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17" codeName="{00000000-0000-0000-0000-000000000000}"/>
  <fileSharing readOnlyRecommended="1"/>
  <workbookPr codeName="ThisWorkbook"/>
  <mc:AlternateContent xmlns:mc="http://schemas.openxmlformats.org/markup-compatibility/2006">
    <mc:Choice Requires="x15">
      <x15ac:absPath xmlns:x15ac="http://schemas.microsoft.com/office/spreadsheetml/2010/11/ac" url="\\edcnas004\PUU_MachineDossiers\PA 3670\SCADA lijsten &amp; beelden\8413 Isolator Facility Center\0003&amp;0004 - Filling Machine &amp; Capper IFC VL1\"/>
    </mc:Choice>
  </mc:AlternateContent>
  <xr:revisionPtr revIDLastSave="2" documentId="13_ncr:1_{272A7C21-5ADE-4C1C-B4B9-E5BFFD445248}" xr6:coauthVersionLast="47" xr6:coauthVersionMax="47" xr10:uidLastSave="{15A7B31B-9EFE-4BB4-B559-2E9C714D44A7}"/>
  <bookViews>
    <workbookView xWindow="-120" yWindow="-120" windowWidth="38640" windowHeight="21240" tabRatio="849" firstSheet="1" activeTab="9" xr2:uid="{00000000-000D-0000-FFFF-FFFF00000000}"/>
  </bookViews>
  <sheets>
    <sheet name="Version control" sheetId="12" r:id="rId1"/>
    <sheet name="General info" sheetId="15" r:id="rId2"/>
    <sheet name="Bit info" sheetId="2" r:id="rId3"/>
    <sheet name="Bit commands" sheetId="1" r:id="rId4"/>
    <sheet name="Interlock" sheetId="17" r:id="rId5"/>
    <sheet name="Colour pictures" sheetId="3" r:id="rId6"/>
    <sheet name="Colour pictures status" sheetId="18" r:id="rId7"/>
    <sheet name="Buttons" sheetId="13" r:id="rId8"/>
    <sheet name="Motor (48 bytes)" sheetId="6" r:id="rId9"/>
    <sheet name="Motor (6 bytes)" sheetId="4" r:id="rId10"/>
    <sheet name="Valve" sheetId="5" r:id="rId11"/>
    <sheet name="Input value" sheetId="7" r:id="rId12"/>
    <sheet name="Measurement" sheetId="8" r:id="rId13"/>
    <sheet name="Controller" sheetId="9" r:id="rId14"/>
    <sheet name="Output values" sheetId="10" r:id="rId15"/>
    <sheet name="Template history" sheetId="16" r:id="rId16"/>
    <sheet name="General" sheetId="11" r:id="rId17"/>
  </sheets>
  <externalReferences>
    <externalReference r:id="rId18"/>
    <externalReference r:id="rId19"/>
    <externalReference r:id="rId20"/>
  </externalReferences>
  <definedNames>
    <definedName name="_xlnm._FilterDatabase" localSheetId="3" hidden="1">'Bit commands'!$A$3:$R$195</definedName>
    <definedName name="_xlnm._FilterDatabase" localSheetId="2" hidden="1">'Bit info'!$A$3:$M$198</definedName>
    <definedName name="_xlnm._FilterDatabase" localSheetId="7" hidden="1">Buttons!$A$3:$AM$902</definedName>
    <definedName name="_xlnm._FilterDatabase" localSheetId="5" hidden="1">'Colour pictures'!$A$3:$L$170</definedName>
    <definedName name="_xlnm._FilterDatabase" localSheetId="13" hidden="1">Controller!$A$3:$BG$3</definedName>
    <definedName name="_xlnm._FilterDatabase" localSheetId="11" hidden="1">'Input value'!$A$3:$AE$328</definedName>
    <definedName name="_xlnm._FilterDatabase" localSheetId="4" hidden="1">Interlock!$A$3:$R$4102</definedName>
    <definedName name="_xlnm._FilterDatabase" localSheetId="12" hidden="1">Measurement!$A$3:$AL$134</definedName>
    <definedName name="_xlnm._FilterDatabase" localSheetId="8" hidden="1">'Motor (48 bytes)'!$A$3:$AW$134</definedName>
    <definedName name="_xlnm._FilterDatabase" localSheetId="9" hidden="1">'Motor (6 bytes)'!$B$3:$W$134</definedName>
    <definedName name="_xlnm._FilterDatabase" localSheetId="14" hidden="1">'Output values'!$A$3:$AO$1087</definedName>
    <definedName name="_xlnm._FilterDatabase" localSheetId="10" hidden="1">Valve!$A$3:$X$518</definedName>
    <definedName name="ACwvu.check." localSheetId="3">'Bit commands'!$C$1:$R$196</definedName>
    <definedName name="ACwvu.check." localSheetId="2">'Bit info'!$C$1:$L$199</definedName>
    <definedName name="ACwvu.check." localSheetId="7">Buttons!$C$1:$AB$9</definedName>
    <definedName name="ACwvu.check." localSheetId="5">'Colour pictures'!$C$1:$K$171</definedName>
    <definedName name="ACwvu.check." localSheetId="13">Controller!$C$1:$BD$36</definedName>
    <definedName name="ACwvu.check." localSheetId="11">'Input value'!$B$1:$AC$328</definedName>
    <definedName name="ACwvu.check." localSheetId="4">Interlock!$C$1:$P$4103</definedName>
    <definedName name="ACwvu.check." localSheetId="12">Measurement!$C$1:$AJ$134</definedName>
    <definedName name="ACwvu.check." localSheetId="8">'Motor (48 bytes)'!$C$1:$AU$133</definedName>
    <definedName name="ACwvu.check." localSheetId="9">'Motor (6 bytes)'!$C$1:$U$3</definedName>
    <definedName name="ACwvu.check." localSheetId="10">Valve!$B$1:$V$260</definedName>
    <definedName name="ACwvu.normal." localSheetId="3">'Bit commands'!$C$1:$S$196</definedName>
    <definedName name="ACwvu.normal." localSheetId="2">'Bit info'!$C$1:$N$199</definedName>
    <definedName name="ACwvu.normal." localSheetId="7">Buttons!$C$1:$AB$9</definedName>
    <definedName name="ACwvu.normal." localSheetId="5">'Colour pictures'!$C$1:$L$171</definedName>
    <definedName name="ACwvu.normal." localSheetId="13">Controller!$C$1:$BD$36</definedName>
    <definedName name="ACwvu.normal." localSheetId="11">'Input value'!$B$1:$AF$328</definedName>
    <definedName name="ACwvu.normal." localSheetId="4">Interlock!$C$1:$S$4103</definedName>
    <definedName name="ACwvu.normal." localSheetId="12">Measurement!$C$1:$AM$134</definedName>
    <definedName name="ACwvu.normal." localSheetId="8">'Motor (48 bytes)'!$C$1:$AU$133</definedName>
    <definedName name="ACwvu.normal." localSheetId="9">'Motor (6 bytes)'!$C$1:$U$3</definedName>
    <definedName name="ACwvu.normal." localSheetId="10">Valve!$B$1:$Y$260</definedName>
    <definedName name="address">'Output values'!$E$3</definedName>
    <definedName name="_xlnm.Print_Area" localSheetId="2">'Bit info'!$B$1:$M$210</definedName>
    <definedName name="_xlnm.Print_Area" localSheetId="7">Buttons!$B$1:$AC$912</definedName>
    <definedName name="_xlnm.Print_Area" localSheetId="5">'Colour pictures'!$B$1:$L$173</definedName>
    <definedName name="_xlnm.Print_Area" localSheetId="13">Controller!$B$1:$BG$128</definedName>
    <definedName name="_xlnm.Print_Area" localSheetId="11">'Input value'!$B$1:$AE$386</definedName>
    <definedName name="_xlnm.Print_Area" localSheetId="4">Interlock!$B$1:$R$4105</definedName>
    <definedName name="_xlnm.Print_Area" localSheetId="12">Measurement!$B$1:$AL$192</definedName>
    <definedName name="_xlnm.Print_Area" localSheetId="8">'Motor (48 bytes)'!$B$1:$AW$192</definedName>
    <definedName name="_xlnm.Print_Area" localSheetId="9">'Motor (6 bytes)'!$B$1:$W$145</definedName>
    <definedName name="_xlnm.Print_Area" localSheetId="14">'Output values'!$B$1:$AH$1274</definedName>
    <definedName name="_xlnm.Print_Area" localSheetId="10">Valve!$B$1:$X$529</definedName>
    <definedName name="_xlnm.Print_Area" localSheetId="0">'Version control'!$A$1:$S$26</definedName>
    <definedName name="_xlnm.Print_Titles" localSheetId="3">'Bit commands'!$1:$3</definedName>
    <definedName name="_xlnm.Print_Titles" localSheetId="2">'Bit info'!$1:$3</definedName>
    <definedName name="_xlnm.Print_Titles" localSheetId="7">Buttons!$1:$3</definedName>
    <definedName name="_xlnm.Print_Titles" localSheetId="5">'Colour pictures'!$1:$3</definedName>
    <definedName name="_xlnm.Print_Titles" localSheetId="13">Controller!$1:$3</definedName>
    <definedName name="_xlnm.Print_Titles" localSheetId="11">'Input value'!$1:$3</definedName>
    <definedName name="_xlnm.Print_Titles" localSheetId="4">Interlock!$1:$3</definedName>
    <definedName name="_xlnm.Print_Titles" localSheetId="12">Measurement!$1:$3</definedName>
    <definedName name="_xlnm.Print_Titles" localSheetId="8">'Motor (48 bytes)'!$1:$3</definedName>
    <definedName name="_xlnm.Print_Titles" localSheetId="9">'Motor (6 bytes)'!$1:$3</definedName>
    <definedName name="_xlnm.Print_Titles" localSheetId="14">'Output values'!$1:$3</definedName>
    <definedName name="_xlnm.Print_Titles" localSheetId="10">Valve!$1:$3</definedName>
    <definedName name="description_en">'Output values'!$G$3</definedName>
    <definedName name="description_nl">'Output values'!$H$3</definedName>
    <definedName name="dropdown" localSheetId="3">'Bit commands'!$N$198:$N$199</definedName>
    <definedName name="format" localSheetId="7">'Output values'!#REF!</definedName>
    <definedName name="format" localSheetId="4">'[1]Output values'!#REF!</definedName>
    <definedName name="format">'Output values'!#REF!</definedName>
    <definedName name="group">'Output values'!$P$3</definedName>
    <definedName name="initial_value">'Output values'!$R$3</definedName>
    <definedName name="pfizernr">'Output values'!$C$3</definedName>
    <definedName name="qdf">'[2]Output values'!#REF!</definedName>
    <definedName name="qdsf">'[3]Output values'!#REF!</definedName>
    <definedName name="range_max">'Output values'!$O$3</definedName>
    <definedName name="range_min">'Output values'!$N$3</definedName>
    <definedName name="remarks" localSheetId="4">'[2]Output values'!#REF!</definedName>
    <definedName name="remarks">'Output values'!#REF!</definedName>
    <definedName name="Rwvu.normal." localSheetId="3">'Bit commands'!$R:$R</definedName>
    <definedName name="sequence">'Output values'!$Q$3</definedName>
    <definedName name="Swvu.check." localSheetId="3">'Bit commands'!$C$1:$R$196</definedName>
    <definedName name="Swvu.check." localSheetId="2">'Bit info'!$C$1:$L$199</definedName>
    <definedName name="Swvu.check." localSheetId="7">Buttons!$C$1:$AB$9</definedName>
    <definedName name="Swvu.check." localSheetId="5">'Colour pictures'!$C$1:$K$171</definedName>
    <definedName name="Swvu.check." localSheetId="13">Controller!$C$1:$BD$36</definedName>
    <definedName name="Swvu.check." localSheetId="11">'Input value'!$B$1:$AC$328</definedName>
    <definedName name="Swvu.check." localSheetId="4">Interlock!$C$1:$P$4103</definedName>
    <definedName name="Swvu.check." localSheetId="12">Measurement!$C$1:$AJ$134</definedName>
    <definedName name="Swvu.check." localSheetId="8">'Motor (48 bytes)'!$C$1:$AU$133</definedName>
    <definedName name="Swvu.check." localSheetId="9">'Motor (6 bytes)'!$C$1:$U$3</definedName>
    <definedName name="Swvu.check." localSheetId="10">Valve!$B$1:$V$260</definedName>
    <definedName name="Swvu.normal." localSheetId="3">'Bit commands'!$C$1:$S$196</definedName>
    <definedName name="Swvu.normal." localSheetId="2">'Bit info'!$C$1:$N$199</definedName>
    <definedName name="Swvu.normal." localSheetId="7">Buttons!$C$1:$AB$9</definedName>
    <definedName name="Swvu.normal." localSheetId="5">'Colour pictures'!$C$1:$L$171</definedName>
    <definedName name="Swvu.normal." localSheetId="13">Controller!$C$1:$BD$36</definedName>
    <definedName name="Swvu.normal." localSheetId="11">'Input value'!$B$1:$AF$328</definedName>
    <definedName name="Swvu.normal." localSheetId="4">Interlock!$C$1:$S$4103</definedName>
    <definedName name="Swvu.normal." localSheetId="12">Measurement!$C$1:$AM$134</definedName>
    <definedName name="Swvu.normal." localSheetId="8">'Motor (48 bytes)'!$C$1:$AU$133</definedName>
    <definedName name="Swvu.normal." localSheetId="9">'Motor (6 bytes)'!$C$1:$U$3</definedName>
    <definedName name="Swvu.normal." localSheetId="10">Valve!$B$1:$Y$260</definedName>
    <definedName name="tag_scada">'Output values'!$D$3</definedName>
    <definedName name="type">'Output values'!$I$3</definedName>
    <definedName name="unit">'Output values'!$L$3</definedName>
    <definedName name="Z_8A020E3E_4D3D_11D2_BFAA_444553540000_.wvu.Cols" localSheetId="3">'Bit commands'!$R:$R</definedName>
    <definedName name="Z_8F7659F1_7704_11D1_AB85_00609709CD69_.wvu.Cols" localSheetId="3">'Bit commands'!$R:$R</definedName>
  </definedNames>
  <calcPr calcId="191028"/>
  <customWorkbookViews>
    <customWorkbookView name="normal (document)" guid="{8A020E3E-4D3D-11D2-BFAA-444553540000}" maximized="1" windowWidth="796" windowHeight="432" activeSheetId="2"/>
    <customWorkbookView name="check (document)" guid="{8A020E3D-4D3D-11D2-BFAA-444553540000}" maximized="1" windowWidth="796" windowHeight="432"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469" i="10" l="1"/>
  <c r="AD338" i="10"/>
  <c r="AD268" i="10"/>
  <c r="AD267" i="10"/>
  <c r="Z203" i="10"/>
  <c r="Z200" i="10"/>
  <c r="Z199" i="10"/>
  <c r="Z194" i="10"/>
  <c r="AH33" i="8"/>
  <c r="AE33" i="8"/>
  <c r="AH32" i="8"/>
  <c r="AE32" i="8"/>
  <c r="AH29" i="8"/>
  <c r="AE29" i="8"/>
  <c r="AH28" i="8"/>
  <c r="AE28" i="8"/>
  <c r="AH27" i="8"/>
  <c r="AE27" i="8"/>
  <c r="AH26" i="8"/>
  <c r="AE26" i="8"/>
  <c r="AH24" i="8"/>
  <c r="AE24" i="8"/>
  <c r="AH23" i="8"/>
  <c r="AE23" i="8"/>
  <c r="AH21" i="8"/>
  <c r="AE21" i="8"/>
  <c r="AH20" i="8"/>
  <c r="AE20" i="8"/>
  <c r="AH18" i="8"/>
  <c r="AE18" i="8"/>
  <c r="AH17" i="8"/>
  <c r="AE17" i="8"/>
  <c r="AD518" i="10" l="1"/>
  <c r="AD517" i="10"/>
  <c r="C994" i="10"/>
  <c r="C995" i="10" s="1"/>
  <c r="C996" i="10" s="1"/>
  <c r="C997" i="10" s="1"/>
  <c r="C998" i="10" s="1"/>
  <c r="C999" i="10" s="1"/>
  <c r="C1000" i="10" s="1"/>
  <c r="C1001" i="10" s="1"/>
  <c r="C1002" i="10" s="1"/>
  <c r="C1003" i="10" s="1"/>
  <c r="C1004" i="10" s="1"/>
  <c r="C1005" i="10" s="1"/>
  <c r="C1006" i="10" s="1"/>
  <c r="C1007" i="10" s="1"/>
  <c r="C1008" i="10" s="1"/>
  <c r="C1009" i="10" s="1"/>
  <c r="C1010" i="10" s="1"/>
  <c r="C1011" i="10" s="1"/>
  <c r="C1012" i="10" s="1"/>
  <c r="C1013" i="10" s="1"/>
  <c r="C1014" i="10" s="1"/>
  <c r="C1015" i="10" s="1"/>
  <c r="C1016" i="10" s="1"/>
  <c r="C1017" i="10" s="1"/>
  <c r="C1018" i="10" s="1"/>
  <c r="C1019" i="10" s="1"/>
  <c r="C1020" i="10" s="1"/>
  <c r="C1021" i="10" s="1"/>
  <c r="C1022" i="10" s="1"/>
  <c r="C1023" i="10" s="1"/>
  <c r="C1024" i="10" s="1"/>
  <c r="C1025" i="10" s="1"/>
  <c r="C1026" i="10" s="1"/>
  <c r="C1027" i="10" s="1"/>
  <c r="C1028" i="10" s="1"/>
  <c r="C1029" i="10" s="1"/>
  <c r="C1030" i="10" s="1"/>
  <c r="C1031" i="10" s="1"/>
  <c r="C1032" i="10" s="1"/>
  <c r="C1033" i="10" s="1"/>
  <c r="C1034" i="10" s="1"/>
  <c r="C1035" i="10" s="1"/>
  <c r="C1036" i="10" s="1"/>
  <c r="C1037" i="10" s="1"/>
  <c r="C1038" i="10" s="1"/>
  <c r="C1039" i="10" s="1"/>
  <c r="C1040" i="10" s="1"/>
  <c r="C1041" i="10" s="1"/>
  <c r="C1042" i="10" s="1"/>
  <c r="C1043" i="10" s="1"/>
  <c r="C1044" i="10" s="1"/>
  <c r="C1045" i="10" s="1"/>
  <c r="C1046" i="10" s="1"/>
  <c r="C1047" i="10" s="1"/>
  <c r="C1048" i="10" s="1"/>
  <c r="C1049" i="10" s="1"/>
  <c r="C1050" i="10" s="1"/>
  <c r="C1051" i="10" s="1"/>
  <c r="C1052" i="10" s="1"/>
  <c r="C1053" i="10" s="1"/>
  <c r="C1054" i="10" s="1"/>
  <c r="C1055" i="10" s="1"/>
  <c r="C1056" i="10" s="1"/>
  <c r="C1057" i="10" s="1"/>
  <c r="C1058" i="10" s="1"/>
  <c r="C1059" i="10" s="1"/>
  <c r="C1060" i="10" s="1"/>
  <c r="C1061" i="10" s="1"/>
  <c r="C1062" i="10" s="1"/>
  <c r="C1063" i="10" s="1"/>
  <c r="C1064" i="10" s="1"/>
  <c r="C1065" i="10" s="1"/>
  <c r="C1066" i="10" s="1"/>
  <c r="C1067" i="10" s="1"/>
  <c r="C1068" i="10" s="1"/>
  <c r="C1069" i="10" s="1"/>
  <c r="C1070" i="10" s="1"/>
  <c r="C1071" i="10" s="1"/>
  <c r="C1072" i="10" s="1"/>
  <c r="C1073" i="10" s="1"/>
  <c r="C1074" i="10" s="1"/>
  <c r="C1075" i="10" s="1"/>
  <c r="C1076" i="10" s="1"/>
  <c r="C1077" i="10" s="1"/>
  <c r="C1078" i="10" s="1"/>
  <c r="C1079" i="10" s="1"/>
  <c r="C1080" i="10" s="1"/>
  <c r="C1081" i="10" s="1"/>
  <c r="C1082" i="10" s="1"/>
  <c r="C1083" i="10" s="1"/>
  <c r="C1084" i="10" s="1"/>
  <c r="C1085" i="10" s="1"/>
  <c r="C1086" i="10" s="1"/>
  <c r="C1087" i="10" s="1"/>
  <c r="E993" i="10"/>
  <c r="E994" i="10" s="1"/>
  <c r="E995" i="10" s="1"/>
  <c r="E996" i="10" s="1"/>
  <c r="E997" i="10" s="1"/>
  <c r="E998" i="10" s="1"/>
  <c r="E999" i="10" s="1"/>
  <c r="E1000" i="10" s="1"/>
  <c r="E1001" i="10" s="1"/>
  <c r="E1002" i="10" s="1"/>
  <c r="E1003" i="10" s="1"/>
  <c r="E1004" i="10" s="1"/>
  <c r="E1005" i="10" s="1"/>
  <c r="E1006" i="10" s="1"/>
  <c r="E1007" i="10" s="1"/>
  <c r="E1008" i="10" s="1"/>
  <c r="E1009" i="10" s="1"/>
  <c r="E1010" i="10" s="1"/>
  <c r="E1011" i="10" s="1"/>
  <c r="E1012" i="10" s="1"/>
  <c r="E1013" i="10" s="1"/>
  <c r="E1014" i="10" s="1"/>
  <c r="E1015" i="10" s="1"/>
  <c r="E1016" i="10" s="1"/>
  <c r="E1017" i="10" s="1"/>
  <c r="E1018" i="10" s="1"/>
  <c r="E1019" i="10" s="1"/>
  <c r="E1020" i="10" s="1"/>
  <c r="E1021" i="10" s="1"/>
  <c r="E1022" i="10" s="1"/>
  <c r="E1023" i="10" s="1"/>
  <c r="E1024" i="10" s="1"/>
  <c r="E1025" i="10" s="1"/>
  <c r="E1026" i="10" s="1"/>
  <c r="E1027" i="10" s="1"/>
  <c r="E1028" i="10" s="1"/>
  <c r="E1029" i="10" s="1"/>
  <c r="E1030" i="10" s="1"/>
  <c r="E1031" i="10" s="1"/>
  <c r="E1032" i="10" s="1"/>
  <c r="E1033" i="10" s="1"/>
  <c r="E1034" i="10" s="1"/>
  <c r="E1035" i="10" s="1"/>
  <c r="E1036" i="10" s="1"/>
  <c r="E1037" i="10" s="1"/>
  <c r="E1038" i="10" s="1"/>
  <c r="E1039" i="10" s="1"/>
  <c r="E1040" i="10" s="1"/>
  <c r="E1041" i="10" s="1"/>
  <c r="E1042" i="10" s="1"/>
  <c r="E1043" i="10" s="1"/>
  <c r="E1044" i="10" s="1"/>
  <c r="E1045" i="10" s="1"/>
  <c r="E1046" i="10" s="1"/>
  <c r="E1047" i="10" s="1"/>
  <c r="E1048" i="10" s="1"/>
  <c r="E1049" i="10" s="1"/>
  <c r="E1050" i="10" s="1"/>
  <c r="E1051" i="10" s="1"/>
  <c r="E1052" i="10" s="1"/>
  <c r="E1053" i="10" s="1"/>
  <c r="E1054" i="10" s="1"/>
  <c r="E1055" i="10" s="1"/>
  <c r="E1056" i="10" s="1"/>
  <c r="E1057" i="10" s="1"/>
  <c r="E1058" i="10" s="1"/>
  <c r="E1059" i="10" s="1"/>
  <c r="E1060" i="10" s="1"/>
  <c r="E1061" i="10" s="1"/>
  <c r="E1062" i="10" s="1"/>
  <c r="E1063" i="10" s="1"/>
  <c r="E1064" i="10" s="1"/>
  <c r="E1065" i="10" s="1"/>
  <c r="E1066" i="10" s="1"/>
  <c r="E1067" i="10" s="1"/>
  <c r="E1068" i="10" s="1"/>
  <c r="E1069" i="10" s="1"/>
  <c r="E1070" i="10" s="1"/>
  <c r="E1071" i="10" s="1"/>
  <c r="E1072" i="10" s="1"/>
  <c r="E1073" i="10" s="1"/>
  <c r="E1074" i="10" s="1"/>
  <c r="E1075" i="10" s="1"/>
  <c r="E1076" i="10" s="1"/>
  <c r="E1077" i="10" s="1"/>
  <c r="E1078" i="10" s="1"/>
  <c r="E1079" i="10" s="1"/>
  <c r="E1080" i="10" s="1"/>
  <c r="E1081" i="10" s="1"/>
  <c r="E1082" i="10" s="1"/>
  <c r="E1083" i="10" s="1"/>
  <c r="E1084" i="10" s="1"/>
  <c r="E1085" i="10" s="1"/>
  <c r="E1086" i="10" s="1"/>
  <c r="E1087" i="10" s="1"/>
  <c r="AH14" i="8"/>
  <c r="P3670" i="17" l="1"/>
  <c r="P3654" i="17"/>
  <c r="P2406" i="17"/>
  <c r="P2422" i="17"/>
  <c r="P2438" i="17"/>
  <c r="P2454" i="17"/>
  <c r="P2390" i="17"/>
  <c r="P1653" i="17"/>
  <c r="P1637" i="17"/>
  <c r="P1621" i="17"/>
  <c r="P1605" i="17"/>
  <c r="P901" i="17"/>
  <c r="P853" i="17"/>
  <c r="P837" i="17"/>
  <c r="P821" i="17"/>
  <c r="P805" i="17"/>
  <c r="P789" i="17"/>
  <c r="P757" i="17"/>
  <c r="P741" i="17"/>
  <c r="P709" i="17"/>
  <c r="P693" i="17"/>
  <c r="P677" i="17"/>
  <c r="P661" i="17"/>
  <c r="P645" i="17"/>
  <c r="P613" i="17"/>
  <c r="P597" i="17"/>
  <c r="P581" i="17"/>
  <c r="P421" i="17"/>
  <c r="P437" i="17"/>
  <c r="P453" i="17"/>
  <c r="P469" i="17"/>
  <c r="P485" i="17"/>
  <c r="P501" i="17"/>
  <c r="P517" i="17"/>
  <c r="P533" i="17"/>
  <c r="P549" i="17"/>
  <c r="P405" i="17"/>
  <c r="C2070" i="17"/>
  <c r="C2086" i="17" s="1"/>
  <c r="E2054" i="17"/>
  <c r="C21" i="17"/>
  <c r="C37" i="17" s="1"/>
  <c r="E5" i="17"/>
  <c r="C2102" i="17" l="1"/>
  <c r="E2086" i="17"/>
  <c r="C53" i="17"/>
  <c r="E37" i="17"/>
  <c r="E21" i="17"/>
  <c r="E2070" i="17"/>
  <c r="C69" i="17" l="1"/>
  <c r="E53" i="17"/>
  <c r="C2118" i="17"/>
  <c r="E2102" i="17"/>
  <c r="C2134" i="17" l="1"/>
  <c r="E2118" i="17"/>
  <c r="C85" i="17"/>
  <c r="E69" i="17"/>
  <c r="C101" i="17" l="1"/>
  <c r="E85" i="17"/>
  <c r="C2150" i="17"/>
  <c r="E2134" i="17"/>
  <c r="D2134" i="17"/>
  <c r="C2166" i="17" l="1"/>
  <c r="E2150" i="17"/>
  <c r="D2150" i="17"/>
  <c r="E101" i="17"/>
  <c r="C117" i="17"/>
  <c r="D101" i="17"/>
  <c r="C133" i="17" l="1"/>
  <c r="E117" i="17"/>
  <c r="D117" i="17"/>
  <c r="C2182" i="17"/>
  <c r="E2166" i="17"/>
  <c r="D2166" i="17"/>
  <c r="C2198" i="17" l="1"/>
  <c r="E2182" i="17"/>
  <c r="D2182" i="17"/>
  <c r="C149" i="17"/>
  <c r="E133" i="17"/>
  <c r="D133" i="17"/>
  <c r="D149" i="17" l="1"/>
  <c r="C165" i="17"/>
  <c r="E149" i="17"/>
  <c r="C2214" i="17"/>
  <c r="E2198" i="17"/>
  <c r="D2198" i="17"/>
  <c r="D2214" i="17" l="1"/>
  <c r="C2230" i="17"/>
  <c r="E2214" i="17"/>
  <c r="E165" i="17"/>
  <c r="C181" i="17"/>
  <c r="D165" i="17"/>
  <c r="C197" i="17" l="1"/>
  <c r="E181" i="17"/>
  <c r="D181" i="17"/>
  <c r="C2246" i="17"/>
  <c r="E2230" i="17"/>
  <c r="D2230" i="17"/>
  <c r="C2262" i="17" l="1"/>
  <c r="E2246" i="17"/>
  <c r="D2246" i="17"/>
  <c r="C213" i="17"/>
  <c r="E197" i="17"/>
  <c r="D197" i="17"/>
  <c r="D213" i="17" l="1"/>
  <c r="C229" i="17"/>
  <c r="E213" i="17"/>
  <c r="C2278" i="17"/>
  <c r="E2262" i="17"/>
  <c r="D2262" i="17"/>
  <c r="D2278" i="17" l="1"/>
  <c r="C2294" i="17"/>
  <c r="E2278" i="17"/>
  <c r="E229" i="17"/>
  <c r="C245" i="17"/>
  <c r="D229" i="17"/>
  <c r="C261" i="17" l="1"/>
  <c r="E245" i="17"/>
  <c r="D245" i="17"/>
  <c r="C2310" i="17"/>
  <c r="E2294" i="17"/>
  <c r="D2294" i="17"/>
  <c r="C2326" i="17" l="1"/>
  <c r="E2310" i="17"/>
  <c r="D2310" i="17"/>
  <c r="C277" i="17"/>
  <c r="E261" i="17"/>
  <c r="D261" i="17"/>
  <c r="D277" i="17" l="1"/>
  <c r="C293" i="17"/>
  <c r="E277" i="17"/>
  <c r="C2342" i="17"/>
  <c r="E2326" i="17"/>
  <c r="D2326" i="17"/>
  <c r="C2358" i="17" l="1"/>
  <c r="D2342" i="17"/>
  <c r="E2342" i="17"/>
  <c r="E293" i="17"/>
  <c r="C309" i="17"/>
  <c r="D293" i="17"/>
  <c r="C325" i="17" l="1"/>
  <c r="E309" i="17"/>
  <c r="D309" i="17"/>
  <c r="C2374" i="17"/>
  <c r="E2358" i="17"/>
  <c r="D2358" i="17"/>
  <c r="C2390" i="17" l="1"/>
  <c r="E2374" i="17"/>
  <c r="C341" i="17"/>
  <c r="E325" i="17"/>
  <c r="C357" i="17" l="1"/>
  <c r="E341" i="17"/>
  <c r="E2390" i="17"/>
  <c r="C2406" i="17"/>
  <c r="C2422" i="17" l="1"/>
  <c r="E2406" i="17"/>
  <c r="C373" i="17"/>
  <c r="E357" i="17"/>
  <c r="C389" i="17" l="1"/>
  <c r="E373" i="17"/>
  <c r="E2422" i="17"/>
  <c r="C2438" i="17"/>
  <c r="C2454" i="17" l="1"/>
  <c r="C2470" i="17" s="1"/>
  <c r="E2438" i="17"/>
  <c r="C405" i="17"/>
  <c r="E389" i="17"/>
  <c r="C421" i="17" l="1"/>
  <c r="E405" i="17"/>
  <c r="E2454" i="17"/>
  <c r="C2486" i="17" l="1"/>
  <c r="E2470" i="17"/>
  <c r="D2470" i="17"/>
  <c r="C437" i="17"/>
  <c r="E421" i="17"/>
  <c r="C453" i="17" l="1"/>
  <c r="E437" i="17"/>
  <c r="C2502" i="17"/>
  <c r="E2486" i="17"/>
  <c r="D2486" i="17"/>
  <c r="D2502" i="17" l="1"/>
  <c r="C2518" i="17"/>
  <c r="E2502" i="17"/>
  <c r="C469" i="17"/>
  <c r="E453" i="17"/>
  <c r="C485" i="17" l="1"/>
  <c r="E469" i="17"/>
  <c r="C2534" i="17"/>
  <c r="E2518" i="17"/>
  <c r="D2518" i="17"/>
  <c r="C2550" i="17" l="1"/>
  <c r="E2534" i="17"/>
  <c r="D2534" i="17"/>
  <c r="C501" i="17"/>
  <c r="E485" i="17"/>
  <c r="C517" i="17" l="1"/>
  <c r="E501" i="17"/>
  <c r="C2566" i="17"/>
  <c r="E2550" i="17"/>
  <c r="D2550" i="17"/>
  <c r="D2566" i="17" l="1"/>
  <c r="C2582" i="17"/>
  <c r="E2566" i="17"/>
  <c r="C533" i="17"/>
  <c r="E517" i="17"/>
  <c r="C549" i="17" l="1"/>
  <c r="E533" i="17"/>
  <c r="C2598" i="17"/>
  <c r="E2582" i="17"/>
  <c r="D2582" i="17"/>
  <c r="C565" i="17" l="1"/>
  <c r="E549" i="17"/>
  <c r="C2614" i="17"/>
  <c r="E2598" i="17"/>
  <c r="D2598" i="17"/>
  <c r="C2630" i="17" l="1"/>
  <c r="E2614" i="17"/>
  <c r="D2614" i="17"/>
  <c r="C581" i="17"/>
  <c r="E565" i="17"/>
  <c r="C597" i="17" l="1"/>
  <c r="E581" i="17"/>
  <c r="D2630" i="17"/>
  <c r="C2646" i="17"/>
  <c r="E2630" i="17"/>
  <c r="C2662" i="17" l="1"/>
  <c r="E2646" i="17"/>
  <c r="D2646" i="17"/>
  <c r="C613" i="17"/>
  <c r="E597" i="17"/>
  <c r="C629" i="17" l="1"/>
  <c r="E613" i="17"/>
  <c r="C2678" i="17"/>
  <c r="E2662" i="17"/>
  <c r="D2662" i="17"/>
  <c r="C2694" i="17" l="1"/>
  <c r="E2678" i="17"/>
  <c r="D2678" i="17"/>
  <c r="C645" i="17"/>
  <c r="E629" i="17"/>
  <c r="C661" i="17" l="1"/>
  <c r="E645" i="17"/>
  <c r="D2694" i="17"/>
  <c r="C2710" i="17"/>
  <c r="E2694" i="17"/>
  <c r="C2726" i="17" l="1"/>
  <c r="E2710" i="17"/>
  <c r="D2710" i="17"/>
  <c r="C677" i="17"/>
  <c r="E661" i="17"/>
  <c r="C693" i="17" l="1"/>
  <c r="E677" i="17"/>
  <c r="C2742" i="17"/>
  <c r="E2726" i="17"/>
  <c r="D2726" i="17"/>
  <c r="C2758" i="17" l="1"/>
  <c r="E2742" i="17"/>
  <c r="D2742" i="17"/>
  <c r="C709" i="17"/>
  <c r="E693" i="17"/>
  <c r="C725" i="17" l="1"/>
  <c r="E709" i="17"/>
  <c r="D2758" i="17"/>
  <c r="C2774" i="17"/>
  <c r="E2758" i="17"/>
  <c r="C2790" i="17" l="1"/>
  <c r="E2774" i="17"/>
  <c r="D2774" i="17"/>
  <c r="C741" i="17"/>
  <c r="E725" i="17"/>
  <c r="C2806" i="17" l="1"/>
  <c r="E2790" i="17"/>
  <c r="D2790" i="17"/>
  <c r="C757" i="17"/>
  <c r="E741" i="17"/>
  <c r="C2822" i="17" l="1"/>
  <c r="E2806" i="17"/>
  <c r="D2806" i="17"/>
  <c r="C773" i="17"/>
  <c r="E757" i="17"/>
  <c r="C2838" i="17" l="1"/>
  <c r="D2822" i="17"/>
  <c r="E2822" i="17"/>
  <c r="C789" i="17"/>
  <c r="E773" i="17"/>
  <c r="C2854" i="17" l="1"/>
  <c r="E2838" i="17"/>
  <c r="D2838" i="17"/>
  <c r="C805" i="17"/>
  <c r="E789" i="17"/>
  <c r="C2870" i="17" l="1"/>
  <c r="E2854" i="17"/>
  <c r="D2854" i="17"/>
  <c r="C821" i="17"/>
  <c r="E805" i="17"/>
  <c r="C837" i="17" l="1"/>
  <c r="E821" i="17"/>
  <c r="C2886" i="17"/>
  <c r="E2870" i="17"/>
  <c r="D2870" i="17"/>
  <c r="D2886" i="17" l="1"/>
  <c r="C2902" i="17"/>
  <c r="E2886" i="17"/>
  <c r="C853" i="17"/>
  <c r="E853" i="17" s="1"/>
  <c r="E837" i="17"/>
  <c r="C869" i="17" l="1"/>
  <c r="C2918" i="17"/>
  <c r="E2902" i="17"/>
  <c r="D2902" i="17"/>
  <c r="C2934" i="17" l="1"/>
  <c r="E2918" i="17"/>
  <c r="D2918" i="17"/>
  <c r="C885" i="17"/>
  <c r="E869" i="17"/>
  <c r="C2950" i="17" l="1"/>
  <c r="E2934" i="17"/>
  <c r="D2934" i="17"/>
  <c r="C901" i="17"/>
  <c r="E885" i="17"/>
  <c r="D2950" i="17" l="1"/>
  <c r="C2966" i="17"/>
  <c r="E2950" i="17"/>
  <c r="C917" i="17"/>
  <c r="E901" i="17"/>
  <c r="E917" i="17" l="1"/>
  <c r="C933" i="17"/>
  <c r="C2982" i="17"/>
  <c r="E2966" i="17"/>
  <c r="D2966" i="17"/>
  <c r="C2998" i="17" l="1"/>
  <c r="E2982" i="17"/>
  <c r="D2982" i="17"/>
  <c r="C949" i="17"/>
  <c r="E933" i="17"/>
  <c r="C3014" i="17" l="1"/>
  <c r="E2998" i="17"/>
  <c r="D2998" i="17"/>
  <c r="C965" i="17"/>
  <c r="E949" i="17"/>
  <c r="C981" i="17" l="1"/>
  <c r="E965" i="17"/>
  <c r="D3014" i="17"/>
  <c r="C3030" i="17"/>
  <c r="E3014" i="17"/>
  <c r="C3046" i="17" l="1"/>
  <c r="E3030" i="17"/>
  <c r="D3030" i="17"/>
  <c r="E981" i="17"/>
  <c r="C997" i="17"/>
  <c r="C3062" i="17" l="1"/>
  <c r="E3046" i="17"/>
  <c r="D3046" i="17"/>
  <c r="C1013" i="17"/>
  <c r="E997" i="17"/>
  <c r="C3078" i="17" l="1"/>
  <c r="E3062" i="17"/>
  <c r="D3062" i="17"/>
  <c r="C1029" i="17"/>
  <c r="E1013" i="17"/>
  <c r="C1045" i="17" l="1"/>
  <c r="E1029" i="17"/>
  <c r="D3078" i="17"/>
  <c r="C3094" i="17"/>
  <c r="E3078" i="17"/>
  <c r="C3110" i="17" l="1"/>
  <c r="E3094" i="17"/>
  <c r="D3094" i="17"/>
  <c r="E1045" i="17"/>
  <c r="C1061" i="17"/>
  <c r="C1077" i="17" l="1"/>
  <c r="E1061" i="17"/>
  <c r="C3126" i="17"/>
  <c r="E3110" i="17"/>
  <c r="D3110" i="17"/>
  <c r="C3142" i="17" l="1"/>
  <c r="E3126" i="17"/>
  <c r="D3126" i="17"/>
  <c r="C1093" i="17"/>
  <c r="E1077" i="17"/>
  <c r="C1109" i="17" l="1"/>
  <c r="E1093" i="17"/>
  <c r="D3142" i="17"/>
  <c r="C3158" i="17"/>
  <c r="E3142" i="17"/>
  <c r="E1109" i="17" l="1"/>
  <c r="C1125" i="17"/>
  <c r="C3174" i="17"/>
  <c r="E3158" i="17"/>
  <c r="D3158" i="17"/>
  <c r="C3190" i="17" l="1"/>
  <c r="E3174" i="17"/>
  <c r="D3174" i="17"/>
  <c r="C1141" i="17"/>
  <c r="E1125" i="17"/>
  <c r="C1157" i="17" l="1"/>
  <c r="E1141" i="17"/>
  <c r="D1141" i="17"/>
  <c r="C3206" i="17"/>
  <c r="E3190" i="17"/>
  <c r="D3190" i="17"/>
  <c r="C1173" i="17" l="1"/>
  <c r="E1157" i="17"/>
  <c r="D1157" i="17"/>
  <c r="C3222" i="17"/>
  <c r="E3206" i="17"/>
  <c r="D3206" i="17"/>
  <c r="E1173" i="17" l="1"/>
  <c r="D1173" i="17"/>
  <c r="C1189" i="17"/>
  <c r="C3238" i="17"/>
  <c r="E3222" i="17"/>
  <c r="D3222" i="17"/>
  <c r="C1205" i="17" l="1"/>
  <c r="D1189" i="17"/>
  <c r="E1189" i="17"/>
  <c r="C3254" i="17"/>
  <c r="E3238" i="17"/>
  <c r="D3238" i="17"/>
  <c r="C3270" i="17" l="1"/>
  <c r="E3254" i="17"/>
  <c r="D3254" i="17"/>
  <c r="C1221" i="17"/>
  <c r="E1205" i="17"/>
  <c r="D1205" i="17"/>
  <c r="C3286" i="17" l="1"/>
  <c r="D3270" i="17"/>
  <c r="E3270" i="17"/>
  <c r="C1237" i="17"/>
  <c r="E1221" i="17"/>
  <c r="D1221" i="17"/>
  <c r="C3302" i="17" l="1"/>
  <c r="E3286" i="17"/>
  <c r="D3286" i="17"/>
  <c r="E1237" i="17"/>
  <c r="D1237" i="17"/>
  <c r="C1253" i="17"/>
  <c r="C1269" i="17" l="1"/>
  <c r="D1253" i="17"/>
  <c r="E1253" i="17"/>
  <c r="C3318" i="17"/>
  <c r="E3302" i="17"/>
  <c r="D3302" i="17"/>
  <c r="C3334" i="17" l="1"/>
  <c r="E3318" i="17"/>
  <c r="D3318" i="17"/>
  <c r="C1285" i="17"/>
  <c r="E1269" i="17"/>
  <c r="D1269" i="17"/>
  <c r="C1301" i="17" l="1"/>
  <c r="E1285" i="17"/>
  <c r="D1285" i="17"/>
  <c r="D3334" i="17"/>
  <c r="C3350" i="17"/>
  <c r="E3334" i="17"/>
  <c r="C3366" i="17" l="1"/>
  <c r="E3350" i="17"/>
  <c r="D3350" i="17"/>
  <c r="E1301" i="17"/>
  <c r="D1301" i="17"/>
  <c r="C1317" i="17"/>
  <c r="C1333" i="17" l="1"/>
  <c r="D1317" i="17"/>
  <c r="E1317" i="17"/>
  <c r="C3382" i="17"/>
  <c r="E3366" i="17"/>
  <c r="D3366" i="17"/>
  <c r="C3398" i="17" l="1"/>
  <c r="E3382" i="17"/>
  <c r="D3382" i="17"/>
  <c r="C1349" i="17"/>
  <c r="E1333" i="17"/>
  <c r="D1333" i="17"/>
  <c r="C1365" i="17" l="1"/>
  <c r="E1349" i="17"/>
  <c r="D1349" i="17"/>
  <c r="D3398" i="17"/>
  <c r="C3414" i="17"/>
  <c r="E3398" i="17"/>
  <c r="C3430" i="17" l="1"/>
  <c r="E3414" i="17"/>
  <c r="D3414" i="17"/>
  <c r="E1365" i="17"/>
  <c r="D1365" i="17"/>
  <c r="C1381" i="17"/>
  <c r="C1397" i="17" l="1"/>
  <c r="D1381" i="17"/>
  <c r="E1381" i="17"/>
  <c r="C3446" i="17"/>
  <c r="E3430" i="17"/>
  <c r="D3430" i="17"/>
  <c r="C3462" i="17" l="1"/>
  <c r="E3446" i="17"/>
  <c r="D3446" i="17"/>
  <c r="C1413" i="17"/>
  <c r="E1397" i="17"/>
  <c r="D1397" i="17"/>
  <c r="C1429" i="17" l="1"/>
  <c r="E1413" i="17"/>
  <c r="D1413" i="17"/>
  <c r="D3462" i="17"/>
  <c r="C3478" i="17"/>
  <c r="E3462" i="17"/>
  <c r="C3494" i="17" l="1"/>
  <c r="E3478" i="17"/>
  <c r="D3478" i="17"/>
  <c r="E1429" i="17"/>
  <c r="D1429" i="17"/>
  <c r="C1445" i="17"/>
  <c r="C1461" i="17" l="1"/>
  <c r="D1445" i="17"/>
  <c r="E1445" i="17"/>
  <c r="C3510" i="17"/>
  <c r="E3494" i="17"/>
  <c r="D3494" i="17"/>
  <c r="C3526" i="17" l="1"/>
  <c r="E3510" i="17"/>
  <c r="D3510" i="17"/>
  <c r="C1477" i="17"/>
  <c r="E1461" i="17"/>
  <c r="D1461" i="17"/>
  <c r="C1493" i="17" l="1"/>
  <c r="E1477" i="17"/>
  <c r="D1477" i="17"/>
  <c r="D3526" i="17"/>
  <c r="C3542" i="17"/>
  <c r="E3526" i="17"/>
  <c r="C3558" i="17" l="1"/>
  <c r="E3542" i="17"/>
  <c r="D3542" i="17"/>
  <c r="E1493" i="17"/>
  <c r="D1493" i="17"/>
  <c r="C1509" i="17"/>
  <c r="C1525" i="17" l="1"/>
  <c r="D1509" i="17"/>
  <c r="E1509" i="17"/>
  <c r="C3574" i="17"/>
  <c r="E3558" i="17"/>
  <c r="D3558" i="17"/>
  <c r="C3590" i="17" l="1"/>
  <c r="E3574" i="17"/>
  <c r="D3574" i="17"/>
  <c r="C1541" i="17"/>
  <c r="E1525" i="17"/>
  <c r="D1525" i="17"/>
  <c r="C1557" i="17" l="1"/>
  <c r="E1541" i="17"/>
  <c r="D1541" i="17"/>
  <c r="D3590" i="17"/>
  <c r="C3606" i="17"/>
  <c r="E3590" i="17"/>
  <c r="C3622" i="17" l="1"/>
  <c r="E3606" i="17"/>
  <c r="D3606" i="17"/>
  <c r="E1557" i="17"/>
  <c r="D1557" i="17"/>
  <c r="C1573" i="17"/>
  <c r="C1589" i="17" l="1"/>
  <c r="D1573" i="17"/>
  <c r="E1573" i="17"/>
  <c r="C3638" i="17"/>
  <c r="E3622" i="17"/>
  <c r="D3622" i="17"/>
  <c r="C3654" i="17" l="1"/>
  <c r="E3638" i="17"/>
  <c r="D3638" i="17"/>
  <c r="C1605" i="17"/>
  <c r="E1589" i="17"/>
  <c r="D1589" i="17"/>
  <c r="C1621" i="17" l="1"/>
  <c r="E1605" i="17"/>
  <c r="E3654" i="17"/>
  <c r="C3670" i="17"/>
  <c r="C3686" i="17" l="1"/>
  <c r="E3670" i="17"/>
  <c r="C1637" i="17"/>
  <c r="E1621" i="17"/>
  <c r="E1637" i="17" l="1"/>
  <c r="C1653" i="17"/>
  <c r="C3702" i="17"/>
  <c r="E3686" i="17"/>
  <c r="D3686" i="17"/>
  <c r="E3702" i="17" l="1"/>
  <c r="D3702" i="17"/>
  <c r="C3718" i="17"/>
  <c r="E1653" i="17"/>
  <c r="C1669" i="17"/>
  <c r="C3734" i="17" l="1"/>
  <c r="E3718" i="17"/>
  <c r="D3718" i="17"/>
  <c r="D1669" i="17"/>
  <c r="C1685" i="17"/>
  <c r="E1669" i="17"/>
  <c r="C1701" i="17" l="1"/>
  <c r="E1685" i="17"/>
  <c r="D1685" i="17"/>
  <c r="C3750" i="17"/>
  <c r="E3734" i="17"/>
  <c r="D3734" i="17"/>
  <c r="C3766" i="17" l="1"/>
  <c r="E3750" i="17"/>
  <c r="D3750" i="17"/>
  <c r="C1717" i="17"/>
  <c r="E1701" i="17"/>
  <c r="D1701" i="17"/>
  <c r="E1717" i="17" l="1"/>
  <c r="C1733" i="17"/>
  <c r="D1717" i="17"/>
  <c r="E3766" i="17"/>
  <c r="D3766" i="17"/>
  <c r="C3782" i="17"/>
  <c r="C3798" i="17" l="1"/>
  <c r="E3782" i="17"/>
  <c r="D3782" i="17"/>
  <c r="C1749" i="17"/>
  <c r="D1733" i="17"/>
  <c r="E1733" i="17"/>
  <c r="C1765" i="17" l="1"/>
  <c r="E1749" i="17"/>
  <c r="D1749" i="17"/>
  <c r="C3814" i="17"/>
  <c r="E3798" i="17"/>
  <c r="D3798" i="17"/>
  <c r="C3830" i="17" l="1"/>
  <c r="E3814" i="17"/>
  <c r="D3814" i="17"/>
  <c r="C1781" i="17"/>
  <c r="E1765" i="17"/>
  <c r="D1765" i="17"/>
  <c r="E1781" i="17" l="1"/>
  <c r="C1797" i="17"/>
  <c r="D1781" i="17"/>
  <c r="E3830" i="17"/>
  <c r="D3830" i="17"/>
  <c r="C3846" i="17"/>
  <c r="D1797" i="17" l="1"/>
  <c r="C1813" i="17"/>
  <c r="E1797" i="17"/>
  <c r="C3862" i="17"/>
  <c r="E3846" i="17"/>
  <c r="D3846" i="17"/>
  <c r="C3878" i="17" l="1"/>
  <c r="E3862" i="17"/>
  <c r="D3862" i="17"/>
  <c r="C1829" i="17"/>
  <c r="E1813" i="17"/>
  <c r="D1813" i="17"/>
  <c r="C1845" i="17" l="1"/>
  <c r="E1829" i="17"/>
  <c r="D1829" i="17"/>
  <c r="C3894" i="17"/>
  <c r="E3878" i="17"/>
  <c r="D3878" i="17"/>
  <c r="E3894" i="17" l="1"/>
  <c r="D3894" i="17"/>
  <c r="C3910" i="17"/>
  <c r="E1845" i="17"/>
  <c r="C1861" i="17"/>
  <c r="D1845" i="17"/>
  <c r="D1861" i="17" l="1"/>
  <c r="C1877" i="17"/>
  <c r="E1861" i="17"/>
  <c r="C3926" i="17"/>
  <c r="E3910" i="17"/>
  <c r="D3910" i="17"/>
  <c r="C1893" i="17" l="1"/>
  <c r="E1877" i="17"/>
  <c r="D1877" i="17"/>
  <c r="C3942" i="17"/>
  <c r="E3926" i="17"/>
  <c r="D3926" i="17"/>
  <c r="C3958" i="17" l="1"/>
  <c r="E3942" i="17"/>
  <c r="D3942" i="17"/>
  <c r="C1909" i="17"/>
  <c r="E1893" i="17"/>
  <c r="D1893" i="17"/>
  <c r="E1909" i="17" l="1"/>
  <c r="D1909" i="17"/>
  <c r="C1925" i="17"/>
  <c r="E3958" i="17"/>
  <c r="D3958" i="17"/>
  <c r="C3974" i="17"/>
  <c r="C3990" i="17" l="1"/>
  <c r="E3974" i="17"/>
  <c r="D3974" i="17"/>
  <c r="C1941" i="17"/>
  <c r="D1925" i="17"/>
  <c r="E1925" i="17"/>
  <c r="C1957" i="17" l="1"/>
  <c r="E1941" i="17"/>
  <c r="D1941" i="17"/>
  <c r="C4006" i="17"/>
  <c r="E3990" i="17"/>
  <c r="D3990" i="17"/>
  <c r="C4022" i="17" l="1"/>
  <c r="E4006" i="17"/>
  <c r="D4006" i="17"/>
  <c r="C1973" i="17"/>
  <c r="E1957" i="17"/>
  <c r="D1957" i="17"/>
  <c r="E1973" i="17" l="1"/>
  <c r="D1973" i="17"/>
  <c r="C1989" i="17"/>
  <c r="E4022" i="17"/>
  <c r="D4022" i="17"/>
  <c r="C4038" i="17"/>
  <c r="C4054" i="17" l="1"/>
  <c r="E4038" i="17"/>
  <c r="D4038" i="17"/>
  <c r="D1989" i="17"/>
  <c r="C2005" i="17"/>
  <c r="E1989" i="17"/>
  <c r="C2021" i="17" l="1"/>
  <c r="E2005" i="17"/>
  <c r="D2005" i="17"/>
  <c r="C4070" i="17"/>
  <c r="E4054" i="17"/>
  <c r="D4054" i="17"/>
  <c r="C4086" i="17" l="1"/>
  <c r="E4070" i="17"/>
  <c r="D4070" i="17"/>
  <c r="C2037" i="17"/>
  <c r="E2021" i="17"/>
  <c r="D2021" i="17"/>
  <c r="E2037" i="17" l="1"/>
  <c r="D2037" i="17"/>
  <c r="E4086" i="17"/>
  <c r="D4086" i="17"/>
  <c r="Q103" i="13" l="1"/>
  <c r="Q768" i="13"/>
  <c r="Q767" i="13"/>
  <c r="Q766" i="13"/>
  <c r="Q325" i="13" l="1"/>
  <c r="Q326" i="13"/>
  <c r="Q327" i="13"/>
  <c r="Q328" i="13"/>
  <c r="Q329" i="13"/>
  <c r="Q330" i="13"/>
  <c r="Q331" i="13"/>
  <c r="Z181" i="10" l="1"/>
  <c r="AH15" i="8" l="1"/>
  <c r="AD352" i="10" l="1"/>
  <c r="AE15" i="8" l="1"/>
  <c r="V286" i="13"/>
  <c r="V120" i="13"/>
  <c r="V121" i="13"/>
  <c r="O258" i="13" l="1"/>
  <c r="O305" i="13"/>
  <c r="D1318" i="10" l="1"/>
  <c r="AD351" i="10"/>
  <c r="Z351" i="10"/>
  <c r="Z171" i="10"/>
  <c r="Z170" i="10"/>
  <c r="Q458" i="13"/>
  <c r="Q286" i="13"/>
  <c r="Q258" i="13"/>
  <c r="Q121" i="13"/>
  <c r="Q120" i="13"/>
  <c r="Q118" i="13"/>
  <c r="AD741" i="10" l="1"/>
  <c r="AD740" i="10"/>
  <c r="Z741" i="10"/>
  <c r="Z740" i="10"/>
  <c r="Z518" i="10" l="1"/>
  <c r="Z517" i="10"/>
  <c r="Z6" i="10"/>
  <c r="Z5" i="10"/>
  <c r="AD449" i="10"/>
  <c r="AD448" i="10"/>
  <c r="Z449" i="10"/>
  <c r="Z448" i="10"/>
  <c r="AD428" i="10"/>
  <c r="AD429" i="10"/>
  <c r="AD427" i="10"/>
  <c r="Z428" i="10"/>
  <c r="Z429" i="10"/>
  <c r="Z427" i="10"/>
  <c r="AD350" i="10"/>
  <c r="AD349" i="10"/>
  <c r="AD348" i="10"/>
  <c r="AD347" i="10"/>
  <c r="Z350" i="10"/>
  <c r="Z349" i="10"/>
  <c r="Z348" i="10"/>
  <c r="Z347" i="10"/>
  <c r="AD333" i="10"/>
  <c r="AD334" i="10"/>
  <c r="AD335" i="10"/>
  <c r="AD336" i="10"/>
  <c r="AD332" i="10"/>
  <c r="AD290" i="10"/>
  <c r="AD291" i="10"/>
  <c r="AD292" i="10"/>
  <c r="AD293" i="10"/>
  <c r="AD294" i="10"/>
  <c r="AD295" i="10"/>
  <c r="AD296" i="10"/>
  <c r="AD297" i="10"/>
  <c r="AD298" i="10"/>
  <c r="AD299" i="10"/>
  <c r="AD300" i="10"/>
  <c r="AD301" i="10"/>
  <c r="AD302" i="10"/>
  <c r="AD303" i="10"/>
  <c r="AD304" i="10"/>
  <c r="AD305" i="10"/>
  <c r="AD306" i="10"/>
  <c r="AD307" i="10"/>
  <c r="AD308" i="10"/>
  <c r="AD309" i="10"/>
  <c r="AD310" i="10"/>
  <c r="AD311" i="10"/>
  <c r="AD312" i="10"/>
  <c r="AD313" i="10"/>
  <c r="AD314" i="10"/>
  <c r="AD315" i="10"/>
  <c r="AD316" i="10"/>
  <c r="AD317" i="10"/>
  <c r="AD318" i="10"/>
  <c r="AD319" i="10"/>
  <c r="AD289" i="10"/>
  <c r="Z333" i="10"/>
  <c r="Z334" i="10"/>
  <c r="Z335" i="10"/>
  <c r="Z336" i="10"/>
  <c r="Z332" i="10"/>
  <c r="Z301" i="10"/>
  <c r="Z302" i="10"/>
  <c r="Z303" i="10"/>
  <c r="Z304" i="10"/>
  <c r="Z305" i="10"/>
  <c r="Z306" i="10"/>
  <c r="Z307" i="10"/>
  <c r="Z308" i="10"/>
  <c r="Z309" i="10"/>
  <c r="Z310" i="10"/>
  <c r="Z311" i="10"/>
  <c r="Z312" i="10"/>
  <c r="Z313" i="10"/>
  <c r="Z314" i="10"/>
  <c r="Z315" i="10"/>
  <c r="Z316" i="10"/>
  <c r="Z317" i="10"/>
  <c r="Z318" i="10"/>
  <c r="Z319" i="10"/>
  <c r="Z297" i="10"/>
  <c r="Z298" i="10"/>
  <c r="Z299" i="10"/>
  <c r="Z300" i="10"/>
  <c r="Z296" i="10"/>
  <c r="Z295" i="10"/>
  <c r="Z294" i="10"/>
  <c r="Z293" i="10"/>
  <c r="Z292" i="10"/>
  <c r="Z291" i="10"/>
  <c r="Z290" i="10"/>
  <c r="Z289" i="10"/>
  <c r="Z274" i="10"/>
  <c r="Z273" i="10"/>
  <c r="AD262" i="10"/>
  <c r="AD263" i="10"/>
  <c r="AD264" i="10"/>
  <c r="AD265" i="10"/>
  <c r="AD266" i="10"/>
  <c r="AD261" i="10"/>
  <c r="Z262" i="10"/>
  <c r="Z263" i="10"/>
  <c r="Z264" i="10"/>
  <c r="Z265" i="10"/>
  <c r="Z266" i="10"/>
  <c r="Z261" i="10"/>
  <c r="Z224" i="10" l="1"/>
  <c r="Z225" i="10"/>
  <c r="Z226" i="10"/>
  <c r="Z227" i="10"/>
  <c r="Z228" i="10"/>
  <c r="Z223" i="10"/>
  <c r="Z160" i="10"/>
  <c r="Z161" i="10"/>
  <c r="Z162" i="10"/>
  <c r="Z163" i="10"/>
  <c r="Z164" i="10"/>
  <c r="Z165" i="10"/>
  <c r="Z166" i="10"/>
  <c r="Z167" i="10"/>
  <c r="Z168" i="10"/>
  <c r="Z169" i="10"/>
  <c r="Z173" i="10"/>
  <c r="Z174" i="10"/>
  <c r="Z175" i="10"/>
  <c r="Z176" i="10"/>
  <c r="Z177" i="10"/>
  <c r="Z178" i="10"/>
  <c r="Z179" i="10"/>
  <c r="Z180" i="10"/>
  <c r="Z183" i="10"/>
  <c r="Z184" i="10"/>
  <c r="Z185" i="10"/>
  <c r="Z186" i="10"/>
  <c r="Z187" i="10"/>
  <c r="Z188" i="10"/>
  <c r="Z192" i="10"/>
  <c r="Z193" i="10"/>
  <c r="Z196" i="10"/>
  <c r="Z197" i="10"/>
  <c r="Z198" i="10"/>
  <c r="Z201" i="10"/>
  <c r="Z159" i="10"/>
  <c r="BB38" i="9" l="1"/>
  <c r="BA38" i="9"/>
  <c r="AZ38" i="9"/>
  <c r="AE78" i="8"/>
  <c r="AE77" i="8"/>
  <c r="AE75" i="8"/>
  <c r="AE74" i="8"/>
  <c r="AE72" i="8"/>
  <c r="AE71" i="8"/>
  <c r="AH6" i="8" l="1"/>
  <c r="AH7" i="8"/>
  <c r="AH12" i="8"/>
  <c r="AH13" i="8"/>
  <c r="AH19" i="8"/>
  <c r="AH22" i="8"/>
  <c r="AH25" i="8"/>
  <c r="AH30" i="8"/>
  <c r="AH31" i="8"/>
  <c r="AH5" i="8"/>
  <c r="AE6" i="8"/>
  <c r="AE7" i="8"/>
  <c r="AE8" i="8"/>
  <c r="AE9" i="8"/>
  <c r="AE10" i="8"/>
  <c r="AE11" i="8"/>
  <c r="AE12" i="8"/>
  <c r="AE13" i="8"/>
  <c r="AE19" i="8"/>
  <c r="AE22" i="8"/>
  <c r="AE25" i="8"/>
  <c r="AE30" i="8"/>
  <c r="AE31" i="8"/>
  <c r="AE5" i="8"/>
  <c r="AR71" i="6"/>
  <c r="AS71" i="6"/>
  <c r="AR72" i="6"/>
  <c r="AS72" i="6"/>
  <c r="AR73" i="6"/>
  <c r="AS73" i="6"/>
  <c r="AR74" i="6"/>
  <c r="AS74" i="6"/>
  <c r="AR75" i="6"/>
  <c r="AS75" i="6"/>
  <c r="AR76" i="6"/>
  <c r="AS76" i="6"/>
  <c r="AR77" i="6"/>
  <c r="AS77" i="6"/>
  <c r="AR79" i="6"/>
  <c r="AS79" i="6"/>
  <c r="AR80" i="6"/>
  <c r="AS80" i="6"/>
  <c r="AR82" i="6"/>
  <c r="AS82" i="6"/>
  <c r="AR83" i="6"/>
  <c r="AS83" i="6"/>
  <c r="AR84" i="6"/>
  <c r="AS84" i="6"/>
  <c r="AR85" i="6"/>
  <c r="AS85" i="6"/>
  <c r="AR86" i="6"/>
  <c r="AS86" i="6"/>
  <c r="AS70" i="6"/>
  <c r="AR70" i="6"/>
  <c r="AN76" i="6"/>
  <c r="AN77" i="6"/>
  <c r="AN79" i="6"/>
  <c r="AN80" i="6"/>
  <c r="AN82" i="6"/>
  <c r="AN83" i="6"/>
  <c r="AN84" i="6"/>
  <c r="AN85" i="6"/>
  <c r="AN86" i="6"/>
  <c r="AN71" i="6"/>
  <c r="AN72" i="6"/>
  <c r="AN73" i="6"/>
  <c r="AN74" i="6"/>
  <c r="AN75" i="6"/>
  <c r="AN70" i="6"/>
  <c r="AM71" i="6"/>
  <c r="AM72" i="6"/>
  <c r="AM73" i="6"/>
  <c r="AM74" i="6"/>
  <c r="AM75" i="6"/>
  <c r="AM76" i="6"/>
  <c r="AM77" i="6"/>
  <c r="AM79" i="6"/>
  <c r="AM80" i="6"/>
  <c r="AM82" i="6"/>
  <c r="AM83" i="6"/>
  <c r="AM84" i="6"/>
  <c r="AM85" i="6"/>
  <c r="AM86" i="6"/>
  <c r="AM70" i="6"/>
  <c r="Q901" i="13" l="1"/>
  <c r="Q900" i="13"/>
  <c r="Q899" i="13"/>
  <c r="Q898" i="13"/>
  <c r="Q897" i="13"/>
  <c r="Q896" i="13"/>
  <c r="Q895" i="13"/>
  <c r="Q894" i="13"/>
  <c r="Q893" i="13"/>
  <c r="Q892" i="13"/>
  <c r="Q891" i="13"/>
  <c r="Q890" i="13"/>
  <c r="Q889" i="13"/>
  <c r="Q888" i="13"/>
  <c r="Q887" i="13"/>
  <c r="Q886" i="13"/>
  <c r="Q885" i="13"/>
  <c r="Q884" i="13"/>
  <c r="Q883" i="13"/>
  <c r="Q882" i="13"/>
  <c r="Q881" i="13"/>
  <c r="Q880" i="13"/>
  <c r="Q879" i="13"/>
  <c r="Q878" i="13"/>
  <c r="Q877" i="13"/>
  <c r="Q876" i="13"/>
  <c r="Q875" i="13"/>
  <c r="Q874" i="13"/>
  <c r="Q873" i="13"/>
  <c r="Q872" i="13"/>
  <c r="Q871" i="13"/>
  <c r="Q870" i="13"/>
  <c r="Q869" i="13"/>
  <c r="Q868" i="13"/>
  <c r="Q867" i="13"/>
  <c r="Q866" i="13"/>
  <c r="Q865" i="13"/>
  <c r="Q864" i="13"/>
  <c r="Q863" i="13"/>
  <c r="Q862" i="13"/>
  <c r="Q861" i="13"/>
  <c r="Q860" i="13"/>
  <c r="Q859" i="13"/>
  <c r="Q858" i="13"/>
  <c r="Q857" i="13"/>
  <c r="Q856" i="13"/>
  <c r="Q855" i="13"/>
  <c r="Q854" i="13"/>
  <c r="Q853" i="13"/>
  <c r="Q852" i="13"/>
  <c r="Q851" i="13"/>
  <c r="Q850" i="13"/>
  <c r="Q849" i="13"/>
  <c r="Q848" i="13"/>
  <c r="Q847" i="13"/>
  <c r="Q846" i="13"/>
  <c r="Q845" i="13"/>
  <c r="Q844" i="13"/>
  <c r="Q843" i="13"/>
  <c r="Q842" i="13"/>
  <c r="Q841" i="13"/>
  <c r="Q840" i="13"/>
  <c r="Q839" i="13"/>
  <c r="Q838" i="13"/>
  <c r="Q837" i="13"/>
  <c r="Q836" i="13"/>
  <c r="Q835" i="13"/>
  <c r="Q834" i="13"/>
  <c r="Q833" i="13"/>
  <c r="Q832" i="13"/>
  <c r="Q831" i="13"/>
  <c r="Q830" i="13"/>
  <c r="Q829" i="13"/>
  <c r="Q828" i="13"/>
  <c r="Q827" i="13"/>
  <c r="Q826" i="13"/>
  <c r="Q825" i="13"/>
  <c r="Q824" i="13"/>
  <c r="Q823" i="13"/>
  <c r="Q822" i="13"/>
  <c r="Q821" i="13"/>
  <c r="Q820" i="13"/>
  <c r="Q819" i="13"/>
  <c r="Q818" i="13"/>
  <c r="Q817" i="13"/>
  <c r="Q816" i="13"/>
  <c r="Q815" i="13"/>
  <c r="Q814" i="13"/>
  <c r="Q813" i="13"/>
  <c r="Q812" i="13"/>
  <c r="Q811" i="13"/>
  <c r="Q810" i="13"/>
  <c r="Q809" i="13"/>
  <c r="Q808" i="13"/>
  <c r="Q807" i="13"/>
  <c r="Q806" i="13"/>
  <c r="Q805" i="13"/>
  <c r="Q804" i="13"/>
  <c r="Q803" i="13"/>
  <c r="Q802" i="13"/>
  <c r="Q801" i="13"/>
  <c r="Q800" i="13"/>
  <c r="Q799" i="13"/>
  <c r="Q798" i="13"/>
  <c r="Q797" i="13"/>
  <c r="Q796" i="13"/>
  <c r="Q795" i="13"/>
  <c r="Q794" i="13"/>
  <c r="Q793" i="13"/>
  <c r="Q792" i="13"/>
  <c r="Q791" i="13"/>
  <c r="Q790" i="13"/>
  <c r="Q789" i="13"/>
  <c r="Q788" i="13"/>
  <c r="Q787" i="13"/>
  <c r="Q786" i="13"/>
  <c r="Q785" i="13"/>
  <c r="Q784" i="13"/>
  <c r="Q783" i="13"/>
  <c r="Q782" i="13"/>
  <c r="Q781" i="13"/>
  <c r="Q780" i="13"/>
  <c r="Q779" i="13"/>
  <c r="Q778" i="13"/>
  <c r="Q777" i="13"/>
  <c r="Q776" i="13"/>
  <c r="Q775" i="13"/>
  <c r="Q774" i="13"/>
  <c r="Q773" i="13"/>
  <c r="Q772" i="13"/>
  <c r="Q771" i="13"/>
  <c r="Q770" i="13"/>
  <c r="Q769" i="13"/>
  <c r="Q765" i="13"/>
  <c r="Q764" i="13"/>
  <c r="Q763" i="13"/>
  <c r="Q762" i="13"/>
  <c r="Q761" i="13"/>
  <c r="Q760" i="13"/>
  <c r="Q759" i="13"/>
  <c r="Q758" i="13"/>
  <c r="Q757" i="13"/>
  <c r="Q756" i="13"/>
  <c r="Q755" i="13"/>
  <c r="Q754" i="13"/>
  <c r="Q753" i="13"/>
  <c r="Q752" i="13"/>
  <c r="Q751" i="13"/>
  <c r="Q750" i="13"/>
  <c r="Q749" i="13"/>
  <c r="Q748" i="13"/>
  <c r="Q747" i="13"/>
  <c r="Q746" i="13"/>
  <c r="Q745" i="13"/>
  <c r="Q744" i="13"/>
  <c r="Q743" i="13"/>
  <c r="Q742" i="13"/>
  <c r="Q741" i="13"/>
  <c r="Q740" i="13"/>
  <c r="Q739" i="13"/>
  <c r="Q738" i="13"/>
  <c r="Q737" i="13"/>
  <c r="Q736" i="13"/>
  <c r="Q735" i="13"/>
  <c r="Q734" i="13"/>
  <c r="Q733" i="13"/>
  <c r="Q732" i="13"/>
  <c r="Q731" i="13"/>
  <c r="Q730" i="13"/>
  <c r="Q729" i="13"/>
  <c r="Q728" i="13"/>
  <c r="Q727" i="13"/>
  <c r="Q726" i="13"/>
  <c r="Q725" i="13"/>
  <c r="Q724" i="13"/>
  <c r="Q723" i="13"/>
  <c r="Q722" i="13"/>
  <c r="Q721" i="13"/>
  <c r="Q720" i="13"/>
  <c r="Q719" i="13"/>
  <c r="Q718" i="13"/>
  <c r="Q717" i="13"/>
  <c r="Q716" i="13"/>
  <c r="Q715" i="13"/>
  <c r="Q714" i="13"/>
  <c r="Q713" i="13"/>
  <c r="Q712" i="13"/>
  <c r="Q711" i="13"/>
  <c r="Q710" i="13"/>
  <c r="Q709" i="13"/>
  <c r="Q708" i="13"/>
  <c r="Q707" i="13"/>
  <c r="Q706" i="13"/>
  <c r="Q705" i="13"/>
  <c r="Q704" i="13"/>
  <c r="Q703" i="13"/>
  <c r="Q702" i="13"/>
  <c r="Q701" i="13"/>
  <c r="Q700" i="13"/>
  <c r="Q699" i="13"/>
  <c r="Q698" i="13"/>
  <c r="Q697" i="13"/>
  <c r="Q696" i="13"/>
  <c r="Q695" i="13"/>
  <c r="Q694" i="13"/>
  <c r="Q693" i="13"/>
  <c r="Q692" i="13"/>
  <c r="Q691" i="13"/>
  <c r="Q690" i="13"/>
  <c r="Q689" i="13"/>
  <c r="Q688" i="13"/>
  <c r="Q687" i="13"/>
  <c r="Q686" i="13"/>
  <c r="Q685" i="13"/>
  <c r="Q684" i="13"/>
  <c r="Q683" i="13"/>
  <c r="Q682" i="13"/>
  <c r="Q681" i="13"/>
  <c r="Q680" i="13"/>
  <c r="Q679" i="13"/>
  <c r="Q678" i="13"/>
  <c r="Q677" i="13"/>
  <c r="Q676" i="13"/>
  <c r="Q675" i="13"/>
  <c r="Q674" i="13"/>
  <c r="Q673" i="13"/>
  <c r="Q672" i="13"/>
  <c r="Q671" i="13"/>
  <c r="Q670" i="13"/>
  <c r="Q669" i="13"/>
  <c r="Q668" i="13"/>
  <c r="Q667" i="13"/>
  <c r="Q666" i="13"/>
  <c r="Q665" i="13"/>
  <c r="Q664" i="13"/>
  <c r="Q663" i="13"/>
  <c r="Q662" i="13"/>
  <c r="Q661" i="13"/>
  <c r="Q660" i="13"/>
  <c r="Q659" i="13"/>
  <c r="Q658" i="13"/>
  <c r="Q657" i="13"/>
  <c r="Q656" i="13"/>
  <c r="Q655" i="13"/>
  <c r="Q654" i="13"/>
  <c r="Q653" i="13"/>
  <c r="Q652" i="13"/>
  <c r="Q651" i="13"/>
  <c r="Q650" i="13"/>
  <c r="Q649" i="13"/>
  <c r="Q648" i="13"/>
  <c r="Q647" i="13"/>
  <c r="Q646" i="13"/>
  <c r="Q645" i="13"/>
  <c r="Q644" i="13"/>
  <c r="Q643" i="13"/>
  <c r="Q642" i="13"/>
  <c r="Q641" i="13"/>
  <c r="Q640" i="13"/>
  <c r="Q639" i="13"/>
  <c r="Q638" i="13"/>
  <c r="Q637" i="13"/>
  <c r="Q636" i="13"/>
  <c r="Q635" i="13"/>
  <c r="Q634" i="13"/>
  <c r="Q633" i="13"/>
  <c r="Q632" i="13"/>
  <c r="Q631" i="13"/>
  <c r="Q630" i="13"/>
  <c r="Q629" i="13"/>
  <c r="Q628" i="13"/>
  <c r="Q627" i="13"/>
  <c r="Q626" i="13"/>
  <c r="Q625" i="13"/>
  <c r="Q624" i="13"/>
  <c r="Q623" i="13"/>
  <c r="Q622" i="13"/>
  <c r="Q621" i="13"/>
  <c r="Q620" i="13"/>
  <c r="Q619" i="13"/>
  <c r="Q618" i="13"/>
  <c r="Q617" i="13"/>
  <c r="Q616" i="13"/>
  <c r="Q615" i="13"/>
  <c r="Q614" i="13"/>
  <c r="Q613" i="13"/>
  <c r="Q612" i="13"/>
  <c r="Q611" i="13"/>
  <c r="Q610" i="13"/>
  <c r="Q609" i="13"/>
  <c r="Q608" i="13"/>
  <c r="Q607" i="13"/>
  <c r="Q606" i="13"/>
  <c r="Q605" i="13"/>
  <c r="Q604" i="13"/>
  <c r="Q603" i="13"/>
  <c r="Q602" i="13"/>
  <c r="Q601" i="13"/>
  <c r="Q600" i="13"/>
  <c r="Q599" i="13"/>
  <c r="Q598" i="13"/>
  <c r="Q597" i="13"/>
  <c r="Q596" i="13"/>
  <c r="Q595" i="13"/>
  <c r="Q594" i="13"/>
  <c r="Q593" i="13"/>
  <c r="Q592" i="13"/>
  <c r="Q591" i="13"/>
  <c r="Q590" i="13"/>
  <c r="Q589" i="13"/>
  <c r="Q588" i="13"/>
  <c r="Q587" i="13"/>
  <c r="Q586" i="13"/>
  <c r="Q585" i="13"/>
  <c r="Q584" i="13"/>
  <c r="Q583" i="13"/>
  <c r="Q582" i="13"/>
  <c r="Q581" i="13"/>
  <c r="Q580" i="13"/>
  <c r="Q579" i="13"/>
  <c r="Q578" i="13"/>
  <c r="Q577" i="13"/>
  <c r="Q576" i="13"/>
  <c r="Q575" i="13"/>
  <c r="Q574" i="13"/>
  <c r="Q573" i="13"/>
  <c r="Q572" i="13"/>
  <c r="Q571" i="13"/>
  <c r="Q570" i="13"/>
  <c r="Q569" i="13"/>
  <c r="Q568" i="13"/>
  <c r="Q567" i="13"/>
  <c r="Q566" i="13"/>
  <c r="Q565" i="13"/>
  <c r="Q564" i="13"/>
  <c r="Q563" i="13"/>
  <c r="Q562" i="13"/>
  <c r="Q561" i="13"/>
  <c r="Q560" i="13"/>
  <c r="Q559" i="13"/>
  <c r="Q558" i="13"/>
  <c r="Q557" i="13"/>
  <c r="Q556" i="13"/>
  <c r="Q555" i="13"/>
  <c r="Q554" i="13"/>
  <c r="Q553" i="13"/>
  <c r="Q552" i="13"/>
  <c r="Q551" i="13"/>
  <c r="Q550" i="13"/>
  <c r="Q549" i="13"/>
  <c r="Q548" i="13"/>
  <c r="Q547" i="13"/>
  <c r="Q546" i="13"/>
  <c r="Q545" i="13"/>
  <c r="Q544" i="13"/>
  <c r="Q543" i="13"/>
  <c r="Q542" i="13"/>
  <c r="Q541" i="13"/>
  <c r="Q540" i="13"/>
  <c r="Q539" i="13"/>
  <c r="Q538" i="13"/>
  <c r="Q537" i="13"/>
  <c r="Q536" i="13"/>
  <c r="Q535" i="13"/>
  <c r="Q534" i="13"/>
  <c r="Q533" i="13"/>
  <c r="Q532" i="13"/>
  <c r="Q531" i="13"/>
  <c r="Q530" i="13"/>
  <c r="Q529" i="13"/>
  <c r="Q528" i="13"/>
  <c r="Q527" i="13"/>
  <c r="Q526" i="13"/>
  <c r="Q525" i="13"/>
  <c r="Q524" i="13"/>
  <c r="Q523" i="13"/>
  <c r="Q522" i="13"/>
  <c r="Q521" i="13"/>
  <c r="Q520" i="13"/>
  <c r="Q519" i="13"/>
  <c r="Q518" i="13"/>
  <c r="Q517" i="13"/>
  <c r="Q516" i="13"/>
  <c r="Q515" i="13"/>
  <c r="Q514" i="13"/>
  <c r="Q513" i="13"/>
  <c r="Q512" i="13"/>
  <c r="Q511" i="13"/>
  <c r="Q510" i="13"/>
  <c r="Q509" i="13"/>
  <c r="Q508" i="13"/>
  <c r="Q507" i="13"/>
  <c r="Q506" i="13"/>
  <c r="Q505" i="13"/>
  <c r="Q504" i="13"/>
  <c r="Q503" i="13"/>
  <c r="Q502" i="13"/>
  <c r="Q501" i="13"/>
  <c r="Q500" i="13"/>
  <c r="Q499" i="13"/>
  <c r="Q498" i="13"/>
  <c r="Q497" i="13"/>
  <c r="Q496" i="13"/>
  <c r="Q495" i="13"/>
  <c r="Q494" i="13"/>
  <c r="Q493" i="13"/>
  <c r="Q492" i="13"/>
  <c r="Q491" i="13"/>
  <c r="Q490" i="13"/>
  <c r="Q489" i="13"/>
  <c r="Q488" i="13"/>
  <c r="Q487" i="13"/>
  <c r="Q486" i="13"/>
  <c r="Q485" i="13"/>
  <c r="Q484" i="13"/>
  <c r="Q483" i="13"/>
  <c r="Q482" i="13"/>
  <c r="Q481" i="13"/>
  <c r="Q480" i="13"/>
  <c r="Q479" i="13"/>
  <c r="Q478" i="13"/>
  <c r="Q477" i="13"/>
  <c r="Q476" i="13"/>
  <c r="Q475" i="13"/>
  <c r="Q474" i="13"/>
  <c r="Q473" i="13"/>
  <c r="Q472" i="13"/>
  <c r="Q471" i="13"/>
  <c r="Q470" i="13"/>
  <c r="Q469" i="13"/>
  <c r="Q468" i="13"/>
  <c r="Q467" i="13"/>
  <c r="Q466" i="13"/>
  <c r="Q465" i="13"/>
  <c r="Q464" i="13"/>
  <c r="Q463" i="13"/>
  <c r="Q462" i="13"/>
  <c r="Q461" i="13"/>
  <c r="Q460" i="13"/>
  <c r="Q459" i="13"/>
  <c r="Q457" i="13"/>
  <c r="Q456" i="13"/>
  <c r="Q455" i="13"/>
  <c r="Q454" i="13"/>
  <c r="Q452" i="13"/>
  <c r="Q451" i="13"/>
  <c r="Q450" i="13"/>
  <c r="Q449" i="13"/>
  <c r="Q448" i="13"/>
  <c r="Q447" i="13"/>
  <c r="Q446" i="13"/>
  <c r="Q445" i="13"/>
  <c r="Q444" i="13"/>
  <c r="Q443" i="13"/>
  <c r="Q442" i="13"/>
  <c r="Q441" i="13"/>
  <c r="Q440" i="13"/>
  <c r="Q439" i="13"/>
  <c r="Q438" i="13"/>
  <c r="Q437" i="13"/>
  <c r="Q436" i="13"/>
  <c r="Q435" i="13"/>
  <c r="Q434" i="13"/>
  <c r="Q433" i="13"/>
  <c r="Q432" i="13"/>
  <c r="Q431" i="13"/>
  <c r="Q430" i="13"/>
  <c r="Q429" i="13"/>
  <c r="Q428" i="13"/>
  <c r="Q427" i="13"/>
  <c r="Q426" i="13"/>
  <c r="Q425" i="13"/>
  <c r="Q424" i="13"/>
  <c r="Q423" i="13"/>
  <c r="Q422" i="13"/>
  <c r="Q421" i="13"/>
  <c r="Q420" i="13"/>
  <c r="Q419" i="13"/>
  <c r="Q418" i="13"/>
  <c r="Q417" i="13"/>
  <c r="Q416" i="13"/>
  <c r="Q415" i="13"/>
  <c r="Q414" i="13"/>
  <c r="Q413" i="13"/>
  <c r="Q412" i="13"/>
  <c r="Q411" i="13"/>
  <c r="Q410" i="13"/>
  <c r="Q409" i="13"/>
  <c r="Q408" i="13"/>
  <c r="Q407" i="13"/>
  <c r="Q406" i="13"/>
  <c r="Q405" i="13"/>
  <c r="Q404" i="13"/>
  <c r="Q403" i="13"/>
  <c r="Q402" i="13"/>
  <c r="Q401" i="13"/>
  <c r="Q400" i="13"/>
  <c r="Q399" i="13"/>
  <c r="Q398" i="13"/>
  <c r="Q397" i="13"/>
  <c r="Q396" i="13"/>
  <c r="Q395" i="13"/>
  <c r="Q394" i="13"/>
  <c r="Q393" i="13"/>
  <c r="Q392" i="13"/>
  <c r="Q391" i="13"/>
  <c r="Q390" i="13"/>
  <c r="Q389" i="13"/>
  <c r="Q388" i="13"/>
  <c r="Q387" i="13"/>
  <c r="Q386" i="13"/>
  <c r="Q385" i="13"/>
  <c r="Q384" i="13"/>
  <c r="Q383" i="13"/>
  <c r="Q382" i="13"/>
  <c r="Q381" i="13"/>
  <c r="Q380" i="13"/>
  <c r="Q379" i="13"/>
  <c r="Q378" i="13"/>
  <c r="Q377" i="13"/>
  <c r="Q376" i="13"/>
  <c r="Q375" i="13"/>
  <c r="Q374" i="13"/>
  <c r="Q373" i="13"/>
  <c r="Q372" i="13"/>
  <c r="Q371" i="13"/>
  <c r="Q370" i="13"/>
  <c r="Q369" i="13"/>
  <c r="Q368" i="13"/>
  <c r="Q367" i="13"/>
  <c r="Q366" i="13"/>
  <c r="Q365" i="13"/>
  <c r="Q364" i="13"/>
  <c r="Q363" i="13"/>
  <c r="Q362" i="13"/>
  <c r="Q361" i="13"/>
  <c r="Q360" i="13"/>
  <c r="Q359" i="13"/>
  <c r="Q358" i="13"/>
  <c r="Q357" i="13"/>
  <c r="Q356" i="13"/>
  <c r="Q355" i="13"/>
  <c r="Q354" i="13"/>
  <c r="Q353" i="13"/>
  <c r="Q352" i="13"/>
  <c r="Q351" i="13"/>
  <c r="Q350" i="13"/>
  <c r="Q349" i="13"/>
  <c r="Q348" i="13"/>
  <c r="Q347" i="13"/>
  <c r="Q346" i="13"/>
  <c r="Q345" i="13"/>
  <c r="Q344" i="13"/>
  <c r="Q343" i="13"/>
  <c r="Q342" i="13"/>
  <c r="Q341" i="13"/>
  <c r="Q340" i="13"/>
  <c r="Q339" i="13"/>
  <c r="Q338" i="13"/>
  <c r="Q337" i="13"/>
  <c r="Q336" i="13"/>
  <c r="Q335" i="13"/>
  <c r="Q334" i="13"/>
  <c r="Q333" i="13"/>
  <c r="Q332" i="13"/>
  <c r="Q324" i="13"/>
  <c r="Q323" i="13"/>
  <c r="Q322" i="13"/>
  <c r="Q321" i="13"/>
  <c r="Q320" i="13"/>
  <c r="Q319" i="13"/>
  <c r="Q318" i="13"/>
  <c r="Q317" i="13"/>
  <c r="Q316" i="13"/>
  <c r="Q315" i="13"/>
  <c r="Q314" i="13"/>
  <c r="Q313" i="13"/>
  <c r="Q312" i="13"/>
  <c r="Q311" i="13"/>
  <c r="Q310" i="13"/>
  <c r="Q309" i="13"/>
  <c r="Q308" i="13"/>
  <c r="Q307" i="13"/>
  <c r="Q306" i="13"/>
  <c r="Q305" i="13"/>
  <c r="Q304" i="13"/>
  <c r="Q303" i="13"/>
  <c r="Q302" i="13"/>
  <c r="Q301" i="13"/>
  <c r="Q300" i="13"/>
  <c r="Q299" i="13"/>
  <c r="Q298" i="13"/>
  <c r="Q297" i="13"/>
  <c r="Q296" i="13"/>
  <c r="Q295" i="13"/>
  <c r="Q294" i="13"/>
  <c r="Q293" i="13"/>
  <c r="Q292" i="13"/>
  <c r="Q291" i="13"/>
  <c r="Q290" i="13"/>
  <c r="Q289" i="13"/>
  <c r="Q288" i="13"/>
  <c r="Q287" i="13"/>
  <c r="Q285" i="13"/>
  <c r="Q284" i="13"/>
  <c r="Q283" i="13"/>
  <c r="Q282" i="13"/>
  <c r="Q281" i="13"/>
  <c r="Q280" i="13"/>
  <c r="Q279" i="13"/>
  <c r="Q278" i="13"/>
  <c r="Q277" i="13"/>
  <c r="Q276" i="13"/>
  <c r="Q275" i="13"/>
  <c r="Q274" i="13"/>
  <c r="Q273" i="13"/>
  <c r="Q272" i="13"/>
  <c r="Q271" i="13"/>
  <c r="Q270" i="13"/>
  <c r="Q269" i="13"/>
  <c r="Q268" i="13"/>
  <c r="Q267" i="13"/>
  <c r="Q266" i="13"/>
  <c r="Q265" i="13"/>
  <c r="Q264" i="13"/>
  <c r="Q263" i="13"/>
  <c r="Q262" i="13"/>
  <c r="Q261" i="13"/>
  <c r="Q260" i="13"/>
  <c r="Q259" i="13"/>
  <c r="Q257" i="13"/>
  <c r="Q256" i="13"/>
  <c r="Q255" i="13"/>
  <c r="Q254" i="13"/>
  <c r="Q253" i="13"/>
  <c r="Q252" i="13"/>
  <c r="Q251" i="13"/>
  <c r="Q250" i="13"/>
  <c r="Q249" i="13"/>
  <c r="Q248" i="13"/>
  <c r="Q247" i="13"/>
  <c r="Q246" i="13"/>
  <c r="Q245" i="13"/>
  <c r="Q244" i="13"/>
  <c r="Q243" i="13"/>
  <c r="Q242" i="13"/>
  <c r="Q241" i="13"/>
  <c r="Q240" i="13"/>
  <c r="Q239" i="13"/>
  <c r="Q238" i="13"/>
  <c r="Q237" i="13"/>
  <c r="Q236" i="13"/>
  <c r="Q235" i="13"/>
  <c r="Q234" i="13"/>
  <c r="Q233" i="13"/>
  <c r="Q232" i="13"/>
  <c r="Q231" i="13"/>
  <c r="Q230" i="13"/>
  <c r="Q229" i="13"/>
  <c r="Q228" i="13"/>
  <c r="Q227" i="13"/>
  <c r="Q226" i="13"/>
  <c r="Q225" i="13"/>
  <c r="Q224" i="13"/>
  <c r="Q223" i="13"/>
  <c r="Q222" i="13"/>
  <c r="Q221" i="13"/>
  <c r="Q220" i="13"/>
  <c r="Q219" i="13"/>
  <c r="Q218" i="13"/>
  <c r="Q217" i="13"/>
  <c r="Q216" i="13"/>
  <c r="Q215" i="13"/>
  <c r="Q214" i="13"/>
  <c r="Q213" i="13"/>
  <c r="Q212" i="13"/>
  <c r="Q211" i="13"/>
  <c r="Q210" i="13"/>
  <c r="Q209" i="13"/>
  <c r="Q208" i="13"/>
  <c r="Q207" i="13"/>
  <c r="Q206" i="13"/>
  <c r="Q205" i="13"/>
  <c r="Q204" i="13"/>
  <c r="Q203" i="13"/>
  <c r="Q202" i="13"/>
  <c r="Q201" i="13"/>
  <c r="Q200" i="13"/>
  <c r="Q199" i="13"/>
  <c r="Q198" i="13"/>
  <c r="Q197" i="13"/>
  <c r="Q196" i="13"/>
  <c r="Q195" i="13"/>
  <c r="Q194" i="13"/>
  <c r="Q193" i="13"/>
  <c r="Q192" i="13"/>
  <c r="Q191" i="13"/>
  <c r="Q190" i="13"/>
  <c r="Q189" i="13"/>
  <c r="Q188" i="13"/>
  <c r="Q187" i="13"/>
  <c r="Q186" i="13"/>
  <c r="Q185" i="13"/>
  <c r="Q184" i="13"/>
  <c r="Q183" i="13"/>
  <c r="Q182" i="13"/>
  <c r="Q181" i="13"/>
  <c r="Q180" i="13"/>
  <c r="Q179" i="13"/>
  <c r="Q178" i="13"/>
  <c r="Q177" i="13"/>
  <c r="Q176" i="13"/>
  <c r="Q175" i="13"/>
  <c r="Q174" i="13"/>
  <c r="Q173" i="13"/>
  <c r="Q172" i="13"/>
  <c r="Q171" i="13"/>
  <c r="Q170" i="13"/>
  <c r="Q169" i="13"/>
  <c r="Q168" i="13"/>
  <c r="Q167" i="13"/>
  <c r="Q166" i="13"/>
  <c r="Q165" i="13"/>
  <c r="Q164" i="13"/>
  <c r="Q163" i="13"/>
  <c r="Q162" i="13"/>
  <c r="Q161" i="13"/>
  <c r="Q160" i="13"/>
  <c r="Q159" i="13"/>
  <c r="Q158" i="13"/>
  <c r="Q157" i="13"/>
  <c r="Q156" i="13"/>
  <c r="Q155" i="13"/>
  <c r="Q154" i="13"/>
  <c r="Q153" i="13"/>
  <c r="Q152" i="13"/>
  <c r="Q151" i="13"/>
  <c r="Q150" i="13"/>
  <c r="Q149" i="13"/>
  <c r="Q148" i="13"/>
  <c r="Q147" i="13"/>
  <c r="Q146" i="13"/>
  <c r="Q145" i="13"/>
  <c r="Q144" i="13"/>
  <c r="Q143" i="13"/>
  <c r="Q142" i="13"/>
  <c r="Q141" i="13"/>
  <c r="Q140" i="13"/>
  <c r="Q139" i="13"/>
  <c r="Q138" i="13"/>
  <c r="Q137" i="13"/>
  <c r="Q136" i="13"/>
  <c r="Q135" i="13"/>
  <c r="Q134" i="13"/>
  <c r="Q133" i="13"/>
  <c r="Q132" i="13"/>
  <c r="Q131" i="13"/>
  <c r="Q130" i="13"/>
  <c r="Q129" i="13"/>
  <c r="Q128" i="13"/>
  <c r="Q127" i="13"/>
  <c r="Q126" i="13"/>
  <c r="Q125" i="13"/>
  <c r="Q124" i="13"/>
  <c r="Q123" i="13"/>
  <c r="Q122" i="13"/>
  <c r="Q119" i="13"/>
  <c r="Q117" i="13"/>
  <c r="Q116" i="13"/>
  <c r="Q115" i="13"/>
  <c r="Q114" i="13"/>
  <c r="Q113" i="13"/>
  <c r="Q112" i="13"/>
  <c r="Q111" i="13"/>
  <c r="Q110" i="13"/>
  <c r="Q109" i="13"/>
  <c r="Q108" i="13"/>
  <c r="Q107" i="13"/>
  <c r="Q106" i="13"/>
  <c r="Q105" i="13"/>
  <c r="Q104" i="13"/>
  <c r="Q102" i="13"/>
  <c r="Q101" i="13"/>
  <c r="Q100" i="13"/>
  <c r="Q99" i="13"/>
  <c r="Q98" i="13"/>
  <c r="Q97" i="13"/>
  <c r="Q96" i="13"/>
  <c r="Q95" i="13"/>
  <c r="Q94" i="13"/>
  <c r="Q93" i="13"/>
  <c r="Q92" i="13"/>
  <c r="Q91" i="13"/>
  <c r="Q90" i="13"/>
  <c r="Q89" i="13"/>
  <c r="Q88" i="13"/>
  <c r="Q87" i="13"/>
  <c r="Q86" i="13"/>
  <c r="Q85" i="13"/>
  <c r="Q84" i="13"/>
  <c r="Q83" i="13"/>
  <c r="Q82" i="13"/>
  <c r="Q81" i="13"/>
  <c r="Q80" i="13"/>
  <c r="Q79" i="13"/>
  <c r="Q78" i="13"/>
  <c r="Q77" i="13"/>
  <c r="Q76" i="13"/>
  <c r="Q75" i="13"/>
  <c r="Q74" i="13"/>
  <c r="Q73" i="13"/>
  <c r="Q72" i="13"/>
  <c r="Q71" i="13"/>
  <c r="Q70" i="13"/>
  <c r="Q69" i="13"/>
  <c r="Q68" i="13"/>
  <c r="Q67" i="13"/>
  <c r="Q66" i="13"/>
  <c r="Q65" i="13"/>
  <c r="Q64" i="13"/>
  <c r="Q63" i="13"/>
  <c r="Q62" i="13"/>
  <c r="Q61" i="13"/>
  <c r="Q60" i="13"/>
  <c r="Q59" i="13"/>
  <c r="Q58" i="13"/>
  <c r="Q57" i="13"/>
  <c r="Q56" i="13"/>
  <c r="Q55" i="13"/>
  <c r="Q54" i="13"/>
  <c r="Q53" i="13"/>
  <c r="Q52" i="13"/>
  <c r="Q51" i="13"/>
  <c r="Q50" i="13"/>
  <c r="Q49" i="13"/>
  <c r="Q48" i="13"/>
  <c r="Q47" i="13"/>
  <c r="Q46" i="13"/>
  <c r="Q45" i="13"/>
  <c r="Q44" i="13"/>
  <c r="Q43" i="13"/>
  <c r="Q42" i="13"/>
  <c r="Q41" i="13"/>
  <c r="Q40" i="13"/>
  <c r="Q39" i="13"/>
  <c r="Q38" i="13"/>
  <c r="Q37" i="13"/>
  <c r="Q36" i="13"/>
  <c r="Q35" i="13"/>
  <c r="Q34" i="13"/>
  <c r="Q33" i="13"/>
  <c r="Q32" i="13"/>
  <c r="Q31" i="13"/>
  <c r="Q30" i="13"/>
  <c r="Q29" i="13"/>
  <c r="Q28" i="13"/>
  <c r="Q27" i="13"/>
  <c r="Q26" i="13"/>
  <c r="Q25" i="13"/>
  <c r="Q24" i="13"/>
  <c r="Q23" i="13"/>
  <c r="Q22" i="13"/>
  <c r="Q21" i="13"/>
  <c r="Q20" i="13"/>
  <c r="Q19" i="13"/>
  <c r="Q18" i="13"/>
  <c r="Q17" i="13"/>
  <c r="Q16" i="13"/>
  <c r="Q15" i="13"/>
  <c r="Q14" i="13"/>
  <c r="Q13" i="13"/>
  <c r="Q12" i="13"/>
  <c r="Q11" i="13"/>
  <c r="Q10" i="13"/>
  <c r="Q9" i="13"/>
  <c r="Q8" i="13"/>
  <c r="Q7" i="13"/>
  <c r="Q6" i="13"/>
  <c r="Q5" i="13"/>
  <c r="C5" i="11" l="1"/>
  <c r="C4" i="11"/>
  <c r="C3" i="11"/>
  <c r="C13" i="11"/>
  <c r="C12" i="11"/>
  <c r="C11" i="11"/>
  <c r="C10" i="11"/>
  <c r="C9" i="11"/>
  <c r="C8" i="11"/>
  <c r="C7" i="11"/>
  <c r="C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3628723-0A15-4A58-AA08-C7BD626B4937}">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25B57F47-2CCD-4357-9AC7-2272621A7E3A}">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A4BFC16C-610B-4563-AB68-3F144225D3BF}">
      <text>
        <r>
          <rPr>
            <sz val="9"/>
            <color indexed="81"/>
            <rFont val="Tahoma"/>
            <family val="2"/>
          </rPr>
          <t>WO number (if applicable) is supplied by the production department</t>
        </r>
      </text>
    </comment>
    <comment ref="G3" authorId="0" shapeId="0" xr:uid="{AF289C33-BE29-4333-85A5-684459C942A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7" authorId="0" shapeId="0" xr:uid="{6B35CE4F-E182-4A7F-B878-5A3E3748AECF}">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5" authorId="0" shapeId="0" xr:uid="{07BAC4A4-3A7A-439F-9F43-8A825742AFE1}">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Paelinck, Mathieu</author>
    <author>Johan Van Acker</author>
    <author>PLOMPRO</author>
    <author>Tom Van Kerckhove</author>
  </authors>
  <commentList>
    <comment ref="G3" authorId="0" shapeId="0" xr:uid="{6DF656B9-E01A-4F2F-A032-EF0474195446}">
      <text>
        <r>
          <rPr>
            <b/>
            <sz val="9"/>
            <color indexed="81"/>
            <rFont val="Tahoma"/>
            <family val="2"/>
          </rPr>
          <t xml:space="preserve">Linked button object (Tag):
</t>
        </r>
        <r>
          <rPr>
            <sz val="9"/>
            <color indexed="81"/>
            <rFont val="Tahoma"/>
            <family val="2"/>
          </rPr>
          <t xml:space="preserve">The tagname of the linked button must be mentioned here. </t>
        </r>
      </text>
    </comment>
    <comment ref="J3" authorId="1" shapeId="0" xr:uid="{00000000-0006-0000-0200-000001000000}">
      <text>
        <r>
          <rPr>
            <b/>
            <sz val="9"/>
            <color indexed="81"/>
            <rFont val="Tahoma"/>
            <family val="2"/>
          </rPr>
          <t xml:space="preserve">WinCC Tagname:
</t>
        </r>
        <r>
          <rPr>
            <sz val="9"/>
            <color indexed="81"/>
            <rFont val="Tahoma"/>
            <family val="2"/>
          </rPr>
          <t xml:space="preserve">VU/xxDescription 
VU = VU number
xx = Eb (Enable bit) or Bi (Bit info)
Description = each word start with a capital
</t>
        </r>
      </text>
    </comment>
    <comment ref="L3" authorId="2" shapeId="0" xr:uid="{00000000-0006-0000-0200-000002000000}">
      <text>
        <r>
          <rPr>
            <b/>
            <sz val="8"/>
            <color indexed="81"/>
            <rFont val="Tahoma"/>
            <family val="2"/>
          </rPr>
          <t xml:space="preserve">Indicate in which screen(s) this item needs to be visualised
</t>
        </r>
      </text>
    </comment>
    <comment ref="C198" authorId="3" shapeId="0" xr:uid="{00000000-0006-0000-02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Tom Van Kerckhove</author>
    <author>Johan Van Acker</author>
    <author>PLOMPRO</author>
  </authors>
  <commentList>
    <comment ref="D3" authorId="0" shapeId="0" xr:uid="{00000000-0006-0000-0100-000001000000}">
      <text>
        <r>
          <rPr>
            <b/>
            <sz val="8"/>
            <color indexed="81"/>
            <rFont val="Tahoma"/>
            <family val="2"/>
          </rPr>
          <t>Function:</t>
        </r>
        <r>
          <rPr>
            <sz val="8"/>
            <color indexed="81"/>
            <rFont val="Tahoma"/>
            <family val="2"/>
          </rPr>
          <t xml:space="preserve">
To be filled-in by Machine constructor</t>
        </r>
      </text>
    </comment>
    <comment ref="E3" authorId="0" shapeId="0" xr:uid="{00000000-0006-0000-0100-000002000000}">
      <text>
        <r>
          <rPr>
            <b/>
            <sz val="8"/>
            <color indexed="81"/>
            <rFont val="Tahoma"/>
            <family val="2"/>
          </rPr>
          <t>DB10 Address:</t>
        </r>
        <r>
          <rPr>
            <sz val="8"/>
            <color indexed="81"/>
            <rFont val="Tahoma"/>
            <family val="2"/>
          </rPr>
          <t xml:space="preserve">
To be fille-in by Machine constructor</t>
        </r>
      </text>
    </comment>
    <comment ref="H3" authorId="1" shapeId="0" xr:uid="{00000000-0006-0000-0100-000003000000}">
      <text>
        <r>
          <rPr>
            <b/>
            <sz val="8"/>
            <color indexed="81"/>
            <rFont val="Tahoma"/>
            <family val="2"/>
          </rPr>
          <t>Functionkey:</t>
        </r>
        <r>
          <rPr>
            <sz val="8"/>
            <color indexed="81"/>
            <rFont val="Tahoma"/>
            <family val="2"/>
          </rPr>
          <t xml:space="preserve">
Format: x.y (x: number of toolbar; y: number of button) / The F- buttons are only used for the standard buttons</t>
        </r>
      </text>
    </comment>
    <comment ref="L3" authorId="1" shapeId="0" xr:uid="{00000000-0006-0000-0100-000004000000}">
      <text>
        <r>
          <rPr>
            <b/>
            <sz val="8"/>
            <color indexed="81"/>
            <rFont val="Tahoma"/>
            <family val="2"/>
          </rPr>
          <t>WinCC Tagname:</t>
        </r>
        <r>
          <rPr>
            <sz val="8"/>
            <color indexed="81"/>
            <rFont val="Tahoma"/>
            <family val="2"/>
          </rPr>
          <t xml:space="preserve">
"VU number/Bc" &amp; Description (Each word start with a capital)
</t>
        </r>
      </text>
    </comment>
    <comment ref="O3" authorId="2" shapeId="0" xr:uid="{00000000-0006-0000-0100-000005000000}">
      <text>
        <r>
          <rPr>
            <b/>
            <sz val="8"/>
            <color indexed="81"/>
            <rFont val="Tahoma"/>
            <family val="2"/>
          </rPr>
          <t xml:space="preserve">Indicate in which screen(s) this item needs to be visualised
</t>
        </r>
      </text>
    </comment>
    <comment ref="P3" authorId="2" shapeId="0" xr:uid="{CD5475C7-A2B7-4849-B20D-F559D3AE920C}">
      <text>
        <r>
          <rPr>
            <b/>
            <sz val="8"/>
            <color indexed="81"/>
            <rFont val="Tahoma"/>
            <family val="2"/>
          </rPr>
          <t xml:space="preserve">Logging (on the Scada server) of this command Local.
</t>
        </r>
      </text>
    </comment>
    <comment ref="C195" authorId="0" shapeId="0" xr:uid="{00000000-0006-0000-0100-00000700000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Leslie Matheus</author>
    <author>Paelinck, Mathieu</author>
    <author>Glenn Andries</author>
    <author>PLOMPRO</author>
    <author>Tom Van Kerckhove</author>
  </authors>
  <commentList>
    <comment ref="D3" authorId="0" shapeId="0" xr:uid="{C3D130C6-61B7-40A3-8867-5A21EC87EFEF}">
      <text>
        <r>
          <rPr>
            <b/>
            <sz val="9"/>
            <color indexed="81"/>
            <rFont val="Tahoma"/>
            <family val="2"/>
          </rPr>
          <t xml:space="preserve">Tag:
</t>
        </r>
        <r>
          <rPr>
            <sz val="9"/>
            <color indexed="81"/>
            <rFont val="Tahoma"/>
            <family val="2"/>
          </rPr>
          <t>NO PREFIX</t>
        </r>
      </text>
    </comment>
    <comment ref="H3" authorId="1" shapeId="0" xr:uid="{B319E175-0BC0-4754-8531-04FC49F6B64C}">
      <text>
        <r>
          <rPr>
            <b/>
            <sz val="9"/>
            <color indexed="81"/>
            <rFont val="Tahoma"/>
            <family val="2"/>
          </rPr>
          <t xml:space="preserve">Linked object (Tag):
</t>
        </r>
        <r>
          <rPr>
            <sz val="9"/>
            <color indexed="81"/>
            <rFont val="Tahoma"/>
            <family val="2"/>
          </rPr>
          <t xml:space="preserve">The tagname of the linked object (e.g. button) must be mentioned here. </t>
        </r>
      </text>
    </comment>
    <comment ref="I3" authorId="0" shapeId="0" xr:uid="{AC7E93A4-CA16-4FFB-AE6A-6E72C7D57D47}">
      <text>
        <r>
          <rPr>
            <b/>
            <sz val="9"/>
            <color indexed="81"/>
            <rFont val="Tahoma"/>
            <family val="2"/>
          </rPr>
          <t xml:space="preserve">Dutch Translation 1:
</t>
        </r>
        <r>
          <rPr>
            <sz val="9"/>
            <color indexed="81"/>
            <rFont val="Tahoma"/>
            <family val="2"/>
          </rPr>
          <t xml:space="preserve">Max. 30 characters
</t>
        </r>
      </text>
    </comment>
    <comment ref="J3" authorId="0" shapeId="0" xr:uid="{3E116C8E-FFE8-4AB7-8B57-44E841A0AAE3}">
      <text>
        <r>
          <rPr>
            <b/>
            <sz val="9"/>
            <color indexed="81"/>
            <rFont val="Tahoma"/>
            <family val="2"/>
          </rPr>
          <t xml:space="preserve">Dutch Translation 2:
</t>
        </r>
        <r>
          <rPr>
            <sz val="9"/>
            <color indexed="81"/>
            <rFont val="Tahoma"/>
            <family val="2"/>
          </rPr>
          <t>Max. 30 characters</t>
        </r>
      </text>
    </comment>
    <comment ref="L3" authorId="2" shapeId="0" xr:uid="{AF3415DA-D4F8-4B00-A595-56DE7269F6F0}">
      <text>
        <r>
          <rPr>
            <b/>
            <sz val="9"/>
            <color indexed="81"/>
            <rFont val="Tahoma"/>
            <family val="2"/>
          </rPr>
          <t xml:space="preserve">Port Description Machine Constructor (Not used in SCADA)
</t>
        </r>
        <r>
          <rPr>
            <sz val="9"/>
            <color indexed="81"/>
            <rFont val="Tahoma"/>
            <family val="2"/>
          </rPr>
          <t xml:space="preserve">
</t>
        </r>
      </text>
    </comment>
    <comment ref="M3" authorId="2" shapeId="0" xr:uid="{555E1FCA-7149-4B3E-9424-7B87763EC906}">
      <text>
        <r>
          <rPr>
            <b/>
            <sz val="9"/>
            <color indexed="81"/>
            <rFont val="Tahoma"/>
            <family val="2"/>
          </rPr>
          <t>Port Description English:
Max. 75 characters</t>
        </r>
        <r>
          <rPr>
            <sz val="9"/>
            <color indexed="81"/>
            <rFont val="Tahoma"/>
            <family val="2"/>
          </rPr>
          <t xml:space="preserve">
</t>
        </r>
      </text>
    </comment>
    <comment ref="N3" authorId="2" shapeId="0" xr:uid="{D0847D39-6A87-4E66-A511-383A72B9A2D9}">
      <text>
        <r>
          <rPr>
            <b/>
            <sz val="9"/>
            <color indexed="81"/>
            <rFont val="Tahoma"/>
            <family val="2"/>
          </rPr>
          <t xml:space="preserve">Port Description NL:
</t>
        </r>
        <r>
          <rPr>
            <sz val="9"/>
            <color indexed="81"/>
            <rFont val="Tahoma"/>
            <family val="2"/>
          </rPr>
          <t>Max. 75 characters</t>
        </r>
        <r>
          <rPr>
            <sz val="9"/>
            <color indexed="81"/>
            <rFont val="Tahoma"/>
            <family val="2"/>
          </rPr>
          <t xml:space="preserve">
</t>
        </r>
      </text>
    </comment>
    <comment ref="P3" authorId="3" shapeId="0" xr:uid="{89FC1E99-DB21-499F-B59C-75741B2FEEB4}">
      <text>
        <r>
          <rPr>
            <b/>
            <sz val="8"/>
            <color indexed="81"/>
            <rFont val="Tahoma"/>
            <family val="2"/>
          </rPr>
          <t xml:space="preserve">Indicate in which screen(s) this item needs to be visualised
</t>
        </r>
      </text>
    </comment>
    <comment ref="C4102" authorId="4" shapeId="0" xr:uid="{E3FCBFB6-5498-42B6-959B-1296CDD7CBE3}">
      <text>
        <r>
          <rPr>
            <b/>
            <sz val="8"/>
            <color indexed="81"/>
            <rFont val="Tahoma"/>
            <family val="2"/>
          </rPr>
          <t xml:space="preserve">Attention!
</t>
        </r>
        <r>
          <rPr>
            <sz val="8"/>
            <color indexed="81"/>
            <rFont val="Tahoma"/>
            <family val="2"/>
          </rPr>
          <t>Insert line before this one to add new interlock blocks. 
Remark: always copy complete block of 16 rows.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 Van Acker</author>
    <author>Leslie Matheus</author>
    <author>PLOMPRO</author>
    <author>Tom Van Kerckhove</author>
  </authors>
  <commentList>
    <comment ref="D3" authorId="0" shapeId="0" xr:uid="{00000000-0006-0000-0300-000001000000}">
      <text>
        <r>
          <rPr>
            <b/>
            <sz val="9"/>
            <color indexed="81"/>
            <rFont val="Tahoma"/>
            <family val="2"/>
          </rPr>
          <t>Tag:</t>
        </r>
        <r>
          <rPr>
            <sz val="9"/>
            <color indexed="81"/>
            <rFont val="Tahoma"/>
            <family val="2"/>
          </rPr>
          <t xml:space="preserve">
VUNr/Tagname 
</t>
        </r>
      </text>
    </comment>
    <comment ref="H3" authorId="1" shapeId="0" xr:uid="{BD4DEF6F-358D-4E44-A102-82AFB1A52FA1}">
      <text>
        <r>
          <rPr>
            <b/>
            <sz val="9"/>
            <color indexed="81"/>
            <rFont val="Tahoma"/>
            <family val="2"/>
          </rPr>
          <t xml:space="preserve">alarmnr.:
</t>
        </r>
        <r>
          <rPr>
            <sz val="9"/>
            <color indexed="81"/>
            <rFont val="Tahoma"/>
            <family val="2"/>
          </rPr>
          <t xml:space="preserve">list of alarmnrs, separated by commas. No spaces allowed.
</t>
        </r>
      </text>
    </comment>
    <comment ref="I3" authorId="1" shapeId="0" xr:uid="{AB026F04-72EB-4D64-9AA7-FF9A42EC0FA6}">
      <text>
        <r>
          <rPr>
            <b/>
            <sz val="9"/>
            <color indexed="81"/>
            <rFont val="Tahoma"/>
            <family val="2"/>
          </rPr>
          <t xml:space="preserve">Motorstatus:
</t>
        </r>
        <r>
          <rPr>
            <sz val="9"/>
            <color indexed="81"/>
            <rFont val="Tahoma"/>
            <family val="2"/>
          </rPr>
          <t xml:space="preserve">If CP needs to follow running status of motor or valve then enter tagname of motor/valve here.
Can be combined with alarmnrs.
</t>
        </r>
      </text>
    </comment>
    <comment ref="K3" authorId="2" shapeId="0" xr:uid="{00000000-0006-0000-0300-000002000000}">
      <text>
        <r>
          <rPr>
            <b/>
            <sz val="8"/>
            <color indexed="81"/>
            <rFont val="Tahoma"/>
            <family val="2"/>
          </rPr>
          <t xml:space="preserve">Indicate in which screen(s) this item needs to be visualised
</t>
        </r>
      </text>
    </comment>
    <comment ref="C170" authorId="3" shapeId="0" xr:uid="{00000000-0006-0000-03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 Van Acker</author>
    <author>Leslie Matheus</author>
    <author>PLOMPRO</author>
    <author>Tom Van Kerckhove</author>
  </authors>
  <commentList>
    <comment ref="D3" authorId="0" shapeId="0" xr:uid="{DAE22D28-98B3-45DA-888D-2850E2C80ABA}">
      <text>
        <r>
          <rPr>
            <b/>
            <sz val="9"/>
            <color indexed="81"/>
            <rFont val="Tahoma"/>
            <family val="2"/>
          </rPr>
          <t>Tag:</t>
        </r>
        <r>
          <rPr>
            <sz val="9"/>
            <color indexed="81"/>
            <rFont val="Tahoma"/>
            <family val="2"/>
          </rPr>
          <t xml:space="preserve">
VUNr/Tagname 
</t>
        </r>
      </text>
    </comment>
    <comment ref="I3" authorId="1" shapeId="0" xr:uid="{2E566B12-4AF2-4871-8169-65A443887489}">
      <text>
        <r>
          <rPr>
            <b/>
            <sz val="9"/>
            <color indexed="81"/>
            <rFont val="Tahoma"/>
            <family val="2"/>
          </rPr>
          <t xml:space="preserve">Alarmnr.:
</t>
        </r>
        <r>
          <rPr>
            <sz val="9"/>
            <color indexed="81"/>
            <rFont val="Tahoma"/>
            <family val="2"/>
          </rPr>
          <t xml:space="preserve">list of alarmnrs, separated by commas. No spaces allowed.
</t>
        </r>
      </text>
    </comment>
    <comment ref="J3" authorId="1" shapeId="0" xr:uid="{A359AF65-1DB3-49C6-A68C-67A99EE08AD4}">
      <text>
        <r>
          <rPr>
            <b/>
            <sz val="9"/>
            <color indexed="81"/>
            <rFont val="Tahoma"/>
            <family val="2"/>
          </rPr>
          <t xml:space="preserve">Motorstatus:
</t>
        </r>
        <r>
          <rPr>
            <sz val="9"/>
            <color indexed="81"/>
            <rFont val="Tahoma"/>
            <family val="2"/>
          </rPr>
          <t xml:space="preserve">If CP needs to follow running status of motor or valve then enter tagname of motor/valve here.
Can be combined with alarmnrs.
</t>
        </r>
      </text>
    </comment>
    <comment ref="L3" authorId="2" shapeId="0" xr:uid="{69328928-81F5-4082-97BC-0272212B9105}">
      <text>
        <r>
          <rPr>
            <b/>
            <sz val="8"/>
            <color indexed="81"/>
            <rFont val="Tahoma"/>
            <family val="2"/>
          </rPr>
          <t xml:space="preserve">Indicate in which screen(s) this item needs to be visualised
</t>
        </r>
      </text>
    </comment>
    <comment ref="C120" authorId="3" shapeId="0" xr:uid="{4E93DD2B-D88F-483B-B19E-5732D80FEEA3}">
      <text>
        <r>
          <rPr>
            <b/>
            <sz val="8"/>
            <color indexed="81"/>
            <rFont val="Tahoma"/>
            <family val="2"/>
          </rPr>
          <t xml:space="preserve">Attention!
</t>
        </r>
        <r>
          <rPr>
            <sz val="8"/>
            <color indexed="81"/>
            <rFont val="Tahoma"/>
            <family val="2"/>
          </rPr>
          <t>Insert line before this one to add parameters.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Tom Van Kerckhove</author>
    <author>Paelinck, Mathieu</author>
    <author>Leslie Matheus</author>
    <author>PLOMPRO</author>
  </authors>
  <commentList>
    <comment ref="D3" authorId="0" shapeId="0" xr:uid="{00000000-0006-0000-0400-000001000000}">
      <text>
        <r>
          <rPr>
            <b/>
            <sz val="8"/>
            <color indexed="81"/>
            <rFont val="Tahoma"/>
            <family val="2"/>
          </rPr>
          <t xml:space="preserve">Tag:
</t>
        </r>
        <r>
          <rPr>
            <sz val="8"/>
            <color indexed="81"/>
            <rFont val="Tahoma"/>
            <family val="2"/>
          </rPr>
          <t>14 characters
NO PREFIX</t>
        </r>
      </text>
    </comment>
    <comment ref="G3" authorId="0" shapeId="0" xr:uid="{00000000-0006-0000-0400-000002000000}">
      <text>
        <r>
          <rPr>
            <b/>
            <sz val="8"/>
            <color indexed="81"/>
            <rFont val="Tahoma"/>
            <family val="2"/>
          </rPr>
          <t>Comment:</t>
        </r>
        <r>
          <rPr>
            <sz val="8"/>
            <color indexed="81"/>
            <rFont val="Tahoma"/>
            <family val="2"/>
          </rPr>
          <t xml:space="preserve">
max lenght 24 char.</t>
        </r>
      </text>
    </comment>
    <comment ref="I3" authorId="1" shapeId="0" xr:uid="{0A844CED-775A-4B7D-924B-B72227D643C4}">
      <text>
        <r>
          <rPr>
            <b/>
            <sz val="9"/>
            <color indexed="81"/>
            <rFont val="Tahoma"/>
            <family val="2"/>
          </rPr>
          <t xml:space="preserve">Linked button object (Tag):
</t>
        </r>
        <r>
          <rPr>
            <sz val="9"/>
            <color indexed="81"/>
            <rFont val="Tahoma"/>
            <family val="2"/>
          </rPr>
          <t xml:space="preserve">The tagname of the linked button must be mentioned here. </t>
        </r>
      </text>
    </comment>
    <comment ref="J3" authorId="0" shapeId="0" xr:uid="{00000000-0006-0000-0400-000003000000}">
      <text>
        <r>
          <rPr>
            <b/>
            <sz val="8"/>
            <color indexed="81"/>
            <rFont val="Tahoma"/>
            <family val="2"/>
          </rPr>
          <t>POPC:</t>
        </r>
        <r>
          <rPr>
            <sz val="8"/>
            <color indexed="81"/>
            <rFont val="Tahoma"/>
            <family val="2"/>
          </rPr>
          <t xml:space="preserve">
Value = 0/1
1 = Button needs confirmation Popup</t>
        </r>
      </text>
    </comment>
    <comment ref="K3" authorId="0" shapeId="0" xr:uid="{00000000-0006-0000-0400-000004000000}">
      <text>
        <r>
          <rPr>
            <b/>
            <sz val="8"/>
            <color indexed="81"/>
            <rFont val="Tahoma"/>
            <family val="2"/>
          </rPr>
          <t>POPT</t>
        </r>
        <r>
          <rPr>
            <sz val="8"/>
            <color indexed="81"/>
            <rFont val="Tahoma"/>
            <family val="2"/>
          </rPr>
          <t xml:space="preserve">
Value = 0/1
1 = Text on Popup Toggles between PopUpText and PopUpTextAlternate depending on Feedback
Only possible if POPC = 1</t>
        </r>
      </text>
    </comment>
    <comment ref="L3" authorId="0" shapeId="0" xr:uid="{00000000-0006-0000-0400-000005000000}">
      <text>
        <r>
          <rPr>
            <b/>
            <sz val="8"/>
            <color indexed="81"/>
            <rFont val="Tahoma"/>
            <family val="2"/>
          </rPr>
          <t>BUTT:</t>
        </r>
        <r>
          <rPr>
            <sz val="8"/>
            <color indexed="81"/>
            <rFont val="Tahoma"/>
            <family val="2"/>
          </rPr>
          <t xml:space="preserve">
Value = 0/1
Button Toggle Text
1 = Text on button Toggles between ButtonText and ButtonTextAlternate depending on Feedback
</t>
        </r>
      </text>
    </comment>
    <comment ref="M3" authorId="0" shapeId="0" xr:uid="{00000000-0006-0000-0400-000006000000}">
      <text>
        <r>
          <rPr>
            <b/>
            <sz val="8"/>
            <color indexed="81"/>
            <rFont val="Tahoma"/>
            <family val="2"/>
          </rPr>
          <t>ELOG:</t>
        </r>
        <r>
          <rPr>
            <sz val="8"/>
            <color indexed="81"/>
            <rFont val="Tahoma"/>
            <family val="2"/>
          </rPr>
          <t xml:space="preserve">
Value = 0/1
1 = Eventviewer logging
</t>
        </r>
      </text>
    </comment>
    <comment ref="N3" authorId="0" shapeId="0" xr:uid="{00000000-0006-0000-0400-000007000000}">
      <text>
        <r>
          <rPr>
            <b/>
            <sz val="8"/>
            <color indexed="81"/>
            <rFont val="Tahoma"/>
            <family val="2"/>
          </rPr>
          <t>LLOG:</t>
        </r>
        <r>
          <rPr>
            <sz val="8"/>
            <color indexed="81"/>
            <rFont val="Tahoma"/>
            <family val="2"/>
          </rPr>
          <t xml:space="preserve">
Value = 0/1
1 = LocalLogging - WinCC internal archive
</t>
        </r>
      </text>
    </comment>
    <comment ref="Q3" authorId="0" shapeId="0" xr:uid="{00000000-0006-0000-0400-000008000000}">
      <text>
        <r>
          <rPr>
            <b/>
            <sz val="8"/>
            <color indexed="81"/>
            <rFont val="Tahoma"/>
            <family val="2"/>
          </rPr>
          <t xml:space="preserve">BehaviourCode:
</t>
        </r>
        <r>
          <rPr>
            <sz val="8"/>
            <color indexed="81"/>
            <rFont val="Tahoma"/>
            <family val="2"/>
          </rPr>
          <t xml:space="preserve">Binary Calculation 
POPC-POPC-BUTT-ELOG-LLOG
This formula needs to be copied to new rows !
</t>
        </r>
      </text>
    </comment>
    <comment ref="Z3" authorId="2" shapeId="0" xr:uid="{3AD6B620-A5C1-4145-B66D-4335AB79AD88}">
      <text>
        <r>
          <rPr>
            <b/>
            <sz val="9"/>
            <color indexed="81"/>
            <rFont val="Tahoma"/>
            <family val="2"/>
          </rPr>
          <t xml:space="preserve">Functionkeys:
</t>
        </r>
        <r>
          <rPr>
            <sz val="9"/>
            <color indexed="81"/>
            <rFont val="Tahoma"/>
            <family val="2"/>
          </rPr>
          <t>Enter the key if this button is part of a toolbar.
Ex: 1.3 (Toolbar 1 button 3)</t>
        </r>
      </text>
    </comment>
    <comment ref="AB3" authorId="3" shapeId="0" xr:uid="{00000000-0006-0000-0400-000009000000}">
      <text>
        <r>
          <rPr>
            <b/>
            <sz val="8"/>
            <color indexed="81"/>
            <rFont val="Tahoma"/>
            <family val="2"/>
          </rPr>
          <t xml:space="preserve">Indicate in which screen(s) this item needs to be visualised
</t>
        </r>
      </text>
    </comment>
    <comment ref="C902" authorId="0" shapeId="0" xr:uid="{00000000-0006-0000-0400-00000A000000}">
      <text>
        <r>
          <rPr>
            <b/>
            <sz val="8"/>
            <color indexed="81"/>
            <rFont val="Tahoma"/>
            <family val="2"/>
          </rPr>
          <t xml:space="preserve">Attention!
</t>
        </r>
        <r>
          <rPr>
            <sz val="8"/>
            <color indexed="81"/>
            <rFont val="Tahoma"/>
            <family val="2"/>
          </rPr>
          <t>Insert line before this one to add parameters.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700-000001000000}">
      <text>
        <r>
          <rPr>
            <b/>
            <sz val="8"/>
            <color indexed="81"/>
            <rFont val="Tahoma"/>
            <family val="2"/>
          </rPr>
          <t>Tag:</t>
        </r>
        <r>
          <rPr>
            <sz val="8"/>
            <color indexed="81"/>
            <rFont val="Tahoma"/>
            <family val="2"/>
          </rPr>
          <t xml:space="preserve">
14 characters
NO PREFIX</t>
        </r>
      </text>
    </comment>
    <comment ref="G3" authorId="0" shapeId="0" xr:uid="{00000000-0006-0000-0700-000002000000}">
      <text>
        <r>
          <rPr>
            <b/>
            <sz val="8"/>
            <color indexed="81"/>
            <rFont val="Tahoma"/>
            <family val="2"/>
          </rPr>
          <t xml:space="preserve">Comment:
</t>
        </r>
        <r>
          <rPr>
            <sz val="8"/>
            <color indexed="81"/>
            <rFont val="Tahoma"/>
            <family val="2"/>
          </rPr>
          <t>max lenght 24 char</t>
        </r>
      </text>
    </comment>
    <comment ref="AU3" authorId="1" shapeId="0" xr:uid="{00000000-0006-0000-0700-000003000000}">
      <text>
        <r>
          <rPr>
            <b/>
            <sz val="8"/>
            <color indexed="81"/>
            <rFont val="Tahoma"/>
            <family val="2"/>
          </rPr>
          <t xml:space="preserve">Indicate in which screen(s) this item needs to be visualised
</t>
        </r>
      </text>
    </comment>
    <comment ref="AV3" authorId="2" shapeId="0" xr:uid="{00000000-0006-0000-0700-000004000000}">
      <text>
        <r>
          <rPr>
            <b/>
            <sz val="9"/>
            <color indexed="81"/>
            <rFont val="Tahoma"/>
            <family val="2"/>
          </rPr>
          <t xml:space="preserve">Eventviewer buttons:
</t>
        </r>
        <r>
          <rPr>
            <sz val="9"/>
            <color indexed="81"/>
            <rFont val="Tahoma"/>
            <family val="2"/>
          </rPr>
          <t>Create EV message when faceplate button is clicked</t>
        </r>
      </text>
    </comment>
    <comment ref="C134" authorId="0" shapeId="0" xr:uid="{00000000-0006-0000-07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500-000001000000}">
      <text>
        <r>
          <rPr>
            <b/>
            <sz val="8"/>
            <color indexed="81"/>
            <rFont val="Tahoma"/>
            <family val="2"/>
          </rPr>
          <t xml:space="preserve">Tag:
</t>
        </r>
        <r>
          <rPr>
            <sz val="8"/>
            <color indexed="81"/>
            <rFont val="Tahoma"/>
            <family val="2"/>
          </rPr>
          <t>14 characters
NO PREFIX</t>
        </r>
      </text>
    </comment>
    <comment ref="G3" authorId="0" shapeId="0" xr:uid="{00000000-0006-0000-0500-000002000000}">
      <text>
        <r>
          <rPr>
            <b/>
            <sz val="8"/>
            <color indexed="81"/>
            <rFont val="Tahoma"/>
            <family val="2"/>
          </rPr>
          <t>Comment:</t>
        </r>
        <r>
          <rPr>
            <sz val="8"/>
            <color indexed="81"/>
            <rFont val="Tahoma"/>
            <family val="2"/>
          </rPr>
          <t xml:space="preserve">
max lenght 24 char.</t>
        </r>
      </text>
    </comment>
    <comment ref="U3" authorId="1" shapeId="0" xr:uid="{00000000-0006-0000-0500-000003000000}">
      <text>
        <r>
          <rPr>
            <b/>
            <sz val="8"/>
            <color indexed="81"/>
            <rFont val="Tahoma"/>
            <family val="2"/>
          </rPr>
          <t xml:space="preserve">Indicate in which screen(s) this item needs to be visualised
</t>
        </r>
      </text>
    </comment>
    <comment ref="V3" authorId="2" shapeId="0" xr:uid="{00000000-0006-0000-0500-000004000000}">
      <text>
        <r>
          <rPr>
            <b/>
            <sz val="9"/>
            <color indexed="81"/>
            <rFont val="Tahoma"/>
            <family val="2"/>
          </rPr>
          <t xml:space="preserve">Eventviewer buttons:
</t>
        </r>
        <r>
          <rPr>
            <sz val="9"/>
            <color indexed="81"/>
            <rFont val="Tahoma"/>
            <family val="2"/>
          </rPr>
          <t>Create EV message when faceplate button is clicked</t>
        </r>
      </text>
    </comment>
    <comment ref="C134" authorId="0" shapeId="0" xr:uid="{00000000-0006-0000-05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tc={C688BE93-F1FF-4AF0-9432-F7159FE6255C}</author>
  </authors>
  <commentList>
    <comment ref="D3" authorId="0" shapeId="0" xr:uid="{00000000-0006-0000-0600-000001000000}">
      <text>
        <r>
          <rPr>
            <b/>
            <sz val="8"/>
            <color indexed="81"/>
            <rFont val="Tahoma"/>
            <family val="2"/>
          </rPr>
          <t xml:space="preserve">Tag:
</t>
        </r>
        <r>
          <rPr>
            <sz val="8"/>
            <color indexed="81"/>
            <rFont val="Tahoma"/>
            <family val="2"/>
          </rPr>
          <t>14 characters
NO PREFIX</t>
        </r>
      </text>
    </comment>
    <comment ref="G3" authorId="0" shapeId="0" xr:uid="{00000000-0006-0000-0600-000002000000}">
      <text>
        <r>
          <rPr>
            <b/>
            <sz val="8"/>
            <color indexed="81"/>
            <rFont val="Tahoma"/>
            <family val="2"/>
          </rPr>
          <t xml:space="preserve">Comment:
</t>
        </r>
        <r>
          <rPr>
            <sz val="8"/>
            <color indexed="81"/>
            <rFont val="Tahoma"/>
            <family val="2"/>
          </rPr>
          <t>max lenght 24 char.</t>
        </r>
      </text>
    </comment>
    <comment ref="V3" authorId="1" shapeId="0" xr:uid="{00000000-0006-0000-0600-000003000000}">
      <text>
        <r>
          <rPr>
            <b/>
            <sz val="8"/>
            <color indexed="81"/>
            <rFont val="Tahoma"/>
            <family val="2"/>
          </rPr>
          <t xml:space="preserve">Indicate in which screen(s) this item needs to be visualised
</t>
        </r>
      </text>
    </comment>
    <comment ref="W3" authorId="2" shapeId="0" xr:uid="{00000000-0006-0000-0600-000004000000}">
      <text>
        <r>
          <rPr>
            <b/>
            <sz val="9"/>
            <color indexed="81"/>
            <rFont val="Tahoma"/>
            <family val="2"/>
          </rPr>
          <t xml:space="preserve">Eventviewer buttons:
</t>
        </r>
        <r>
          <rPr>
            <sz val="9"/>
            <color indexed="81"/>
            <rFont val="Tahoma"/>
            <family val="2"/>
          </rPr>
          <t>Create EV message when faceplate button is clicked</t>
        </r>
      </text>
    </comment>
    <comment ref="D30" authorId="3" shapeId="0" xr:uid="{C688BE93-F1FF-4AF0-9432-F7159FE6255C}">
      <text>
        <t>[Threaded comment]
Your version of Excel allows you to read this threaded comment; however, any edits to it will get removed if the file is opened in a newer version of Excel. Learn more: https://go.microsoft.com/fwlink/?linkid=870924
Comment:
    it is not clear where to put this valve</t>
      </text>
    </comment>
    <comment ref="C518" authorId="0" shapeId="0" xr:uid="{00000000-0006-0000-06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s>
  <commentList>
    <comment ref="D3" authorId="0" shapeId="0" xr:uid="{00000000-0006-0000-0800-000001000000}">
      <text>
        <r>
          <rPr>
            <b/>
            <sz val="8"/>
            <color indexed="81"/>
            <rFont val="Tahoma"/>
            <family val="2"/>
          </rPr>
          <t xml:space="preserve">Tag:
</t>
        </r>
        <r>
          <rPr>
            <sz val="8"/>
            <color indexed="81"/>
            <rFont val="Tahoma"/>
            <family val="2"/>
          </rPr>
          <t>14 characters
NO PREFIX for structure tags
VU prefix for other datatypes</t>
        </r>
      </text>
    </comment>
    <comment ref="E3" authorId="0" shapeId="0" xr:uid="{00000000-0006-0000-0800-000002000000}">
      <text>
        <r>
          <rPr>
            <b/>
            <sz val="8"/>
            <color indexed="81"/>
            <rFont val="Tahoma"/>
            <family val="2"/>
          </rPr>
          <t>DB10 Address:</t>
        </r>
        <r>
          <rPr>
            <sz val="8"/>
            <color indexed="81"/>
            <rFont val="Tahoma"/>
            <family val="2"/>
          </rPr>
          <t xml:space="preserve">
To be fille-in by Machine constructor</t>
        </r>
      </text>
    </comment>
    <comment ref="G3" authorId="0" shapeId="0" xr:uid="{00000000-0006-0000-0800-000003000000}">
      <text>
        <r>
          <rPr>
            <b/>
            <sz val="8"/>
            <color indexed="81"/>
            <rFont val="Tahoma"/>
            <family val="2"/>
          </rPr>
          <t xml:space="preserve">Comment:
</t>
        </r>
        <r>
          <rPr>
            <sz val="8"/>
            <color indexed="81"/>
            <rFont val="Tahoma"/>
            <family val="2"/>
          </rPr>
          <t>max lenght 24 char.</t>
        </r>
      </text>
    </comment>
    <comment ref="AC3" authorId="1" shapeId="0" xr:uid="{00000000-0006-0000-0800-000004000000}">
      <text>
        <r>
          <rPr>
            <b/>
            <sz val="8"/>
            <color indexed="81"/>
            <rFont val="Tahoma"/>
            <family val="2"/>
          </rPr>
          <t xml:space="preserve">Indicate in which screen(s) this item needs to be visualised
</t>
        </r>
      </text>
    </comment>
    <comment ref="C328" authorId="0" shapeId="0" xr:uid="{00000000-0006-0000-08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Tom Van Kerckhove</author>
    <author>Daems, Ivan</author>
    <author>PLOMPRO</author>
  </authors>
  <commentList>
    <comment ref="D3" authorId="0" shapeId="0" xr:uid="{00000000-0006-0000-0900-000001000000}">
      <text>
        <r>
          <rPr>
            <b/>
            <sz val="8"/>
            <color indexed="81"/>
            <rFont val="Tahoma"/>
            <family val="2"/>
          </rPr>
          <t xml:space="preserve">Tag:
</t>
        </r>
        <r>
          <rPr>
            <sz val="8"/>
            <color indexed="81"/>
            <rFont val="Tahoma"/>
            <family val="2"/>
          </rPr>
          <t xml:space="preserve">14 characters
NO PREFIX
Tag will be used for PI/TRT
</t>
        </r>
      </text>
    </comment>
    <comment ref="H3" authorId="1" shapeId="0" xr:uid="{08D5F968-1C42-4040-B663-BA58B4014481}">
      <text>
        <r>
          <rPr>
            <sz val="9"/>
            <color indexed="81"/>
            <rFont val="Tahoma"/>
            <family val="2"/>
          </rPr>
          <t>max lenght 24 char.</t>
        </r>
      </text>
    </comment>
    <comment ref="AJ3" authorId="2" shapeId="0" xr:uid="{00000000-0006-0000-0900-000003000000}">
      <text>
        <r>
          <rPr>
            <b/>
            <sz val="8"/>
            <color indexed="81"/>
            <rFont val="Tahoma"/>
            <family val="2"/>
          </rPr>
          <t xml:space="preserve">Indicate in which screen(s) this item needs to be visualised
</t>
        </r>
      </text>
    </comment>
    <comment ref="C134" authorId="0" shapeId="0" xr:uid="{00000000-0006-0000-0900-000004000000}">
      <text>
        <r>
          <rPr>
            <b/>
            <sz val="8"/>
            <color indexed="81"/>
            <rFont val="Tahoma"/>
            <family val="2"/>
          </rPr>
          <t xml:space="preserve">Attention!
</t>
        </r>
        <r>
          <rPr>
            <sz val="8"/>
            <color indexed="81"/>
            <rFont val="Tahoma"/>
            <family val="2"/>
          </rPr>
          <t>Insert line before this one to add parameters.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A00-000001000000}">
      <text>
        <r>
          <rPr>
            <b/>
            <sz val="8"/>
            <color indexed="81"/>
            <rFont val="Tahoma"/>
            <family val="2"/>
          </rPr>
          <t xml:space="preserve">Tag:
</t>
        </r>
        <r>
          <rPr>
            <sz val="8"/>
            <color indexed="81"/>
            <rFont val="Tahoma"/>
            <family val="2"/>
          </rPr>
          <t>14 characters</t>
        </r>
      </text>
    </comment>
    <comment ref="G3" authorId="0" shapeId="0" xr:uid="{00000000-0006-0000-0A00-000002000000}">
      <text>
        <r>
          <rPr>
            <b/>
            <sz val="8"/>
            <color indexed="81"/>
            <rFont val="Tahoma"/>
            <family val="2"/>
          </rPr>
          <t xml:space="preserve">Comment:
</t>
        </r>
        <r>
          <rPr>
            <sz val="8"/>
            <color indexed="81"/>
            <rFont val="Tahoma"/>
            <family val="2"/>
          </rPr>
          <t>max lenght 24 char.</t>
        </r>
      </text>
    </comment>
    <comment ref="BD3" authorId="1" shapeId="0" xr:uid="{00000000-0006-0000-0A00-000003000000}">
      <text>
        <r>
          <rPr>
            <b/>
            <sz val="8"/>
            <color indexed="81"/>
            <rFont val="Tahoma"/>
            <family val="2"/>
          </rPr>
          <t xml:space="preserve">Indicate in which screen(s) this item needs to be visualised
</t>
        </r>
      </text>
    </comment>
    <comment ref="BE3" authorId="2" shapeId="0" xr:uid="{00000000-0006-0000-0A00-000004000000}">
      <text>
        <r>
          <rPr>
            <b/>
            <sz val="9"/>
            <color indexed="81"/>
            <rFont val="Tahoma"/>
            <family val="2"/>
          </rPr>
          <t xml:space="preserve">Eventviewer buttons:
</t>
        </r>
        <r>
          <rPr>
            <sz val="9"/>
            <color indexed="81"/>
            <rFont val="Tahoma"/>
            <family val="2"/>
          </rPr>
          <t>Create EV message when faceplate button is clicked</t>
        </r>
      </text>
    </comment>
    <comment ref="C70" authorId="0" shapeId="0" xr:uid="{00000000-0006-0000-0A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Tom Van Kerckhove</author>
    <author>Leslie Matheus</author>
    <author>PLOMPRO</author>
  </authors>
  <commentList>
    <comment ref="D3" authorId="0" shapeId="0" xr:uid="{00000000-0006-0000-0B00-000001000000}">
      <text>
        <r>
          <rPr>
            <b/>
            <sz val="8"/>
            <color indexed="81"/>
            <rFont val="Tahoma"/>
            <family val="2"/>
          </rPr>
          <t xml:space="preserve">Tag:
</t>
        </r>
        <r>
          <rPr>
            <sz val="8"/>
            <color indexed="81"/>
            <rFont val="Tahoma"/>
            <family val="2"/>
          </rPr>
          <t>14 characters
VUNr/TagName</t>
        </r>
      </text>
    </comment>
    <comment ref="G3" authorId="0" shapeId="0" xr:uid="{00000000-0006-0000-0B00-000002000000}">
      <text>
        <r>
          <rPr>
            <b/>
            <sz val="8"/>
            <color indexed="81"/>
            <rFont val="Tahoma"/>
            <family val="2"/>
          </rPr>
          <t xml:space="preserve">Comment:
</t>
        </r>
        <r>
          <rPr>
            <sz val="8"/>
            <color indexed="81"/>
            <rFont val="Tahoma"/>
            <family val="2"/>
          </rPr>
          <t>max lenght 24 char.</t>
        </r>
      </text>
    </comment>
    <comment ref="I3" authorId="1" shapeId="0" xr:uid="{21752C0E-0EB1-4C38-A6EA-B223B1706522}">
      <text>
        <r>
          <rPr>
            <b/>
            <sz val="9"/>
            <color indexed="81"/>
            <rFont val="Tahoma"/>
            <family val="2"/>
          </rPr>
          <t xml:space="preserve">Type:
</t>
        </r>
        <r>
          <rPr>
            <sz val="9"/>
            <color indexed="81"/>
            <rFont val="Tahoma"/>
            <family val="2"/>
          </rPr>
          <t xml:space="preserve">string-&gt; string length in brackets
RAW -&gt; nr of bytes in brackets
Date_And_Time = S7-1500 DateAndTime datatype
</t>
        </r>
      </text>
    </comment>
    <comment ref="AF3" authorId="2" shapeId="0" xr:uid="{00000000-0006-0000-0B00-000003000000}">
      <text>
        <r>
          <rPr>
            <b/>
            <sz val="8"/>
            <color indexed="81"/>
            <rFont val="Tahoma"/>
            <family val="2"/>
          </rPr>
          <t xml:space="preserve">Indicate in which screen(s) this item needs to be visualised
</t>
        </r>
      </text>
    </comment>
    <comment ref="C1215" authorId="0" shapeId="0" xr:uid="{00000000-0006-0000-0B00-000004000000}">
      <text>
        <r>
          <rPr>
            <b/>
            <sz val="8"/>
            <color indexed="81"/>
            <rFont val="Tahoma"/>
            <family val="2"/>
          </rPr>
          <t xml:space="preserve">Attention!
</t>
        </r>
        <r>
          <rPr>
            <sz val="8"/>
            <color indexed="81"/>
            <rFont val="Tahoma"/>
            <family val="2"/>
          </rPr>
          <t>Insert line before this one to add parameters.</t>
        </r>
      </text>
    </comment>
  </commentList>
</comments>
</file>

<file path=xl/sharedStrings.xml><?xml version="1.0" encoding="utf-8"?>
<sst xmlns="http://schemas.openxmlformats.org/spreadsheetml/2006/main" count="30411" uniqueCount="14689">
  <si>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</si>
  <si>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</si>
  <si>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</si>
  <si>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</si>
  <si>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</si>
  <si>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</si>
  <si>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</si>
  <si>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</si>
  <si>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</si>
  <si>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</si>
  <si>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</si>
  <si>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</si>
  <si>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</si>
  <si>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</si>
  <si>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</si>
  <si>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</si>
  <si>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Draft1_B+S / Philipp Andörfer</t>
  </si>
  <si>
    <t>Initial Draft1 Version by B+S</t>
  </si>
  <si>
    <t>gQTS PR#6103643</t>
  </si>
  <si>
    <t>N/A</t>
  </si>
  <si>
    <t>YES</t>
  </si>
  <si>
    <t>NO</t>
  </si>
  <si>
    <t>n/a</t>
  </si>
  <si>
    <t>A2</t>
  </si>
  <si>
    <t>Mathieu Paelinck</t>
  </si>
  <si>
    <t>See marked changes</t>
  </si>
  <si>
    <t>A3</t>
  </si>
  <si>
    <t>Philipp Andörfer</t>
  </si>
  <si>
    <t>Updates based on special requirements from Pfizer - marked in yellow</t>
  </si>
  <si>
    <t>Marnix Van Rompaey</t>
  </si>
  <si>
    <t>Changes due to remarks by B&amp;S + SCADA supplier. See marked changes</t>
  </si>
  <si>
    <t>A4</t>
  </si>
  <si>
    <t>Digi-Flow</t>
  </si>
  <si>
    <t>Add bit commands for internal popus</t>
  </si>
  <si>
    <t>A5</t>
  </si>
  <si>
    <t>Joerie De Boeck</t>
  </si>
  <si>
    <t>Open points B&amp;S</t>
  </si>
  <si>
    <t>A6</t>
  </si>
  <si>
    <t>B&amp;S</t>
  </si>
  <si>
    <t>Update after review</t>
  </si>
  <si>
    <t>Elke Fransen</t>
  </si>
  <si>
    <t>Update colour pictures after updated DB11 and update of  buttons</t>
  </si>
  <si>
    <t>A7</t>
  </si>
  <si>
    <t>Adaptions during commissioning + New requirements by Pfizer (marked in yellow)</t>
  </si>
  <si>
    <t>Colour pictures pumps changed</t>
  </si>
  <si>
    <t>A8</t>
  </si>
  <si>
    <t>Colour pictures discharge changed + motor enable / disable 96 discarded cf WSL10</t>
  </si>
  <si>
    <t>Draft2_B+S / Philipp Andörfer</t>
  </si>
  <si>
    <t>Updates after FAT + Bugfix - marked in yellow</t>
  </si>
  <si>
    <t>Draft3_B+S / Philipp Andörfer</t>
  </si>
  <si>
    <t>Adaption of English translation in Interlock</t>
  </si>
  <si>
    <t>Review of dutch translations Interlocks 47/48/51</t>
  </si>
  <si>
    <t>A9</t>
  </si>
  <si>
    <t>Draft Femke Pinxten</t>
  </si>
  <si>
    <t xml:space="preserve">Review of HIST GMP for capper </t>
  </si>
  <si>
    <t>Changes after FAT VL3</t>
  </si>
  <si>
    <t>B1</t>
  </si>
  <si>
    <t xml:space="preserve">- Changed capper valve tags
- Controller tag
- Add acquisition cycle times for logging faceplates
- Fixed VBA scripting for authorization overrule
- Added new PMS functionality
- Added new AAS functionality
</t>
  </si>
  <si>
    <t>21011-73201-PCN0-A1</t>
  </si>
  <si>
    <t>B2</t>
  </si>
  <si>
    <t>Siemens</t>
  </si>
  <si>
    <t>updated list according to new colour pictures method</t>
  </si>
  <si>
    <t>21011-73206-PCN0-A1</t>
  </si>
  <si>
    <t>Added VL3 information, changed bitcommands 'keep batch data' and 'clear batch data' security to default operator</t>
  </si>
  <si>
    <t>Lucas De Beusscher</t>
  </si>
  <si>
    <t>Added Colour pictures status tab</t>
  </si>
  <si>
    <t>B3</t>
  </si>
  <si>
    <t>New button "Rise stopper station" + new Interlock</t>
  </si>
  <si>
    <t>21011-73209-PCN0-A1</t>
  </si>
  <si>
    <t>Changed feedback color &amp; button texts for deactivation pumps</t>
  </si>
  <si>
    <t>B4</t>
  </si>
  <si>
    <t>Chloé De Graeve</t>
  </si>
  <si>
    <t>Change tooltip tekst "positioneren" button + range 76Q2 measurement</t>
  </si>
  <si>
    <t>21011-73211-PCN0-A1</t>
  </si>
  <si>
    <t>Robbe Janssens</t>
  </si>
  <si>
    <t>FREEZE list</t>
  </si>
  <si>
    <t>B5</t>
  </si>
  <si>
    <t>Changed interlock conditions for Download, upload, Start and Stop</t>
  </si>
  <si>
    <t>21011-73214-PCN0-A1</t>
  </si>
  <si>
    <t>Yes</t>
  </si>
  <si>
    <t>No</t>
  </si>
  <si>
    <t>Added outputvalue StepnumberULDL</t>
  </si>
  <si>
    <t>B6</t>
  </si>
  <si>
    <t>21011-73216-PCN0-A1</t>
  </si>
  <si>
    <t>B7</t>
  </si>
  <si>
    <t>Femke Pinxten</t>
  </si>
  <si>
    <t>Added interlock information for "Confirm - A5 Alarm 570 "Release stopper positioning control missing""</t>
  </si>
  <si>
    <t>21011-73260-PCN0-A1</t>
  </si>
  <si>
    <t>Highlighting 5th interlock of “Move IPC grippers to installation position” as is not visualized correctly.The 5th interlock is missing, despite being present in previous version.</t>
  </si>
  <si>
    <t>Interlock 104 adapted, Button 68 + Interlock 54 adapted, 
new condition for interlock 27 + 32 + 50, New Bit infos</t>
  </si>
  <si>
    <t>Pfizer</t>
  </si>
  <si>
    <t>Final review</t>
  </si>
  <si>
    <t>B8</t>
  </si>
  <si>
    <t>Change trend max/min in SCADA for Tellers/Totaal 1 &amp; 2</t>
  </si>
  <si>
    <t>B9_Draft1</t>
  </si>
  <si>
    <t>Daniele Vellei</t>
  </si>
  <si>
    <t>New interlock for VHP button in case of monitoring error flowsensors vacuum</t>
  </si>
  <si>
    <t>gQTS PR#9134294</t>
  </si>
  <si>
    <t>Change buttons 218=&gt;229 and motor 48bytes 22 25</t>
  </si>
  <si>
    <t>Wim Baten / Elke Fransen</t>
  </si>
  <si>
    <t>Add pop-up "Stilstand_Informatie" and "Communicatie naar FIFO"
New BitInfo's 43-67
New Outputvalues 355-419 and 423-434 + update 221,222
New BitCommand 100,101 to open new pop-ups</t>
  </si>
  <si>
    <t>Changed outputvalues 423-430 tagname</t>
  </si>
  <si>
    <t>C1</t>
  </si>
  <si>
    <t>PI/TRT changes</t>
  </si>
  <si>
    <t>General info</t>
  </si>
  <si>
    <t>IFC - Vial Line 1</t>
  </si>
  <si>
    <t>Machine name</t>
  </si>
  <si>
    <t>IFC - VL1 - Filling Machine &amp; Capper</t>
  </si>
  <si>
    <t>Machine number</t>
  </si>
  <si>
    <t>84130003/84130004</t>
  </si>
  <si>
    <t>CU number</t>
  </si>
  <si>
    <t>PLC software location</t>
  </si>
  <si>
    <t>IFC Sharepoint</t>
  </si>
  <si>
    <t>DB list location (project phase)</t>
  </si>
  <si>
    <t>DB list location (machine folder)</t>
  </si>
  <si>
    <t>VU name</t>
  </si>
  <si>
    <t>VU number</t>
  </si>
  <si>
    <t>VU 1</t>
  </si>
  <si>
    <t>Vulmachine</t>
  </si>
  <si>
    <t>VU 2</t>
  </si>
  <si>
    <t>Capper</t>
  </si>
  <si>
    <t>VU 3</t>
  </si>
  <si>
    <t>VU 4</t>
  </si>
  <si>
    <t>VU 5</t>
  </si>
  <si>
    <t>VU 6</t>
  </si>
  <si>
    <t>VU 7</t>
  </si>
  <si>
    <t>VU 8</t>
  </si>
  <si>
    <t>VU 9</t>
  </si>
  <si>
    <t>VU 10</t>
  </si>
  <si>
    <t>SCADA server(s)</t>
  </si>
  <si>
    <t>BEPUUSC102</t>
  </si>
  <si>
    <t>SCADA client(s)</t>
  </si>
  <si>
    <t>SC10201-SC10210</t>
  </si>
  <si>
    <t>SCADA client for PA support</t>
  </si>
  <si>
    <t>WinCC version</t>
  </si>
  <si>
    <t>WinCC V7.5 SP2 Upd12</t>
  </si>
  <si>
    <t>OPC server (main)</t>
  </si>
  <si>
    <t>VL01SVR01</t>
  </si>
  <si>
    <t>OPC server (backup)</t>
  </si>
  <si>
    <t>VL01SVR02</t>
  </si>
  <si>
    <t>OPC project / SCoreS7 location</t>
  </si>
  <si>
    <t>ENG-station(s) for WinCC</t>
  </si>
  <si>
    <t>VL03ENG01, VL03ENG02</t>
  </si>
  <si>
    <t>ENG-station(s) for PLC</t>
  </si>
  <si>
    <t>VMP number SCADA</t>
  </si>
  <si>
    <t>B1236</t>
  </si>
  <si>
    <t>VMP number RMS</t>
  </si>
  <si>
    <t>B0198</t>
  </si>
  <si>
    <t>VMP number ULDL</t>
  </si>
  <si>
    <t>B0182</t>
  </si>
  <si>
    <t>VMP number PI</t>
  </si>
  <si>
    <t>B0183</t>
  </si>
  <si>
    <t>VMP number TRT</t>
  </si>
  <si>
    <t>B0199</t>
  </si>
  <si>
    <t>Project team</t>
  </si>
  <si>
    <t>PE name</t>
  </si>
  <si>
    <t>Company</t>
  </si>
  <si>
    <t>engineering</t>
  </si>
  <si>
    <t>Chloe De Graeve, Daniele Vellei</t>
  </si>
  <si>
    <t>process automation</t>
  </si>
  <si>
    <t>Bitinfo</t>
  </si>
  <si>
    <t>Length : 1 bit</t>
  </si>
  <si>
    <t>DB "Lvis_Data"</t>
  </si>
  <si>
    <t>CRF / PCN</t>
  </si>
  <si>
    <t>Version</t>
  </si>
  <si>
    <t>PfizerNR</t>
  </si>
  <si>
    <t>Function</t>
  </si>
  <si>
    <t>Absolute</t>
  </si>
  <si>
    <t>Symbolic</t>
  </si>
  <si>
    <t>Linked Interlock object (Tag)</t>
  </si>
  <si>
    <t>Class (MES/mode,…)</t>
  </si>
  <si>
    <t>Text</t>
  </si>
  <si>
    <t>WinCC Tagname</t>
  </si>
  <si>
    <t>Special remarks</t>
  </si>
  <si>
    <t>Picture</t>
  </si>
  <si>
    <t>Pass / fail</t>
  </si>
  <si>
    <t>German</t>
  </si>
  <si>
    <t>VU3922: Filler</t>
  </si>
  <si>
    <t>Pfizer/Machine const.</t>
  </si>
  <si>
    <t>Ready for download</t>
  </si>
  <si>
    <t>DBX0.0</t>
  </si>
  <si>
    <t xml:space="preserve"> .VU1.Gen.BitInfo.RFD</t>
  </si>
  <si>
    <t>MES-status</t>
  </si>
  <si>
    <t>VLM/RFD</t>
  </si>
  <si>
    <t>Availability status</t>
  </si>
  <si>
    <t>@Machinestatus.pdl</t>
  </si>
  <si>
    <t>Scada Supplier</t>
  </si>
  <si>
    <t>Ready for upload</t>
  </si>
  <si>
    <t>DBX0.1</t>
  </si>
  <si>
    <t xml:space="preserve"> .VU1.Gen.BitInfo.RFU</t>
  </si>
  <si>
    <t>VLM/RFU</t>
  </si>
  <si>
    <t>Run</t>
  </si>
  <si>
    <t>DBX0.2</t>
  </si>
  <si>
    <t xml:space="preserve"> .VU1.Gen.BitInfo.Run</t>
  </si>
  <si>
    <t>VLM/RUN</t>
  </si>
  <si>
    <t>Fill in when symbolic program</t>
  </si>
  <si>
    <t>Idle</t>
  </si>
  <si>
    <t>DBX0.3</t>
  </si>
  <si>
    <t xml:space="preserve"> .VU1.Gen.BitInfo.Idle</t>
  </si>
  <si>
    <t>VLM/IDLE</t>
  </si>
  <si>
    <t>Fill in when Absolute program</t>
  </si>
  <si>
    <t>Reserved</t>
  </si>
  <si>
    <t>DBX0.4</t>
  </si>
  <si>
    <t xml:space="preserve"> .VU1.Gen.BitInfo.Reserved4</t>
  </si>
  <si>
    <t>DBX0.5</t>
  </si>
  <si>
    <t xml:space="preserve"> .VU1.Gen.BitInfo.Reserved5</t>
  </si>
  <si>
    <t>DBX0.6</t>
  </si>
  <si>
    <t xml:space="preserve"> .VU1.Gen.BitInfo.Reserved6</t>
  </si>
  <si>
    <t>DBX0.7</t>
  </si>
  <si>
    <t xml:space="preserve"> .VU1.Gen.BitInfo.Reserved7</t>
  </si>
  <si>
    <t>Machine Started</t>
  </si>
  <si>
    <t>DBX1.0</t>
  </si>
  <si>
    <t xml:space="preserve"> .VU1.Gen.BitInfo.MachineStarted</t>
  </si>
  <si>
    <t>Status</t>
  </si>
  <si>
    <t>VLM/BiStart</t>
  </si>
  <si>
    <t>Auto</t>
  </si>
  <si>
    <t>DBX1.1</t>
  </si>
  <si>
    <t xml:space="preserve"> .VU1.Gen.BitInfo.Auto</t>
  </si>
  <si>
    <t>Mode</t>
  </si>
  <si>
    <t>VLM/BiAuto</t>
  </si>
  <si>
    <t>bit is true = green button "Auto"</t>
  </si>
  <si>
    <t>VLM_Filler_Toolbar_1.pdl</t>
  </si>
  <si>
    <t>Manual</t>
  </si>
  <si>
    <t>DBX1.2</t>
  </si>
  <si>
    <t xml:space="preserve"> .VU1.Gen.BitInfo.Manual</t>
  </si>
  <si>
    <t>VLM/BiManual</t>
  </si>
  <si>
    <t>bit is true = green button "Manual" + blue rectangle on screen and white text "manueel"</t>
  </si>
  <si>
    <t>VLM_Filler_Toolbar_1.pdl, VLM_Filler.pdl</t>
  </si>
  <si>
    <t>Reset</t>
  </si>
  <si>
    <t>DBX1.3</t>
  </si>
  <si>
    <t xml:space="preserve"> .VU1.Gen.BitInfo.Reset</t>
  </si>
  <si>
    <t>Feedback Key</t>
  </si>
  <si>
    <t>VLM/BiResetSafety</t>
  </si>
  <si>
    <t>bit is true = button is blinking blue</t>
  </si>
  <si>
    <t>Show popup "Einde lot"</t>
  </si>
  <si>
    <t>DBX1.4</t>
  </si>
  <si>
    <t xml:space="preserve"> .VU1.Gen.BitInfo.BatchEnd</t>
  </si>
  <si>
    <t>VLM/BiBatchEnd</t>
  </si>
  <si>
    <t>bit is true = show popup "Einde lot"</t>
  </si>
  <si>
    <t>@1001.pdl</t>
  </si>
  <si>
    <t>Spare</t>
  </si>
  <si>
    <t>DBX1.5</t>
  </si>
  <si>
    <t xml:space="preserve"> .VU1.Gen.BitInfo.InfoBit_5</t>
  </si>
  <si>
    <t>DBX1.6</t>
  </si>
  <si>
    <t xml:space="preserve"> .VU1.Gen.BitInfo.InfoBit_6</t>
  </si>
  <si>
    <t>Alarm TNR</t>
  </si>
  <si>
    <t>DBX1.7</t>
  </si>
  <si>
    <t xml:space="preserve"> .VU1.Gen.BitInfo.AlmTNR</t>
  </si>
  <si>
    <t>VLM/EbTNR</t>
  </si>
  <si>
    <t>bit is true = blue indication on statusblock</t>
  </si>
  <si>
    <t>VLM_Filler.pdl</t>
  </si>
  <si>
    <t>Auto enable</t>
  </si>
  <si>
    <t>DBX2.0</t>
  </si>
  <si>
    <t xml:space="preserve"> .VU1.Gen.BitInfo.EnAuto</t>
  </si>
  <si>
    <t>Button Enable bit</t>
  </si>
  <si>
    <t>VLM/EbAuto</t>
  </si>
  <si>
    <t>bit is true = enables button "Auto"</t>
  </si>
  <si>
    <t>Manual enable</t>
  </si>
  <si>
    <t>DBX2.1</t>
  </si>
  <si>
    <t xml:space="preserve"> .VU1.Gen.BitInfo.EnManual</t>
  </si>
  <si>
    <t>Command_Manual (.VU1.Spec.Interlock.x_3)</t>
  </si>
  <si>
    <t>VLM/EbManual</t>
  </si>
  <si>
    <t>bit is true = enables button "Manual"</t>
  </si>
  <si>
    <t>Start enable</t>
  </si>
  <si>
    <t>DBX2.2</t>
  </si>
  <si>
    <t xml:space="preserve"> .VU1.Gen.BitInfo.EnStart</t>
  </si>
  <si>
    <t>Command_Start (.VU1.Spec.Interlock.x_4)</t>
  </si>
  <si>
    <t>VLM/EbStart</t>
  </si>
  <si>
    <t>bit is true = enables button "Start"</t>
  </si>
  <si>
    <t>Stop enable</t>
  </si>
  <si>
    <t>DBX2.3</t>
  </si>
  <si>
    <t xml:space="preserve"> .VU1.Gen.BitInfo.EnStop</t>
  </si>
  <si>
    <t>Command_Stop (.VU1.Spec.Interlock.x_4)</t>
  </si>
  <si>
    <t>VLM/EbStop</t>
  </si>
  <si>
    <t>bit is true = enables button "Stop"</t>
  </si>
  <si>
    <t>RFD enable</t>
  </si>
  <si>
    <t>DBX2.4</t>
  </si>
  <si>
    <t xml:space="preserve"> .VU1.Gen.BitInfo.EnRFD</t>
  </si>
  <si>
    <t>no interlock</t>
  </si>
  <si>
    <t>VLM/EbRFD</t>
  </si>
  <si>
    <t>bit is true = enables button "Ready For Download"</t>
  </si>
  <si>
    <t>UL enable</t>
  </si>
  <si>
    <t>DBX2.5</t>
  </si>
  <si>
    <t xml:space="preserve"> .VU1.Gen.BitInfo.EnUL</t>
  </si>
  <si>
    <t>VLM/EbRFU</t>
  </si>
  <si>
    <t>bit is true = enables button "Upload"</t>
  </si>
  <si>
    <t>Hold enable</t>
  </si>
  <si>
    <t>DBX2.6</t>
  </si>
  <si>
    <t xml:space="preserve"> .VU1.Gen.BitInfo.EnHold</t>
  </si>
  <si>
    <t>bit is true = enables button "Hold"</t>
  </si>
  <si>
    <t>Restart enable</t>
  </si>
  <si>
    <t>DBX2.7</t>
  </si>
  <si>
    <t xml:space="preserve"> .VU1.Gen.BitInfo.EnRestart</t>
  </si>
  <si>
    <t>bit is true = enables button "Restart"</t>
  </si>
  <si>
    <t>Abort enable</t>
  </si>
  <si>
    <t>DBX3.0</t>
  </si>
  <si>
    <t xml:space="preserve"> .VU1.Gen.BitInfo.EnAbort</t>
  </si>
  <si>
    <t>bit is true = enables button "Abort"</t>
  </si>
  <si>
    <t>Enable Spare</t>
  </si>
  <si>
    <t>DBX3.1</t>
  </si>
  <si>
    <t xml:space="preserve"> .VU1.Gen.BitInfo.EnableBit_10</t>
  </si>
  <si>
    <t>DBX3.2</t>
  </si>
  <si>
    <t xml:space="preserve"> .VU1.Gen.BitInfo.EnableBit_11</t>
  </si>
  <si>
    <t>DBX3.3</t>
  </si>
  <si>
    <t xml:space="preserve"> .VU1.Gen.BitInfo.EnableBit_12</t>
  </si>
  <si>
    <t>EnIDLE</t>
  </si>
  <si>
    <t>DBX3.4</t>
  </si>
  <si>
    <t xml:space="preserve"> .VU1.Gen.BitInfo.EnIDLE</t>
  </si>
  <si>
    <t>VLM/EbIDLE</t>
  </si>
  <si>
    <t>bit is true = enables button "IDLE"</t>
  </si>
  <si>
    <t>CampainActive</t>
  </si>
  <si>
    <t>DBX3.5</t>
  </si>
  <si>
    <t xml:space="preserve"> .VU1.Gen.BitInfo.CampainActive</t>
  </si>
  <si>
    <t>VLM/BiCampainActive</t>
  </si>
  <si>
    <t>DBX3.6</t>
  </si>
  <si>
    <t xml:space="preserve"> .VU1.Gen.BitInfo.Spare_3</t>
  </si>
  <si>
    <t>DBX3.7</t>
  </si>
  <si>
    <t xml:space="preserve"> .VU1.Gen.BitInfo.Spare_4</t>
  </si>
  <si>
    <t>Setup mode active</t>
  </si>
  <si>
    <t>DBX12.0</t>
  </si>
  <si>
    <t>.VU1.Spec.BitInfo.x_1</t>
  </si>
  <si>
    <t>Stellen</t>
  </si>
  <si>
    <t>VLM/BiStellen</t>
  </si>
  <si>
    <t>Gele aanduiding vakje stellen en statusbalk onderaan beeld</t>
  </si>
  <si>
    <t>VLM_Filler</t>
  </si>
  <si>
    <t>Einrichtbetrieb aktiv</t>
  </si>
  <si>
    <t>Bit info Specific - Spare 2</t>
  </si>
  <si>
    <t>DBX12.1</t>
  </si>
  <si>
    <t>.VU1.Spec.BitInfo.x_2</t>
  </si>
  <si>
    <t>Bit info Specific - Spare 3</t>
  </si>
  <si>
    <t>DBX12.2</t>
  </si>
  <si>
    <t>.VU1.Spec.BitInfo.x_3</t>
  </si>
  <si>
    <t>Sensor Container shortage infeed 1</t>
  </si>
  <si>
    <t>DBX12.3</t>
  </si>
  <si>
    <t>.VU1.Spec.BitInfo.x_4</t>
  </si>
  <si>
    <t>45QS1</t>
  </si>
  <si>
    <t>VLM/Bi_45QS1_stat</t>
  </si>
  <si>
    <t>bit is true = green representation (present), bit is false = white (not present)</t>
  </si>
  <si>
    <t>VLM_Popup_teach_Sensors; VLM_Filler</t>
  </si>
  <si>
    <t>Sensor Objektmangel Einlauf 1</t>
  </si>
  <si>
    <t>Sensor Container shortage infeed 2</t>
  </si>
  <si>
    <t>DBX12.4</t>
  </si>
  <si>
    <t>.VU1.Spec.BitInfo.x_5</t>
  </si>
  <si>
    <t>45QS3</t>
  </si>
  <si>
    <t>VLM/Bi_45QS3_stat</t>
  </si>
  <si>
    <t>Sensor Objektmangel Einlauf 2</t>
  </si>
  <si>
    <t>Sensor Fallen container at infeed 1</t>
  </si>
  <si>
    <t>DBX12.5</t>
  </si>
  <si>
    <t>.VU1.Spec.BitInfo.x_6</t>
  </si>
  <si>
    <t>45QS2</t>
  </si>
  <si>
    <t>VLM/Bi_45QS2_stat</t>
  </si>
  <si>
    <t>VLM_Popup_teach_Sensors</t>
  </si>
  <si>
    <t>Sensor Liegendes Objekt am Einlauf 1</t>
  </si>
  <si>
    <t>Sensor Fallen container at infeed 2</t>
  </si>
  <si>
    <t>DBX12.6</t>
  </si>
  <si>
    <t>.VU1.Spec.BitInfo.x_7</t>
  </si>
  <si>
    <t>45QS4</t>
  </si>
  <si>
    <t>VLM/Bi_45QS4_stat</t>
  </si>
  <si>
    <t>Sensor Liegendes Objekt am Einlauf 2</t>
  </si>
  <si>
    <t>Lower Sensor Fallen container at infeed 1</t>
  </si>
  <si>
    <t>DBX12.7</t>
  </si>
  <si>
    <t>.VU1.Spec.BitInfo.x_8</t>
  </si>
  <si>
    <t>45QS6</t>
  </si>
  <si>
    <t>VLM/Bi_45QS6_stat</t>
  </si>
  <si>
    <t>Sensor Liegendes Objekt am Einlauf 1 unten</t>
  </si>
  <si>
    <t>Lower Sensor Fallen container at infeed 2</t>
  </si>
  <si>
    <t>DBX13.0</t>
  </si>
  <si>
    <t>.VU1.Spec.BitInfo.x_9</t>
  </si>
  <si>
    <t>45QS7</t>
  </si>
  <si>
    <t>VLM/Bi_45QS7_stat</t>
  </si>
  <si>
    <t>Sensor Liegendes Objekt am Einlauf 2 unten</t>
  </si>
  <si>
    <t>Sensor Container registration</t>
  </si>
  <si>
    <t>DBX13.1</t>
  </si>
  <si>
    <t>.VU1.Spec.BitInfo.x_10</t>
  </si>
  <si>
    <t>45QS5</t>
  </si>
  <si>
    <t>VLM/Bi_45QS5_stat</t>
  </si>
  <si>
    <t>Sensor Objekt einlesen</t>
  </si>
  <si>
    <t>B9</t>
  </si>
  <si>
    <t>Buffervat onder niveau voor stilstandstijden laag niveau</t>
  </si>
  <si>
    <t>DBX13.2</t>
  </si>
  <si>
    <t>.VU1.Spec.BitInfo.x_11</t>
  </si>
  <si>
    <t>DB80_DBX1_1</t>
  </si>
  <si>
    <t>VLM/Bi_DB80_DBX1_1</t>
  </si>
  <si>
    <t>bit is true = green dot (active), bit is false = white (not active)</t>
  </si>
  <si>
    <t>VLM_Stilstand_Info</t>
  </si>
  <si>
    <t>Niveau Dosierbehälter unterhalb der Grenze für Dosierstopp</t>
  </si>
  <si>
    <t>Pomp 1 in productie (reset stoptijd)</t>
  </si>
  <si>
    <t>DBX13.3</t>
  </si>
  <si>
    <t>.VU1.Spec.BitInfo.x_12</t>
  </si>
  <si>
    <t>DB101_DBX808_0</t>
  </si>
  <si>
    <t>VLM/Bi_DB101_DBX808_0</t>
  </si>
  <si>
    <t>Status Disierstelle X - Dosierstelle in Produktion (Timer löschen)</t>
  </si>
  <si>
    <t>Pomp 2 in productie (reset stoptijd)</t>
  </si>
  <si>
    <t>DBX13.4</t>
  </si>
  <si>
    <t>.VU1.Spec.BitInfo.x_13</t>
  </si>
  <si>
    <t>DB101_DBX808_1</t>
  </si>
  <si>
    <t>VLM/Bi_DB101_DBX808_1</t>
  </si>
  <si>
    <t>Pomp 3 in productie (reset stoptijd)</t>
  </si>
  <si>
    <t>DBX13.5</t>
  </si>
  <si>
    <t>.VU1.Spec.BitInfo.x_14</t>
  </si>
  <si>
    <t>DB101_DBX808_2</t>
  </si>
  <si>
    <t>VLM/Bi_DB101_DBX808_2</t>
  </si>
  <si>
    <t>Pomp 4 in productie (reset stoptijd)</t>
  </si>
  <si>
    <t>DBX13.6</t>
  </si>
  <si>
    <t>.VU1.Spec.BitInfo.x_15</t>
  </si>
  <si>
    <t>DB101_DBX808_3</t>
  </si>
  <si>
    <t>VLM/Bi_DB101_DBX808_3</t>
  </si>
  <si>
    <t>Pomp 5 in productie (reset stoptijd)</t>
  </si>
  <si>
    <t>DBX13.7</t>
  </si>
  <si>
    <t>.VU1.Spec.BitInfo.x_16</t>
  </si>
  <si>
    <t>DB101_DBX808_4</t>
  </si>
  <si>
    <t>VLM/Bi_DB101_DBX808_4</t>
  </si>
  <si>
    <t>Pomp 6 in productie (reset stoptijd)</t>
  </si>
  <si>
    <t>DBX14.0</t>
  </si>
  <si>
    <t>.VU1.Spec.BitInfo.x_17</t>
  </si>
  <si>
    <t>DB101_DBX808_5</t>
  </si>
  <si>
    <t>VLM/Bi_DB101_DBX808_5</t>
  </si>
  <si>
    <t>Pomp 7 in productie (reset stoptijd)</t>
  </si>
  <si>
    <t>DBX14.1</t>
  </si>
  <si>
    <t>.VU1.Spec.BitInfo.x_18</t>
  </si>
  <si>
    <t>DB101_DBX808_6</t>
  </si>
  <si>
    <t>VLM/Bi_DB101_DBX808_6</t>
  </si>
  <si>
    <t>Pomp 8 in productie (reset stoptijd)</t>
  </si>
  <si>
    <t>DBX14.2</t>
  </si>
  <si>
    <t>.VU1.Spec.BitInfo.x_19</t>
  </si>
  <si>
    <t>DB101_DBX808_7</t>
  </si>
  <si>
    <t>VLM/Bi_DB101_DBX808_7</t>
  </si>
  <si>
    <t>Pomp 9 in productie (reset stoptijd)</t>
  </si>
  <si>
    <t>DBX14.3</t>
  </si>
  <si>
    <t>.VU1.Spec.BitInfo.x_20</t>
  </si>
  <si>
    <t>DB101_DBX809_0</t>
  </si>
  <si>
    <t>VLM/Bi_DB101_DBX809_0</t>
  </si>
  <si>
    <t>Pomp 10 in productie (reset stoptijd)</t>
  </si>
  <si>
    <t>DBX14.4</t>
  </si>
  <si>
    <t>.VU1.Spec.BitInfo.x_21</t>
  </si>
  <si>
    <t>DB101_DBX809_1</t>
  </si>
  <si>
    <t>VLM/Bi_DB101_DBX809_1</t>
  </si>
  <si>
    <t>Pomp 11 in productie (reset stoptijd)</t>
  </si>
  <si>
    <t>DBX14.5</t>
  </si>
  <si>
    <t>.VU1.Spec.BitInfo.x_22</t>
  </si>
  <si>
    <t>DB101_DBX809_2</t>
  </si>
  <si>
    <t>VLM/Bi_DB101_DBX809_2</t>
  </si>
  <si>
    <t>Pomp 12 in productie (reset stoptijd)</t>
  </si>
  <si>
    <t>DBX14.6</t>
  </si>
  <si>
    <t>.VU1.Spec.BitInfo.x_23</t>
  </si>
  <si>
    <t>DB101_DBX809_3</t>
  </si>
  <si>
    <t>VLM/Bi_DB101_DBX809_3</t>
  </si>
  <si>
    <t>Pomp 1 in refresh (stoptijd gepauseerd)</t>
  </si>
  <si>
    <t>DBX14.7</t>
  </si>
  <si>
    <t>.VU1.Spec.BitInfo.x_24</t>
  </si>
  <si>
    <t>DB101_DBX812_0</t>
  </si>
  <si>
    <t>VLM/Bi_DB101_DBX812_0</t>
  </si>
  <si>
    <t>Status Disierstelle X - Dosierstelle im Refresh (Timer pausieren)</t>
  </si>
  <si>
    <t>Pomp 2 in refresh (stoptijd gepauseerd)</t>
  </si>
  <si>
    <t>DBX15.0</t>
  </si>
  <si>
    <t>.VU1.Spec.BitInfo.x_25</t>
  </si>
  <si>
    <t>DB101_DBX812_1</t>
  </si>
  <si>
    <t>VLM/Bi_DB101_DBX812_1</t>
  </si>
  <si>
    <t>Pomp 3 in refresh (stoptijd gepauseerd)</t>
  </si>
  <si>
    <t>DBX15.1</t>
  </si>
  <si>
    <t>.VU1.Spec.BitInfo.x_26</t>
  </si>
  <si>
    <t>DB101_DBX812_2</t>
  </si>
  <si>
    <t>VLM/Bi_DB101_DBX812_2</t>
  </si>
  <si>
    <t>Pomp 4 in refresh (stoptijd gepauseerd)</t>
  </si>
  <si>
    <t>DBX15.2</t>
  </si>
  <si>
    <t>.VU1.Spec.BitInfo.x_27</t>
  </si>
  <si>
    <t>DB101_DBX812_3</t>
  </si>
  <si>
    <t>VLM/Bi_DB101_DBX812_3</t>
  </si>
  <si>
    <t>Pomp 5 in refresh (stoptijd gepauseerd)</t>
  </si>
  <si>
    <t>DBX15.3</t>
  </si>
  <si>
    <t>.VU1.Spec.BitInfo.x_28</t>
  </si>
  <si>
    <t>DB101_DBX812_4</t>
  </si>
  <si>
    <t>VLM/Bi_DB101_DBX812_4</t>
  </si>
  <si>
    <t>Pomp 6 in refresh (stoptijd gepauseerd)</t>
  </si>
  <si>
    <t>DBX15.4</t>
  </si>
  <si>
    <t>.VU1.Spec.BitInfo.x_29</t>
  </si>
  <si>
    <t>DB101_DBX812_5</t>
  </si>
  <si>
    <t>VLM/Bi_DB101_DBX812_5</t>
  </si>
  <si>
    <t>Pomp 7 in refresh (stoptijd gepauseerd)</t>
  </si>
  <si>
    <t>DBX15.5</t>
  </si>
  <si>
    <t>.VU1.Spec.BitInfo.x_30</t>
  </si>
  <si>
    <t>DB101_DBX812_6</t>
  </si>
  <si>
    <t>VLM/Bi_DB101_DBX812_6</t>
  </si>
  <si>
    <t>Pomp 8 in refresh (stoptijd gepauseerd)</t>
  </si>
  <si>
    <t>DBX15.6</t>
  </si>
  <si>
    <t>.VU1.Spec.BitInfo.x_31</t>
  </si>
  <si>
    <t>DB101_DBX812_7</t>
  </si>
  <si>
    <t>VLM/Bi_DB101_DBX812_7</t>
  </si>
  <si>
    <t>Pomp 9 in refresh (stoptijd gepauseerd)</t>
  </si>
  <si>
    <t>DBX15.7</t>
  </si>
  <si>
    <t>.VU1.Spec.BitInfo.x_32</t>
  </si>
  <si>
    <t>DB101_DBX813_0</t>
  </si>
  <si>
    <t>VLM/Bi_DB101_DBX813_0</t>
  </si>
  <si>
    <t>Pomp 10 in refresh (stoptijd gepauseerd)</t>
  </si>
  <si>
    <t>DBX16.0</t>
  </si>
  <si>
    <t>.VU1.Spec.BitInfo.x_33</t>
  </si>
  <si>
    <t>DB101_DBX813_1</t>
  </si>
  <si>
    <t>VLM/Bi_DB101_DBX813_1</t>
  </si>
  <si>
    <t>Pomp 11 in refresh (stoptijd gepauseerd)</t>
  </si>
  <si>
    <t>DBX16.1</t>
  </si>
  <si>
    <t>.VU1.Spec.BitInfo.x_34</t>
  </si>
  <si>
    <t>DB101_DBX813_2</t>
  </si>
  <si>
    <t>VLM/Bi_DB101_DBX813_2</t>
  </si>
  <si>
    <t>Pomp 12 in refresh (stoptijd gepauseerd)</t>
  </si>
  <si>
    <t>DBX16.2</t>
  </si>
  <si>
    <t>.VU1.Spec.BitInfo.x_35</t>
  </si>
  <si>
    <t>DB101_DBX813_3</t>
  </si>
  <si>
    <t>VLM/Bi_DB101_DBX813_3</t>
  </si>
  <si>
    <t>Bit info Specific - Spare 36</t>
  </si>
  <si>
    <t>DBX16.3</t>
  </si>
  <si>
    <t>.VU1.Spec.BitInfo.x_36</t>
  </si>
  <si>
    <t>Bit info Specific - Spare 37</t>
  </si>
  <si>
    <t>DBX16.4</t>
  </si>
  <si>
    <t>.VU1.Spec.BitInfo.x_37</t>
  </si>
  <si>
    <t>Bit info Specific - Spare 38</t>
  </si>
  <si>
    <t>DBX16.5</t>
  </si>
  <si>
    <t>.VU1.Spec.BitInfo.x_38</t>
  </si>
  <si>
    <t>Bit info Specific - Spare 39</t>
  </si>
  <si>
    <t>DBX16.6</t>
  </si>
  <si>
    <t>.VU1.Spec.BitInfo.x_39</t>
  </si>
  <si>
    <t>Bit info Specific - Spare 40</t>
  </si>
  <si>
    <t>DBX16.7</t>
  </si>
  <si>
    <t>.VU1.Spec.BitInfo.x_40</t>
  </si>
  <si>
    <t>Bit info Specific - Spare 41</t>
  </si>
  <si>
    <t>DBX17.0</t>
  </si>
  <si>
    <t>.VU1.Spec.BitInfo.x_41</t>
  </si>
  <si>
    <t>Bit info Specific - Spare 42</t>
  </si>
  <si>
    <t>DBX17.1</t>
  </si>
  <si>
    <t>.VU1.Spec.BitInfo.x_42</t>
  </si>
  <si>
    <t>Bit info Specific - Spare 43</t>
  </si>
  <si>
    <t>DBX17.2</t>
  </si>
  <si>
    <t>.VU1.Spec.BitInfo.x_43</t>
  </si>
  <si>
    <t>Bit info Specific - Spare 44</t>
  </si>
  <si>
    <t>DBX17.3</t>
  </si>
  <si>
    <t>.VU1.Spec.BitInfo.x_44</t>
  </si>
  <si>
    <t>Bit info Specific - Spare 45</t>
  </si>
  <si>
    <t>DBX17.4</t>
  </si>
  <si>
    <t>.VU1.Spec.BitInfo.x_45</t>
  </si>
  <si>
    <t>Bit info Specific - Spare 46</t>
  </si>
  <si>
    <t>DBX17.5</t>
  </si>
  <si>
    <t>.VU1.Spec.BitInfo.x_46</t>
  </si>
  <si>
    <t>Bit info Specific - Spare 47</t>
  </si>
  <si>
    <t>DBX17.6</t>
  </si>
  <si>
    <t>.VU1.Spec.BitInfo.x_47</t>
  </si>
  <si>
    <t>Bit info Specific - Spare 48</t>
  </si>
  <si>
    <t>DBX17.7</t>
  </si>
  <si>
    <t>.VU1.Spec.BitInfo.x_48</t>
  </si>
  <si>
    <t>Bit info Specific - Spare 49</t>
  </si>
  <si>
    <t>DBX18.0</t>
  </si>
  <si>
    <t>.VU1.Spec.BitInfo.x_49</t>
  </si>
  <si>
    <t>Bit info Specific - Spare 50</t>
  </si>
  <si>
    <t>DBX18.1</t>
  </si>
  <si>
    <t>.VU1.Spec.BitInfo.x_50</t>
  </si>
  <si>
    <t>Bit info Specific - Spare 51</t>
  </si>
  <si>
    <t>DBX18.2</t>
  </si>
  <si>
    <t>.VU1.Spec.BitInfo.x_51</t>
  </si>
  <si>
    <t>Bit info Specific - Spare 52</t>
  </si>
  <si>
    <t>DBX18.3</t>
  </si>
  <si>
    <t>.VU1.Spec.BitInfo.x_52</t>
  </si>
  <si>
    <t>Bit info Specific - Spare 53</t>
  </si>
  <si>
    <t>DBX18.4</t>
  </si>
  <si>
    <t>.VU1.Spec.BitInfo.x_53</t>
  </si>
  <si>
    <t>Bit info Specific - Spare 54</t>
  </si>
  <si>
    <t>DBX18.5</t>
  </si>
  <si>
    <t>.VU1.Spec.BitInfo.x_54</t>
  </si>
  <si>
    <t>Bit info Specific - Spare 55</t>
  </si>
  <si>
    <t>DBX18.6</t>
  </si>
  <si>
    <t>.VU1.Spec.BitInfo.x_55</t>
  </si>
  <si>
    <t>Bit info Specific - Spare 56</t>
  </si>
  <si>
    <t>DBX18.7</t>
  </si>
  <si>
    <t>.VU1.Spec.BitInfo.x_56</t>
  </si>
  <si>
    <t>Bit info Specific - Spare 57</t>
  </si>
  <si>
    <t>DBX19.0</t>
  </si>
  <si>
    <t>.VU1.Spec.BitInfo.x_57</t>
  </si>
  <si>
    <t xml:space="preserve">Pop-up Achs Diagnose Jetter </t>
  </si>
  <si>
    <t>DBX19.1</t>
  </si>
  <si>
    <t>.VU1.Spec.BitInfo.x_58</t>
  </si>
  <si>
    <t>VLM/EbDiagJet</t>
  </si>
  <si>
    <t>Enable button and Popup is allowed</t>
  </si>
  <si>
    <t>VLM_Filler_Toolbar_5</t>
  </si>
  <si>
    <t xml:space="preserve">Pop-up Jetter CPU </t>
  </si>
  <si>
    <t>DBX19.2</t>
  </si>
  <si>
    <t>.VU1.Spec.BitInfo.x_59</t>
  </si>
  <si>
    <t>VLM/EbJetCPU</t>
  </si>
  <si>
    <t>Pop-up Hiperface</t>
  </si>
  <si>
    <t>DBX19.3</t>
  </si>
  <si>
    <t>.VU1.Spec.BitInfo.x_60</t>
  </si>
  <si>
    <t>Popup_Hiperface (.VU1.Spec.Interlock.x_6)</t>
  </si>
  <si>
    <t>VLM/EbHiperface</t>
  </si>
  <si>
    <t>Pop-up Service functions - Filler</t>
  </si>
  <si>
    <t>DBX19.4</t>
  </si>
  <si>
    <t>.VU1.Spec.BitInfo.x_61</t>
  </si>
  <si>
    <t>VLM/EbServiceFunctions</t>
  </si>
  <si>
    <t>Gas-flushing during closing</t>
  </si>
  <si>
    <t>DBX19.5</t>
  </si>
  <si>
    <t>.VU1.Spec.BitInfo.x_62</t>
  </si>
  <si>
    <t>VLM/EbGasFlushing</t>
  </si>
  <si>
    <t>Linked to Colour picture 82</t>
  </si>
  <si>
    <t>Stirrer active</t>
  </si>
  <si>
    <t>DBX19.6</t>
  </si>
  <si>
    <t>.VU1.Spec.BitInfo.x_63</t>
  </si>
  <si>
    <t>VLM/EbStirrerActive</t>
  </si>
  <si>
    <t>Linked to Colour picture 83</t>
  </si>
  <si>
    <t>50ml dosing</t>
  </si>
  <si>
    <t>DBX19.7</t>
  </si>
  <si>
    <t>.VU1.Spec.BitInfo.x_64</t>
  </si>
  <si>
    <t>VLM/Eb50mlDosing</t>
  </si>
  <si>
    <t>Linked to Colour picture 84</t>
  </si>
  <si>
    <t>VU3923 : Capper</t>
  </si>
  <si>
    <t>DBX17692.0</t>
  </si>
  <si>
    <t xml:space="preserve"> .VU2.Gen.BitInfo.RFD</t>
  </si>
  <si>
    <t>CAP/RFD</t>
  </si>
  <si>
    <t>DBX17692.1</t>
  </si>
  <si>
    <t xml:space="preserve"> .VU2.Gen.BitInfo.RFU</t>
  </si>
  <si>
    <t>CAP/RFU</t>
  </si>
  <si>
    <t>DBX17692.2</t>
  </si>
  <si>
    <t xml:space="preserve"> .VU2.Gen.BitInfo.Run</t>
  </si>
  <si>
    <t>CAP/RUN</t>
  </si>
  <si>
    <t>DBX17692.3</t>
  </si>
  <si>
    <t xml:space="preserve"> .VU2.Gen.BitInfo.Idle</t>
  </si>
  <si>
    <t>CAP/IDLE</t>
  </si>
  <si>
    <t>DBX17692.4</t>
  </si>
  <si>
    <t xml:space="preserve"> .VU2.Gen.BitInfo.Reserved4</t>
  </si>
  <si>
    <t>DBX17692.5</t>
  </si>
  <si>
    <t xml:space="preserve"> .VU2.Gen.BitInfo.Reserved5</t>
  </si>
  <si>
    <t>DBX17692.6</t>
  </si>
  <si>
    <t xml:space="preserve"> .VU2.Gen.BitInfo.Reserved6</t>
  </si>
  <si>
    <t>DBX17692.7</t>
  </si>
  <si>
    <t xml:space="preserve"> .VU2.Gen.BitInfo.Reserved7</t>
  </si>
  <si>
    <t>DBX17693.0</t>
  </si>
  <si>
    <t xml:space="preserve"> .VU2.Gen.BitInfo.MachineStarted</t>
  </si>
  <si>
    <t>CAP/BiStart</t>
  </si>
  <si>
    <t>DBX17693.1</t>
  </si>
  <si>
    <t xml:space="preserve"> .VU2.Gen.BitInfo.Auto</t>
  </si>
  <si>
    <t>CAP/BiAuto</t>
  </si>
  <si>
    <t>CAP_Capper_Toolbar_1.pdl</t>
  </si>
  <si>
    <t>DBX17693.2</t>
  </si>
  <si>
    <t xml:space="preserve"> .VU2.Gen.BitInfo.Manual</t>
  </si>
  <si>
    <t>CAP/BiManual</t>
  </si>
  <si>
    <t>CAP_Capper_Toolbar_1.pdl, CAP_Capper.pdl</t>
  </si>
  <si>
    <t>DBX17693.3</t>
  </si>
  <si>
    <t xml:space="preserve"> .VU2.Gen.BitInfo.Reset</t>
  </si>
  <si>
    <t>CAP/BiResetSafety</t>
  </si>
  <si>
    <t>DBX17693.4</t>
  </si>
  <si>
    <t xml:space="preserve"> .VU2.Gen.BitInfo.BatchEnd</t>
  </si>
  <si>
    <t>CAP/BiBatchEnd</t>
  </si>
  <si>
    <t>DBX17693.5</t>
  </si>
  <si>
    <t xml:space="preserve"> .VU2.Gen.BitInfo.InfoBit_5</t>
  </si>
  <si>
    <t>DBX17693.6</t>
  </si>
  <si>
    <t xml:space="preserve"> .VU2.Gen.BitInfo.InfoBit_6</t>
  </si>
  <si>
    <t>DBX17693.7</t>
  </si>
  <si>
    <t xml:space="preserve"> .VU2.Gen.BitInfo.AlmTNR</t>
  </si>
  <si>
    <t>CAP/EbTNR</t>
  </si>
  <si>
    <t>CAP_Capper.pdl</t>
  </si>
  <si>
    <t>DBX17694.0</t>
  </si>
  <si>
    <t xml:space="preserve"> .VU2.Gen.BitInfo.EnAuto</t>
  </si>
  <si>
    <t>CAP/EbAuto</t>
  </si>
  <si>
    <t>DBX17694.1</t>
  </si>
  <si>
    <t xml:space="preserve"> .VU2.Gen.BitInfo.EnManual</t>
  </si>
  <si>
    <t>Command_Manual (.VU2.Spec.Interlock.x_5)</t>
  </si>
  <si>
    <t>CAP/EbManual</t>
  </si>
  <si>
    <t>DBX17694.2</t>
  </si>
  <si>
    <t xml:space="preserve"> .VU2.Gen.BitInfo.EnStart</t>
  </si>
  <si>
    <t>Command_Start (.VU2.Spec.Interlock.x_3)</t>
  </si>
  <si>
    <t>CAP/EbStart</t>
  </si>
  <si>
    <t>DBX17694.3</t>
  </si>
  <si>
    <t xml:space="preserve"> .VU2.Gen.BitInfo.EnStop</t>
  </si>
  <si>
    <t>Command_Stop (.VU2.Spec.Interlock.x_4)</t>
  </si>
  <si>
    <t>CAP/EbStop</t>
  </si>
  <si>
    <t>DBX17694.4</t>
  </si>
  <si>
    <t xml:space="preserve"> .VU2.Gen.BitInfo.EnRFD</t>
  </si>
  <si>
    <t>CAP/EbRFD</t>
  </si>
  <si>
    <t>DBX17694.5</t>
  </si>
  <si>
    <t xml:space="preserve"> .VU2.Gen.BitInfo.EnUL</t>
  </si>
  <si>
    <t>CAP/EbRFU</t>
  </si>
  <si>
    <t>DBX17694.6</t>
  </si>
  <si>
    <t xml:space="preserve"> .VU2.Gen.BitInfo.EnHold</t>
  </si>
  <si>
    <t>DBX17694.7</t>
  </si>
  <si>
    <t xml:space="preserve"> .VU2.Gen.BitInfo.EnRestart</t>
  </si>
  <si>
    <t>DBX17695.0</t>
  </si>
  <si>
    <t xml:space="preserve"> .VU2.Gen.BitInfo.EnAbort</t>
  </si>
  <si>
    <t>DBX17695.1</t>
  </si>
  <si>
    <t xml:space="preserve"> .VU2.Gen.BitInfo.EnableBit_10</t>
  </si>
  <si>
    <t>DBX17695.2</t>
  </si>
  <si>
    <t xml:space="preserve"> .VU2.Gen.BitInfo.EnableBit_11</t>
  </si>
  <si>
    <t>DBX17695.3</t>
  </si>
  <si>
    <t xml:space="preserve"> .VU2.Gen.BitInfo.EnableBit_12</t>
  </si>
  <si>
    <t>DBX17695.4</t>
  </si>
  <si>
    <t xml:space="preserve"> .VU2.Gen.BitInfo.EnIDLE</t>
  </si>
  <si>
    <t>CAP/EbIDLE</t>
  </si>
  <si>
    <t>DBX17695.5</t>
  </si>
  <si>
    <t xml:space="preserve"> .VU2.Gen.BitInfo.CampainActive</t>
  </si>
  <si>
    <t>CAP/BiCampainActive</t>
  </si>
  <si>
    <t>DBX17695.6</t>
  </si>
  <si>
    <t xml:space="preserve"> .VU2.Gen.BitInfo.Spare_3</t>
  </si>
  <si>
    <t>DBX17695.7</t>
  </si>
  <si>
    <t xml:space="preserve"> .VU2.Gen.BitInfo.Spare_4</t>
  </si>
  <si>
    <t>DBX17704.0</t>
  </si>
  <si>
    <t>.VU2.Spec.BitInfo.x_1</t>
  </si>
  <si>
    <t>CAP/BiStellen</t>
  </si>
  <si>
    <t>DBX17704.1</t>
  </si>
  <si>
    <t>.VU2.Spec.BitInfo.x_2</t>
  </si>
  <si>
    <t>DBX17704.2</t>
  </si>
  <si>
    <t>.VU2.Spec.BitInfo.x_3</t>
  </si>
  <si>
    <t>Sensor Transport system verification at infeed RVB</t>
  </si>
  <si>
    <t>DBX17704.3</t>
  </si>
  <si>
    <t>.VU2.Spec.BitInfo.x_4</t>
  </si>
  <si>
    <t>126ZS1</t>
  </si>
  <si>
    <t>CAP/126ZS1</t>
  </si>
  <si>
    <t>CAP_Popup_Teach_Sensors; CAP_Capper.pdl</t>
  </si>
  <si>
    <t>Gegenkontrolle Durchtransport Einlauf RVB</t>
  </si>
  <si>
    <t>Sensor Verification: good discharge</t>
  </si>
  <si>
    <t>DBX17704.4</t>
  </si>
  <si>
    <t>.VU2.Spec.BitInfo.x_5</t>
  </si>
  <si>
    <t>140ZS2</t>
  </si>
  <si>
    <t>CAP/140ZS1</t>
  </si>
  <si>
    <t>Gegenkontrolle Gutauslauf</t>
  </si>
  <si>
    <t>Sensor Container build-up on discharge belt</t>
  </si>
  <si>
    <t>DBX17704.5</t>
  </si>
  <si>
    <t>.VU2.Spec.BitInfo.x_6</t>
  </si>
  <si>
    <t>143ZS1</t>
  </si>
  <si>
    <t>CAP/143ZS1</t>
  </si>
  <si>
    <t>Objektstau Auslaufband</t>
  </si>
  <si>
    <t>Sensor Verification good discharge track 1</t>
  </si>
  <si>
    <t>DBX17704.6</t>
  </si>
  <si>
    <t>.VU2.Spec.BitInfo.x_7</t>
  </si>
  <si>
    <t>141ZS2</t>
  </si>
  <si>
    <t>CAP/141ZS2</t>
  </si>
  <si>
    <t>Gegenkontrolle Gutauslauf Bahn 1</t>
  </si>
  <si>
    <t>Sensor Verification good discharge track 2</t>
  </si>
  <si>
    <t>DBX17704.7</t>
  </si>
  <si>
    <t>.VU2.Spec.BitInfo.x_8</t>
  </si>
  <si>
    <t>141ZS1</t>
  </si>
  <si>
    <t>CAP/141ZS1</t>
  </si>
  <si>
    <t>Gegenkontrolle Gutauslauf Bahn 2</t>
  </si>
  <si>
    <t>Sensor mechanical barrier for isolator glove at FFV</t>
  </si>
  <si>
    <t>DBX17705.0</t>
  </si>
  <si>
    <t>.VU2.Spec.BitInfo.x_9</t>
  </si>
  <si>
    <t>118S9</t>
  </si>
  <si>
    <t>CAP/118S9</t>
  </si>
  <si>
    <t>Sensor für Eingriffschutz Isolatorhandschuh an FFV</t>
  </si>
  <si>
    <t>Bit info Specific - Spare 10</t>
  </si>
  <si>
    <t>DBX17705.1</t>
  </si>
  <si>
    <t>.VU2.Spec.BitInfo.x_10</t>
  </si>
  <si>
    <t>Bit info Specific - Spare 11</t>
  </si>
  <si>
    <t>DBX17705.2</t>
  </si>
  <si>
    <t>.VU2.Spec.BitInfo.x_11</t>
  </si>
  <si>
    <t>DBX17705.3</t>
  </si>
  <si>
    <t>.VU2.Spec.BitInfo.x_12</t>
  </si>
  <si>
    <t>Bit info Specific - Spare 13</t>
  </si>
  <si>
    <t>DBX17705.4</t>
  </si>
  <si>
    <t>.VU2.Spec.BitInfo.x_13</t>
  </si>
  <si>
    <t>Bit info Specific - Spare 14</t>
  </si>
  <si>
    <t>DBX17705.5</t>
  </si>
  <si>
    <t>.VU2.Spec.BitInfo.x_14</t>
  </si>
  <si>
    <t>Bit info Specific - Spare 15</t>
  </si>
  <si>
    <t>DBX17705.6</t>
  </si>
  <si>
    <t>.VU2.Spec.BitInfo.x_15</t>
  </si>
  <si>
    <t>Bit info Specific - Spare 16</t>
  </si>
  <si>
    <t>DBX17705.7</t>
  </si>
  <si>
    <t>.VU2.Spec.BitInfo.x_16</t>
  </si>
  <si>
    <t>Bit info Specific - Spare 17</t>
  </si>
  <si>
    <t>DBX17706.0</t>
  </si>
  <si>
    <t>.VU2.Spec.BitInfo.x_17</t>
  </si>
  <si>
    <t>Bit info Specific - Spare 18</t>
  </si>
  <si>
    <t>DBX17706.1</t>
  </si>
  <si>
    <t>.VU2.Spec.BitInfo.x_18</t>
  </si>
  <si>
    <t>Bit info Specific - Spare 19</t>
  </si>
  <si>
    <t>DBX17706.2</t>
  </si>
  <si>
    <t>.VU2.Spec.BitInfo.x_19</t>
  </si>
  <si>
    <t>Bit info Specific - Spare 20</t>
  </si>
  <si>
    <t>DBX17706.3</t>
  </si>
  <si>
    <t>.VU2.Spec.BitInfo.x_20</t>
  </si>
  <si>
    <t>Bit info Specific - Spare 21</t>
  </si>
  <si>
    <t>DBX17706.4</t>
  </si>
  <si>
    <t>.VU2.Spec.BitInfo.x_21</t>
  </si>
  <si>
    <t>Bit info Specific - Spare 22</t>
  </si>
  <si>
    <t>DBX17706.5</t>
  </si>
  <si>
    <t>.VU2.Spec.BitInfo.x_22</t>
  </si>
  <si>
    <t>Bit info Specific - Spare 23</t>
  </si>
  <si>
    <t>DBX17706.6</t>
  </si>
  <si>
    <t>.VU2.Spec.BitInfo.x_23</t>
  </si>
  <si>
    <t>Bit info Specific - Spare 24</t>
  </si>
  <si>
    <t>DBX17706.7</t>
  </si>
  <si>
    <t>.VU2.Spec.BitInfo.x_24</t>
  </si>
  <si>
    <t>Bit info Specific - Spare 25</t>
  </si>
  <si>
    <t>DBX17707.0</t>
  </si>
  <si>
    <t>.VU2.Spec.BitInfo.x_25</t>
  </si>
  <si>
    <t>Bit info Specific - Spare 26</t>
  </si>
  <si>
    <t>DBX17707.1</t>
  </si>
  <si>
    <t>.VU2.Spec.BitInfo.x_26</t>
  </si>
  <si>
    <t>Bit info Specific - Spare 27</t>
  </si>
  <si>
    <t>DBX17707.2</t>
  </si>
  <si>
    <t>.VU2.Spec.BitInfo.x_27</t>
  </si>
  <si>
    <t>Bit info Specific - Spare 28</t>
  </si>
  <si>
    <t>DBX17707.3</t>
  </si>
  <si>
    <t>.VU2.Spec.BitInfo.x_28</t>
  </si>
  <si>
    <t>Bit info Specific - Spare 29</t>
  </si>
  <si>
    <t>DBX17707.4</t>
  </si>
  <si>
    <t>.VU2.Spec.BitInfo.x_29</t>
  </si>
  <si>
    <t>Bit info Specific - Spare 30</t>
  </si>
  <si>
    <t>DBX17707.5</t>
  </si>
  <si>
    <t>.VU2.Spec.BitInfo.x_30</t>
  </si>
  <si>
    <t>Bit info Specific - Spare 31</t>
  </si>
  <si>
    <t>DBX17707.6</t>
  </si>
  <si>
    <t>.VU2.Spec.BitInfo.x_31</t>
  </si>
  <si>
    <t>Bit info Specific - Spare 32</t>
  </si>
  <si>
    <t>DBX17707.7</t>
  </si>
  <si>
    <t>.VU2.Spec.BitInfo.x_32</t>
  </si>
  <si>
    <t>Bit info Specific - Spare 33</t>
  </si>
  <si>
    <t>DBX17708.0</t>
  </si>
  <si>
    <t>.VU2.Spec.BitInfo.x_33</t>
  </si>
  <si>
    <t>Bit info Specific - Spare 34</t>
  </si>
  <si>
    <t>DBX17708.1</t>
  </si>
  <si>
    <t>.VU2.Spec.BitInfo.x_34</t>
  </si>
  <si>
    <t>Bit info Specific - Spare 35</t>
  </si>
  <si>
    <t>DBX17708.2</t>
  </si>
  <si>
    <t>.VU2.Spec.BitInfo.x_35</t>
  </si>
  <si>
    <t>DBX17708.3</t>
  </si>
  <si>
    <t>.VU2.Spec.BitInfo.x_36</t>
  </si>
  <si>
    <t>DBX17708.4</t>
  </si>
  <si>
    <t>.VU2.Spec.BitInfo.x_37</t>
  </si>
  <si>
    <t>DBX17708.5</t>
  </si>
  <si>
    <t>.VU2.Spec.BitInfo.x_38</t>
  </si>
  <si>
    <t>DBX17708.6</t>
  </si>
  <si>
    <t>.VU2.Spec.BitInfo.x_39</t>
  </si>
  <si>
    <t>DBX17708.7</t>
  </si>
  <si>
    <t>.VU2.Spec.BitInfo.x_40</t>
  </si>
  <si>
    <t>DBX17709.0</t>
  </si>
  <si>
    <t>.VU2.Spec.BitInfo.x_41</t>
  </si>
  <si>
    <t>DBX17709.1</t>
  </si>
  <si>
    <t>.VU2.Spec.BitInfo.x_42</t>
  </si>
  <si>
    <t>DBX17709.2</t>
  </si>
  <si>
    <t>.VU2.Spec.BitInfo.x_43</t>
  </si>
  <si>
    <t>DBX17709.3</t>
  </si>
  <si>
    <t>.VU2.Spec.BitInfo.x_44</t>
  </si>
  <si>
    <t>DBX17709.4</t>
  </si>
  <si>
    <t>.VU2.Spec.BitInfo.x_45</t>
  </si>
  <si>
    <t>DBX17709.5</t>
  </si>
  <si>
    <t>.VU2.Spec.BitInfo.x_46</t>
  </si>
  <si>
    <t>DBX17709.6</t>
  </si>
  <si>
    <t>.VU2.Spec.BitInfo.x_47</t>
  </si>
  <si>
    <t>DBX17709.7</t>
  </si>
  <si>
    <t>.VU2.Spec.BitInfo.x_48</t>
  </si>
  <si>
    <t>DBX17710.0</t>
  </si>
  <si>
    <t>.VU2.Spec.BitInfo.x_49</t>
  </si>
  <si>
    <t>DBX17710.1</t>
  </si>
  <si>
    <t>.VU2.Spec.BitInfo.x_50</t>
  </si>
  <si>
    <t>DBX17710.2</t>
  </si>
  <si>
    <t>.VU2.Spec.BitInfo.x_51</t>
  </si>
  <si>
    <t>DBX17710.3</t>
  </si>
  <si>
    <t>.VU2.Spec.BitInfo.x_52</t>
  </si>
  <si>
    <t>DBX17710.4</t>
  </si>
  <si>
    <t>.VU2.Spec.BitInfo.x_53</t>
  </si>
  <si>
    <t>DBX17710.5</t>
  </si>
  <si>
    <t>.VU2.Spec.BitInfo.x_54</t>
  </si>
  <si>
    <t>DBX17710.6</t>
  </si>
  <si>
    <t>.VU2.Spec.BitInfo.x_55</t>
  </si>
  <si>
    <t>DBX17710.7</t>
  </si>
  <si>
    <t>.VU2.Spec.BitInfo.x_56</t>
  </si>
  <si>
    <t>DBX17711.0</t>
  </si>
  <si>
    <t>.VU2.Spec.BitInfo.x_57</t>
  </si>
  <si>
    <t>Bit info Specific - Spare 58</t>
  </si>
  <si>
    <t>DBX17711.1</t>
  </si>
  <si>
    <t>.VU2.Spec.BitInfo.x_58</t>
  </si>
  <si>
    <t>Bit info Specific - Spare 59</t>
  </si>
  <si>
    <t>DBX17711.2</t>
  </si>
  <si>
    <t>.VU2.Spec.BitInfo.x_59</t>
  </si>
  <si>
    <t>Bit info Specific - Spare 60</t>
  </si>
  <si>
    <t>DBX17711.3</t>
  </si>
  <si>
    <t>.VU2.Spec.BitInfo.x_60</t>
  </si>
  <si>
    <t>Pop-up Service functions - Capper</t>
  </si>
  <si>
    <t>DBX17711.4</t>
  </si>
  <si>
    <t>.VU2.Spec.BitInfo.x_61</t>
  </si>
  <si>
    <t>CAP_Capper_Toolbar_2</t>
  </si>
  <si>
    <t>Bit info Specific - Spare 62</t>
  </si>
  <si>
    <t>DBX17711.5</t>
  </si>
  <si>
    <t>.VU2.Spec.BitInfo.x_62</t>
  </si>
  <si>
    <t>Bit info Specific - Spare 63</t>
  </si>
  <si>
    <t>DBX17711.6</t>
  </si>
  <si>
    <t>.VU2.Spec.BitInfo.x_63</t>
  </si>
  <si>
    <t>Bit info Specific - Spare 64</t>
  </si>
  <si>
    <t>DBX17711.7</t>
  </si>
  <si>
    <t>.VU2.Spec.BitInfo.x_64</t>
  </si>
  <si>
    <t>end</t>
  </si>
  <si>
    <t>Std.desc.</t>
  </si>
  <si>
    <t>bit is true = respective phase text in statusblock</t>
  </si>
  <si>
    <t>bit is true = enables button "xxxxx"</t>
  </si>
  <si>
    <t>Phase</t>
  </si>
  <si>
    <t>Feedback Togglekey</t>
  </si>
  <si>
    <t>Phase &amp; Feedback Key</t>
  </si>
  <si>
    <t>Bit commands</t>
  </si>
  <si>
    <t>PLC Data Type</t>
  </si>
  <si>
    <t>Functionkey</t>
  </si>
  <si>
    <t>Passwordlevel</t>
  </si>
  <si>
    <t>ButtonText</t>
  </si>
  <si>
    <t>Tooltip</t>
  </si>
  <si>
    <t>Buttontype</t>
  </si>
  <si>
    <t>Local Logging</t>
  </si>
  <si>
    <t>Eventviewer Logging</t>
  </si>
  <si>
    <t>VU3922 : Filler</t>
  </si>
  <si>
    <t>Start</t>
  </si>
  <si>
    <t>DBX4.0</t>
  </si>
  <si>
    <t>.VU1.Gen.BitCmd.Start</t>
  </si>
  <si>
    <t>typeLVis_GenBitCmd</t>
  </si>
  <si>
    <t>Shift-F1</t>
  </si>
  <si>
    <t>Icon (green triangle)</t>
  </si>
  <si>
    <t>VLM/BcStart</t>
  </si>
  <si>
    <t>ButtonSet (SCADA to 1, PLC to 0)</t>
  </si>
  <si>
    <t>Yes - Operator Action</t>
  </si>
  <si>
    <t>Stop</t>
  </si>
  <si>
    <t>DBX4.1</t>
  </si>
  <si>
    <t>.VU1.Gen.BitCmd.Stop</t>
  </si>
  <si>
    <t>F1</t>
  </si>
  <si>
    <t>Icon (red stop sign)</t>
  </si>
  <si>
    <t>VLM/BcStop</t>
  </si>
  <si>
    <t>Machine constructor</t>
  </si>
  <si>
    <t>Automatic</t>
  </si>
  <si>
    <t>DBX4.2</t>
  </si>
  <si>
    <t>.VU1.Gen.BitCmd.Auto</t>
  </si>
  <si>
    <t>1.1</t>
  </si>
  <si>
    <t>VLM/BcAuto</t>
  </si>
  <si>
    <t>Toolbar 1 - Button 1</t>
  </si>
  <si>
    <t>DBX4.3</t>
  </si>
  <si>
    <t>.VU1.Gen.BitCmd.Manu</t>
  </si>
  <si>
    <t>1.2</t>
  </si>
  <si>
    <t>Manueel</t>
  </si>
  <si>
    <t>VLM/BcManual</t>
  </si>
  <si>
    <t>Toolbar 1 - Button 2</t>
  </si>
  <si>
    <t>RFD command</t>
  </si>
  <si>
    <t>DBX4.4</t>
  </si>
  <si>
    <t>.VU1.Gen.BitCmd.RFD</t>
  </si>
  <si>
    <t>Shift-F8</t>
  </si>
  <si>
    <t>Icon (Arrow Down)</t>
  </si>
  <si>
    <t>VLM/BcRFD</t>
  </si>
  <si>
    <t>Upload command</t>
  </si>
  <si>
    <t>DBX4.5</t>
  </si>
  <si>
    <t>.VU1.Gen.BitCmd.Upload</t>
  </si>
  <si>
    <t>none</t>
  </si>
  <si>
    <t>No button - just command</t>
  </si>
  <si>
    <t>no WinCC button - comes from RMS</t>
  </si>
  <si>
    <t>Horn</t>
  </si>
  <si>
    <t>DBX4.6</t>
  </si>
  <si>
    <t>.VU1.Gen.BitCmd.Hoorn</t>
  </si>
  <si>
    <t>Hoorn</t>
  </si>
  <si>
    <t>VLM/BcHorn</t>
  </si>
  <si>
    <t>Bit command not used on HMI but part of GIG General structure</t>
  </si>
  <si>
    <t>Buzzer</t>
  </si>
  <si>
    <t>DBX4.7</t>
  </si>
  <si>
    <t>.VU1.Gen.BitCmd.Buzzer</t>
  </si>
  <si>
    <t>VLM/BcBuzzer</t>
  </si>
  <si>
    <t>Re-arm safety relay</t>
  </si>
  <si>
    <t>DBX5.0</t>
  </si>
  <si>
    <t>.VU1.Gen.BitCmd.Re-armSafety</t>
  </si>
  <si>
    <t>F2</t>
  </si>
  <si>
    <t>Icon (Blue Reset button)</t>
  </si>
  <si>
    <t>VLM/BcResetSafety</t>
  </si>
  <si>
    <t>Pause</t>
  </si>
  <si>
    <t>DBX5.1</t>
  </si>
  <si>
    <t>.VU1.Gen.BitCmd.Pause</t>
  </si>
  <si>
    <t>Restart</t>
  </si>
  <si>
    <t>DBX5.2</t>
  </si>
  <si>
    <t>.VU1.Gen.BitCmd.Restart</t>
  </si>
  <si>
    <t>Abort</t>
  </si>
  <si>
    <t>DBX5.3</t>
  </si>
  <si>
    <t>.VU1.Gen.BitCmd.Abort</t>
  </si>
  <si>
    <t>Clear Batch data</t>
  </si>
  <si>
    <t>DBX5.4</t>
  </si>
  <si>
    <t>.VU1.Gen.BitCmd.Clear Batch</t>
  </si>
  <si>
    <t>Default Operator</t>
  </si>
  <si>
    <t>Ja</t>
  </si>
  <si>
    <t>Lotgegevens wissen</t>
  </si>
  <si>
    <t>VLM/BcClearBatchConfirm</t>
  </si>
  <si>
    <t>BatchEnd.pdl</t>
  </si>
  <si>
    <t>Yes - Audit Trail</t>
  </si>
  <si>
    <t>Keep Batch data</t>
  </si>
  <si>
    <t>DBX5.5</t>
  </si>
  <si>
    <t>.VU1.Gen.BitCmd.Keep Batch</t>
  </si>
  <si>
    <t>Nee</t>
  </si>
  <si>
    <t>Lotgegevens bewaren</t>
  </si>
  <si>
    <t>VLM/BcClearBatchCancel</t>
  </si>
  <si>
    <t>DBX5.6</t>
  </si>
  <si>
    <t>.VU1.Gen.BitCmd.IDLE</t>
  </si>
  <si>
    <t>Forceer Idle</t>
  </si>
  <si>
    <t>Forceer ULDL AVU van RFD naar IDLE</t>
  </si>
  <si>
    <t>VLM/BcIdle</t>
  </si>
  <si>
    <t>Spare_16</t>
  </si>
  <si>
    <t>DBX5.7</t>
  </si>
  <si>
    <t>.VU1.Gen.BitCmd.Spare_16</t>
  </si>
  <si>
    <t>TestStatus</t>
  </si>
  <si>
    <t>DBW6</t>
  </si>
  <si>
    <t>.VU1.Gen.BitCmd.Teststatus</t>
  </si>
  <si>
    <t>VLM/BcTestStatus</t>
  </si>
  <si>
    <t>TestStatus for Scada test alarms</t>
  </si>
  <si>
    <t>VLM_SCADATest.pdl</t>
  </si>
  <si>
    <t>AlarmStatus</t>
  </si>
  <si>
    <t>DBD8</t>
  </si>
  <si>
    <t>.VU1.Gen.BitCmd.AlarmStatus</t>
  </si>
  <si>
    <t>VLM/BcAlarmstatus</t>
  </si>
  <si>
    <t>Life Beat</t>
  </si>
  <si>
    <t>DBX20.0</t>
  </si>
  <si>
    <t>.VU1.Spec.BitCmd.x_1</t>
  </si>
  <si>
    <t>typeLVis_BitCmdVU1</t>
  </si>
  <si>
    <t>VLM/BcLifebeat</t>
  </si>
  <si>
    <t>Bit Command Specific - Spare 2</t>
  </si>
  <si>
    <t>DBX20.1</t>
  </si>
  <si>
    <t>.VU1.Spec.BitCmd.x_2</t>
  </si>
  <si>
    <t>Bit Command Specific - Spare 3</t>
  </si>
  <si>
    <t>DBX20.2</t>
  </si>
  <si>
    <t>.VU1.Spec.BitCmd.x_3</t>
  </si>
  <si>
    <t>Bit Command Specific - Spare 4</t>
  </si>
  <si>
    <t>DBX20.3</t>
  </si>
  <si>
    <t>.VU1.Spec.BitCmd.x_4</t>
  </si>
  <si>
    <t>Bit Command Specific - Spare 5</t>
  </si>
  <si>
    <t>DBX20.4</t>
  </si>
  <si>
    <t>.VU1.Spec.BitCmd.x_5</t>
  </si>
  <si>
    <t>Bit Command Specific - Spare 6</t>
  </si>
  <si>
    <t>DBX20.5</t>
  </si>
  <si>
    <t>.VU1.Spec.BitCmd.x_6</t>
  </si>
  <si>
    <t>Bit Command Specific - Spare 7</t>
  </si>
  <si>
    <t>DBX20.6</t>
  </si>
  <si>
    <t>.VU1.Spec.BitCmd.x_7</t>
  </si>
  <si>
    <t>Bit Command Specific - Spare 8</t>
  </si>
  <si>
    <t>DBX20.7</t>
  </si>
  <si>
    <t>.VU1.Spec.BitCmd.x_8</t>
  </si>
  <si>
    <t>Bit Command Specific - Spare 9</t>
  </si>
  <si>
    <t>DBX21.0</t>
  </si>
  <si>
    <t>.VU1.Spec.BitCmd.x_9</t>
  </si>
  <si>
    <t>Bit Command Specific - Spare 10</t>
  </si>
  <si>
    <t>DBX21.1</t>
  </si>
  <si>
    <t>.VU1.Spec.BitCmd.x_10</t>
  </si>
  <si>
    <t>Bit Command Specific - Spare 11</t>
  </si>
  <si>
    <t>DBX21.2</t>
  </si>
  <si>
    <t>.VU1.Spec.BitCmd.x_11</t>
  </si>
  <si>
    <t>Bit Command Specific - Spare 12</t>
  </si>
  <si>
    <t>DBX21.3</t>
  </si>
  <si>
    <t>.VU1.Spec.BitCmd.x_12</t>
  </si>
  <si>
    <t>Bit Command Specific - Spare 13</t>
  </si>
  <si>
    <t>DBX21.4</t>
  </si>
  <si>
    <t>.VU1.Spec.BitCmd.x_13</t>
  </si>
  <si>
    <t>Bit Command Specific - Spare 14</t>
  </si>
  <si>
    <t>DBX21.5</t>
  </si>
  <si>
    <t>.VU1.Spec.BitCmd.x_14</t>
  </si>
  <si>
    <t>Bit Command Specific - Spare 15</t>
  </si>
  <si>
    <t>DBX21.6</t>
  </si>
  <si>
    <t>.VU1.Spec.BitCmd.x_15</t>
  </si>
  <si>
    <t>Bit Command Specific - Spare 16</t>
  </si>
  <si>
    <t>DBX21.7</t>
  </si>
  <si>
    <t>.VU1.Spec.BitCmd.x_16</t>
  </si>
  <si>
    <t>Bit Command Specific - Spare 17</t>
  </si>
  <si>
    <t>DBX22.0</t>
  </si>
  <si>
    <t>.VU1.Spec.BitCmd.x_17</t>
  </si>
  <si>
    <t>Bit Command Specific - Spare 18</t>
  </si>
  <si>
    <t>DBX22.1</t>
  </si>
  <si>
    <t>.VU1.Spec.BitCmd.x_18</t>
  </si>
  <si>
    <t>Bit Command Specific - Spare 19</t>
  </si>
  <si>
    <t>DBX22.2</t>
  </si>
  <si>
    <t>.VU1.Spec.BitCmd.x_19</t>
  </si>
  <si>
    <t>Bit Command Specific - Spare 20</t>
  </si>
  <si>
    <t>DBX22.3</t>
  </si>
  <si>
    <t>.VU1.Spec.BitCmd.x_20</t>
  </si>
  <si>
    <t>Bit Command Specific - Spare 21</t>
  </si>
  <si>
    <t>DBX22.4</t>
  </si>
  <si>
    <t>.VU1.Spec.BitCmd.x_21</t>
  </si>
  <si>
    <t>Bit Command Specific - Spare 22</t>
  </si>
  <si>
    <t>DBX22.5</t>
  </si>
  <si>
    <t>.VU1.Spec.BitCmd.x_22</t>
  </si>
  <si>
    <t>Bit Command Specific - Spare 23</t>
  </si>
  <si>
    <t>DBX22.6</t>
  </si>
  <si>
    <t>.VU1.Spec.BitCmd.x_23</t>
  </si>
  <si>
    <t>Bit Command Specific - Spare 24</t>
  </si>
  <si>
    <t>DBX22.7</t>
  </si>
  <si>
    <t>.VU1.Spec.BitCmd.x_24</t>
  </si>
  <si>
    <t>Bit Command Specific - Spare 25</t>
  </si>
  <si>
    <t>DBX23.0</t>
  </si>
  <si>
    <t>.VU1.Spec.BitCmd.x_25</t>
  </si>
  <si>
    <t>Bit Command Specific - Spare 26</t>
  </si>
  <si>
    <t>DBX23.1</t>
  </si>
  <si>
    <t>.VU1.Spec.BitCmd.x_26</t>
  </si>
  <si>
    <t>Bit Command Specific - Spare 27</t>
  </si>
  <si>
    <t>DBX23.2</t>
  </si>
  <si>
    <t>.VU1.Spec.BitCmd.x_27</t>
  </si>
  <si>
    <t>Bit Command Specific - Spare 28</t>
  </si>
  <si>
    <t>DBX23.3</t>
  </si>
  <si>
    <t>.VU1.Spec.BitCmd.x_28</t>
  </si>
  <si>
    <t>Bit Command Specific - Spare 29</t>
  </si>
  <si>
    <t>DBX23.4</t>
  </si>
  <si>
    <t>.VU1.Spec.BitCmd.x_29</t>
  </si>
  <si>
    <t>Bit Command Specific - Spare 30</t>
  </si>
  <si>
    <t>DBX23.5</t>
  </si>
  <si>
    <t>.VU1.Spec.BitCmd.x_30</t>
  </si>
  <si>
    <t>Bit Command Specific - Spare 31</t>
  </si>
  <si>
    <t>DBX23.6</t>
  </si>
  <si>
    <t>.VU1.Spec.BitCmd.x_31</t>
  </si>
  <si>
    <t>Bit Command Specific - Spare 32</t>
  </si>
  <si>
    <t>DBX23.7</t>
  </si>
  <si>
    <t>.VU1.Spec.BitCmd.x_32</t>
  </si>
  <si>
    <t>Bit Command Specific - Spare 33</t>
  </si>
  <si>
    <t>DBX24.0</t>
  </si>
  <si>
    <t>.VU1.Spec.BitCmd.x_33</t>
  </si>
  <si>
    <t>Bit Command Specific - Spare 34</t>
  </si>
  <si>
    <t>DBX24.1</t>
  </si>
  <si>
    <t>.VU1.Spec.BitCmd.x_34</t>
  </si>
  <si>
    <t>Bit Command Specific - Spare 35</t>
  </si>
  <si>
    <t>DBX24.2</t>
  </si>
  <si>
    <t>.VU1.Spec.BitCmd.x_35</t>
  </si>
  <si>
    <t>Bit Command Specific - Spare 36</t>
  </si>
  <si>
    <t>DBX24.3</t>
  </si>
  <si>
    <t>.VU1.Spec.BitCmd.x_36</t>
  </si>
  <si>
    <t>Bit Command Specific - Spare 37</t>
  </si>
  <si>
    <t>DBX24.4</t>
  </si>
  <si>
    <t>.VU1.Spec.BitCmd.x_37</t>
  </si>
  <si>
    <t>Bit Command Specific - Spare 38</t>
  </si>
  <si>
    <t>DBX24.5</t>
  </si>
  <si>
    <t>.VU1.Spec.BitCmd.x_38</t>
  </si>
  <si>
    <t>Bit Command Specific - Spare 39</t>
  </si>
  <si>
    <t>DBX24.6</t>
  </si>
  <si>
    <t>.VU1.Spec.BitCmd.x_39</t>
  </si>
  <si>
    <t>Bit Command Specific - Spare 40</t>
  </si>
  <si>
    <t>DBX24.7</t>
  </si>
  <si>
    <t>.VU1.Spec.BitCmd.x_40</t>
  </si>
  <si>
    <t>Bit Command Specific - Spare 41</t>
  </si>
  <si>
    <t>DBX25.0</t>
  </si>
  <si>
    <t>.VU1.Spec.BitCmd.x_41</t>
  </si>
  <si>
    <t>Bit Command Specific - Spare 42</t>
  </si>
  <si>
    <t>DBX25.1</t>
  </si>
  <si>
    <t>.VU1.Spec.BitCmd.x_42</t>
  </si>
  <si>
    <t>Bit Command Specific - Spare 43</t>
  </si>
  <si>
    <t>DBX25.2</t>
  </si>
  <si>
    <t>.VU1.Spec.BitCmd.x_43</t>
  </si>
  <si>
    <t>Bit Command Specific - Spare 44</t>
  </si>
  <si>
    <t>DBX25.3</t>
  </si>
  <si>
    <t>.VU1.Spec.BitCmd.x_44</t>
  </si>
  <si>
    <t>Bit Command Specific - Spare 45</t>
  </si>
  <si>
    <t>DBX25.4</t>
  </si>
  <si>
    <t>.VU1.Spec.BitCmd.x_45</t>
  </si>
  <si>
    <t>Bit Command Specific - Spare 46</t>
  </si>
  <si>
    <t>DBX25.5</t>
  </si>
  <si>
    <t>.VU1.Spec.BitCmd.x_46</t>
  </si>
  <si>
    <t>Bit Command Specific - Spare 47</t>
  </si>
  <si>
    <t>DBX25.6</t>
  </si>
  <si>
    <t>.VU1.Spec.BitCmd.x_47</t>
  </si>
  <si>
    <t>Bit Command Specific - Spare 48</t>
  </si>
  <si>
    <t>DBX25.7</t>
  </si>
  <si>
    <t>.VU1.Spec.BitCmd.x_48</t>
  </si>
  <si>
    <t>Bit Command Specific - Spare 49</t>
  </si>
  <si>
    <t>DBX26.0</t>
  </si>
  <si>
    <t>.VU1.Spec.BitCmd.x_49</t>
  </si>
  <si>
    <t>Bit Command Specific - Spare 50</t>
  </si>
  <si>
    <t>DBX26.1</t>
  </si>
  <si>
    <t>.VU1.Spec.BitCmd.x_50</t>
  </si>
  <si>
    <t>Bit Command Specific - Spare 51</t>
  </si>
  <si>
    <t>DBX26.2</t>
  </si>
  <si>
    <t>.VU1.Spec.BitCmd.x_51</t>
  </si>
  <si>
    <t>Bit Command Specific - Spare 52</t>
  </si>
  <si>
    <t>DBX26.3</t>
  </si>
  <si>
    <t>.VU1.Spec.BitCmd.x_52</t>
  </si>
  <si>
    <t>Bit Command Specific - Spare 53</t>
  </si>
  <si>
    <t>DBX26.4</t>
  </si>
  <si>
    <t>.VU1.Spec.BitCmd.x_53</t>
  </si>
  <si>
    <t>Bit Command Specific - Spare 54</t>
  </si>
  <si>
    <t>DBX26.5</t>
  </si>
  <si>
    <t>.VU1.Spec.BitCmd.x_54</t>
  </si>
  <si>
    <t>Bit Command Specific - Spare 55</t>
  </si>
  <si>
    <t>DBX26.6</t>
  </si>
  <si>
    <t>.VU1.Spec.BitCmd.x_55</t>
  </si>
  <si>
    <t>Bit Command Specific - Spare 56</t>
  </si>
  <si>
    <t>DBX26.7</t>
  </si>
  <si>
    <t>.VU1.Spec.BitCmd.x_56</t>
  </si>
  <si>
    <t>Bit Command Specific - Spare 57</t>
  </si>
  <si>
    <t>DBX27.0</t>
  </si>
  <si>
    <t>.VU1.Spec.BitCmd.x_57</t>
  </si>
  <si>
    <t>Bit Command Specific - Spare 58</t>
  </si>
  <si>
    <t>DBX27.1</t>
  </si>
  <si>
    <t>.VU1.Spec.BitCmd.x_58</t>
  </si>
  <si>
    <t>Bit Command Specific - Spare 59</t>
  </si>
  <si>
    <t>DBX27.2</t>
  </si>
  <si>
    <t>.VU1.Spec.BitCmd.x_59</t>
  </si>
  <si>
    <t>Bit Command Specific - Spare 60</t>
  </si>
  <si>
    <t>DBX27.3</t>
  </si>
  <si>
    <t>.VU1.Spec.BitCmd.x_60</t>
  </si>
  <si>
    <t>Bit Command Specific - Spare 61</t>
  </si>
  <si>
    <t>DBX27.4</t>
  </si>
  <si>
    <t>.VU1.Spec.BitCmd.x_61</t>
  </si>
  <si>
    <t>Bit Command Specific - Spare 62</t>
  </si>
  <si>
    <t>DBX27.5</t>
  </si>
  <si>
    <t>.VU1.Spec.BitCmd.x_62</t>
  </si>
  <si>
    <t>Bit Command Specific - Spare 63</t>
  </si>
  <si>
    <t>DBX27.6</t>
  </si>
  <si>
    <t>.VU1.Spec.BitCmd.x_63</t>
  </si>
  <si>
    <t>Bit Command Specific - Spare 64</t>
  </si>
  <si>
    <t>DBX27.7</t>
  </si>
  <si>
    <t>.VU1.Spec.BitCmd.x_64</t>
  </si>
  <si>
    <t>Upload command to RMS - Filler</t>
  </si>
  <si>
    <t>commandline</t>
  </si>
  <si>
    <t>F8</t>
  </si>
  <si>
    <t>Icon (Arrow Up)</t>
  </si>
  <si>
    <t xml:space="preserve">Upload </t>
  </si>
  <si>
    <t>VLM/BcUlCmdRMS</t>
  </si>
  <si>
    <t>commandline opens RMS GUI and initiates UL-cycle</t>
  </si>
  <si>
    <t>Group acknowdledge alarms - Filler</t>
  </si>
  <si>
    <t>WINCC-intern</t>
  </si>
  <si>
    <t>F10</t>
  </si>
  <si>
    <t>Icon (Acknowledge alarms)</t>
  </si>
  <si>
    <t>Kwiteren</t>
  </si>
  <si>
    <t>VLM/GroupAcknowledgeAlarms</t>
  </si>
  <si>
    <t>Pop-up Manual isolator signal control</t>
  </si>
  <si>
    <t>Manuele controle signalen isolator</t>
  </si>
  <si>
    <t>Opent de pop-up voor manuele controle isolator signalen naar vulmachine</t>
  </si>
  <si>
    <t>Open VLM_Popup Manual isolator signal control</t>
  </si>
  <si>
    <t>VLM_Filler_Toolbar_4</t>
  </si>
  <si>
    <t>Pop-up Jetterdiagnose</t>
  </si>
  <si>
    <t>4.8</t>
  </si>
  <si>
    <t>Jetter assen diagnose</t>
  </si>
  <si>
    <t>Opent de pop-up voor Jetter diagnose</t>
  </si>
  <si>
    <t>Button Internal</t>
  </si>
  <si>
    <t>Open VLM_Popup_Jetterdiagnose</t>
  </si>
  <si>
    <t>Pop-up Jetter CPU</t>
  </si>
  <si>
    <t>4.7</t>
  </si>
  <si>
    <t>Jetter CPU</t>
  </si>
  <si>
    <t>Opent de pop-up voor Jetter CPU</t>
  </si>
  <si>
    <t>Open VLM_Popup_Jetter_CPU</t>
  </si>
  <si>
    <t>4.9</t>
  </si>
  <si>
    <t>Hiperface</t>
  </si>
  <si>
    <t>Opent de pop-up met mechanische instellingen. 
Hiermee kunnen mechanische instellingen gecorrigeerd worden.</t>
  </si>
  <si>
    <t>Open VLM_Popup_Hiperface</t>
  </si>
  <si>
    <t>Pop-up Servicefunctions - Filler</t>
  </si>
  <si>
    <t>4.10</t>
  </si>
  <si>
    <t>Servicefuncties</t>
  </si>
  <si>
    <t>Opent de pop-up voor de service functies van de vulmachine</t>
  </si>
  <si>
    <t>Open VLM_Popup_Service_operation</t>
  </si>
  <si>
    <t>Pop-up deurtijden - Filler</t>
  </si>
  <si>
    <t>Deurtijden</t>
  </si>
  <si>
    <t>Opent pop-up waarin per deur de geaccumuleerde tijd van open zijn wordt weergegeven.</t>
  </si>
  <si>
    <t>Open VLM_Popup_Deurtijden</t>
  </si>
  <si>
    <t>VLM_Filler_Toolbar_2</t>
  </si>
  <si>
    <t>Pop-up weegschalen</t>
  </si>
  <si>
    <t>4.13</t>
  </si>
  <si>
    <t>Weegschalen</t>
  </si>
  <si>
    <t>Opent de pop-up van de weegschalen.
Tarra/bruto weging zichtbaar en nulstelling/verificatie/kalibratie mogelijk.</t>
  </si>
  <si>
    <t xml:space="preserve">Open VLM_Popup_ScalesTare, 
Open VLM_Popup_ScalesGross, </t>
  </si>
  <si>
    <t>Pop-up inching and brake</t>
  </si>
  <si>
    <t>4.11</t>
  </si>
  <si>
    <t>Stelknoppen\Remmen</t>
  </si>
  <si>
    <t xml:space="preserve">Opent de pop-up voor de bediening van de vulmachine en capper met stelknop en voor de vrijgave van de remmen. </t>
  </si>
  <si>
    <t>Open VLM_Popup_Inching_and_brake</t>
  </si>
  <si>
    <t>Pop-up pompselectie</t>
  </si>
  <si>
    <t>4.6</t>
  </si>
  <si>
    <t>Pompselectie permanent doseren</t>
  </si>
  <si>
    <t>Opent de pop-up om de pompen te selecteren die gebruikt worden tijdens permant doseren.</t>
  </si>
  <si>
    <t>Open VLM_Popup_pompselectie_permanent_doseren</t>
  </si>
  <si>
    <t>Pop-up IPC Data</t>
  </si>
  <si>
    <t>3.1</t>
  </si>
  <si>
    <t>IPC Data</t>
  </si>
  <si>
    <t>Opent de pop-up voor IPC Data</t>
  </si>
  <si>
    <t>Open VLM_Popup_Productionvalues</t>
  </si>
  <si>
    <t>VLM_Filler_Toolbar_3</t>
  </si>
  <si>
    <t>Pop-up Reductie voor vulcurve</t>
  </si>
  <si>
    <t>4.4</t>
  </si>
  <si>
    <t>Vulcurve info</t>
  </si>
  <si>
    <t>Opent de pop-up van de parameters van vulcurve die eventueel zorgen voor output reductie</t>
  </si>
  <si>
    <t>Open VLM_Popup_Outputreductie</t>
  </si>
  <si>
    <t>Pop-up Teach Sensors - Filler</t>
  </si>
  <si>
    <t>3.6</t>
  </si>
  <si>
    <t>Teach Sensors</t>
  </si>
  <si>
    <t>Opent de pop-up om de sensoren van de vulmachine te teachen</t>
  </si>
  <si>
    <t>Open VLM_Popup_Teach_Sensors</t>
  </si>
  <si>
    <t>Pop-up Deactivatie pompen</t>
  </si>
  <si>
    <t>3.13</t>
  </si>
  <si>
    <t>Uitschakelen pompen</t>
  </si>
  <si>
    <t>Opent de pop-up om pompen uit te schakelen</t>
  </si>
  <si>
    <t>Button internal</t>
  </si>
  <si>
    <t>Open VLM_Popup_Deactiveren_Pompen</t>
  </si>
  <si>
    <t>Pop-up Counters</t>
  </si>
  <si>
    <t>3.2</t>
  </si>
  <si>
    <t>Tellers</t>
  </si>
  <si>
    <t>Opent pop-up met algemene en batch gerelateerde tellers.</t>
  </si>
  <si>
    <t>Open VLM_Popup_Counters</t>
  </si>
  <si>
    <t>Pop-up reject counters</t>
  </si>
  <si>
    <t>3.3</t>
  </si>
  <si>
    <t>Reject tellers</t>
  </si>
  <si>
    <t>Opent de pop-up voor reject tellers</t>
  </si>
  <si>
    <t>Open VLM_Popup_RejectCounters</t>
  </si>
  <si>
    <t>Pop-up Stilstand Info</t>
  </si>
  <si>
    <t>4.3</t>
  </si>
  <si>
    <t>Stilstand Informatie</t>
  </si>
  <si>
    <t>Opent de pop-up met Stilstand Informatie</t>
  </si>
  <si>
    <t>Open VLM_Popup_VLM_Stilstand_Info</t>
  </si>
  <si>
    <t>Pop-up FIFO Signalen</t>
  </si>
  <si>
    <t>4.12</t>
  </si>
  <si>
    <t>FIFO Signalen</t>
  </si>
  <si>
    <t>Opent de pop-up met Communicatie naar FIFO</t>
  </si>
  <si>
    <t>Open VLM_Popup_VLM_FIFO_Signalen</t>
  </si>
  <si>
    <t>DBX17696.0</t>
  </si>
  <si>
    <t>.VU2.Gen.BitCmd.Start</t>
  </si>
  <si>
    <t>CAP/BcStart</t>
  </si>
  <si>
    <t>DBX17696.1</t>
  </si>
  <si>
    <t>.VU2.Gen.BitCmd.Stop</t>
  </si>
  <si>
    <t>CAP/BcStop</t>
  </si>
  <si>
    <t>DBX17696.2</t>
  </si>
  <si>
    <t>.VU2.Gen.BitCmd.Auto</t>
  </si>
  <si>
    <t>CAP/BcAuto</t>
  </si>
  <si>
    <t>DBX17696.3</t>
  </si>
  <si>
    <t>.VU2.Gen.BitCmd.Manu</t>
  </si>
  <si>
    <t>CAP/BcManual</t>
  </si>
  <si>
    <t>DBX17696.4</t>
  </si>
  <si>
    <t>.VU2.Gen.BitCmd.RFD</t>
  </si>
  <si>
    <t>CAP/BcRFD</t>
  </si>
  <si>
    <t>DBX17696.5</t>
  </si>
  <si>
    <t>.VU2.Gen.BitCmd.Upload</t>
  </si>
  <si>
    <t>DBX17696.6</t>
  </si>
  <si>
    <t>.VU2.Gen.BitCmd.Hoorn</t>
  </si>
  <si>
    <t>CAP/BcHorn</t>
  </si>
  <si>
    <t>DBX17696.7</t>
  </si>
  <si>
    <t>.VU2.Gen.BitCmd.Buzzer</t>
  </si>
  <si>
    <t>CAP/BcBuzzer</t>
  </si>
  <si>
    <t>DBX17697.0</t>
  </si>
  <si>
    <t>.VU2.Gen.BitCmd.Re-armSafety</t>
  </si>
  <si>
    <t>CAP/BcResetSafety</t>
  </si>
  <si>
    <t>DBX17697.1</t>
  </si>
  <si>
    <t>.VU2.Gen.BitCmd.Pause</t>
  </si>
  <si>
    <t>DBX17697.2</t>
  </si>
  <si>
    <t>.VU2.Gen.BitCmd.Restart</t>
  </si>
  <si>
    <t>DBX17697.3</t>
  </si>
  <si>
    <t>.VU2.Gen.BitCmd.Abort</t>
  </si>
  <si>
    <t>DBX17697.4</t>
  </si>
  <si>
    <t>.VU2.Gen.BitCmd.Clear Batch</t>
  </si>
  <si>
    <t>CAP/BcClearBatchConfirm</t>
  </si>
  <si>
    <t>DBX17697.5</t>
  </si>
  <si>
    <t>.VU2.Gen.BitCmd.Keep Batch</t>
  </si>
  <si>
    <t>CAP/BcClearBatchCancel</t>
  </si>
  <si>
    <t>DBX17697.6</t>
  </si>
  <si>
    <t>.VU2.Gen.BitCmd.IDLE</t>
  </si>
  <si>
    <t>CAP/BcIdle</t>
  </si>
  <si>
    <t>DBX17697.7</t>
  </si>
  <si>
    <t>.VU2.Gen.BitCmd.Spare_16</t>
  </si>
  <si>
    <t>DBW17698</t>
  </si>
  <si>
    <t>.VU2.Gen.BitCmd.Teststatus</t>
  </si>
  <si>
    <t>CAP/BcTestStatus</t>
  </si>
  <si>
    <t>DBD17000</t>
  </si>
  <si>
    <t>.VU2.Gen.BitCmd.AlarmStatus</t>
  </si>
  <si>
    <t>CAP/BcAlarmstatus</t>
  </si>
  <si>
    <t>DBX17712.0</t>
  </si>
  <si>
    <t>.VU2.Spec.BitCmd.x_1</t>
  </si>
  <si>
    <t>CAP/BcLifebeat</t>
  </si>
  <si>
    <t>DBX17712.1</t>
  </si>
  <si>
    <t>.VU2.Spec.BitCmd.x_2</t>
  </si>
  <si>
    <t>DBX17712.2</t>
  </si>
  <si>
    <t>.VU2.Spec.BitCmd.x_3</t>
  </si>
  <si>
    <t>DBX17712.3</t>
  </si>
  <si>
    <t>.VU2.Spec.BitCmd.x_4</t>
  </si>
  <si>
    <t>DBX17712.4</t>
  </si>
  <si>
    <t>.VU2.Spec.BitCmd.x_5</t>
  </si>
  <si>
    <t>DBX17712.5</t>
  </si>
  <si>
    <t>.VU2.Spec.BitCmd.x_6</t>
  </si>
  <si>
    <t>DBX17712.6</t>
  </si>
  <si>
    <t>.VU2.Spec.BitCmd.x_7</t>
  </si>
  <si>
    <t>DBX17712.7</t>
  </si>
  <si>
    <t>.VU2.Spec.BitCmd.x_8</t>
  </si>
  <si>
    <t>DBX17713.0</t>
  </si>
  <si>
    <t>.VU2.Spec.BitCmd.x_9</t>
  </si>
  <si>
    <t>DBX17713.1</t>
  </si>
  <si>
    <t>.VU2.Spec.BitCmd.x_10</t>
  </si>
  <si>
    <t>DBX17713.2</t>
  </si>
  <si>
    <t>.VU2.Spec.BitCmd.x_11</t>
  </si>
  <si>
    <t>DBX17713.3</t>
  </si>
  <si>
    <t>.VU2.Spec.BitCmd.x_12</t>
  </si>
  <si>
    <t>DBX17713.4</t>
  </si>
  <si>
    <t>.VU2.Spec.BitCmd.x_13</t>
  </si>
  <si>
    <t>DBX17713.5</t>
  </si>
  <si>
    <t>.VU2.Spec.BitCmd.x_14</t>
  </si>
  <si>
    <t>DBX17713.6</t>
  </si>
  <si>
    <t>.VU2.Spec.BitCmd.x_15</t>
  </si>
  <si>
    <t>DBX17713.7</t>
  </si>
  <si>
    <t>.VU2.Spec.BitCmd.x_16</t>
  </si>
  <si>
    <t>DBX17714.0</t>
  </si>
  <si>
    <t>.VU2.Spec.BitCmd.x_17</t>
  </si>
  <si>
    <t>DBX17714.1</t>
  </si>
  <si>
    <t>.VU2.Spec.BitCmd.x_18</t>
  </si>
  <si>
    <t>DBX17714.2</t>
  </si>
  <si>
    <t>.VU2.Spec.BitCmd.x_19</t>
  </si>
  <si>
    <t>DBX17714.3</t>
  </si>
  <si>
    <t>.VU2.Spec.BitCmd.x_20</t>
  </si>
  <si>
    <t>DBX17714.4</t>
  </si>
  <si>
    <t>.VU2.Spec.BitCmd.x_21</t>
  </si>
  <si>
    <t>DBX17714.5</t>
  </si>
  <si>
    <t>.VU2.Spec.BitCmd.x_22</t>
  </si>
  <si>
    <t>DBX17714.6</t>
  </si>
  <si>
    <t>.VU2.Spec.BitCmd.x_23</t>
  </si>
  <si>
    <t>DBX17714.7</t>
  </si>
  <si>
    <t>.VU2.Spec.BitCmd.x_24</t>
  </si>
  <si>
    <t>DBX17715.0</t>
  </si>
  <si>
    <t>.VU2.Spec.BitCmd.x_25</t>
  </si>
  <si>
    <t>DBX17715.1</t>
  </si>
  <si>
    <t>.VU2.Spec.BitCmd.x_26</t>
  </si>
  <si>
    <t>DBX17715.2</t>
  </si>
  <si>
    <t>.VU2.Spec.BitCmd.x_27</t>
  </si>
  <si>
    <t>DBX17715.3</t>
  </si>
  <si>
    <t>.VU2.Spec.BitCmd.x_28</t>
  </si>
  <si>
    <t>DBX17715.4</t>
  </si>
  <si>
    <t>.VU2.Spec.BitCmd.x_29</t>
  </si>
  <si>
    <t>DBX17715.5</t>
  </si>
  <si>
    <t>.VU2.Spec.BitCmd.x_30</t>
  </si>
  <si>
    <t>DBX17715.6</t>
  </si>
  <si>
    <t>.VU2.Spec.BitCmd.x_31</t>
  </si>
  <si>
    <t>DBX17715.7</t>
  </si>
  <si>
    <t>.VU2.Spec.BitCmd.x_32</t>
  </si>
  <si>
    <t>DBX17716.0</t>
  </si>
  <si>
    <t>.VU2.Spec.BitCmd.x_33</t>
  </si>
  <si>
    <t>DBX17716.1</t>
  </si>
  <si>
    <t>.VU2.Spec.BitCmd.x_34</t>
  </si>
  <si>
    <t>DBX17716.2</t>
  </si>
  <si>
    <t>.VU2.Spec.BitCmd.x_35</t>
  </si>
  <si>
    <t>DBX17716.3</t>
  </si>
  <si>
    <t>.VU2.Spec.BitCmd.x_36</t>
  </si>
  <si>
    <t>DBX17716.4</t>
  </si>
  <si>
    <t>.VU2.Spec.BitCmd.x_37</t>
  </si>
  <si>
    <t>DBX17716.5</t>
  </si>
  <si>
    <t>.VU2.Spec.BitCmd.x_38</t>
  </si>
  <si>
    <t>DBX17716.6</t>
  </si>
  <si>
    <t>.VU2.Spec.BitCmd.x_39</t>
  </si>
  <si>
    <t>DBX17716.7</t>
  </si>
  <si>
    <t>.VU2.Spec.BitCmd.x_40</t>
  </si>
  <si>
    <t>DBX17717.0</t>
  </si>
  <si>
    <t>.VU2.Spec.BitCmd.x_41</t>
  </si>
  <si>
    <t>DBX17717.1</t>
  </si>
  <si>
    <t>.VU2.Spec.BitCmd.x_42</t>
  </si>
  <si>
    <t>DBX17717.2</t>
  </si>
  <si>
    <t>.VU2.Spec.BitCmd.x_43</t>
  </si>
  <si>
    <t>DBX17717.3</t>
  </si>
  <si>
    <t>.VU2.Spec.BitCmd.x_44</t>
  </si>
  <si>
    <t>DBX17717.4</t>
  </si>
  <si>
    <t>.VU2.Spec.BitCmd.x_45</t>
  </si>
  <si>
    <t>DBX17717.5</t>
  </si>
  <si>
    <t>.VU2.Spec.BitCmd.x_46</t>
  </si>
  <si>
    <t>DBX17717.6</t>
  </si>
  <si>
    <t>.VU2.Spec.BitCmd.x_47</t>
  </si>
  <si>
    <t>DBX17717.7</t>
  </si>
  <si>
    <t>.VU2.Spec.BitCmd.x_48</t>
  </si>
  <si>
    <t>DBX17718.0</t>
  </si>
  <si>
    <t>.VU2.Spec.BitCmd.x_49</t>
  </si>
  <si>
    <t>DBX17718.1</t>
  </si>
  <si>
    <t>.VU2.Spec.BitCmd.x_50</t>
  </si>
  <si>
    <t>DBX17718.2</t>
  </si>
  <si>
    <t>.VU2.Spec.BitCmd.x_51</t>
  </si>
  <si>
    <t>DBX17718.3</t>
  </si>
  <si>
    <t>.VU2.Spec.BitCmd.x_52</t>
  </si>
  <si>
    <t>DBX17718.4</t>
  </si>
  <si>
    <t>.VU2.Spec.BitCmd.x_53</t>
  </si>
  <si>
    <t>DBX17718.5</t>
  </si>
  <si>
    <t>.VU2.Spec.BitCmd.x_54</t>
  </si>
  <si>
    <t>DBX17718.6</t>
  </si>
  <si>
    <t>.VU2.Spec.BitCmd.x_55</t>
  </si>
  <si>
    <t>DBX17718.7</t>
  </si>
  <si>
    <t>.VU2.Spec.BitCmd.x_56</t>
  </si>
  <si>
    <t>DBX17719.0</t>
  </si>
  <si>
    <t>.VU2.Spec.BitCmd.x_57</t>
  </si>
  <si>
    <t>DBX17719.1</t>
  </si>
  <si>
    <t>.VU2.Spec.BitCmd.x_58</t>
  </si>
  <si>
    <t>DBX17719.2</t>
  </si>
  <si>
    <t>.VU2.Spec.BitCmd.x_59</t>
  </si>
  <si>
    <t>DBX17719.3</t>
  </si>
  <si>
    <t>.VU2.Spec.BitCmd.x_60</t>
  </si>
  <si>
    <t>DBX17719.4</t>
  </si>
  <si>
    <t>.VU2.Spec.BitCmd.x_61</t>
  </si>
  <si>
    <t>DBX17719.5</t>
  </si>
  <si>
    <t>.VU2.Spec.BitCmd.x_62</t>
  </si>
  <si>
    <t>DBX17719.6</t>
  </si>
  <si>
    <t>.VU2.Spec.BitCmd.x_63</t>
  </si>
  <si>
    <t>DBX17719.7</t>
  </si>
  <si>
    <t>.VU2.Spec.BitCmd.x_64</t>
  </si>
  <si>
    <t>Upload command to RMS - Capper</t>
  </si>
  <si>
    <t>CAP/BcUlCmdRMS</t>
  </si>
  <si>
    <t>Group acknowdledge alarms - Capper</t>
  </si>
  <si>
    <t>CAP/GroupAcknowledgeAlarms</t>
  </si>
  <si>
    <t>Pop-up Servicefunctions - Capper</t>
  </si>
  <si>
    <t>2.1</t>
  </si>
  <si>
    <t>Service</t>
  </si>
  <si>
    <t>Opent de pop-up voor Service Functies</t>
  </si>
  <si>
    <t>Open CAP_Popup_Service_operation - Capper</t>
  </si>
  <si>
    <t>CAP_Capper_Toolbar_2_1.pdl</t>
  </si>
  <si>
    <t>Pop-up Teach Sensors - Capper</t>
  </si>
  <si>
    <t>1.5</t>
  </si>
  <si>
    <t>Teach Sensoren</t>
  </si>
  <si>
    <t>Opent de pop-up voor Teachen Sensoren</t>
  </si>
  <si>
    <t>Open CAP_Popup_Teach_Sensors - Capper</t>
  </si>
  <si>
    <t>CAP_Capper_Toolbar_1_5.pdl</t>
  </si>
  <si>
    <t>Pop-up Stopperinspectie</t>
  </si>
  <si>
    <t>Stopper-inspectie</t>
  </si>
  <si>
    <t>Opent de pop-up voor Stopperinspectie</t>
  </si>
  <si>
    <t>Open CAP_Popup_Stopperinspectie</t>
  </si>
  <si>
    <t>Bevestigingsscherm (OK, cancel)</t>
  </si>
  <si>
    <t>typeLVis_SpecBitCmd</t>
  </si>
  <si>
    <t>Default operator</t>
  </si>
  <si>
    <t>Toggle no FB (SCADA toggles  between 0 and 1)</t>
  </si>
  <si>
    <t>Opent popup "xxxxxx"</t>
  </si>
  <si>
    <t>Technieker 1</t>
  </si>
  <si>
    <t>Toggle with FB (SCADA SETs  tag to 1 based on FB)</t>
  </si>
  <si>
    <t xml:space="preserve">OK button in A5 alarm xxx popup </t>
  </si>
  <si>
    <t>Technieker 2</t>
  </si>
  <si>
    <t>Toggle with FB (SCADA toggles  between 0 and 1 based on feedback)</t>
  </si>
  <si>
    <t>Verantw. machinesteller</t>
  </si>
  <si>
    <t>Toggle PLC ( SCADA SETs tag to 1, PLC interpretes based on feedback)</t>
  </si>
  <si>
    <t>Supervisor</t>
  </si>
  <si>
    <t>PE</t>
  </si>
  <si>
    <t>Button - internal</t>
  </si>
  <si>
    <t>Developers</t>
  </si>
  <si>
    <t>Interlock (typeLVis_ObjInterlock)</t>
  </si>
  <si>
    <t>Length : 6 bytes</t>
  </si>
  <si>
    <t>Tag</t>
  </si>
  <si>
    <t>Comment</t>
  </si>
  <si>
    <t>Linked object (Tag)</t>
  </si>
  <si>
    <t>Dutch Translation 1</t>
  </si>
  <si>
    <t>Dutch Translation 2</t>
  </si>
  <si>
    <t>Port Index</t>
  </si>
  <si>
    <t>Port Description 
Machine Contructor
(Not used in SCADA)</t>
  </si>
  <si>
    <t>Port Description English</t>
  </si>
  <si>
    <t>Port Description (NL translation)</t>
  </si>
  <si>
    <t>Virtual Unit</t>
  </si>
  <si>
    <t>Command_download_1</t>
  </si>
  <si>
    <t>.VU1.Spec.Interlock.x_1</t>
  </si>
  <si>
    <t>Bit info - RFD enable</t>
  </si>
  <si>
    <t>Machine not in IDLE or RFD</t>
  </si>
  <si>
    <t>Machine niet in IDLE of RFD</t>
  </si>
  <si>
    <t>Command_Upload_1</t>
  </si>
  <si>
    <t>.VU1.Spec.Interlock.x_2</t>
  </si>
  <si>
    <t>Bit info - UL enable</t>
  </si>
  <si>
    <t>Machine not in RFU</t>
  </si>
  <si>
    <t>Machine niet in RFU</t>
  </si>
  <si>
    <t xml:space="preserve">FA alarm not acknowledged </t>
  </si>
  <si>
    <t>Farmaceutisch alarm niet aanvaard</t>
  </si>
  <si>
    <t>Command_Start_1</t>
  </si>
  <si>
    <t>.VU1.Spec.Interlock.x_3</t>
  </si>
  <si>
    <t>Command Start</t>
  </si>
  <si>
    <t>Start enable (Bit info)</t>
  </si>
  <si>
    <t>Alarme aktiv</t>
  </si>
  <si>
    <t>Alarms active</t>
  </si>
  <si>
    <t>Alarmen actief</t>
  </si>
  <si>
    <t>Info:
'B+S has used "LVis_Interlock" in order to visualize all interlocks from B+S (Bit "db_haupt_antr".EnStart_vu1 is given to Pfizer SCADA blocks).
All interlocks from Pfizer are not covered!
Pfizer is also blocking Start Button by using "Start enable (Bit info DBX2.2)"</t>
  </si>
  <si>
    <t>VLM</t>
  </si>
  <si>
    <t>Manueller Modus aktiv</t>
  </si>
  <si>
    <t>Manual mode active</t>
  </si>
  <si>
    <t>Manuele mode actief</t>
  </si>
  <si>
    <t>Mode steht nicht auf Produktion</t>
  </si>
  <si>
    <t>Mode is not set to production</t>
  </si>
  <si>
    <t>Productiemode niet actief</t>
  </si>
  <si>
    <t>Submode Objektverwurf durch IPC aktiv</t>
  </si>
  <si>
    <t>Submode object discard by IPC active</t>
  </si>
  <si>
    <t>Submode IPC reject procedure actief</t>
  </si>
  <si>
    <t>Capper start not enabled and machines coupled</t>
  </si>
  <si>
    <t>Capper "start "niet vrijgegeven en vulmachine gekoppeld</t>
  </si>
  <si>
    <t>Command_Stop_1</t>
  </si>
  <si>
    <t>.VU1.Spec.Interlock.x_4</t>
  </si>
  <si>
    <t>Command Stop</t>
  </si>
  <si>
    <t>Stop enable (Bit info)</t>
  </si>
  <si>
    <t>Machine not started</t>
  </si>
  <si>
    <t>Machine  niet gestart</t>
  </si>
  <si>
    <t>Command_Manual_1</t>
  </si>
  <si>
    <t>.VU1.Spec.Interlock.x_5</t>
  </si>
  <si>
    <t>Command Manual</t>
  </si>
  <si>
    <t>Manual enable  (Bit info)</t>
  </si>
  <si>
    <t>Hauptantrieb aktiv</t>
  </si>
  <si>
    <t>Main drive active</t>
  </si>
  <si>
    <t>Hoofdaandrijving actief</t>
  </si>
  <si>
    <t>Popup_Hiperface_1</t>
  </si>
  <si>
    <t>.VU1.Spec.Interlock.x_6</t>
  </si>
  <si>
    <t>Popup Hiperface offset</t>
  </si>
  <si>
    <t>Pop-up Hiperface (Bit info)</t>
  </si>
  <si>
    <t>.VU1.Spec.Interlock.x_7</t>
  </si>
  <si>
    <t>.VU1.Spec.Interlock.x_8</t>
  </si>
  <si>
    <t>.VU1.Spec.Interlock.x_9</t>
  </si>
  <si>
    <t>.VU1.Spec.Interlock.x_10</t>
  </si>
  <si>
    <t>.VU1.Spec.Interlock.x_11</t>
  </si>
  <si>
    <t>.VU1.Spec.Interlock.x_12</t>
  </si>
  <si>
    <t>.VU1.Spec.Interlock.x_13</t>
  </si>
  <si>
    <t>.VU1.Spec.Interlock.x_14</t>
  </si>
  <si>
    <t>.VU1.Spec.Interlock.x_15</t>
  </si>
  <si>
    <t>.VU1.Spec.Interlock.x_16</t>
  </si>
  <si>
    <t>.VU1.Spec.Interlock.x_17</t>
  </si>
  <si>
    <t>.VU1.Spec.Interlock.x_18</t>
  </si>
  <si>
    <t>.VU1.Spec.Interlock.x_19</t>
  </si>
  <si>
    <t>.VU1.Spec.Interlock.x_20</t>
  </si>
  <si>
    <t>Service_Functions_1</t>
  </si>
  <si>
    <t>.VU1.Spec.Interlock.x_21</t>
  </si>
  <si>
    <t>Service functions</t>
  </si>
  <si>
    <t>Button_SF_1, Button_SF_2, Button_SF_3, Button_SF_4</t>
  </si>
  <si>
    <t>Parameter Freigabe Servicefunktionen aus</t>
  </si>
  <si>
    <t>Parameter enable service functions off</t>
  </si>
  <si>
    <t>Parameter vrijgave servicefuncties = 0</t>
  </si>
  <si>
    <t>VLM_Popup_Service_operation</t>
  </si>
  <si>
    <t>Brake_Release_1</t>
  </si>
  <si>
    <t>.VU1.Spec.Interlock.x_22</t>
  </si>
  <si>
    <t>Brake release</t>
  </si>
  <si>
    <t>Button_Brake_1, Button_Brake_2, Button_Brake_3, Button_Brake_4, Button_Brake_5, Button_Brake_6, Button_Brake_7, Button_Brake_8
Button_Brake_9, Button_Brake_10
Button_Brake_11, Button_Brake_12
Button_Brake_13, Button_Brake_14
Button_Brake_15, Button_Brake_16
Button_Brake_17, Button_Brake_18
Button_Brake_19</t>
  </si>
  <si>
    <t>Steuerspannung ein</t>
  </si>
  <si>
    <t>Control power on</t>
  </si>
  <si>
    <t>Stuurspanning aan</t>
  </si>
  <si>
    <t>VLM_Popup_Inching_and_brake</t>
  </si>
  <si>
    <t>Manuell fehlt</t>
  </si>
  <si>
    <t>Manual missing</t>
  </si>
  <si>
    <t>Manueel niet actief</t>
  </si>
  <si>
    <t>Tippachse ausgewählt</t>
  </si>
  <si>
    <t>Inching axis selected</t>
  </si>
  <si>
    <t>Stelknop as geselecteerd</t>
  </si>
  <si>
    <t>Inching_1</t>
  </si>
  <si>
    <t>.VU1.Spec.Interlock.x_23</t>
  </si>
  <si>
    <t>Inching</t>
  </si>
  <si>
    <t>Button_Inching_1, Button_Inching_2, Button_Inching_3, Button_Inching_4, Button_Inching_5, Button_Inching_6, Button_Inching_7</t>
  </si>
  <si>
    <t>OperationMode_BleedingDosingSystem_1</t>
  </si>
  <si>
    <t>.VU1.Spec.Interlock.x_24</t>
  </si>
  <si>
    <t>Operation mode - bleeding the dosing system</t>
  </si>
  <si>
    <t>Button_Mode_3</t>
  </si>
  <si>
    <t>Parameter Dosierstation aus</t>
  </si>
  <si>
    <t>Parameter dosing station off</t>
  </si>
  <si>
    <t>Parameter selectie doseersysteem = 0</t>
  </si>
  <si>
    <t>VLM_Filler_Toolbar_2_2</t>
  </si>
  <si>
    <t>Parameter Anzahl Takte Entlüften = 0</t>
  </si>
  <si>
    <t>Parameter number cycles bleeding = 0</t>
  </si>
  <si>
    <t>Parameter aantal takten ontluchten = 0</t>
  </si>
  <si>
    <t>OperationMode_SelfOptimization_1</t>
  </si>
  <si>
    <t>.VU1.Spec.Interlock.x_25</t>
  </si>
  <si>
    <t>Operation mode - self-optimization</t>
  </si>
  <si>
    <t>Button_Mode_4</t>
  </si>
  <si>
    <t>Parameter IPC aus</t>
  </si>
  <si>
    <t>Parameter IPC off</t>
  </si>
  <si>
    <t>Parameter IPC = 0</t>
  </si>
  <si>
    <t>VLM_Filler_Toolbar_2_3</t>
  </si>
  <si>
    <t>Grauobjekte sollten bestätigt sein, da im Einregeln kein Objektverwurf aktiv wird</t>
  </si>
  <si>
    <t>Grey objects should be confirmed, since "IPC reject procedure" is blocked in dose optimization</t>
  </si>
  <si>
    <t xml:space="preserve">Eindsequentie moet uitgevoerd zijn omdat er tijdens voorproductie geen IPC reject procedure geactiveerd wordt </t>
  </si>
  <si>
    <t>OperationMode_RunDosingVesselEmptyWithSetNumber_1</t>
  </si>
  <si>
    <t>.VU1.Spec.Interlock.x_26</t>
  </si>
  <si>
    <t>Operation mode - Run dosing vessel empty with set number of cycles</t>
  </si>
  <si>
    <t>Button_Mode_5</t>
  </si>
  <si>
    <t>Parameter Niveauregelung aus</t>
  </si>
  <si>
    <t>Parameter level control off</t>
  </si>
  <si>
    <t>Parameter niveauregeling = 0</t>
  </si>
  <si>
    <t>Parameter Anzahl Takte Dosierbehälter leerfahren = 0</t>
  </si>
  <si>
    <t>Parameter number cycles running dosing vessel empty = 0</t>
  </si>
  <si>
    <t>Parameter Einde batch - aantal takten leegdraaien buffervat voor start 100% IPC = 0</t>
  </si>
  <si>
    <t xml:space="preserve">Min-Niveau Dosierbehälter noch nicht unterschritten </t>
  </si>
  <si>
    <t>Min level of dosing vessel not yet falled below</t>
  </si>
  <si>
    <t>Minimum niveau buffervat nog niet bereikt</t>
  </si>
  <si>
    <t>OperationMode_RunDosingVesselEmptyIPC_1</t>
  </si>
  <si>
    <t>.VU1.Spec.Interlock.x_27</t>
  </si>
  <si>
    <t>Operation mode - Run dosing vessel empty with 100% IPC</t>
  </si>
  <si>
    <t>Button_Mode_6</t>
  </si>
  <si>
    <t>Parameter Modus für Objektverwurf und Umpumpen in 100% IPC steht nicht auf 1</t>
  </si>
  <si>
    <t>Parameter mode for discard objects and recirculation at 100% IPC is not set to 1</t>
  </si>
  <si>
    <t>Parameter Selectie reject mode bij 100%IPC niet = 1</t>
  </si>
  <si>
    <t>Dosierbehälter Leerfahren beendet - Batchende</t>
  </si>
  <si>
    <t>Running empty dosing vessel finished - end of batch</t>
  </si>
  <si>
    <t xml:space="preserve">Buffervat leegmaken beëindigd door einde batch ten gevolge van minimum niveau bereikt </t>
  </si>
  <si>
    <t>Parameter Freigabe Mode Dosierbehälter leerfahren - 100% IPC steht nicht auf 1</t>
  </si>
  <si>
    <t>Parameter Release Operation mode - Run dosing vessel empty with 100% IPC is not set to 1</t>
  </si>
  <si>
    <t>Parameter vrijgave einde batch met 100% IPC niet = 1</t>
  </si>
  <si>
    <t>OperationMode_PermanentDosing_1</t>
  </si>
  <si>
    <t>.VU1.Spec.Interlock.x_28</t>
  </si>
  <si>
    <t>Operation mode - Permanent dosing</t>
  </si>
  <si>
    <t>Button_Mode_7</t>
  </si>
  <si>
    <t>Maschine nicht leer</t>
  </si>
  <si>
    <t>Machine is not empty</t>
  </si>
  <si>
    <t>Machine is niet leeg</t>
  </si>
  <si>
    <t>OperationMode_IPCRejectProcedure_1</t>
  </si>
  <si>
    <t>.VU1.Spec.Interlock.x_29</t>
  </si>
  <si>
    <t>Operation mode - IPC reject procedure</t>
  </si>
  <si>
    <t>Button_Mode_8</t>
  </si>
  <si>
    <t>Wird nur automtisch aktiv</t>
  </si>
  <si>
    <t>Will be active automatically</t>
  </si>
  <si>
    <t>Wordt enkel automatisch geactiveerd</t>
  </si>
  <si>
    <t>OperationMode_DiscContaintersInTunnel_1</t>
  </si>
  <si>
    <t>.VU1.Spec.Interlock.x_30</t>
  </si>
  <si>
    <t>Operation mode - discarding containers in tunnel / SMC operation (605 1/min)</t>
  </si>
  <si>
    <t>Button_Mode_11</t>
  </si>
  <si>
    <t>OperationMode_CheckSequenceAtStopper_1</t>
  </si>
  <si>
    <t>.VU1.Spec.Interlock.x_31</t>
  </si>
  <si>
    <t>Operation mode - Check-sequence at stopper inspection station</t>
  </si>
  <si>
    <t>Button_Mode_12</t>
  </si>
  <si>
    <t>Parameter Stopfenanwesenheit prüfen aus</t>
  </si>
  <si>
    <t>Parameter stopper presence check off</t>
  </si>
  <si>
    <t>Parameter Camera 1 en 2 stopperpositie controle stop aanwezig = 0</t>
  </si>
  <si>
    <t>Parameter Stopfenposition prüfen aus</t>
  </si>
  <si>
    <t>Parameter stopper position check off</t>
  </si>
  <si>
    <t>Parameter Camera 1 en 2 stopperpositie controle stopperpositie = 0</t>
  </si>
  <si>
    <t>Positionieren aktiv</t>
  </si>
  <si>
    <t>Positioning active</t>
  </si>
  <si>
    <t>Positioneren actief</t>
  </si>
  <si>
    <t>OperationMode_VHP_1</t>
  </si>
  <si>
    <t>.VU1.Spec.Interlock.x_32</t>
  </si>
  <si>
    <t>Operation mode - VHP</t>
  </si>
  <si>
    <t>Button_Mode_17</t>
  </si>
  <si>
    <t>Funktionstaste Nadeln auf Einbauposition fahren aktiv</t>
  </si>
  <si>
    <t>Function button move needle to installation position active</t>
  </si>
  <si>
    <t>Functieknop 'Naalden installatie positie' actief</t>
  </si>
  <si>
    <t>Start PMS Signal von Isolator bereits aktiv</t>
  </si>
  <si>
    <t>PMS request signal from isolator is already active</t>
  </si>
  <si>
    <t>Start PMS signaal van isolator is reeds actief</t>
  </si>
  <si>
    <r>
      <rPr>
        <sz val="10"/>
        <rFont val="Calibri"/>
        <family val="2"/>
      </rPr>
      <t>Ü</t>
    </r>
    <r>
      <rPr>
        <sz val="10"/>
        <rFont val="Arial"/>
        <family val="2"/>
      </rPr>
      <t>berwachunsfehler an Durchflusssensoren erkannt</t>
    </r>
  </si>
  <si>
    <t>Monitoring error at flowrate sensors detected</t>
  </si>
  <si>
    <t>Sensorfout flowmeting vacuum gedetecteerd</t>
  </si>
  <si>
    <t>OperationMode_FormatTest_1</t>
  </si>
  <si>
    <t>.VU1.Spec.Interlock.x_33</t>
  </si>
  <si>
    <t>Operation mode - Format test</t>
  </si>
  <si>
    <t>Button_Mode_18</t>
  </si>
  <si>
    <t>Changeover aktiv</t>
  </si>
  <si>
    <t>Changeover active</t>
  </si>
  <si>
    <t>Formaat wissel positie actief</t>
  </si>
  <si>
    <t>OperationMode_EmptyDosingVessel_1</t>
  </si>
  <si>
    <t>.VU1.Spec.Interlock.x_34</t>
  </si>
  <si>
    <t>Operation mode - Empty dosing vessel to product reject bottle</t>
  </si>
  <si>
    <t>Button_Mode_20</t>
  </si>
  <si>
    <t>OperationMode_AutomaticFlush_1</t>
  </si>
  <si>
    <t>.VU1.Spec.Interlock.x_35</t>
  </si>
  <si>
    <t>Operation mode - Automatic flush sequence (anti-crystalization)</t>
  </si>
  <si>
    <t>Button_Mode_21</t>
  </si>
  <si>
    <t>Parameter Auto. Produktpfad spülen aus</t>
  </si>
  <si>
    <t>Parameter auto. productpath rinsing off</t>
  </si>
  <si>
    <t>Parameter automatisch flushen = 0</t>
  </si>
  <si>
    <t>Hiperface_Offset_1</t>
  </si>
  <si>
    <t>.VU1.Spec.Interlock.x_36</t>
  </si>
  <si>
    <t>Hiperface offset</t>
  </si>
  <si>
    <t>Button_HF_1, Button_HF_2, Button_HF_3, Button_HF_4</t>
  </si>
  <si>
    <t>VLM_Popup_Hiperface</t>
  </si>
  <si>
    <t>InfeedRotaryTable_1</t>
  </si>
  <si>
    <t>.VU1.Spec.Interlock.x_37</t>
  </si>
  <si>
    <t>Infeed rotary table</t>
  </si>
  <si>
    <t>Button_5</t>
  </si>
  <si>
    <t>Abschaltung Not-Halt</t>
  </si>
  <si>
    <t>Disconnection of emergency stopp</t>
  </si>
  <si>
    <t>Noodstop uitgeschakeld</t>
  </si>
  <si>
    <t>Deaktiviert durch Submode</t>
  </si>
  <si>
    <t>Deactivated by submode</t>
  </si>
  <si>
    <t>Gedeactiveerd door submode</t>
  </si>
  <si>
    <t>Sorting_Bowl_1</t>
  </si>
  <si>
    <t>.VU1.Spec.Interlock.x_38</t>
  </si>
  <si>
    <t>Sorting bowl</t>
  </si>
  <si>
    <t>Button_6</t>
  </si>
  <si>
    <t>Parameter Stopfenstation aus</t>
  </si>
  <si>
    <t>Parameter stopper station off</t>
  </si>
  <si>
    <t>Parameter stopperstation = 0</t>
  </si>
  <si>
    <t>DosingVessel_LevelControl_1</t>
  </si>
  <si>
    <t>.VU1.Spec.Interlock.x_39</t>
  </si>
  <si>
    <t>Dosing vessel level control</t>
  </si>
  <si>
    <t>Button_7</t>
  </si>
  <si>
    <t>Start PMS Signal von Isolator fehlt</t>
  </si>
  <si>
    <t>Start PMS signal from isolator is missing</t>
  </si>
  <si>
    <t>Start PMS signaal van isolator ontbreekt</t>
  </si>
  <si>
    <t>DosingVessel_InstallTubings_1</t>
  </si>
  <si>
    <t>.VU1.Spec.Interlock.x_40</t>
  </si>
  <si>
    <t>DosingVessel_Stirrer_1</t>
  </si>
  <si>
    <t>.VU1.Spec.Interlock.x_41</t>
  </si>
  <si>
    <t>Dosing vessel stirrer</t>
  </si>
  <si>
    <t>Button_9</t>
  </si>
  <si>
    <t>Parameter Rührer aus</t>
  </si>
  <si>
    <t>Parameter mixer off</t>
  </si>
  <si>
    <t>Parameter mixer = 0</t>
  </si>
  <si>
    <t>InfeedGate_1</t>
  </si>
  <si>
    <t>.VU1.Spec.Interlock.x_42</t>
  </si>
  <si>
    <t>Infeed gate</t>
  </si>
  <si>
    <t>Button_11</t>
  </si>
  <si>
    <t>Freigabe von Stopfenpositionskontrolle fehlt</t>
  </si>
  <si>
    <t>Release of stopper inspection is missing</t>
  </si>
  <si>
    <t>Camera 1 en 2 stopperpos. - Vrijgave voor productie ontbreekt</t>
  </si>
  <si>
    <t>Buffervat leegmaken met "Einde batch 100% IPC" beëindigd</t>
  </si>
  <si>
    <t>Funktionstaste Schieberegister löschen aktiv</t>
  </si>
  <si>
    <t>Function button delete shift register active</t>
  </si>
  <si>
    <t>Functieknop 'Shiftregister wissen' actief</t>
  </si>
  <si>
    <t>Objektverwurf Partikelmonitoring</t>
  </si>
  <si>
    <t>Object discard particlemonitoring</t>
  </si>
  <si>
    <t>Reject door PMS alarm actief</t>
  </si>
  <si>
    <t>Running_Infeed_RotaryTable_Empty_1</t>
  </si>
  <si>
    <t>.VU1.Spec.Interlock.x_43</t>
  </si>
  <si>
    <t>Running the infeed rotary table empty</t>
  </si>
  <si>
    <t>Button_12</t>
  </si>
  <si>
    <t>Funktionstaste Einlaufsperre nicht aktiv</t>
  </si>
  <si>
    <t>Function button infeed gate not active</t>
  </si>
  <si>
    <t>Functieknop 'Invoersper' niet actief</t>
  </si>
  <si>
    <t>ProductCirculation_Start_1</t>
  </si>
  <si>
    <t>.VU1.Spec.Interlock.x_44</t>
  </si>
  <si>
    <t>Product circulation start</t>
  </si>
  <si>
    <t>Button_14</t>
  </si>
  <si>
    <t>Parameter Umpumpen aus</t>
  </si>
  <si>
    <t>Parameter product circulation off</t>
  </si>
  <si>
    <t>Parameter product recirculatie kleine loop = 0</t>
  </si>
  <si>
    <t>Alle Parameter Anzahl Pumpenhübe Umpumpen 0</t>
  </si>
  <si>
    <t>All parameters number pump strokes product circulation 0</t>
  </si>
  <si>
    <t>Alle parameters voor aantal recirculatieslagen = 0</t>
  </si>
  <si>
    <t>100procent_IPC_InProduction_1</t>
  </si>
  <si>
    <t>.VU1.Spec.Interlock.x_45</t>
  </si>
  <si>
    <t>100% IPC in production</t>
  </si>
  <si>
    <t>Button_24</t>
  </si>
  <si>
    <t>Individual_Position_SwitchOff_1</t>
  </si>
  <si>
    <t>.VU1.Spec.Interlock.x_46</t>
  </si>
  <si>
    <t>Individual position switch-off</t>
  </si>
  <si>
    <t>Button_26, Button_27, Button_28, Button_29, Button_30, Button_31, Button_32, Button_33, Button_34, Button_35, Button_36, Button_37,</t>
  </si>
  <si>
    <t>VLM_Popup_Deactiveren_Pompen</t>
  </si>
  <si>
    <t>PermanentDosing_MaxStroke_1</t>
  </si>
  <si>
    <t>.VU1.Spec.Interlock.x_47</t>
  </si>
  <si>
    <t>Permanent dosing with max. stroke</t>
  </si>
  <si>
    <t>Button_43</t>
  </si>
  <si>
    <t>Alle Objektstellen deaktiviert</t>
  </si>
  <si>
    <t>All object positions deactivated</t>
  </si>
  <si>
    <t>Alle pompen gedeactiveerd</t>
  </si>
  <si>
    <t xml:space="preserve">Submode steht nicht auf Dauerdosieren </t>
  </si>
  <si>
    <t>Submode is not set to permanent dosing</t>
  </si>
  <si>
    <t>Submode permanent doseren niet actief</t>
  </si>
  <si>
    <t>Funktionstaste Permanent dosing: pumps to priming position aktiv</t>
  </si>
  <si>
    <t>Function button permanent dosing: pumps to priming position active</t>
  </si>
  <si>
    <t>Functieknop 'Permanent doseren vulpompen naar priming positie' actief</t>
  </si>
  <si>
    <t>PermanentDosing_PumpsPrimingPos_1</t>
  </si>
  <si>
    <t>.VU1.Spec.Interlock.x_48</t>
  </si>
  <si>
    <t>Permanent dosing: pumps to priming position</t>
  </si>
  <si>
    <t>Button_44</t>
  </si>
  <si>
    <t>Funktionstaste Permanent dosing with max. stroke aktiv</t>
  </si>
  <si>
    <t>Function button permanent dosing with max. stroke active</t>
  </si>
  <si>
    <t>Functieknop 'Permanent doseren met max. pompenslag' actief</t>
  </si>
  <si>
    <t>PermanentDosing_SelectPump_1</t>
  </si>
  <si>
    <t>.VU1.Spec.Interlock.x_49</t>
  </si>
  <si>
    <t>Permanent dosing: select/Deselect pump</t>
  </si>
  <si>
    <t>Button_46, Button_47, Button_48, Button_49, Button_50, Button_51, Button_52, Button_53, Button_54, Button_55, Button_56, Button_57, Button_58, Button_59</t>
  </si>
  <si>
    <t>VLM_Popup_pompselectie_permanent_doseren</t>
  </si>
  <si>
    <t>Clear_IPT_Buffer_1</t>
  </si>
  <si>
    <t>.VU1.Spec.Interlock.x_50</t>
  </si>
  <si>
    <t xml:space="preserve">Clear IPT-buffer </t>
  </si>
  <si>
    <t>Button_61</t>
  </si>
  <si>
    <t>Shopordernumber beginnt nicht mit "TST"</t>
  </si>
  <si>
    <t>Shopordernumber doesn´t start with "TST"</t>
  </si>
  <si>
    <t>Shopordernummer start niet met "TST"</t>
  </si>
  <si>
    <t>Reset_ShiftRegister_1</t>
  </si>
  <si>
    <t>.VU1.Spec.Interlock.x_51</t>
  </si>
  <si>
    <t>Reset shift register</t>
  </si>
  <si>
    <t>Button_62</t>
  </si>
  <si>
    <t>Maschine leer</t>
  </si>
  <si>
    <t>Machine is empty</t>
  </si>
  <si>
    <t>Machine is leeg</t>
  </si>
  <si>
    <t>Maschine nicht synchronisiert</t>
  </si>
  <si>
    <t>Machine is not synchronized</t>
  </si>
  <si>
    <t>Machine (shift-register) is niet gesynchroniseerd : positioneer</t>
  </si>
  <si>
    <t>Teach_Sensors_1</t>
  </si>
  <si>
    <t>.VU1.Spec.Interlock.x_52</t>
  </si>
  <si>
    <t>Teach sensors</t>
  </si>
  <si>
    <t>Button_63</t>
  </si>
  <si>
    <t>Sensoren einlernen aktiv</t>
  </si>
  <si>
    <t>Teach sensors active</t>
  </si>
  <si>
    <t>Teach sensoren actief</t>
  </si>
  <si>
    <t>MoveIPCGrippersTo_InstallationPos_1</t>
  </si>
  <si>
    <t>.VU1.Spec.Interlock.x_53</t>
  </si>
  <si>
    <t>Move IPC grippers to installation position</t>
  </si>
  <si>
    <t>Button_67</t>
  </si>
  <si>
    <t>Maschine ist nicht positioniert</t>
  </si>
  <si>
    <t>Machine is not in position</t>
  </si>
  <si>
    <t>Machine niet gepositioneerd</t>
  </si>
  <si>
    <t>MoveDosingNeedlesAndPumosTo_InstallationPos_1</t>
  </si>
  <si>
    <t>.VU1.Spec.Interlock.x_54</t>
  </si>
  <si>
    <t>Move dosing needles and pumps to installation position</t>
  </si>
  <si>
    <t>Button_68</t>
  </si>
  <si>
    <t>Funktionstaste IPC Zangen auf Einbauposition fahren aktiv</t>
  </si>
  <si>
    <t>Function button IPC grippers move to installation position active</t>
  </si>
  <si>
    <t>Functieknop 'Grippers installatie positie' actief</t>
  </si>
  <si>
    <t>Dosierbehälter ist nicht leer</t>
  </si>
  <si>
    <t>Dosing vessel is not empty</t>
  </si>
  <si>
    <t>Buffervat is niet leeg</t>
  </si>
  <si>
    <t>Tarra_Scale_1</t>
  </si>
  <si>
    <t>.VU1.Spec.Interlock.x_55</t>
  </si>
  <si>
    <t>Tarra scale</t>
  </si>
  <si>
    <t>Button_71, Button_72, Button_73, Button_77, Button_81, Button_82, Button_123</t>
  </si>
  <si>
    <t>VLM_Popup_ScalesTare;
VLM_Filler_BevestigAlarm465</t>
  </si>
  <si>
    <t>Andere Waagenfunktion aktiv</t>
  </si>
  <si>
    <t>Other scales function active</t>
  </si>
  <si>
    <t>Andere IPC weegschaal functies zijn actief</t>
  </si>
  <si>
    <t>Brutto_Scale_1</t>
  </si>
  <si>
    <t>.VU1.Spec.Interlock.x_56</t>
  </si>
  <si>
    <t>Brutto scale</t>
  </si>
  <si>
    <t>Button_74, Button_75, Button_76, Button_78, Button_83, Button_84, Button_127</t>
  </si>
  <si>
    <t>VLM_Popup_ScalesGross;
VLM_Filler_BevestigAlarm525</t>
  </si>
  <si>
    <t>SetBendingBeam_LoadCellToZero_1</t>
  </si>
  <si>
    <t>.VU1.Spec.Interlock.x_57</t>
  </si>
  <si>
    <t>Set bending beam load cell to zero</t>
  </si>
  <si>
    <t>Button_87</t>
  </si>
  <si>
    <t>Niveauregelung aktiv</t>
  </si>
  <si>
    <t>Level regulation active</t>
  </si>
  <si>
    <t>Niveauregeling actief</t>
  </si>
  <si>
    <t>StartPMS_InfeedRotaryTable_1</t>
  </si>
  <si>
    <t>.VU1.Spec.Interlock.x_58</t>
  </si>
  <si>
    <t>Start PMS infeed rotary table</t>
  </si>
  <si>
    <t>Button_101</t>
  </si>
  <si>
    <t>Button: Start PMS</t>
  </si>
  <si>
    <t>Invoer draaitafel</t>
  </si>
  <si>
    <t>Machine not in RFU or RUN</t>
  </si>
  <si>
    <t>Machine niet in RFU of RUN</t>
  </si>
  <si>
    <t>VLM_Popup_PMS</t>
  </si>
  <si>
    <t>PMS  started</t>
  </si>
  <si>
    <t>PMS gestart</t>
  </si>
  <si>
    <t>PMS deactivated by parameter</t>
  </si>
  <si>
    <t>PMS uitgeschakeld door parameter</t>
  </si>
  <si>
    <t>VHP mode active</t>
  </si>
  <si>
    <t>VHP mode geactiveerd</t>
  </si>
  <si>
    <t>Isolator Sterile &amp; Release -Produktions- oder Servicefunktion ohne Isolator Active oder MNT -Modus</t>
  </si>
  <si>
    <t>Isolator sterile &amp; release production OR service function without isolator active OR MNT mode</t>
  </si>
  <si>
    <t>Isolator steriel en vrijgave productie OF service functie zonder isolator OF maintenance mode</t>
  </si>
  <si>
    <t>StartPMS_NeedleMovement_1</t>
  </si>
  <si>
    <t>.VU1.Spec.Interlock.x_59</t>
  </si>
  <si>
    <t>Start PMS Needle Movement</t>
  </si>
  <si>
    <t>Button_103</t>
  </si>
  <si>
    <t>Naaldbeweging</t>
  </si>
  <si>
    <t>StartPMS_StopperStation_1</t>
  </si>
  <si>
    <t>.VU1.Spec.Interlock.x_60</t>
  </si>
  <si>
    <t>Start PMS stopper station</t>
  </si>
  <si>
    <t>Button_105</t>
  </si>
  <si>
    <t>Stopper station</t>
  </si>
  <si>
    <t>StopPMS_InfeedRotaryTable_1</t>
  </si>
  <si>
    <t>.VU1.Spec.Interlock.x_61</t>
  </si>
  <si>
    <t>Stop PMS infeed rotary table</t>
  </si>
  <si>
    <t>Button_102</t>
  </si>
  <si>
    <t>Button: Stop PMS</t>
  </si>
  <si>
    <t>PMS  stopped</t>
  </si>
  <si>
    <t>PMS gestopt</t>
  </si>
  <si>
    <t>Isolator nicht steril und ohne Isolator oder Wartungsmode ohne Release -Produktion oder Servicefunktion</t>
  </si>
  <si>
    <t>Isolator not sterile and no release for production OR service function without isolator OR maintenance mode</t>
  </si>
  <si>
    <t>Isolator niet steriel en geen vrijgave productie OF service functie zonder isolator OF maintenance mode</t>
  </si>
  <si>
    <t>StopPMS_NeedleMovement_1</t>
  </si>
  <si>
    <t>.VU1.Spec.Interlock.x_62</t>
  </si>
  <si>
    <t>Stop PMS Needle Movement</t>
  </si>
  <si>
    <t>Button_104</t>
  </si>
  <si>
    <t>StopPMS_StopperStation_1</t>
  </si>
  <si>
    <t>.VU1.Spec.Interlock.x_63</t>
  </si>
  <si>
    <t>Stop PMS stopper station</t>
  </si>
  <si>
    <t>Button_106</t>
  </si>
  <si>
    <t>StartEvaluationPMS_InfeedRotaryTable_1</t>
  </si>
  <si>
    <t>.VU1.Spec.Interlock.x_64</t>
  </si>
  <si>
    <t>Start Evaluation PMS infeed rotary table</t>
  </si>
  <si>
    <t>Button_110</t>
  </si>
  <si>
    <t>Button: Start evaluation PMS</t>
  </si>
  <si>
    <t>Machine in RFU or RUN</t>
  </si>
  <si>
    <t>Machine in RFU of RUN</t>
  </si>
  <si>
    <t>PMS measuring active</t>
  </si>
  <si>
    <t>PMS meting actief</t>
  </si>
  <si>
    <t>StartEvaluationPMS_NeedleMovement_1</t>
  </si>
  <si>
    <t>.VU1.Spec.Interlock.x_65</t>
  </si>
  <si>
    <t>Start Evaluation PMS Needle Movement</t>
  </si>
  <si>
    <t>Button_111</t>
  </si>
  <si>
    <t>StartEvaluationPMS_StopperStation_1</t>
  </si>
  <si>
    <t>.VU1.Spec.Interlock.x_66</t>
  </si>
  <si>
    <t>Start Evaluation PMS stopper station</t>
  </si>
  <si>
    <t>Button_112</t>
  </si>
  <si>
    <t>StartAAS_NeedleMovement_1</t>
  </si>
  <si>
    <t>.VU1.Spec.Interlock.x_67</t>
  </si>
  <si>
    <t>Start AAS Needle movement</t>
  </si>
  <si>
    <t>Button_97</t>
  </si>
  <si>
    <t>Button: (Her)Start AAS</t>
  </si>
  <si>
    <t>VLM_Popup_AAS</t>
  </si>
  <si>
    <t>AAS  stopped</t>
  </si>
  <si>
    <t>AAS gestopt</t>
  </si>
  <si>
    <t>AbortAAS_NeedleMovement_1</t>
  </si>
  <si>
    <t>.VU1.Spec.Interlock.x_68</t>
  </si>
  <si>
    <t>Abort AAS Needle movement</t>
  </si>
  <si>
    <t>Button_98</t>
  </si>
  <si>
    <t>Button: Afbreken AAS</t>
  </si>
  <si>
    <t>StartAAS_StopperStation_1</t>
  </si>
  <si>
    <t>.VU1.Spec.Interlock.x_69</t>
  </si>
  <si>
    <t>Start AAS Stopper station</t>
  </si>
  <si>
    <t>Button_99</t>
  </si>
  <si>
    <t>AbortAAS_StopperStation_1</t>
  </si>
  <si>
    <t>.VU1.Spec.Interlock.x_70</t>
  </si>
  <si>
    <t>Abort AAS Stopper station</t>
  </si>
  <si>
    <t>Button_100</t>
  </si>
  <si>
    <t>RiseStopperStation_1</t>
  </si>
  <si>
    <t>.VU1.Spec.Interlock.x_71</t>
  </si>
  <si>
    <t>RiseStopperStation</t>
  </si>
  <si>
    <t>Button_15</t>
  </si>
  <si>
    <t>VLM_Filler_Toolbar_3_10</t>
  </si>
  <si>
    <t>Steuerspannung aus</t>
  </si>
  <si>
    <t>Control power off</t>
  </si>
  <si>
    <t>Stuurspanning uitgeschakeld</t>
  </si>
  <si>
    <t>Parameter Begasungskanal aus</t>
  </si>
  <si>
    <t>Parameter Gas-flushing tunnel off</t>
  </si>
  <si>
    <t>Parameter Stikstofbegassing = 0</t>
  </si>
  <si>
    <t>.VU1.Spec.Interlock.x_72</t>
  </si>
  <si>
    <t>.VU1.Spec.Interlock.x_73</t>
  </si>
  <si>
    <t>.VU1.Spec.Interlock.x_74</t>
  </si>
  <si>
    <t>.VU1.Spec.Interlock.x_75</t>
  </si>
  <si>
    <t>.VU1.Spec.Interlock.x_76</t>
  </si>
  <si>
    <t>.VU1.Spec.Interlock.x_77</t>
  </si>
  <si>
    <t>.VU1.Spec.Interlock.x_78</t>
  </si>
  <si>
    <t>.VU1.Spec.Interlock.x_79</t>
  </si>
  <si>
    <t>.VU1.Spec.Interlock.x_80</t>
  </si>
  <si>
    <t>.VU1.Spec.Interlock.x_81</t>
  </si>
  <si>
    <t>.VU1.Spec.Interlock.x_82</t>
  </si>
  <si>
    <t>.VU1.Spec.Interlock.x_83</t>
  </si>
  <si>
    <t>.VU1.Spec.Interlock.x_84</t>
  </si>
  <si>
    <t>.VU1.Spec.Interlock.x_85</t>
  </si>
  <si>
    <t>.VU1.Spec.Interlock.x_86</t>
  </si>
  <si>
    <t>.VU1.Spec.Interlock.x_87</t>
  </si>
  <si>
    <t>.VU1.Spec.Interlock.x_88</t>
  </si>
  <si>
    <t>.VU1.Spec.Interlock.x_89</t>
  </si>
  <si>
    <t>.VU1.Spec.Interlock.x_90</t>
  </si>
  <si>
    <t>.VU1.Spec.Interlock.x_91</t>
  </si>
  <si>
    <t>.VU1.Spec.Interlock.x_92</t>
  </si>
  <si>
    <t>.VU1.Spec.Interlock.x_93</t>
  </si>
  <si>
    <t>.VU1.Spec.Interlock.x_94</t>
  </si>
  <si>
    <t>.VU1.Spec.Interlock.x_95</t>
  </si>
  <si>
    <t>.VU1.Spec.Interlock.x_96</t>
  </si>
  <si>
    <t>.VU1.Spec.Interlock.x_97</t>
  </si>
  <si>
    <t>.VU1.Spec.Interlock.x_98</t>
  </si>
  <si>
    <t>.VU1.Spec.Interlock.x_99</t>
  </si>
  <si>
    <t>.VU1.Spec.Interlock.x_100</t>
  </si>
  <si>
    <t>ConfirmA5_Alarm76_1</t>
  </si>
  <si>
    <t>.VU1.Spec.Interlock.x_101</t>
  </si>
  <si>
    <t>Confirm - A5 Alarm 76 "Place guide for reject discharge on infeed rotary table"</t>
  </si>
  <si>
    <t>Button_121</t>
  </si>
  <si>
    <t>Submode steht nicht auf Objektverwurf Tunnel</t>
  </si>
  <si>
    <t>Submode is not set to discard objects tunnel</t>
  </si>
  <si>
    <t>Submode Verwijderen vials Tunnel is niet actief</t>
  </si>
  <si>
    <t>ConfirmA5_Alarm77_1</t>
  </si>
  <si>
    <t>.VU1.Spec.Interlock.x_102</t>
  </si>
  <si>
    <t>Confirm - A5 Alarm 77 "Place guide for production on infeed rotary table"</t>
  </si>
  <si>
    <t>Button_122</t>
  </si>
  <si>
    <t>Submode steht noch auf Objektverwurf Tunnel</t>
  </si>
  <si>
    <t>Submode is still set to discard objects tunnel</t>
  </si>
  <si>
    <t>Submode Verwijderen vials Tunnel is nog steeds actief</t>
  </si>
  <si>
    <t>ConfirmA5_Alarm683_1</t>
  </si>
  <si>
    <t>.VU1.Spec.Interlock.x_103</t>
  </si>
  <si>
    <t>Confirm - A5 Alarm 683 "Please teach the sensors!"</t>
  </si>
  <si>
    <t>Button_132</t>
  </si>
  <si>
    <t>Funktionstaste Sensoren einlernen nicht aktiv</t>
  </si>
  <si>
    <t>Function button teach sensors not active</t>
  </si>
  <si>
    <t>Functieknop 'Teach sensoren' actief</t>
  </si>
  <si>
    <t>ConfirmA5_Alarm570_1</t>
  </si>
  <si>
    <t>.VU1.Spec.Interlock.x_104</t>
  </si>
  <si>
    <t>Confirm - A5 Alarm 570 "Release stopper positioning control missing"</t>
  </si>
  <si>
    <t>Button_135</t>
  </si>
  <si>
    <t>Prüfablauf Stopfenpositionskontrolle noch nicht erfolgreich ausgeführt</t>
  </si>
  <si>
    <t>Check-sequence at stopper inspection station not yet successfully  completed</t>
  </si>
  <si>
    <t xml:space="preserve">Cameraverificatie nog niet succesvol afgerond </t>
  </si>
  <si>
    <t>.VU1.Spec.Interlock.x_105</t>
  </si>
  <si>
    <t>.VU1.Spec.Interlock.x_106</t>
  </si>
  <si>
    <t>.VU1.Spec.Interlock.x_107</t>
  </si>
  <si>
    <t>.VU1.Spec.Interlock.x_108</t>
  </si>
  <si>
    <t>.VU1.Spec.Interlock.x_109</t>
  </si>
  <si>
    <t>.VU1.Spec.Interlock.x_110</t>
  </si>
  <si>
    <t>.VU1.Spec.Interlock.x_111</t>
  </si>
  <si>
    <t>.VU1.Spec.Interlock.x_112</t>
  </si>
  <si>
    <t>.VU1.Spec.Interlock.x_113</t>
  </si>
  <si>
    <t>.VU1.Spec.Interlock.x_114</t>
  </si>
  <si>
    <t>.VU1.Spec.Interlock.x_115</t>
  </si>
  <si>
    <t>.VU1.Spec.Interlock.x_116</t>
  </si>
  <si>
    <t>.VU1.Spec.Interlock.x_117</t>
  </si>
  <si>
    <t>.VU1.Spec.Interlock.x_118</t>
  </si>
  <si>
    <t>.VU1.Spec.Interlock.x_119</t>
  </si>
  <si>
    <t>.VU1.Spec.Interlock.x_120</t>
  </si>
  <si>
    <t>.VU1.Spec.Interlock.x_121</t>
  </si>
  <si>
    <t>.VU1.Spec.Interlock.x_122</t>
  </si>
  <si>
    <t>.VU1.Spec.Interlock.x_123</t>
  </si>
  <si>
    <t>.VU1.Spec.Interlock.x_124</t>
  </si>
  <si>
    <t>.VU1.Spec.Interlock.x_125</t>
  </si>
  <si>
    <t>.VU1.Spec.Interlock.x_126</t>
  </si>
  <si>
    <t>.VU1.Spec.Interlock.x_127</t>
  </si>
  <si>
    <t>.VU1.Spec.Interlock.x_128</t>
  </si>
  <si>
    <t>Command_Download_1</t>
  </si>
  <si>
    <t>.VU2.Spec.Interlock.x_1</t>
  </si>
  <si>
    <t>.VU2.Spec.Interlock.x_2</t>
  </si>
  <si>
    <t>.VU2.Spec.Interlock.x_3</t>
  </si>
  <si>
    <t>Start enable (Bit Info)</t>
  </si>
  <si>
    <t>Info:
'B+S has used "LVis_Interlock" in order to visualize all interlocks from B+S (Bit "db_haupt_antr".EnStart_vu1 is given to Pfizer SCADA blocks).
All interlocks from Pfizer are not covered!
Pfizer is also blocking Start Button by using "Start enable (Bit info DBX17694.2)"</t>
  </si>
  <si>
    <t>CAP</t>
  </si>
  <si>
    <t>Filler start not enabled and machines coupled</t>
  </si>
  <si>
    <t>Vulmachine "start" niet vrijgegeven en capper gekoppeld</t>
  </si>
  <si>
    <t>.VU2.Spec.Interlock.x_4</t>
  </si>
  <si>
    <t>.VU2.Spec.Interlock.x_5</t>
  </si>
  <si>
    <t>Manual enable (Bit info)</t>
  </si>
  <si>
    <t>.VU2.Spec.Interlock.x_6</t>
  </si>
  <si>
    <t>.VU2.Spec.Interlock.x_7</t>
  </si>
  <si>
    <t>.VU2.Spec.Interlock.x_8</t>
  </si>
  <si>
    <t>.VU2.Spec.Interlock.x_9</t>
  </si>
  <si>
    <t>.VU2.Spec.Interlock.x_10</t>
  </si>
  <si>
    <t>.VU2.Spec.Interlock.x_11</t>
  </si>
  <si>
    <t>.VU2.Spec.Interlock.x_12</t>
  </si>
  <si>
    <t>.VU2.Spec.Interlock.x_13</t>
  </si>
  <si>
    <t>.VU2.Spec.Interlock.x_14</t>
  </si>
  <si>
    <t>.VU2.Spec.Interlock.x_15</t>
  </si>
  <si>
    <t>.VU2.Spec.Interlock.x_16</t>
  </si>
  <si>
    <t>.VU2.Spec.Interlock.x_17</t>
  </si>
  <si>
    <t>.VU2.Spec.Interlock.x_18</t>
  </si>
  <si>
    <t>.VU2.Spec.Interlock.x_19</t>
  </si>
  <si>
    <t>.VU2.Spec.Interlock.x_20</t>
  </si>
  <si>
    <t>.VU2.Spec.Interlock.x_21</t>
  </si>
  <si>
    <t>Button_SF_1
Button_SF_2
Button_SF_3
Button_SF_5</t>
  </si>
  <si>
    <t>CAP_Popup_Service_operation - Capper</t>
  </si>
  <si>
    <t>Discharge_RotaryTables_Belts_1</t>
  </si>
  <si>
    <t>.VU2.Spec.Interlock.x_22</t>
  </si>
  <si>
    <t>Discharge rotary tables / discharge belts</t>
  </si>
  <si>
    <t>Disconnection emergency stopp</t>
  </si>
  <si>
    <t>.VU2.Spec.Interlock.x_23</t>
  </si>
  <si>
    <t>Parameter Bördelstation aus</t>
  </si>
  <si>
    <t>Parameter crimping station off</t>
  </si>
  <si>
    <t>Parameter capperstation activeren = 0</t>
  </si>
  <si>
    <t>TeachSensors_1</t>
  </si>
  <si>
    <t>.VU2.Spec.Interlock.x_24</t>
  </si>
  <si>
    <t>Button_20</t>
  </si>
  <si>
    <t>Unlock_Doors_RVB_1</t>
  </si>
  <si>
    <t>.VU2.Spec.Interlock.x_25</t>
  </si>
  <si>
    <t>Unlock doors RVB</t>
  </si>
  <si>
    <t>Button_23</t>
  </si>
  <si>
    <t>Manuell aktiv</t>
  </si>
  <si>
    <t>Manual active</t>
  </si>
  <si>
    <t>Manueel actief</t>
  </si>
  <si>
    <t xml:space="preserve"> </t>
  </si>
  <si>
    <t>GoTo_ChangeoverPos_1</t>
  </si>
  <si>
    <t>.VU2.Spec.Interlock.x_26</t>
  </si>
  <si>
    <t>Go to size changeover position</t>
  </si>
  <si>
    <t>Button_29</t>
  </si>
  <si>
    <t>.VU2.Spec.Interlock.x_27</t>
  </si>
  <si>
    <t>.VU2.Spec.Interlock.x_28</t>
  </si>
  <si>
    <t>.VU2.Spec.Interlock.x_29</t>
  </si>
  <si>
    <t>.VU2.Spec.Interlock.x_30</t>
  </si>
  <si>
    <t>.VU2.Spec.Interlock.x_31</t>
  </si>
  <si>
    <t>.VU2.Spec.Interlock.x_32</t>
  </si>
  <si>
    <t>.VU2.Spec.Interlock.x_33</t>
  </si>
  <si>
    <t>.VU2.Spec.Interlock.x_34</t>
  </si>
  <si>
    <t>.VU2.Spec.Interlock.x_35</t>
  </si>
  <si>
    <t>.VU2.Spec.Interlock.x_36</t>
  </si>
  <si>
    <t>.VU2.Spec.Interlock.x_37</t>
  </si>
  <si>
    <t>.VU2.Spec.Interlock.x_38</t>
  </si>
  <si>
    <t>.VU2.Spec.Interlock.x_39</t>
  </si>
  <si>
    <t>.VU2.Spec.Interlock.x_40</t>
  </si>
  <si>
    <t>.VU2.Spec.Interlock.x_41</t>
  </si>
  <si>
    <t>.VU2.Spec.Interlock.x_42</t>
  </si>
  <si>
    <t>.VU2.Spec.Interlock.x_43</t>
  </si>
  <si>
    <t>.VU2.Spec.Interlock.x_44</t>
  </si>
  <si>
    <t>.VU2.Spec.Interlock.x_45</t>
  </si>
  <si>
    <t>.VU2.Spec.Interlock.x_46</t>
  </si>
  <si>
    <t>.VU2.Spec.Interlock.x_47</t>
  </si>
  <si>
    <t>.VU2.Spec.Interlock.x_48</t>
  </si>
  <si>
    <t>.VU2.Spec.Interlock.x_49</t>
  </si>
  <si>
    <t>.VU2.Spec.Interlock.x_50</t>
  </si>
  <si>
    <t>.VU2.Spec.Interlock.x_51</t>
  </si>
  <si>
    <t>.VU2.Spec.Interlock.x_52</t>
  </si>
  <si>
    <t>.VU2.Spec.Interlock.x_53</t>
  </si>
  <si>
    <t>.VU2.Spec.Interlock.x_54</t>
  </si>
  <si>
    <t>.VU2.Spec.Interlock.x_55</t>
  </si>
  <si>
    <t>.VU2.Spec.Interlock.x_56</t>
  </si>
  <si>
    <t>.VU2.Spec.Interlock.x_57</t>
  </si>
  <si>
    <t>.VU2.Spec.Interlock.x_58</t>
  </si>
  <si>
    <t>.VU2.Spec.Interlock.x_59</t>
  </si>
  <si>
    <t>.VU2.Spec.Interlock.x_60</t>
  </si>
  <si>
    <t>.VU2.Spec.Interlock.x_61</t>
  </si>
  <si>
    <t>.VU2.Spec.Interlock.x_62</t>
  </si>
  <si>
    <t>.VU2.Spec.Interlock.x_63</t>
  </si>
  <si>
    <t>.VU2.Spec.Interlock.x_64</t>
  </si>
  <si>
    <t>.VU2.Spec.Interlock.x_65</t>
  </si>
  <si>
    <t>.VU2.Spec.Interlock.x_66</t>
  </si>
  <si>
    <t>.VU2.Spec.Interlock.x_67</t>
  </si>
  <si>
    <t>.VU2.Spec.Interlock.x_68</t>
  </si>
  <si>
    <t>.VU2.Spec.Interlock.x_69</t>
  </si>
  <si>
    <t>.VU2.Spec.Interlock.x_70</t>
  </si>
  <si>
    <t>.VU2.Spec.Interlock.x_71</t>
  </si>
  <si>
    <t>.VU2.Spec.Interlock.x_72</t>
  </si>
  <si>
    <t>.VU2.Spec.Interlock.x_73</t>
  </si>
  <si>
    <t>.VU2.Spec.Interlock.x_74</t>
  </si>
  <si>
    <t>.VU2.Spec.Interlock.x_75</t>
  </si>
  <si>
    <t>.VU2.Spec.Interlock.x_76</t>
  </si>
  <si>
    <t>.VU2.Spec.Interlock.x_77</t>
  </si>
  <si>
    <t>.VU2.Spec.Interlock.x_78</t>
  </si>
  <si>
    <t>.VU2.Spec.Interlock.x_79</t>
  </si>
  <si>
    <t>.VU2.Spec.Interlock.x_80</t>
  </si>
  <si>
    <t>.VU2.Spec.Interlock.x_81</t>
  </si>
  <si>
    <t>.VU2.Spec.Interlock.x_82</t>
  </si>
  <si>
    <t>.VU2.Spec.Interlock.x_83</t>
  </si>
  <si>
    <t>.VU2.Spec.Interlock.x_84</t>
  </si>
  <si>
    <t>.VU2.Spec.Interlock.x_85</t>
  </si>
  <si>
    <t>.VU2.Spec.Interlock.x_86</t>
  </si>
  <si>
    <t>.VU2.Spec.Interlock.x_87</t>
  </si>
  <si>
    <t>.VU2.Spec.Interlock.x_88</t>
  </si>
  <si>
    <t>.VU2.Spec.Interlock.x_89</t>
  </si>
  <si>
    <t>.VU2.Spec.Interlock.x_90</t>
  </si>
  <si>
    <t>.VU2.Spec.Interlock.x_91</t>
  </si>
  <si>
    <t>.VU2.Spec.Interlock.x_92</t>
  </si>
  <si>
    <t>.VU2.Spec.Interlock.x_93</t>
  </si>
  <si>
    <t>.VU2.Spec.Interlock.x_94</t>
  </si>
  <si>
    <t>.VU2.Spec.Interlock.x_95</t>
  </si>
  <si>
    <t>.VU2.Spec.Interlock.x_96</t>
  </si>
  <si>
    <t>.VU2.Spec.Interlock.x_97</t>
  </si>
  <si>
    <t>.VU2.Spec.Interlock.x_98</t>
  </si>
  <si>
    <t>.VU2.Spec.Interlock.x_99</t>
  </si>
  <si>
    <t>.VU2.Spec.Interlock.x_100</t>
  </si>
  <si>
    <t>ConfirmA5_Alarm1137_1</t>
  </si>
  <si>
    <t>.VU2.Spec.Interlock.x_101</t>
  </si>
  <si>
    <t>Confirm - A5 Alarm 1137 "Download for new object type detected."</t>
  </si>
  <si>
    <t>Funktionstaste auf Formatwechselposition fahren nicht aktiv</t>
  </si>
  <si>
    <t>Function button move to size change position not active</t>
  </si>
  <si>
    <t>Functieknop 'Formaatwissel' niet actief</t>
  </si>
  <si>
    <t>ConfirmA5_Alarm1140_1</t>
  </si>
  <si>
    <t>.VU2.Spec.Interlock.x_102</t>
  </si>
  <si>
    <t>Confirm - A5 Alarm 1140 "Please teach sensors!"</t>
  </si>
  <si>
    <t>Button_123</t>
  </si>
  <si>
    <t>Functieknop 'Teach sensoren' niet actief</t>
  </si>
  <si>
    <t>.VU2.Spec.Interlock.x_103</t>
  </si>
  <si>
    <t>.VU2.Spec.Interlock.x_104</t>
  </si>
  <si>
    <t>.VU2.Spec.Interlock.x_105</t>
  </si>
  <si>
    <t>.VU2.Spec.Interlock.x_106</t>
  </si>
  <si>
    <t>.VU2.Spec.Interlock.x_107</t>
  </si>
  <si>
    <t>.VU2.Spec.Interlock.x_108</t>
  </si>
  <si>
    <t>.VU2.Spec.Interlock.x_109</t>
  </si>
  <si>
    <t>.VU2.Spec.Interlock.x_110</t>
  </si>
  <si>
    <t>.VU2.Spec.Interlock.x_111</t>
  </si>
  <si>
    <t>.VU2.Spec.Interlock.x_112</t>
  </si>
  <si>
    <t>.VU2.Spec.Interlock.x_113</t>
  </si>
  <si>
    <t>.VU2.Spec.Interlock.x_114</t>
  </si>
  <si>
    <t>.VU2.Spec.Interlock.x_115</t>
  </si>
  <si>
    <t>.VU2.Spec.Interlock.x_116</t>
  </si>
  <si>
    <t>.VU2.Spec.Interlock.x_117</t>
  </si>
  <si>
    <t>.VU2.Spec.Interlock.x_118</t>
  </si>
  <si>
    <t>.VU2.Spec.Interlock.x_119</t>
  </si>
  <si>
    <t>.VU2.Spec.Interlock.x_120</t>
  </si>
  <si>
    <t>.VU2.Spec.Interlock.x_121</t>
  </si>
  <si>
    <t>.VU2.Spec.Interlock.x_122</t>
  </si>
  <si>
    <t>.VU2.Spec.Interlock.x_123</t>
  </si>
  <si>
    <t>.VU2.Spec.Interlock.x_124</t>
  </si>
  <si>
    <t>.VU2.Spec.Interlock.x_125</t>
  </si>
  <si>
    <t>.VU2.Spec.Interlock.x_126</t>
  </si>
  <si>
    <t>.VU2.Spec.Interlock.x_127</t>
  </si>
  <si>
    <t>.VU2.Spec.Interlock.x_128</t>
  </si>
  <si>
    <t>Colour pictures</t>
  </si>
  <si>
    <t>Length : 1 byte</t>
  </si>
  <si>
    <t>alarmnr.</t>
  </si>
  <si>
    <t>Motorstatus</t>
  </si>
  <si>
    <t>VLM/CP001</t>
  </si>
  <si>
    <t>DBB28</t>
  </si>
  <si>
    <t>.VU1.Spec.ColPic.x_1</t>
  </si>
  <si>
    <t>Pomp 1</t>
  </si>
  <si>
    <t>489, 501 , 487</t>
  </si>
  <si>
    <t>Button_26</t>
  </si>
  <si>
    <t>cp volgt de button status om aan te geven of een pomp al dan niet geselecteerd is (Button actief = Blauw, Button niet actief = Geen kleur)</t>
  </si>
  <si>
    <t>VLM_Filler.pdl; VLM_Popup_Pistonpompen.pdl</t>
  </si>
  <si>
    <t>VLM/CP002</t>
  </si>
  <si>
    <t>DBB29</t>
  </si>
  <si>
    <t>.VU1.Spec.ColPic.x_2</t>
  </si>
  <si>
    <t>Pomp 2</t>
  </si>
  <si>
    <t>490, 502 , 487</t>
  </si>
  <si>
    <t>Button_27</t>
  </si>
  <si>
    <t>VLM/CP003</t>
  </si>
  <si>
    <t>DBB30</t>
  </si>
  <si>
    <t>.VU1.Spec.ColPic.x_3</t>
  </si>
  <si>
    <t>Pomp 3</t>
  </si>
  <si>
    <t>491, 503 , 487</t>
  </si>
  <si>
    <t>Button_28</t>
  </si>
  <si>
    <t>VLM/CP004</t>
  </si>
  <si>
    <t>DBB31</t>
  </si>
  <si>
    <t>.VU1.Spec.ColPic.x_4</t>
  </si>
  <si>
    <t>Pomp 4</t>
  </si>
  <si>
    <t>492, 504 , 487</t>
  </si>
  <si>
    <t>VLM/CP005</t>
  </si>
  <si>
    <t>DBB32</t>
  </si>
  <si>
    <t>.VU1.Spec.ColPic.x_5</t>
  </si>
  <si>
    <t>Pomp 5</t>
  </si>
  <si>
    <t>493, 505 , 487</t>
  </si>
  <si>
    <t>Button_30</t>
  </si>
  <si>
    <t>VLM/CP006</t>
  </si>
  <si>
    <t>DBB33</t>
  </si>
  <si>
    <t>.VU1.Spec.ColPic.x_6</t>
  </si>
  <si>
    <t>Pomp 6</t>
  </si>
  <si>
    <t>494, 506 , 487</t>
  </si>
  <si>
    <t>Button_31</t>
  </si>
  <si>
    <t>VLM/CP007</t>
  </si>
  <si>
    <t>DBB34</t>
  </si>
  <si>
    <t>.VU1.Spec.ColPic.x_7</t>
  </si>
  <si>
    <t>Pomp 7</t>
  </si>
  <si>
    <t>495, 507 , 487</t>
  </si>
  <si>
    <t>Button_32</t>
  </si>
  <si>
    <t>VLM/CP008</t>
  </si>
  <si>
    <t>DBB35</t>
  </si>
  <si>
    <t>.VU1.Spec.ColPic.x_8</t>
  </si>
  <si>
    <t>Pomp 8</t>
  </si>
  <si>
    <t>496, 508 , 487</t>
  </si>
  <si>
    <t>Button_33</t>
  </si>
  <si>
    <t>VLM/CP009</t>
  </si>
  <si>
    <t>DBB36</t>
  </si>
  <si>
    <t>.VU1.Spec.ColPic.x_9</t>
  </si>
  <si>
    <t>Pomp 9</t>
  </si>
  <si>
    <t>497, 509 , 487</t>
  </si>
  <si>
    <t>Button_34</t>
  </si>
  <si>
    <t>VLM/CP010</t>
  </si>
  <si>
    <t>DBB37</t>
  </si>
  <si>
    <t>.VU1.Spec.ColPic.x_10</t>
  </si>
  <si>
    <t>Pomp 10</t>
  </si>
  <si>
    <t>498, 510 , 487</t>
  </si>
  <si>
    <t>Button_35</t>
  </si>
  <si>
    <t>VLM/CP011</t>
  </si>
  <si>
    <t>DBB38</t>
  </si>
  <si>
    <t>.VU1.Spec.ColPic.x_11</t>
  </si>
  <si>
    <t>Pomp 11</t>
  </si>
  <si>
    <t>499, 511 , 487</t>
  </si>
  <si>
    <t>Button_36</t>
  </si>
  <si>
    <t>VLM/CP012</t>
  </si>
  <si>
    <t>DBB39</t>
  </si>
  <si>
    <t>.VU1.Spec.ColPic.x_12</t>
  </si>
  <si>
    <t>Pomp 12</t>
  </si>
  <si>
    <t>500, 512 , 487</t>
  </si>
  <si>
    <t>Button_37</t>
  </si>
  <si>
    <t>VLM/CP013</t>
  </si>
  <si>
    <t>DBB40</t>
  </si>
  <si>
    <t>.VU1.Spec.ColPic.x_13</t>
  </si>
  <si>
    <t>Invoerdraaitafel binnenring</t>
  </si>
  <si>
    <t>182, 435</t>
  </si>
  <si>
    <t>43M1</t>
  </si>
  <si>
    <t>VLM/CP014</t>
  </si>
  <si>
    <t>DBB41</t>
  </si>
  <si>
    <t>.VU1.Spec.ColPic.x_14</t>
  </si>
  <si>
    <t>Invoerdraaitafel buitenring</t>
  </si>
  <si>
    <t>183, 436</t>
  </si>
  <si>
    <t>43M2</t>
  </si>
  <si>
    <t>VLM/CP015</t>
  </si>
  <si>
    <t>DBB42</t>
  </si>
  <si>
    <t>.VU1.Spec.ColPic.x_15</t>
  </si>
  <si>
    <t>Invoerdraaitafel klein links</t>
  </si>
  <si>
    <t>184, 437, 439, 442</t>
  </si>
  <si>
    <t>44M1</t>
  </si>
  <si>
    <t>VLM/CP016</t>
  </si>
  <si>
    <t>DBB43</t>
  </si>
  <si>
    <t>.VU1.Spec.ColPic.x_16</t>
  </si>
  <si>
    <t>Invoerdraaitafel klein rechts</t>
  </si>
  <si>
    <t>184, 437, 441, 443</t>
  </si>
  <si>
    <t>VLM/CP017</t>
  </si>
  <si>
    <t>DBB44</t>
  </si>
  <si>
    <t>.VU1.Spec.ColPic.x_17</t>
  </si>
  <si>
    <t>Invoersterwiel 1</t>
  </si>
  <si>
    <t>425, 426, 180, 355, 577, 176, 177, 420, 445</t>
  </si>
  <si>
    <t>41M1</t>
  </si>
  <si>
    <t>mouseclick op dit object opent detailbeeld   VLM_Popup_Vacuum_Invoer.pdl</t>
  </si>
  <si>
    <t>VLM/CP018</t>
  </si>
  <si>
    <t>DBB45</t>
  </si>
  <si>
    <t>.VU1.Spec.ColPic.x_18</t>
  </si>
  <si>
    <t>Invoersterwiel 2</t>
  </si>
  <si>
    <t>425, 426, 180, 355, 578, 176, 177, 420, 445</t>
  </si>
  <si>
    <t>VLM/CP019</t>
  </si>
  <si>
    <t>DBB46</t>
  </si>
  <si>
    <t>.VU1.Spec.ColPic.x_19</t>
  </si>
  <si>
    <t>Invoersterwiel 3</t>
  </si>
  <si>
    <t>425, 426, 180, 355, 579, 176, 177, 420, 445</t>
  </si>
  <si>
    <t>VLM/CP020</t>
  </si>
  <si>
    <t>DBB47</t>
  </si>
  <si>
    <t>.VU1.Spec.ColPic.x_20</t>
  </si>
  <si>
    <t>Invoersterwiel 4</t>
  </si>
  <si>
    <t>425, 426, 180, 355, 580, 176, 177, 420, 445</t>
  </si>
  <si>
    <t>VLM/CP021</t>
  </si>
  <si>
    <t>DBB48</t>
  </si>
  <si>
    <t>.VU1.Spec.ColPic.x_21</t>
  </si>
  <si>
    <t>Invoersterwiel 5</t>
  </si>
  <si>
    <t>425, 426, 180, 355, 581, 176, 177, 420, 445</t>
  </si>
  <si>
    <t>VLM/CP022</t>
  </si>
  <si>
    <t>DBB49</t>
  </si>
  <si>
    <t>.VU1.Spec.ColPic.x_22</t>
  </si>
  <si>
    <t>Invoersterwiel 6</t>
  </si>
  <si>
    <t>425, 426, 180, 355, 582, 176, 177, 420, 445</t>
  </si>
  <si>
    <t>VLM/CP023</t>
  </si>
  <si>
    <t>DBB50</t>
  </si>
  <si>
    <t>.VU1.Spec.ColPic.x_23</t>
  </si>
  <si>
    <t>Tunnelplaat</t>
  </si>
  <si>
    <t>181, 429, 430, 431</t>
  </si>
  <si>
    <t>42M1</t>
  </si>
  <si>
    <t>VLM/CP024</t>
  </si>
  <si>
    <t>DBB51</t>
  </si>
  <si>
    <t>.VU1.Spec.ColPic.x_24</t>
  </si>
  <si>
    <t>Weegschaal Tarra</t>
  </si>
  <si>
    <t>93, 242, 356, 357, 359, 360, 358, 361, 463, 464, 188, 189, 190, 191, 459, 460, 461, 468, 457, 466, 462, 458, 467, 465</t>
  </si>
  <si>
    <t>mouseclick op dit object opent detailbeeld  VLM_Popup_Weegrobot_Tarra.pdl</t>
  </si>
  <si>
    <t>VLM/CP025</t>
  </si>
  <si>
    <t>DBB52</t>
  </si>
  <si>
    <t>.VU1.Spec.ColPic.x_25</t>
  </si>
  <si>
    <t>Weegschaal Bruto</t>
  </si>
  <si>
    <t>93, 243, 365, 366, 368, 369, 367, 370, 523, 524, 204, 205, 206, 207, 518, 519, 520, 528, 516, 526, 462, 517, 527, 525</t>
  </si>
  <si>
    <t>mouseclick op dit object opent detailbeeld  VLM_Popup_Weegrobot_Bruto.pdl</t>
  </si>
  <si>
    <t>VLM/CP026</t>
  </si>
  <si>
    <t>DBB53</t>
  </si>
  <si>
    <t>.VU1.Spec.ColPic.x_26</t>
  </si>
  <si>
    <t>Uitvoersterwiel 1</t>
  </si>
  <si>
    <t>425, 426, 180, 355, 584, 179, 423, 424 , 593</t>
  </si>
  <si>
    <t>mouseclick op dit object opent detailbeeld   VLM_Popup_Vacuum_Uitvoer.pdl</t>
  </si>
  <si>
    <t>VLM/CP027</t>
  </si>
  <si>
    <t>DBB54</t>
  </si>
  <si>
    <t>.VU1.Spec.ColPic.x_27</t>
  </si>
  <si>
    <t>Uitvoersterwiel 2</t>
  </si>
  <si>
    <t>425, 426, 180, 355, 585, 179, 423, 424</t>
  </si>
  <si>
    <t>VLM/CP028</t>
  </si>
  <si>
    <t>DBB55</t>
  </si>
  <si>
    <t>.VU1.Spec.ColPic.x_28</t>
  </si>
  <si>
    <t>Uitvoersterwiel 3</t>
  </si>
  <si>
    <t>425, 426, 180, 355, 586, 179, 423, 424</t>
  </si>
  <si>
    <t>VLM/CP029</t>
  </si>
  <si>
    <t>DBB56</t>
  </si>
  <si>
    <t>.VU1.Spec.ColPic.x_29</t>
  </si>
  <si>
    <t>Invoersper links</t>
  </si>
  <si>
    <t>45Y1_1-01V01</t>
  </si>
  <si>
    <t>VLM/CP030</t>
  </si>
  <si>
    <t>DBB57</t>
  </si>
  <si>
    <t>.VU1.Spec.ColPic.x_30</t>
  </si>
  <si>
    <t>Invoersper rechts</t>
  </si>
  <si>
    <t>45Y2_1-02V01</t>
  </si>
  <si>
    <t>VLM/CP031</t>
  </si>
  <si>
    <t>DBB58</t>
  </si>
  <si>
    <t>.VU1.Spec.ColPic.x_31</t>
  </si>
  <si>
    <t>Stopperstation</t>
  </si>
  <si>
    <t>425, 426, 180, 355, 583, 559, 557, 558, 536, 537, 538, 539, 178, 209, 421, 422</t>
  </si>
  <si>
    <t>mouseclick op dit object opent detailbeeld VLM_Popup_Hoogteverstelling_Stopperstation.pdl
mouseclick op dit object opent detailbeeld VLM_Popup_Vacuum_Stopperstation.pdl</t>
  </si>
  <si>
    <t>VLM/CP032</t>
  </si>
  <si>
    <t>DBB59</t>
  </si>
  <si>
    <t>.VU1.Spec.ColPic.x_32</t>
  </si>
  <si>
    <t>Noodstop Voorzijde</t>
  </si>
  <si>
    <t>274</t>
  </si>
  <si>
    <t>Niet zichtbaar indien waarde = 0</t>
  </si>
  <si>
    <t>VLM/CP033</t>
  </si>
  <si>
    <t>DBB60</t>
  </si>
  <si>
    <t>.VU1.Spec.ColPic.x_33</t>
  </si>
  <si>
    <t>Noodstop Achterzijde</t>
  </si>
  <si>
    <t>275</t>
  </si>
  <si>
    <t>VLM/CP034</t>
  </si>
  <si>
    <t>DBB61</t>
  </si>
  <si>
    <t>.VU1.Spec.ColPic.x_34</t>
  </si>
  <si>
    <t>Noodstop Extern</t>
  </si>
  <si>
    <t>278</t>
  </si>
  <si>
    <t>VLM/CP035</t>
  </si>
  <si>
    <t>DBB62</t>
  </si>
  <si>
    <t>.VU1.Spec.ColPic.x_35</t>
  </si>
  <si>
    <t>Werkschakelaar geactiveerd</t>
  </si>
  <si>
    <t>50</t>
  </si>
  <si>
    <t>VLM/CP036</t>
  </si>
  <si>
    <t>DBB63</t>
  </si>
  <si>
    <t>.VU1.Spec.ColPic.x_36</t>
  </si>
  <si>
    <t>Deur 1</t>
  </si>
  <si>
    <t>282</t>
  </si>
  <si>
    <t>VLM/CP037</t>
  </si>
  <si>
    <t>DBB64</t>
  </si>
  <si>
    <t>.VU1.Spec.ColPic.x_37</t>
  </si>
  <si>
    <t>Deur 2</t>
  </si>
  <si>
    <t>283</t>
  </si>
  <si>
    <t>VLM/CP038</t>
  </si>
  <si>
    <t>DBB65</t>
  </si>
  <si>
    <t>.VU1.Spec.ColPic.x_38</t>
  </si>
  <si>
    <t>Deur 3</t>
  </si>
  <si>
    <t>284</t>
  </si>
  <si>
    <t>VLM/CP039</t>
  </si>
  <si>
    <t>DBB66</t>
  </si>
  <si>
    <t>.VU1.Spec.ColPic.x_39</t>
  </si>
  <si>
    <t>Deur 4</t>
  </si>
  <si>
    <t>285</t>
  </si>
  <si>
    <t>VLM/CP040</t>
  </si>
  <si>
    <t>DBB67</t>
  </si>
  <si>
    <t>.VU1.Spec.ColPic.x_40</t>
  </si>
  <si>
    <t>Deur 5</t>
  </si>
  <si>
    <t>286</t>
  </si>
  <si>
    <t>VLM/CP041</t>
  </si>
  <si>
    <t>DBB68</t>
  </si>
  <si>
    <t>.VU1.Spec.ColPic.x_41</t>
  </si>
  <si>
    <t>Deur 6</t>
  </si>
  <si>
    <t>287</t>
  </si>
  <si>
    <t>VLM/CP042</t>
  </si>
  <si>
    <t>DBB69</t>
  </si>
  <si>
    <t>.VU1.Spec.ColPic.x_42</t>
  </si>
  <si>
    <t>Deur 7</t>
  </si>
  <si>
    <t>288</t>
  </si>
  <si>
    <t>VLM/CP043</t>
  </si>
  <si>
    <t>DBB70</t>
  </si>
  <si>
    <t>.VU1.Spec.ColPic.x_43</t>
  </si>
  <si>
    <t>Deur 8</t>
  </si>
  <si>
    <t>289</t>
  </si>
  <si>
    <t>VLM/CP044</t>
  </si>
  <si>
    <t>DBB71</t>
  </si>
  <si>
    <t>.VU1.Spec.ColPic.x_44</t>
  </si>
  <si>
    <t>Deur 9</t>
  </si>
  <si>
    <t>290</t>
  </si>
  <si>
    <t>VLM/CP045</t>
  </si>
  <si>
    <t>DBB72</t>
  </si>
  <si>
    <t>.VU1.Spec.ColPic.x_45</t>
  </si>
  <si>
    <t>Deur 10</t>
  </si>
  <si>
    <t>291</t>
  </si>
  <si>
    <t>VLM/CP046</t>
  </si>
  <si>
    <t>DBB73</t>
  </si>
  <si>
    <t>.VU1.Spec.ColPic.x_46</t>
  </si>
  <si>
    <t>Deur 11</t>
  </si>
  <si>
    <t>292</t>
  </si>
  <si>
    <t>VLM/CP047</t>
  </si>
  <si>
    <t>DBB74</t>
  </si>
  <si>
    <t>.VU1.Spec.ColPic.x_47</t>
  </si>
  <si>
    <t>Deur 12</t>
  </si>
  <si>
    <t>293</t>
  </si>
  <si>
    <t>VLM/CP048</t>
  </si>
  <si>
    <t>DBB75</t>
  </si>
  <si>
    <t>.VU1.Spec.ColPic.x_48</t>
  </si>
  <si>
    <t>Vulnaalden</t>
  </si>
  <si>
    <t>425, 426, 180, 355,   385, 386, 387, 388, 389, 390, 391, 392, 393, 394, 362, 486</t>
  </si>
  <si>
    <t>mouseclick op dit object opent detailbeeld VLM_Popup_Needle_Stroke</t>
  </si>
  <si>
    <t>VLM/CP049</t>
  </si>
  <si>
    <t>DBB76</t>
  </si>
  <si>
    <t>.VU1.Spec.ColPic.x_49</t>
  </si>
  <si>
    <t xml:space="preserve">Lichtgordijn vullijn onderbroken - deur 1 </t>
  </si>
  <si>
    <t>VLM/CP050</t>
  </si>
  <si>
    <t>DBB77</t>
  </si>
  <si>
    <t>.VU1.Spec.ColPic.x_50</t>
  </si>
  <si>
    <t>Lichtgordijn vullijn onderbroken - deur 2</t>
  </si>
  <si>
    <t>VLM/CP051</t>
  </si>
  <si>
    <t>DBB78</t>
  </si>
  <si>
    <t>.VU1.Spec.ColPic.x_51</t>
  </si>
  <si>
    <t>Lichtgordijn vullijn onderbroken - deur 3</t>
  </si>
  <si>
    <t>VLM/CP052</t>
  </si>
  <si>
    <t>DBB79</t>
  </si>
  <si>
    <t>.VU1.Spec.ColPic.x_52</t>
  </si>
  <si>
    <t>Lichtgordijn vullijn onderbroken - deur 4+5</t>
  </si>
  <si>
    <t>VLM/CP053</t>
  </si>
  <si>
    <t>DBB80</t>
  </si>
  <si>
    <t>.VU1.Spec.ColPic.x_53</t>
  </si>
  <si>
    <t xml:space="preserve">Lichtgordijn vullijn onderbroken - deur 6 </t>
  </si>
  <si>
    <t>VLM/CP054</t>
  </si>
  <si>
    <t>DBB81</t>
  </si>
  <si>
    <t>.VU1.Spec.ColPic.x_54</t>
  </si>
  <si>
    <t>Lichtgordijn vullijn onderbroken - deur 7</t>
  </si>
  <si>
    <t>VLM/CP055</t>
  </si>
  <si>
    <t>DBB82</t>
  </si>
  <si>
    <t>.VU1.Spec.ColPic.x_55</t>
  </si>
  <si>
    <t>Lightgordijn vullijn onderbroken - poort 7.3</t>
  </si>
  <si>
    <t>VLM/CP056</t>
  </si>
  <si>
    <t>DBB83</t>
  </si>
  <si>
    <t>.VU1.Spec.ColPic.x_56</t>
  </si>
  <si>
    <t>Lichtgordijn vullijn onderbroken - deur 8-11</t>
  </si>
  <si>
    <t>VLM/CP057</t>
  </si>
  <si>
    <t>DBB84</t>
  </si>
  <si>
    <t>.VU1.Spec.ColPic.x_57</t>
  </si>
  <si>
    <t>Lichtgordijn vullijn onderbroken - deur 12</t>
  </si>
  <si>
    <t>VLM/CP058</t>
  </si>
  <si>
    <t>DBB85</t>
  </si>
  <si>
    <t>.VU1.Spec.ColPic.x_58</t>
  </si>
  <si>
    <t>Laserscanner 1</t>
  </si>
  <si>
    <t>307; 308; 309</t>
  </si>
  <si>
    <t>VLM/CP059</t>
  </si>
  <si>
    <t>DBB86</t>
  </si>
  <si>
    <t>.VU1.Spec.ColPic.x_59</t>
  </si>
  <si>
    <t>Laserscanner 2</t>
  </si>
  <si>
    <t>310; 311; 312</t>
  </si>
  <si>
    <t>VLM/CP060</t>
  </si>
  <si>
    <t>DBB87</t>
  </si>
  <si>
    <t>.VU1.Spec.ColPic.x_60</t>
  </si>
  <si>
    <t>Laserscanner 3</t>
  </si>
  <si>
    <t>313; 314; 315</t>
  </si>
  <si>
    <t>VLM/CP061</t>
  </si>
  <si>
    <t>DBB88</t>
  </si>
  <si>
    <t>.VU1.Spec.ColPic.x_61</t>
  </si>
  <si>
    <t>Laserscanner 4</t>
  </si>
  <si>
    <t>316; 317; 318</t>
  </si>
  <si>
    <t>VLM/CP062</t>
  </si>
  <si>
    <t>DBB89</t>
  </si>
  <si>
    <t>.VU1.Spec.ColPic.x_62</t>
  </si>
  <si>
    <t>Laserscanner 5</t>
  </si>
  <si>
    <t>319; 320; 321</t>
  </si>
  <si>
    <t>VLM/CP063</t>
  </si>
  <si>
    <t>DBB90</t>
  </si>
  <si>
    <t>.VU1.Spec.ColPic.x_63</t>
  </si>
  <si>
    <t>Laserscanner 6</t>
  </si>
  <si>
    <t>322; 323; 324</t>
  </si>
  <si>
    <t>VLM/CP064</t>
  </si>
  <si>
    <t>DBB91</t>
  </si>
  <si>
    <t>.VU1.Spec.ColPic.x_64</t>
  </si>
  <si>
    <t>PMS invoer</t>
  </si>
  <si>
    <t>607; 608; 598; 219; 177; 216; 419; 420; 627, 628, 629, 630, 631, 632, 633, 634, 635, 636, 637, 638</t>
  </si>
  <si>
    <t>mouseclick op dit object opent detailbeeld VLM_Popup_PMS.pdl</t>
  </si>
  <si>
    <t>VLM/CP065</t>
  </si>
  <si>
    <t>DBB92</t>
  </si>
  <si>
    <t>.VU1.Spec.ColPic.x_65</t>
  </si>
  <si>
    <t>PMS vulnaalden</t>
  </si>
  <si>
    <t>609; 610; 599; 219; 177; 216; 419; 420; 639; 640; 641; 642; 643; 644; 645; 646; 647; 648; 649; 650; 651</t>
  </si>
  <si>
    <t>VLM/CP066</t>
  </si>
  <si>
    <t>DBB93</t>
  </si>
  <si>
    <t>.VU1.Spec.ColPic.x_66</t>
  </si>
  <si>
    <t>PMS stopperstation</t>
  </si>
  <si>
    <t>611; 612; 600; 251; 220; 177; 216; 421; 422; 651; 653; 654; 655; 656; 657; 658; 659; 660; 661; 662; 663</t>
  </si>
  <si>
    <t>VLM/CP067</t>
  </si>
  <si>
    <t>DBB94</t>
  </si>
  <si>
    <t>.VU1.Spec.ColPic.x_67</t>
  </si>
  <si>
    <t>AAS vulnaalden</t>
  </si>
  <si>
    <t>620; 613; 614; 667; 668; 669; 602; 177; 218; 591; 592; 622; 624</t>
  </si>
  <si>
    <t>mouseclick op dit object opent detailbeeld VLM_Popup_AAS.pdl</t>
  </si>
  <si>
    <t>VLM/CP068</t>
  </si>
  <si>
    <t>DBB95</t>
  </si>
  <si>
    <t>.VU1.Spec.ColPic.x_68</t>
  </si>
  <si>
    <t>AAS stopperstation</t>
  </si>
  <si>
    <t>621; 615; 616; 670; 671; 672; 603; 177; 218; 591; 592; 623; 625</t>
  </si>
  <si>
    <t>VLM/CP069</t>
  </si>
  <si>
    <t>DBB96</t>
  </si>
  <si>
    <t>.VU1.Spec.ColPic.x_69</t>
  </si>
  <si>
    <t>Pistonpompen</t>
  </si>
  <si>
    <t>396; 397; 398; 399; 400; 401; 402; 403; 404; 405; 406; 399; 400; 401; 402; 363; 364; 193; 193; 202; 203; 482; 483; 484; 485</t>
  </si>
  <si>
    <t>mouseclick op dit object opent detailbeeld VLM_Popup_DeactiveerPompen.pdl</t>
  </si>
  <si>
    <t>VLM/CP070</t>
  </si>
  <si>
    <t>DBB97</t>
  </si>
  <si>
    <t>.VU1.Spec.ColPic.x_70</t>
  </si>
  <si>
    <t>Trilkuip</t>
  </si>
  <si>
    <t>235; 552; 553; 554; 556; 540; 541; 542; 543; 213; 214</t>
  </si>
  <si>
    <t>72Y2</t>
  </si>
  <si>
    <t>mouseclick op dit object opent detailbeeld  VLM_Popup_Stopper_Hopper.pdl</t>
  </si>
  <si>
    <t>VLM/CP071</t>
  </si>
  <si>
    <t>DBB98</t>
  </si>
  <si>
    <t>.VU1.Spec.ColPic.x_71</t>
  </si>
  <si>
    <t>Hopper</t>
  </si>
  <si>
    <t>234; 546; 547; 548; 549; 210</t>
  </si>
  <si>
    <t>70Y2</t>
  </si>
  <si>
    <t>VLM/CP072</t>
  </si>
  <si>
    <t>DBB99</t>
  </si>
  <si>
    <t>.VU1.Spec.ColPic.x_72</t>
  </si>
  <si>
    <t>Transportsysteem</t>
  </si>
  <si>
    <t>425; 426; 180; 355; 249; 532; 533; 534; 535; 208</t>
  </si>
  <si>
    <t>mouseclick op dit object opent detailbeeld VLM_Popup_Hoogteverstelling_Transport.pdl</t>
  </si>
  <si>
    <t>VLM/CP073</t>
  </si>
  <si>
    <t>DBB100</t>
  </si>
  <si>
    <t>.VU1.Spec.ColPic.x_73</t>
  </si>
  <si>
    <t>Reject fles</t>
  </si>
  <si>
    <t>514</t>
  </si>
  <si>
    <t>DBB101</t>
  </si>
  <si>
    <t>.VU1.Spec.ColPic.x_74</t>
  </si>
  <si>
    <t>VLM/CP075</t>
  </si>
  <si>
    <t>DBB102</t>
  </si>
  <si>
    <t>.VU1.Spec.ColPic.x_75</t>
  </si>
  <si>
    <t>Buffervat</t>
  </si>
  <si>
    <t>473; 474; 475; 476; 477; 478; 479; 197</t>
  </si>
  <si>
    <t>mouseclick op dit object opent detailbeeld VLM_Popup_Pistonpompen.pdl</t>
  </si>
  <si>
    <t>VLM/CP076</t>
  </si>
  <si>
    <t>DBB103</t>
  </si>
  <si>
    <t>.VU1.Spec.ColPic.x_76</t>
  </si>
  <si>
    <t>stoppenscheider 1</t>
  </si>
  <si>
    <t>550; 211</t>
  </si>
  <si>
    <t>71M1</t>
  </si>
  <si>
    <t>VLM/CP077</t>
  </si>
  <si>
    <t>DBB104</t>
  </si>
  <si>
    <t>.VU1.Spec.ColPic.x_77</t>
  </si>
  <si>
    <t>stoppenscheider 2</t>
  </si>
  <si>
    <t>551; 212</t>
  </si>
  <si>
    <t>71M2</t>
  </si>
  <si>
    <t>VLM/CP078</t>
  </si>
  <si>
    <t>DBB105</t>
  </si>
  <si>
    <t>.VU1.Spec.ColPic.x_78</t>
  </si>
  <si>
    <t>accumulatie invoer links</t>
  </si>
  <si>
    <t>438</t>
  </si>
  <si>
    <t>VLM/CP079</t>
  </si>
  <si>
    <t>DBB106</t>
  </si>
  <si>
    <t>.VU1.Spec.ColPic.x_79</t>
  </si>
  <si>
    <t>accumulatie invoer rechts</t>
  </si>
  <si>
    <t>440</t>
  </si>
  <si>
    <t>VLM/CP080</t>
  </si>
  <si>
    <t>DBB107</t>
  </si>
  <si>
    <t>.VU1.Spec.ColPic.x_80</t>
  </si>
  <si>
    <t>Mousehole uitvoer</t>
  </si>
  <si>
    <t>331</t>
  </si>
  <si>
    <t>VLM/CP081</t>
  </si>
  <si>
    <t>DBB108</t>
  </si>
  <si>
    <t>.VU1.Spec.ColPic.x_81</t>
  </si>
  <si>
    <t>Ionisator</t>
  </si>
  <si>
    <t>187; 455</t>
  </si>
  <si>
    <t>47T1/47T2</t>
  </si>
  <si>
    <t>VLM/CP082</t>
  </si>
  <si>
    <t>DBB109</t>
  </si>
  <si>
    <t>.VU1.Spec.ColPic.x_82</t>
  </si>
  <si>
    <t>Stikstofbegassing actief</t>
  </si>
  <si>
    <t>563, 564, 565, 587, 588 , 594</t>
  </si>
  <si>
    <t>Indien Bit Info 94 actief</t>
  </si>
  <si>
    <t>DBB110</t>
  </si>
  <si>
    <t>.VU1.Spec.ColPic.x_83</t>
  </si>
  <si>
    <t>Mixer</t>
  </si>
  <si>
    <t>95;197;469; 470; 477; 478</t>
  </si>
  <si>
    <t>52M1</t>
  </si>
  <si>
    <t>Indien Bit Info 95 niet actief</t>
  </si>
  <si>
    <t>DBB111</t>
  </si>
  <si>
    <t>.VU1.Spec.ColPic.x_84</t>
  </si>
  <si>
    <t>50ml dosering</t>
  </si>
  <si>
    <t>Indien Bit Info 50ml actief:
Even nummers pompen uitschakelen
Naalden telkens 1 positie geschrapt</t>
  </si>
  <si>
    <t>VLM/CP085</t>
  </si>
  <si>
    <t>DBB112</t>
  </si>
  <si>
    <t>.VU1.Spec.ColPic.x_85</t>
  </si>
  <si>
    <t>Zuurstof meting</t>
  </si>
  <si>
    <t>691</t>
  </si>
  <si>
    <t>omkadering + waarschuwingdriehoek laten opkomen als de alarm actief is.</t>
  </si>
  <si>
    <t>VLM/CP1_Status</t>
  </si>
  <si>
    <t>DBB113</t>
  </si>
  <si>
    <t>.VU1.Spec.ColPic.x_86</t>
  </si>
  <si>
    <t>cp volgt de button status om aan te geven of een pomp al dan niet geselecteerd is: Button actief = Groen (4), Button niet actief = Licht grijs(39)</t>
  </si>
  <si>
    <t>VLM/CP2_Status</t>
  </si>
  <si>
    <t>DBB114</t>
  </si>
  <si>
    <t>.VU1.Spec.ColPic.x_87</t>
  </si>
  <si>
    <t>VLM/CP3_Status</t>
  </si>
  <si>
    <t>DBB115</t>
  </si>
  <si>
    <t>.VU1.Spec.ColPic.x_88</t>
  </si>
  <si>
    <t>VLM/CP4_Status</t>
  </si>
  <si>
    <t>DBB116</t>
  </si>
  <si>
    <t>.VU1.Spec.ColPic.x_89</t>
  </si>
  <si>
    <t>VLM/CP5_Status</t>
  </si>
  <si>
    <t>DBB117</t>
  </si>
  <si>
    <t>.VU1.Spec.ColPic.x_90</t>
  </si>
  <si>
    <t>VLM/CP6_Status</t>
  </si>
  <si>
    <t>DBB118</t>
  </si>
  <si>
    <t>.VU1.Spec.ColPic.x_91</t>
  </si>
  <si>
    <t>VLM/CP7_Status</t>
  </si>
  <si>
    <t>DBB119</t>
  </si>
  <si>
    <t>.VU1.Spec.ColPic.x_92</t>
  </si>
  <si>
    <t>VLM/CP8_Status</t>
  </si>
  <si>
    <t>DBB120</t>
  </si>
  <si>
    <t>.VU1.Spec.ColPic.x_93</t>
  </si>
  <si>
    <t>VLM/CP9_Status</t>
  </si>
  <si>
    <t>DBB121</t>
  </si>
  <si>
    <t>.VU1.Spec.ColPic.x_94</t>
  </si>
  <si>
    <t>VLM/CP10_Status</t>
  </si>
  <si>
    <t>DBB122</t>
  </si>
  <si>
    <t>.VU1.Spec.ColPic.x_95</t>
  </si>
  <si>
    <t>VLM/CP11_Status</t>
  </si>
  <si>
    <t>DBB123</t>
  </si>
  <si>
    <t>.VU1.Spec.ColPic.x_96</t>
  </si>
  <si>
    <t>VLM/CP12_Status</t>
  </si>
  <si>
    <t>DBB124</t>
  </si>
  <si>
    <t>.VU1.Spec.ColPic.x_97</t>
  </si>
  <si>
    <t>DBB125</t>
  </si>
  <si>
    <t>.VU1.Spec.ColPic.x_98</t>
  </si>
  <si>
    <t>DBB126</t>
  </si>
  <si>
    <t>.VU1.Spec.ColPic.x_99</t>
  </si>
  <si>
    <t>CAP/CP01</t>
  </si>
  <si>
    <t>DBB17720</t>
  </si>
  <si>
    <t>.VU2.Spec.ColPic.x_1</t>
  </si>
  <si>
    <t>CAP/Noodstop_voor</t>
  </si>
  <si>
    <t>979</t>
  </si>
  <si>
    <t>'Niet zichtbaar indien waarde = 0</t>
  </si>
  <si>
    <t>CAP_Capper.Pdl</t>
  </si>
  <si>
    <t>CAP/CP02</t>
  </si>
  <si>
    <t>DBB17721</t>
  </si>
  <si>
    <t>.VU2.Spec.ColPic.x_2</t>
  </si>
  <si>
    <t>CAP/InvoerSterwiel_1</t>
  </si>
  <si>
    <t>912; 1054; 1055; 983; 994</t>
  </si>
  <si>
    <t>130M1</t>
  </si>
  <si>
    <t>Mouseclick Opent detailbeeld CAP_Popup_Invoervacuum.Pdl</t>
  </si>
  <si>
    <t>CAP/CP03</t>
  </si>
  <si>
    <t>DBB17722</t>
  </si>
  <si>
    <t>.VU2.Spec.ColPic.x_3</t>
  </si>
  <si>
    <t>CAP/InvoerSterwiel_Stopperinspectie</t>
  </si>
  <si>
    <t>912; 1054; 1055; 994</t>
  </si>
  <si>
    <t>CAP/CP04</t>
  </si>
  <si>
    <t>DBB17723</t>
  </si>
  <si>
    <t>.VU2.Spec.ColPic.x_4</t>
  </si>
  <si>
    <t>CAP/Sterwiel_Capaanvoer</t>
  </si>
  <si>
    <t>912; 1054; 1055; 1089; 1090; 994</t>
  </si>
  <si>
    <t>CAP/CP05</t>
  </si>
  <si>
    <t>DBB17724</t>
  </si>
  <si>
    <t>.VU2.Spec.ColPic.x_5</t>
  </si>
  <si>
    <t>CAP/Capperstation</t>
  </si>
  <si>
    <t>912; 913; 921; 938; 1054; 1055; 1084; 1085; 1086; 1087; 1094; 1095; 1096; 994; 995</t>
  </si>
  <si>
    <t>Mouseclick opent detailbeeld CAP_Popup_Capperstation</t>
  </si>
  <si>
    <t>CAP/CP06</t>
  </si>
  <si>
    <t>DBB17725</t>
  </si>
  <si>
    <t>.VU2.Spec.ColPic.x_6</t>
  </si>
  <si>
    <t>CAP/Uitvoersterwiel_1</t>
  </si>
  <si>
    <t>912; 1054; 1055; 1091; 1092; 994</t>
  </si>
  <si>
    <t>Mouseclick Opent detailbeeld CAP_Popup_Uitvoervacuum.Pdl</t>
  </si>
  <si>
    <t>CAP/CP07</t>
  </si>
  <si>
    <t>DBB17726</t>
  </si>
  <si>
    <t>.VU2.Spec.ColPic.x_7</t>
  </si>
  <si>
    <t>CAP/Uitvoersterwiel_2</t>
  </si>
  <si>
    <t>CAP/CP08</t>
  </si>
  <si>
    <t>DBB17727</t>
  </si>
  <si>
    <t>.VU2.Spec.ColPic.x_8</t>
  </si>
  <si>
    <t>CAP/Uitvoersterwiel_3</t>
  </si>
  <si>
    <t>CAP/CP09</t>
  </si>
  <si>
    <t>DBB17728</t>
  </si>
  <si>
    <t>.VU2.Spec.ColPic.x_9</t>
  </si>
  <si>
    <t>CAP/Uitvoersterwiel_4</t>
  </si>
  <si>
    <t>CAP/CP10</t>
  </si>
  <si>
    <t>DBB17729</t>
  </si>
  <si>
    <t>.VU2.Spec.ColPic.x_10</t>
  </si>
  <si>
    <t>CAP/Uitvoersterwiel_5</t>
  </si>
  <si>
    <t>CAP/CP11</t>
  </si>
  <si>
    <t>DBB17730</t>
  </si>
  <si>
    <t>.VU2.Spec.ColPic.x_11</t>
  </si>
  <si>
    <t>CAP/Uitvoerdraaitafel_1</t>
  </si>
  <si>
    <t>923; 1117</t>
  </si>
  <si>
    <t>142M1</t>
  </si>
  <si>
    <t>CAP/CP12</t>
  </si>
  <si>
    <t>DBB17731</t>
  </si>
  <si>
    <t>.VU2.Spec.ColPic.x_12</t>
  </si>
  <si>
    <t>CAP/Uitvoerdraaitafel_2</t>
  </si>
  <si>
    <t>924; 1118</t>
  </si>
  <si>
    <t>142M2</t>
  </si>
  <si>
    <t>CAP/CP13</t>
  </si>
  <si>
    <t>DBB17732</t>
  </si>
  <si>
    <t>.VU2.Spec.ColPic.x_13</t>
  </si>
  <si>
    <t>CAP/Uitvoerdraaitafel_3</t>
  </si>
  <si>
    <t>925; 1119</t>
  </si>
  <si>
    <t>142M3</t>
  </si>
  <si>
    <t>CAP/CP14</t>
  </si>
  <si>
    <t>DBB17733</t>
  </si>
  <si>
    <t>.VU2.Spec.ColPic.x_14</t>
  </si>
  <si>
    <t>CAP/Uitvoerdraaitafel_4</t>
  </si>
  <si>
    <t>926; 1120</t>
  </si>
  <si>
    <t>142M4</t>
  </si>
  <si>
    <t>CAP/CP15</t>
  </si>
  <si>
    <t>DBB17734</t>
  </si>
  <si>
    <t>.VU2.Spec.ColPic.x_15</t>
  </si>
  <si>
    <t>CAP/Uitvoerband</t>
  </si>
  <si>
    <t>927; 1121</t>
  </si>
  <si>
    <t>143M1</t>
  </si>
  <si>
    <t>CAP/CP16</t>
  </si>
  <si>
    <t>DBB17735</t>
  </si>
  <si>
    <t>.VU2.Spec.ColPic.x_16</t>
  </si>
  <si>
    <t>CAP/Camera_1</t>
  </si>
  <si>
    <t>909; 910; 911; 940; 943; 1037; 1039; 1041; 1043; 1044; 1045; 1046; 1049; 1050; 1051; 858; 997; 996</t>
  </si>
  <si>
    <t>Mouseclick opent detailbeeld CAP_Popup_Target_Test.pdl en CAP_Popup_Stopperinspectie.pdl</t>
  </si>
  <si>
    <t>CAP/CP17</t>
  </si>
  <si>
    <t>DBB17736</t>
  </si>
  <si>
    <t>.VU2.Spec.ColPic.x_17</t>
  </si>
  <si>
    <t>CAP/Camera_2</t>
  </si>
  <si>
    <t>909; 910; 911; 940; 944; 1038; 1040; 1042; 1043; 1044; 1045; 1047; 1049; 1050; 1051; 858; 997; 996</t>
  </si>
  <si>
    <t>CAP/CP18</t>
  </si>
  <si>
    <t>DBB17737</t>
  </si>
  <si>
    <t>.VU2.Spec.ColPic.x_18</t>
  </si>
  <si>
    <t>CAP/Reject_voor</t>
  </si>
  <si>
    <t>1033; 1034; 1035</t>
  </si>
  <si>
    <t>CAP/CP19</t>
  </si>
  <si>
    <t>DBB17738</t>
  </si>
  <si>
    <t>.VU2.Spec.ColPic.x_19</t>
  </si>
  <si>
    <t>CAP/Reject_achter</t>
  </si>
  <si>
    <t>1099; 1100; 1101</t>
  </si>
  <si>
    <t>CAP/CP20</t>
  </si>
  <si>
    <t>DBB17739</t>
  </si>
  <si>
    <t>.VU2.Spec.ColPic.x_20</t>
  </si>
  <si>
    <t>CAP/Deur_1</t>
  </si>
  <si>
    <t>961; 972</t>
  </si>
  <si>
    <t>CAP/CP21</t>
  </si>
  <si>
    <t>DBB17740</t>
  </si>
  <si>
    <t>.VU2.Spec.ColPic.x_21</t>
  </si>
  <si>
    <t>CAP/Deur_2</t>
  </si>
  <si>
    <t>962; 973</t>
  </si>
  <si>
    <t>CAP/CP22</t>
  </si>
  <si>
    <t>DBB17741</t>
  </si>
  <si>
    <t>.VU2.Spec.ColPic.x_22</t>
  </si>
  <si>
    <t>CAP/Deur_3</t>
  </si>
  <si>
    <t>963; 974</t>
  </si>
  <si>
    <t>CAP/CP23</t>
  </si>
  <si>
    <t>DBB17742</t>
  </si>
  <si>
    <t>.VU2.Spec.ColPic.x_23</t>
  </si>
  <si>
    <t>CAP/Deur_4</t>
  </si>
  <si>
    <t>964; 975</t>
  </si>
  <si>
    <t>CAP/CP24</t>
  </si>
  <si>
    <t>DBB17743</t>
  </si>
  <si>
    <t>.VU2.Spec.ColPic.x_24</t>
  </si>
  <si>
    <t>CAP/Deur_5</t>
  </si>
  <si>
    <t>965; 976</t>
  </si>
  <si>
    <t>CAP/CP25</t>
  </si>
  <si>
    <t>DBB17744</t>
  </si>
  <si>
    <t>.VU2.Spec.ColPic.x_25</t>
  </si>
  <si>
    <t>CAP/Deur_6</t>
  </si>
  <si>
    <t>966; 977</t>
  </si>
  <si>
    <t>CAP/CP26</t>
  </si>
  <si>
    <t>DBB17745</t>
  </si>
  <si>
    <t>.VU2.Spec.ColPic.x_26</t>
  </si>
  <si>
    <t>CAP/Afschermkap_Reject_1</t>
  </si>
  <si>
    <t>CAP/CP27</t>
  </si>
  <si>
    <t>DBB17746</t>
  </si>
  <si>
    <t>.VU2.Spec.ColPic.x_27</t>
  </si>
  <si>
    <t>CAP/Afschermkap_Reject_2</t>
  </si>
  <si>
    <t>CAP/CP28</t>
  </si>
  <si>
    <t>DBB17747</t>
  </si>
  <si>
    <t>.VU2.Spec.ColPic.x_28</t>
  </si>
  <si>
    <t>CAP/Accumulatie_vials_aan_uitvoerband</t>
  </si>
  <si>
    <t>1122</t>
  </si>
  <si>
    <t>CAP/CP29</t>
  </si>
  <si>
    <t>DBB17748</t>
  </si>
  <si>
    <t>.VU2.Spec.ColPic.x_29</t>
  </si>
  <si>
    <t>CAP/Trilkuip</t>
  </si>
  <si>
    <t>920; 933; 1075; 1076; 1069</t>
  </si>
  <si>
    <t>'Mouseclick opent detailbeeld CAP_Popup_Capper_Hopper</t>
  </si>
  <si>
    <t>CAP/CP30</t>
  </si>
  <si>
    <t>DBB17749</t>
  </si>
  <si>
    <t>.VU2.Spec.ColPic.x_30</t>
  </si>
  <si>
    <t>CAP/Langsbaan</t>
  </si>
  <si>
    <t>918; 939; 1071; 1072; 1073; 1079; 1080; 1081; 1082</t>
  </si>
  <si>
    <t>CAP/CP31</t>
  </si>
  <si>
    <t>DBB17750</t>
  </si>
  <si>
    <t>.VU2.Spec.ColPic.x_31</t>
  </si>
  <si>
    <t>CAP/Hopper</t>
  </si>
  <si>
    <t>917; 932; 1067; 1068; 1069</t>
  </si>
  <si>
    <t>'Niet zichtbaar indien waarde = 0 . Mouseclick opent detailbeeld CAP_Popup_Capper_Hopper, zowel op alarmopkleuring als doorzichtige voorstelling</t>
  </si>
  <si>
    <t>CAP/CP32</t>
  </si>
  <si>
    <t>DBB17751</t>
  </si>
  <si>
    <t>.VU2.Spec.ColPic.x_32</t>
  </si>
  <si>
    <t>CAP/Bunker</t>
  </si>
  <si>
    <t>916; 914; 931; 1061; 1062; 1063; 1064; 1060</t>
  </si>
  <si>
    <t xml:space="preserve">'Mouseclick opent detailbeeld CAP_Popup_Capper_Hopper </t>
  </si>
  <si>
    <t>CAP/CP33</t>
  </si>
  <si>
    <t>DBB17752</t>
  </si>
  <si>
    <t>.VU2.Spec.ColPic.x_33</t>
  </si>
  <si>
    <t>CAP/Noodstop_achter</t>
  </si>
  <si>
    <t>980</t>
  </si>
  <si>
    <t>DBB17753</t>
  </si>
  <si>
    <t>.VU2.Spec.ColPic.x_34</t>
  </si>
  <si>
    <t>Color Picture - Spare 34</t>
  </si>
  <si>
    <t>DBB17754</t>
  </si>
  <si>
    <t>.VU2.Spec.ColPic.x_35</t>
  </si>
  <si>
    <t>Color Picture - Spare 35</t>
  </si>
  <si>
    <t>DBB17755</t>
  </si>
  <si>
    <t>.VU2.Spec.ColPic.x_36</t>
  </si>
  <si>
    <t>Color Picture - Spare 36</t>
  </si>
  <si>
    <t>DBB17756</t>
  </si>
  <si>
    <t>.VU2.Spec.ColPic.x_37</t>
  </si>
  <si>
    <t>Color Picture - Spare 37</t>
  </si>
  <si>
    <t>DBB17757</t>
  </si>
  <si>
    <t>.VU2.Spec.ColPic.x_38</t>
  </si>
  <si>
    <t>Color Picture - Spare 38</t>
  </si>
  <si>
    <t>DBB17758</t>
  </si>
  <si>
    <t>.VU2.Spec.ColPic.x_39</t>
  </si>
  <si>
    <t>Color Picture - Spare 39</t>
  </si>
  <si>
    <t>DBB17759</t>
  </si>
  <si>
    <t>.VU2.Spec.ColPic.x_40</t>
  </si>
  <si>
    <t>Color Picture - Spare 40</t>
  </si>
  <si>
    <t>DBB17760</t>
  </si>
  <si>
    <t>.VU2.Spec.ColPic.x_41</t>
  </si>
  <si>
    <t>Color Picture - Spare 41</t>
  </si>
  <si>
    <t>DBB17761</t>
  </si>
  <si>
    <t>.VU2.Spec.ColPic.x_42</t>
  </si>
  <si>
    <t>Color Picture - Spare 42</t>
  </si>
  <si>
    <t>DBB17762</t>
  </si>
  <si>
    <t>.VU2.Spec.ColPic.x_43</t>
  </si>
  <si>
    <t>Color Picture - Spare 43</t>
  </si>
  <si>
    <t>DBB17763</t>
  </si>
  <si>
    <t>.VU2.Spec.ColPic.x_44</t>
  </si>
  <si>
    <t>Color Picture - Spare 44</t>
  </si>
  <si>
    <t>DBB17764</t>
  </si>
  <si>
    <t>.VU2.Spec.ColPic.x_45</t>
  </si>
  <si>
    <t>Color Picture - Spare 45</t>
  </si>
  <si>
    <t>DBB17765</t>
  </si>
  <si>
    <t>.VU2.Spec.ColPic.x_46</t>
  </si>
  <si>
    <t>Color Picture - Spare 46</t>
  </si>
  <si>
    <t>DBB17766</t>
  </si>
  <si>
    <t>.VU2.Spec.ColPic.x_47</t>
  </si>
  <si>
    <t>Color Picture - Spare 47</t>
  </si>
  <si>
    <t>DBB17767</t>
  </si>
  <si>
    <t>.VU2.Spec.ColPic.x_48</t>
  </si>
  <si>
    <t>Color Picture - Spare 48</t>
  </si>
  <si>
    <t>DBB17768</t>
  </si>
  <si>
    <t>.VU2.Spec.ColPic.x_49</t>
  </si>
  <si>
    <t>Color Picture - Spare 49</t>
  </si>
  <si>
    <t>DBB17769</t>
  </si>
  <si>
    <t>.VU2.Spec.ColPic.x_50</t>
  </si>
  <si>
    <t>Color Picture - Spare 50</t>
  </si>
  <si>
    <t>DBB17770</t>
  </si>
  <si>
    <t>.VU2.Spec.ColPic.x_51</t>
  </si>
  <si>
    <t>Color Picture - Spare 51</t>
  </si>
  <si>
    <t>DBB17771</t>
  </si>
  <si>
    <t>.VU2.Spec.ColPic.x_52</t>
  </si>
  <si>
    <t>Color Picture - Spare 52</t>
  </si>
  <si>
    <t>DBB17772</t>
  </si>
  <si>
    <t>.VU2.Spec.ColPic.x_53</t>
  </si>
  <si>
    <t>Color Picture - Spare 53</t>
  </si>
  <si>
    <t>DBB17773</t>
  </si>
  <si>
    <t>.VU2.Spec.ColPic.x_54</t>
  </si>
  <si>
    <t>Color Picture - Spare 54</t>
  </si>
  <si>
    <t>DBB17774</t>
  </si>
  <si>
    <t>.VU2.Spec.ColPic.x_55</t>
  </si>
  <si>
    <t>Color Picture - Spare 55</t>
  </si>
  <si>
    <t>DBB17775</t>
  </si>
  <si>
    <t>.VU2.Spec.ColPic.x_56</t>
  </si>
  <si>
    <t>Color Picture - Spare 56</t>
  </si>
  <si>
    <t>DBB17776</t>
  </si>
  <si>
    <t>.VU2.Spec.ColPic.x_57</t>
  </si>
  <si>
    <t>Color Picture - Spare 57</t>
  </si>
  <si>
    <t>DBB17777</t>
  </si>
  <si>
    <t>.VU2.Spec.ColPic.x_58</t>
  </si>
  <si>
    <t>Color Picture - Spare 58</t>
  </si>
  <si>
    <t>DBB17778</t>
  </si>
  <si>
    <t>.VU2.Spec.ColPic.x_59</t>
  </si>
  <si>
    <t>Color Picture - Spare 59</t>
  </si>
  <si>
    <t>DBB17779</t>
  </si>
  <si>
    <t>.VU2.Spec.ColPic.x_60</t>
  </si>
  <si>
    <t>Color Picture - Spare 60</t>
  </si>
  <si>
    <t>DBB17780</t>
  </si>
  <si>
    <t>.VU2.Spec.ColPic.x_61</t>
  </si>
  <si>
    <t>Color Picture - Spare 61</t>
  </si>
  <si>
    <t>DBB17781</t>
  </si>
  <si>
    <t>.VU2.Spec.ColPic.x_62</t>
  </si>
  <si>
    <t>Color Picture - Spare 62</t>
  </si>
  <si>
    <t>DBB17782</t>
  </si>
  <si>
    <t>.VU2.Spec.ColPic.x_63</t>
  </si>
  <si>
    <t>Color Picture - Spare 63</t>
  </si>
  <si>
    <t>DBB17783-DBB18191</t>
  </si>
  <si>
    <t>.VU2.Spec.ColPic.x_64</t>
  </si>
  <si>
    <t>Color Picture - Spare 64</t>
  </si>
  <si>
    <t>OLD absolute address (to be discarded)</t>
  </si>
  <si>
    <t>Alarmnr.</t>
  </si>
  <si>
    <t>StatusByte Button_26 Colour</t>
  </si>
  <si>
    <t>/</t>
  </si>
  <si>
    <t>cp volgt de button status om aan te geven of een pomp al dan niet geselecteerd is (Button_26 actief = Blauw, Button niet actief = Geen kleur)</t>
  </si>
  <si>
    <t>StatusByte Button_27 Colour</t>
  </si>
  <si>
    <t>cp volgt de button status om aan te geven of een pomp al dan niet geselecteerd is (Button_27 actief = Blauw, Button niet actief = Geen kleur)</t>
  </si>
  <si>
    <t>StatusByte Button_28 Colour</t>
  </si>
  <si>
    <t>cp volgt de button status om aan te geven of een pomp al dan niet geselecteerd is (Button_28 actief = Blauw, Button niet actief = Geen kleur)</t>
  </si>
  <si>
    <t>StatusByte Button_29 Colour</t>
  </si>
  <si>
    <t>cp volgt de button status om aan te geven of een pomp al dan niet geselecteerd is (Button_29 actief = Blauw, Button niet actief = Geen kleur)</t>
  </si>
  <si>
    <t>StatusByte Button_30 Colour</t>
  </si>
  <si>
    <t>cp volgt de button status om aan te geven of een pomp al dan niet geselecteerd is (Button_30 actief = Blauw, Button niet actief = Geen kleur)</t>
  </si>
  <si>
    <t>StatusByte Button_31 Colour</t>
  </si>
  <si>
    <t>cp volgt de button status om aan te geven of een pomp al dan niet geselecteerd is (Button_31 actief = Blauw, Button niet actief = Geen kleur)</t>
  </si>
  <si>
    <t>StatusByte Button_32 Colour</t>
  </si>
  <si>
    <t>cp volgt de button status om aan te geven of een pomp al dan niet geselecteerd is (Button_32 actief = Blauw, Button niet actief = Geen kleur)</t>
  </si>
  <si>
    <t>StatusByte Button_33 Colour</t>
  </si>
  <si>
    <t>cp volgt de button status om aan te geven of een pomp al dan niet geselecteerd is (Button_33 actief = Blauw, Button niet actief = Geen kleur)</t>
  </si>
  <si>
    <t>StatusByte Button_34 Colour</t>
  </si>
  <si>
    <t>cp volgt de button status om aan te geven of een pomp al dan niet geselecteerd is (Button_34 actief = Blauw, Button niet actief = Geen kleur)</t>
  </si>
  <si>
    <t>StatusByte Button_35 Colour</t>
  </si>
  <si>
    <t>cp volgt de button status om aan te geven of een pomp al dan niet geselecteerd is (Button_35 actief = Blauw, Button niet actief = Geen kleur)</t>
  </si>
  <si>
    <t>StatusByte Button_36 Colour</t>
  </si>
  <si>
    <t>cp volgt de button status om aan te geven of een pomp al dan niet geselecteerd is (Button_36 actief = Blauw, Button niet actief = Geen kleur)</t>
  </si>
  <si>
    <t>StatusByte Button_37 Colour</t>
  </si>
  <si>
    <t>cp volgt de button status om aan te geven of een pomp al dan niet geselecteerd is (Button_37 actief = Blauw, Button niet actief = Geen kleur)</t>
  </si>
  <si>
    <t>Button (typeLVis_ObjButton)</t>
  </si>
  <si>
    <t>Length 2 bytes</t>
  </si>
  <si>
    <t>Behaviour / toggle</t>
  </si>
  <si>
    <t>POPC</t>
  </si>
  <si>
    <t>POPT</t>
  </si>
  <si>
    <t>BUTT</t>
  </si>
  <si>
    <t>ELOG</t>
  </si>
  <si>
    <t>LLOG</t>
  </si>
  <si>
    <t>LOGText</t>
  </si>
  <si>
    <t>LOGTextStatus</t>
  </si>
  <si>
    <t>BehaviourCode</t>
  </si>
  <si>
    <t>ELOG Type</t>
  </si>
  <si>
    <t>ButtonText (Dutch) [Use \ for line breaks]</t>
  </si>
  <si>
    <t>ButtonTextAlternate (Dutch)  [Use \ for line breaks]</t>
  </si>
  <si>
    <t>ButtonFeedbackColor</t>
  </si>
  <si>
    <t>PopupText</t>
  </si>
  <si>
    <t>PopupTextAlternate</t>
  </si>
  <si>
    <t>Authorisation</t>
  </si>
  <si>
    <t>Functionkeys</t>
  </si>
  <si>
    <t>Button_SF_1</t>
  </si>
  <si>
    <t>DBB1268</t>
  </si>
  <si>
    <t>.VU1.Spec.Button.serv.x_1</t>
  </si>
  <si>
    <t>Service function: machine operation without isolator</t>
  </si>
  <si>
    <t>1 (SCADA set to 1)</t>
  </si>
  <si>
    <t>Service_Functions (.VU1.Spec.Interlock.x_21)</t>
  </si>
  <si>
    <t>Machine werking zonder Isolator</t>
  </si>
  <si>
    <t>AAN/UIT</t>
  </si>
  <si>
    <t>Operator actie</t>
  </si>
  <si>
    <t>Zonder Isolator</t>
  </si>
  <si>
    <t>Werken met vullijn zonder isolator AAN/UIT - Machine werking zonder Isolator FFV AAN/UIT</t>
  </si>
  <si>
    <t>Bevestig Machinewerking ZONDER vullijn isolator</t>
  </si>
  <si>
    <t>Bevestig Machinewerking MET vullijn isolator</t>
  </si>
  <si>
    <t>32 (Technieker 1)</t>
  </si>
  <si>
    <t>None</t>
  </si>
  <si>
    <t>Bevestigingsscherm(OK,Cancel)</t>
  </si>
  <si>
    <t>Servicefunktion Maschinenbetrieb ohne Isolator</t>
  </si>
  <si>
    <t>Button_SF_2</t>
  </si>
  <si>
    <t>DBB1270</t>
  </si>
  <si>
    <t>.VU1.Spec.Button.serv.x_2</t>
  </si>
  <si>
    <t>Service function: machine operation without Fill Control</t>
  </si>
  <si>
    <t>Machine werking zonder Vulcontrole</t>
  </si>
  <si>
    <t>Zonder Vulcontrole</t>
  </si>
  <si>
    <t>Werken met vullijn zonder vulcontrole AAN/UIT - Machine werking zonder Vulcontrole AAN/UIT</t>
  </si>
  <si>
    <t>Bevestig Machinewerking ZONDER IPT Vulcontrole</t>
  </si>
  <si>
    <t>Bevestig Machinewerking MET IPT Vulcontrole</t>
  </si>
  <si>
    <t>Servicefunktion Maschinenbetrieb ohne Füllkontrollsystem</t>
  </si>
  <si>
    <t>Button_SF_3</t>
  </si>
  <si>
    <t>DBB1272</t>
  </si>
  <si>
    <t>.VU1.Spec.Button.serv.x_3</t>
  </si>
  <si>
    <t>Service function: IPC without containers</t>
  </si>
  <si>
    <t>Machine werking met IPC en zonder Vials</t>
  </si>
  <si>
    <t>IPC Zonder Vials</t>
  </si>
  <si>
    <t>Machine werking IPC zonder Vials AAN/UIT</t>
  </si>
  <si>
    <t>Bevestig Machinewerking IPC ZONDER Vials</t>
  </si>
  <si>
    <t>Bevestig Machinewerking IPC MET Vials</t>
  </si>
  <si>
    <t>Servicefunktion IPC-Ablauf ohne Objekte</t>
  </si>
  <si>
    <t>Button_SF_4</t>
  </si>
  <si>
    <t>DBB1274</t>
  </si>
  <si>
    <t>.VU1.Spec.Button.serv.x_4</t>
  </si>
  <si>
    <t>Service function: machine operation without DHT</t>
  </si>
  <si>
    <t>Machine werking zonder DHT</t>
  </si>
  <si>
    <t>Zonder DHT</t>
  </si>
  <si>
    <t>Werken met vullijn zonder communicatie met tunnel AAN/UIT</t>
  </si>
  <si>
    <t>Bevestig Machinewerking ZONDER tunnel</t>
  </si>
  <si>
    <t>Bevestig Machinewerking MET tunnel</t>
  </si>
  <si>
    <t>Servicefunktion Maschinenbetrieb ohne DHT</t>
  </si>
  <si>
    <t>Button_SF_5</t>
  </si>
  <si>
    <t>DBB1276</t>
  </si>
  <si>
    <t>.VU1.Spec.Button.serv.x_5</t>
  </si>
  <si>
    <t>Service function: Manual isolator signal input control</t>
  </si>
  <si>
    <t>Manuele controle input signalen isolator</t>
  </si>
  <si>
    <t>VLM_Popup Manual isolator signal control</t>
  </si>
  <si>
    <t>Servicefunktion Manuell Isolator-Eingangssignal steuern</t>
  </si>
  <si>
    <t>Button_SF_6</t>
  </si>
  <si>
    <t>DBB1278</t>
  </si>
  <si>
    <t>.VU1.Spec.Button.serv.x_6</t>
  </si>
  <si>
    <t>Service function: Manual isolator signal output control</t>
  </si>
  <si>
    <t>Manuele controle output signalen isolator</t>
  </si>
  <si>
    <t>Servicefunktion Manuell Isolator-Ausgangssignal steuern</t>
  </si>
  <si>
    <t>DBB1280</t>
  </si>
  <si>
    <t>.VU1.Spec.Button.serv.x_7</t>
  </si>
  <si>
    <t>Spare Service function 7</t>
  </si>
  <si>
    <t>DBB1282</t>
  </si>
  <si>
    <t>.VU1.Spec.Button.serv.x_8</t>
  </si>
  <si>
    <t>Spare Service function 8</t>
  </si>
  <si>
    <t>DBB1284</t>
  </si>
  <si>
    <t>.VU1.Spec.Button.serv.x_9</t>
  </si>
  <si>
    <t>Spare Service function 9</t>
  </si>
  <si>
    <t>DBB1286</t>
  </si>
  <si>
    <t>.VU1.Spec.Button.serv.x_10</t>
  </si>
  <si>
    <t>Spare Service function 10</t>
  </si>
  <si>
    <t>DBB1288</t>
  </si>
  <si>
    <t>.VU1.Spec.Button.serv.x_11</t>
  </si>
  <si>
    <t>Spare Service function 11</t>
  </si>
  <si>
    <t>DBB1290</t>
  </si>
  <si>
    <t>.VU1.Spec.Button.serv.x_12</t>
  </si>
  <si>
    <t>Spare Service function 12</t>
  </si>
  <si>
    <t>DBB1292</t>
  </si>
  <si>
    <t>.VU1.Spec.Button.serv.x_13</t>
  </si>
  <si>
    <t>Spare Service function 13</t>
  </si>
  <si>
    <t>DBB1294</t>
  </si>
  <si>
    <t>.VU1.Spec.Button.serv.x_14</t>
  </si>
  <si>
    <t>Spare Service function 14</t>
  </si>
  <si>
    <t>DBB1296</t>
  </si>
  <si>
    <t>.VU1.Spec.Button.serv.x_15</t>
  </si>
  <si>
    <t>Spare Service function 15</t>
  </si>
  <si>
    <t>DBB1298</t>
  </si>
  <si>
    <t>.VU1.Spec.Button.serv.x_16</t>
  </si>
  <si>
    <t>Spare Service function 16</t>
  </si>
  <si>
    <t>DBB1300</t>
  </si>
  <si>
    <t>.VU1.Spec.Button.serv.x_17</t>
  </si>
  <si>
    <t>Spare Service function 17</t>
  </si>
  <si>
    <t>DBB1302</t>
  </si>
  <si>
    <t>.VU1.Spec.Button.serv.x_18</t>
  </si>
  <si>
    <t>Spare Service function 18</t>
  </si>
  <si>
    <t>DBB1304</t>
  </si>
  <si>
    <t>.VU1.Spec.Button.serv.x_19</t>
  </si>
  <si>
    <t>Spare Service function 19</t>
  </si>
  <si>
    <t>DBB1306</t>
  </si>
  <si>
    <t>.VU1.Spec.Button.serv.x_20</t>
  </si>
  <si>
    <t>Spare Service function 20</t>
  </si>
  <si>
    <t>DBB1308</t>
  </si>
  <si>
    <t>.VU1.Spec.Button.serv.x_21</t>
  </si>
  <si>
    <t>Spare Service function 21</t>
  </si>
  <si>
    <t>DBB1310</t>
  </si>
  <si>
    <t>.VU1.Spec.Button.serv.x_22</t>
  </si>
  <si>
    <t>Spare Service function 22</t>
  </si>
  <si>
    <t>DBB1312</t>
  </si>
  <si>
    <t>.VU1.Spec.Button.serv.x_23</t>
  </si>
  <si>
    <t>Spare Service function 23</t>
  </si>
  <si>
    <t>DBB1314</t>
  </si>
  <si>
    <t>.VU1.Spec.Button.serv.x_24</t>
  </si>
  <si>
    <t>Spare Service function 24</t>
  </si>
  <si>
    <t>DBB1316</t>
  </si>
  <si>
    <t>.VU1.Spec.Button.serv.x_25</t>
  </si>
  <si>
    <t>Spare Service function 25</t>
  </si>
  <si>
    <t>DBB1318</t>
  </si>
  <si>
    <t>.VU1.Spec.Button.serv.x_26</t>
  </si>
  <si>
    <t>Spare Service function 26</t>
  </si>
  <si>
    <t>DBB1320</t>
  </si>
  <si>
    <t>.VU1.Spec.Button.serv.x_27</t>
  </si>
  <si>
    <t>Spare Service function 27</t>
  </si>
  <si>
    <t>DBB1322</t>
  </si>
  <si>
    <t>.VU1.Spec.Button.serv.x_28</t>
  </si>
  <si>
    <t>Spare Service function 28</t>
  </si>
  <si>
    <t>DBB1324</t>
  </si>
  <si>
    <t>.VU1.Spec.Button.serv.x_29</t>
  </si>
  <si>
    <t>Spare Service function 29</t>
  </si>
  <si>
    <t>DBB1326</t>
  </si>
  <si>
    <t>.VU1.Spec.Button.serv.x_30</t>
  </si>
  <si>
    <t>Spare Service function 30</t>
  </si>
  <si>
    <t>DBB1328</t>
  </si>
  <si>
    <t>.VU1.Spec.Button.serv.x_31</t>
  </si>
  <si>
    <t>Spare Service function 31</t>
  </si>
  <si>
    <t>DBB1330</t>
  </si>
  <si>
    <t>.VU1.Spec.Button.serv.x_32</t>
  </si>
  <si>
    <t>Spare Service function 32</t>
  </si>
  <si>
    <t>Button_Brake_1</t>
  </si>
  <si>
    <t>DBB1332</t>
  </si>
  <si>
    <t>.VU1.Spec.Button.brem.x_1</t>
  </si>
  <si>
    <t>Brake release - main drive</t>
  </si>
  <si>
    <t>Brake release (.VU1.Spec.Interlock.x_22)</t>
  </si>
  <si>
    <t>Vrijgave Rem 40M1 - Hoofdaandrijving Vulmachine</t>
  </si>
  <si>
    <t>41M1 - Hoofdaandrijving Vulmachine</t>
  </si>
  <si>
    <t xml:space="preserve">Motor hoofd aandrijving </t>
  </si>
  <si>
    <t>Bevestig Vrijgave rem AAN voor Motor hoofd aandrijving Vulmachine</t>
  </si>
  <si>
    <t>Bevestig Vrijgave rem UIT voor Motor hoofd aandrijving Vulmachine</t>
  </si>
  <si>
    <t>Bremse öffnen Hauptantrieb</t>
  </si>
  <si>
    <t>Button_Brake_2</t>
  </si>
  <si>
    <t>DBB1334</t>
  </si>
  <si>
    <t>.VU1.Spec.Button.brem.x_2</t>
  </si>
  <si>
    <t>Brake release - container removal swivel movement for tare weighing</t>
  </si>
  <si>
    <t>Vrijgave Rem 48M1 - Nemen Draai  - Tarra weegrobot</t>
  </si>
  <si>
    <t>48M1 - Nemen Draai</t>
  </si>
  <si>
    <t>Weegrobot draaibeweging grippers nemen vial voor tarra weging</t>
  </si>
  <si>
    <t>Bevestig Vrijgave rem AAN voor Weegrobot draaibeweging grippers nemen vial voor tarra weging</t>
  </si>
  <si>
    <t>Bevestig Vrijgave rem UIT voor Weegrobot draaibeweging grippers nemen vial voor tarra weging</t>
  </si>
  <si>
    <t>Bremse öffnen Zange schwenken Objektentnahme Tarawiegung</t>
  </si>
  <si>
    <t>Button_Brake_3</t>
  </si>
  <si>
    <t>DBB1336</t>
  </si>
  <si>
    <t>.VU1.Spec.Button.brem.x_3</t>
  </si>
  <si>
    <t>Brake release - container removal horizontal movement for tare weighing</t>
  </si>
  <si>
    <t>Vrijgave Rem 48M2 - Nemen voor / achter - Tarra weegrobot</t>
  </si>
  <si>
    <t>48M2 - Nemen voor / achter</t>
  </si>
  <si>
    <t>Weegrobot beweging voor-achterwaarts grippers - nemen vial voor tarra weging</t>
  </si>
  <si>
    <t>Bevestig Vrijgave rem AAN voor Weegrobot beweging voor-achterwaarts grippers - nemen vial voor tarra weging</t>
  </si>
  <si>
    <t>Bevestig Vrijgave rem UIT voor Weegrobot beweging voor-achterwaarts grippers - nemen vial voor tarra weging</t>
  </si>
  <si>
    <t>Bremse öffnen Zange vor/zurück Objektentnahme Tarawiegung</t>
  </si>
  <si>
    <t>Button_Brake_4</t>
  </si>
  <si>
    <t>DBB1338</t>
  </si>
  <si>
    <t>.VU1.Spec.Button.brem.x_4</t>
  </si>
  <si>
    <t>Brake release - container return swivel movement after tare weighing</t>
  </si>
  <si>
    <t>Vrijgave Rem 50M1 - Terug Draai - Tarra weegrobot</t>
  </si>
  <si>
    <t>50M1 - Terug Draai</t>
  </si>
  <si>
    <t>Weegrobot draaibeweging grippers terugplaatsen vial na tarra weging</t>
  </si>
  <si>
    <t>Bevestig Vrijgave rem AAN voor Weegrobot draaibeweging grippers terugplaatsen vial na tarra weging</t>
  </si>
  <si>
    <t>Bevestig Vrijgave rem UIT voor Weegrobot draaibeweging grippers terugplaatsen vial na tarra weging</t>
  </si>
  <si>
    <t>Bremse öffnen Zange schwenken Objektrückgabe Tarawiegung</t>
  </si>
  <si>
    <t>Button_Brake_5</t>
  </si>
  <si>
    <t>DBB1340</t>
  </si>
  <si>
    <t>.VU1.Spec.Button.brem.x_5</t>
  </si>
  <si>
    <t>Brake release - container return horizontal movement after tare weighing</t>
  </si>
  <si>
    <t>Vrijgave Rem 50M2 - Terug voor / achter - Tarra weegrobot</t>
  </si>
  <si>
    <t>50M2 - Terug voor / achter</t>
  </si>
  <si>
    <t>Weegrobot beweging voor-achterwaarts grippers terugplaatsen vial tarra weging</t>
  </si>
  <si>
    <t>Bevestig Vrijgave rem AAN voor Weegrobot beweging voor-achterwaarts grippers terugplaatsen vial tarra weging</t>
  </si>
  <si>
    <t>Bevestig Vrijgave rem UIT voor Weegrobot beweging voor-achterwaarts grippers terugplaatsen vial tarra weging</t>
  </si>
  <si>
    <t>Bremse öffnen Zange vor/zurück Objektrückgabe Tarawiegung</t>
  </si>
  <si>
    <t>Button_Brake_6</t>
  </si>
  <si>
    <t>DBB1342</t>
  </si>
  <si>
    <t>.VU1.Spec.Button.brem.x_6</t>
  </si>
  <si>
    <t>Brake release - adjustment of product circulation valve</t>
  </si>
  <si>
    <t>Vrijgave Rem 54M1 - Driewegventiel</t>
  </si>
  <si>
    <t>54M1 - Driewegventiel</t>
  </si>
  <si>
    <t>Driewegventiel product circulatie</t>
  </si>
  <si>
    <t>Bevestig Vrijgave rem AAN voor Driewegventiel product circulatie</t>
  </si>
  <si>
    <t>Bevestig Vrijgave rem UIT voor Driewegventiel product circulatie</t>
  </si>
  <si>
    <t>Bremse öffnen Verstellung Ventil Produktzirkulation</t>
  </si>
  <si>
    <t>Button_Brake_7</t>
  </si>
  <si>
    <t>DBB1344</t>
  </si>
  <si>
    <t>.VU1.Spec.Button.brem.x_7</t>
  </si>
  <si>
    <t>Brake release - dosing station needle lift</t>
  </si>
  <si>
    <t>Vrijgave Rem 55M1 - Vulnaalden op / neer</t>
  </si>
  <si>
    <t>55M1 - Vulnaalden op / neer</t>
  </si>
  <si>
    <t>Motor op-neer beweging vulnaalden</t>
  </si>
  <si>
    <t>Bevestig Vrijgave rem AAN voor Motor op-neer beweging vulnaalden</t>
  </si>
  <si>
    <t>Bevestig Vrijgave rem UIT voor Motor op-neer beweging vulnaalden</t>
  </si>
  <si>
    <t>Bremse öffnen Nadelhub Dosierstation</t>
  </si>
  <si>
    <t>Button_Brake_8</t>
  </si>
  <si>
    <t>DBB1346</t>
  </si>
  <si>
    <t>.VU1.Spec.Button.brem.x_8</t>
  </si>
  <si>
    <t>Brake release - pump stroke</t>
  </si>
  <si>
    <t>Vrijgave Rem 56M1 - Pompslag</t>
  </si>
  <si>
    <t>57M1 - Pompslag</t>
  </si>
  <si>
    <t>Motor pompslag beweging</t>
  </si>
  <si>
    <t>Bevestig Vrijgave rem AAN voor Motor pompslag beweging</t>
  </si>
  <si>
    <t>Bevestig Vrijgave rem UIT voor Motor pompslag beweging</t>
  </si>
  <si>
    <t>Bremse öffnen Pumpenhub</t>
  </si>
  <si>
    <t>Button_Brake_9</t>
  </si>
  <si>
    <t>DBB1348</t>
  </si>
  <si>
    <t>.VU1.Spec.Button.brem.x_9</t>
  </si>
  <si>
    <t>Brake release - container removal swivel movement for gross weighing</t>
  </si>
  <si>
    <t>Vrijgave Rem 65M1 - Nemen Draai - Bruto weegrobot</t>
  </si>
  <si>
    <t>65M1 - Nemen Draai</t>
  </si>
  <si>
    <t>Weegrobot draaibeweging grippers nemen vial voor bruto weging</t>
  </si>
  <si>
    <t>Bevestig Vrijgave rem AAN voor Weegrobot draaibeweging grippers nemen vial voor bruto weging</t>
  </si>
  <si>
    <t>Bevestig Vrijgave rem UIT voor Weegrobot draaibeweging grippers nemen vial voor bruto weging</t>
  </si>
  <si>
    <t>Bremse öffnen Zange schwenken Objektentnahme Bruttowiegung</t>
  </si>
  <si>
    <t>Button_Brake_10</t>
  </si>
  <si>
    <t>DBB1350</t>
  </si>
  <si>
    <t>.VU1.Spec.Button.brem.x_10</t>
  </si>
  <si>
    <t>Brake release - container removal horizontal movement for gross weighing</t>
  </si>
  <si>
    <t>Vrijgave Rem 65M2 - Nemen voor / achter  - Bruto weegrobot</t>
  </si>
  <si>
    <t>65M2 - Nemen voor / achter</t>
  </si>
  <si>
    <t>Weegrobot beweging voor-achterwaarts grippers - nemen vial voor bruto weging</t>
  </si>
  <si>
    <t>Bevestig Vrijgave rem AAN voor Weegrobot beweging voor-achterwaarts grippers - nemen vial voor bruto weging</t>
  </si>
  <si>
    <t>Bevestig Vrijgave rem UIT voor Weegrobot beweging voor-achterwaarts grippers - nemen vial voor bruto weging</t>
  </si>
  <si>
    <t>Bremse öffnen Zange vor/zurück Objektentnahme Bruttowiegung</t>
  </si>
  <si>
    <t>Button_Brake_11</t>
  </si>
  <si>
    <t>DBB1352</t>
  </si>
  <si>
    <t>.VU1.Spec.Button.brem.x_11</t>
  </si>
  <si>
    <t>Brake release - container return swivel movement after gross weighing</t>
  </si>
  <si>
    <t>Vrijgave Rem 67M1 - Terug Draai  - Bruto weegrobot</t>
  </si>
  <si>
    <t>67M1 - Terug Draai</t>
  </si>
  <si>
    <t>Weegrobot draaibeweging grippers terugplaatsen vial na bruto weging</t>
  </si>
  <si>
    <t>Bevestig Vrijgave rem AAN voor Weegrobot draaibeweging grippers terugplaatsen vial na bruto weging</t>
  </si>
  <si>
    <t>Bevestig Vrijgave rem UIT voor Weegrobot draaibeweging grippers terugplaatsen vial na bruto weging</t>
  </si>
  <si>
    <t>Bremse öffnen Zange schwenken Objektrückgabe Bruttowiegung</t>
  </si>
  <si>
    <t>Button_Brake_12</t>
  </si>
  <si>
    <t>DBB1354</t>
  </si>
  <si>
    <t>.VU1.Spec.Button.brem.x_12</t>
  </si>
  <si>
    <t>Brake release - container return horizontal movement after gross weighing</t>
  </si>
  <si>
    <t>Vrijgave Rem 67M2 - Terug voor / achter  - Bruto weegrobot</t>
  </si>
  <si>
    <t>67M2 - Terug voor / achter</t>
  </si>
  <si>
    <t>Weegrobot beweging voor-achterwaarts grippers terugplaatsen vial bruto weging</t>
  </si>
  <si>
    <t>Bevestig Vrijgave rem AAN voor Weegrobot beweging voor-achterwaarts grippers terugplaatsen vial bruto weging</t>
  </si>
  <si>
    <t>Bevestig Vrijgave rem UIT voor Weegrobot beweging voor-achterwaarts grippers terugplaatsen vial bruto weging</t>
  </si>
  <si>
    <t>Bremse öffnen Zange vor/zurück Objektrückgabe Bruttowiegung</t>
  </si>
  <si>
    <t>Button_Brake_13</t>
  </si>
  <si>
    <t>DBB1356</t>
  </si>
  <si>
    <t>.VU1.Spec.Button.brem.x_13</t>
  </si>
  <si>
    <t>Brake release - transport system height adjustment</t>
  </si>
  <si>
    <t>Vrijgave Rem 68M1 - Transport hoogte instelling</t>
  </si>
  <si>
    <t>68M1 - Transport</t>
  </si>
  <si>
    <t>Motor hoogte instelling transport systeem</t>
  </si>
  <si>
    <t>Bevestig Vrijgave rem AAN voor Motor hoogte instelling transport systeem</t>
  </si>
  <si>
    <t>Bevestig Vrijgave rem UIT voor Motor hoogte instelling transport systeem</t>
  </si>
  <si>
    <t>Bremse öffnen Höhenverstellung Durchtransport</t>
  </si>
  <si>
    <t>Button_Brake_14</t>
  </si>
  <si>
    <t>DBB1358</t>
  </si>
  <si>
    <t>.VU1.Spec.Button.brem.x_14</t>
  </si>
  <si>
    <t>Brake release - stopper station height adjustment</t>
  </si>
  <si>
    <t>Vrijgave Rem 69M1 - Stopper station hoogte instelling</t>
  </si>
  <si>
    <t>69M1 - Stopper station</t>
  </si>
  <si>
    <t>Motor hoogte instelling stopper station</t>
  </si>
  <si>
    <t>Bevestig Vrijgave rem AAN voor Motor hoogte instelling stopper station</t>
  </si>
  <si>
    <t>Bevestig Vrijgave rem UIT voor Motor hoogte instelling stopper station</t>
  </si>
  <si>
    <t>Bremse öffnen Höhenverstellung Stopfenstation</t>
  </si>
  <si>
    <t>Button_Brake_15</t>
  </si>
  <si>
    <t>DBB1360</t>
  </si>
  <si>
    <t>.VU1.Spec.Button.brem.x_15</t>
  </si>
  <si>
    <t>Brake release - stopper sorter height adjustment</t>
  </si>
  <si>
    <t>Vrijgave Rem 72M1 - Trilkuip hoogte instelling</t>
  </si>
  <si>
    <t>72M1 - Trilkuip</t>
  </si>
  <si>
    <t>Motor hoogte instelling trilkuip stoppers</t>
  </si>
  <si>
    <t>Bevestig Vrijgave rem AAN voor Motor hoogte instelling trilkuip stoppers</t>
  </si>
  <si>
    <t>Bevestig Vrijgave rem UIT voor Motor hoogte instelling trilkuip stoppers</t>
  </si>
  <si>
    <t>Bremse öffnen Höhenverstellung Stopfensortierung</t>
  </si>
  <si>
    <t>Button_Brake_16</t>
  </si>
  <si>
    <t>DBB1362</t>
  </si>
  <si>
    <t>.VU1.Spec.Button.brem.x_16</t>
  </si>
  <si>
    <t>Brake release - main drive - capper</t>
  </si>
  <si>
    <t>Vrijgave Rem  130M1 - Hoofdaandrijving Capper</t>
  </si>
  <si>
    <t>130M1 -  Hoofdaandrijving Capper</t>
  </si>
  <si>
    <t>Hoofdaandrijving</t>
  </si>
  <si>
    <t>Bevestig: Vrijgave rem AAN voor Motor  hoofdaandrijving Capper</t>
  </si>
  <si>
    <t>Bevestig: Vrijgave rem UIT voor Motor hoofdaandrijving Capper</t>
  </si>
  <si>
    <t>Bremse öffnen Hauptantrieb RVB</t>
  </si>
  <si>
    <t>Button_Brake_17</t>
  </si>
  <si>
    <t>DBB1364</t>
  </si>
  <si>
    <t>.VU1.Spec.Button.brem.x_17</t>
  </si>
  <si>
    <t>Brake release - container rotation - capper</t>
  </si>
  <si>
    <t>Vrijgave Rem  131M1 - Vial rotatie Capper</t>
  </si>
  <si>
    <t>131M1 - Vial rotatie Capper</t>
  </si>
  <si>
    <t>Vial rotatie</t>
  </si>
  <si>
    <t>Bevestig: Vrijgave rem AAN voor vial rotatie Capper</t>
  </si>
  <si>
    <t>Bevestig: Vrijgave rem UIT voor vial rotatie Capper</t>
  </si>
  <si>
    <t>Bremse öffnen Objektrotation</t>
  </si>
  <si>
    <t>Button_Brake_18</t>
  </si>
  <si>
    <t>DBB1366</t>
  </si>
  <si>
    <t>.VU1.Spec.Button.brem.x_18</t>
  </si>
  <si>
    <t xml:space="preserve">Brake release - target lift at stopper inspection - capper </t>
  </si>
  <si>
    <t>Vrijgave Rem 127M1 - Verticale bewiging verficatie vials aan camera</t>
  </si>
  <si>
    <t>127M1 - Verticaal verificatievials</t>
  </si>
  <si>
    <t>Verticale beweging verificatie vial aan camera 1 en 2 - stopperpositie</t>
  </si>
  <si>
    <t>Bevestig: Vrijgave rem AAN voor verticale beweging camera 1 &amp;2 voor vial verificatie aan stopperpositie Capper</t>
  </si>
  <si>
    <t>Bevestig: Vrijgave rem UIT voor verticale beweging camera 1 &amp;2 voor vial verificatie aan stopperpositie Capper</t>
  </si>
  <si>
    <t>Bremse öffnen Prüfteilhub Stopfenpositionskontrolle</t>
  </si>
  <si>
    <t>Button_Brake_19</t>
  </si>
  <si>
    <t>DBB1368</t>
  </si>
  <si>
    <t>.VU1.Spec.Button.brem.x_19</t>
  </si>
  <si>
    <t>Brake release - target swivel movement at stopper inspection - capper</t>
  </si>
  <si>
    <t>Vrijgave Rem 127M2 - Draaibeweging verificatie vials aan camera</t>
  </si>
  <si>
    <t>127M2 - Draai verificatievials</t>
  </si>
  <si>
    <t>Draaibeweging verificatie vial aan camera 1 en 2 - stopperpositie</t>
  </si>
  <si>
    <t>Bevestig: Vrijgave rem AAN voor draaibeweging camera 1 &amp; 2 voor vial verificatie aan stopperpositie Capper</t>
  </si>
  <si>
    <t>Bevestig: Vrijgave rem UIT voor draaibeweging camera 1 &amp; 2 voor vial verificatie aan stopperpositie Capper</t>
  </si>
  <si>
    <t>Bremse öffnen Prüfteil schwenken Stopfenpositionskontrolle</t>
  </si>
  <si>
    <t>DBB1370</t>
  </si>
  <si>
    <t>.VU1.Spec.Button.brem.x_20</t>
  </si>
  <si>
    <t>Spare Open Brake 20</t>
  </si>
  <si>
    <t>DBB1372</t>
  </si>
  <si>
    <t>.VU1.Spec.Button.brem.x_21</t>
  </si>
  <si>
    <t>Spare Open Brake 21</t>
  </si>
  <si>
    <t>DBB1374</t>
  </si>
  <si>
    <t>.VU1.Spec.Button.brem.x_22</t>
  </si>
  <si>
    <t>Spare Open Brake 22</t>
  </si>
  <si>
    <t>DBB1376</t>
  </si>
  <si>
    <t>.VU1.Spec.Button.brem.x_23</t>
  </si>
  <si>
    <t>Spare Open Brake 23</t>
  </si>
  <si>
    <t>DBB1378</t>
  </si>
  <si>
    <t>.VU1.Spec.Button.brem.x_24</t>
  </si>
  <si>
    <t>Spare Open Brake 24</t>
  </si>
  <si>
    <t>DBB1380</t>
  </si>
  <si>
    <t>.VU1.Spec.Button.brem.x_25</t>
  </si>
  <si>
    <t>Spare Open Brake 25</t>
  </si>
  <si>
    <t>DBB1382</t>
  </si>
  <si>
    <t>.VU1.Spec.Button.brem.x_26</t>
  </si>
  <si>
    <t>Spare Open Brake 26</t>
  </si>
  <si>
    <t>DBB1384</t>
  </si>
  <si>
    <t>.VU1.Spec.Button.brem.x_27</t>
  </si>
  <si>
    <t>Spare Open Brake 27</t>
  </si>
  <si>
    <t>DBB1386</t>
  </si>
  <si>
    <t>.VU1.Spec.Button.brem.x_28</t>
  </si>
  <si>
    <t>Spare Open Brake 28</t>
  </si>
  <si>
    <t>DBB1388</t>
  </si>
  <si>
    <t>.VU1.Spec.Button.brem.x_29</t>
  </si>
  <si>
    <t>Spare Open Brake 29</t>
  </si>
  <si>
    <t>DBB1390</t>
  </si>
  <si>
    <t>.VU1.Spec.Button.brem.x_30</t>
  </si>
  <si>
    <t>Spare Open Brake 30</t>
  </si>
  <si>
    <t>DBB1392</t>
  </si>
  <si>
    <t>.VU1.Spec.Button.brem.x_31</t>
  </si>
  <si>
    <t>Spare Open Brake 31</t>
  </si>
  <si>
    <t>DBB1394</t>
  </si>
  <si>
    <t>.VU1.Spec.Button.brem.x_32</t>
  </si>
  <si>
    <t>Spare Open Brake 32</t>
  </si>
  <si>
    <t>Button_Inching_1</t>
  </si>
  <si>
    <t>DBB1396</t>
  </si>
  <si>
    <t>.VU1.Spec.Button.verb_tipp.x_1</t>
  </si>
  <si>
    <t>Inching - machine sequence</t>
  </si>
  <si>
    <t>Inching (.VU1.Spec.Interlock.x_23)</t>
  </si>
  <si>
    <t>Stelknop - Machine sequentie</t>
  </si>
  <si>
    <t>Audit Trail</t>
  </si>
  <si>
    <t>Sequentie</t>
  </si>
  <si>
    <t>Stelknop - Volledige machine joggen in sequentie</t>
  </si>
  <si>
    <t>9   (Operator)</t>
  </si>
  <si>
    <t>Tippen Maschinenablauf</t>
  </si>
  <si>
    <t>Button_Inching_2</t>
  </si>
  <si>
    <t>DBB1398</t>
  </si>
  <si>
    <t>.VU1.Spec.Button.verb_tipp.x_2</t>
  </si>
  <si>
    <t>Inching - IPC tare removal grippers to scales position</t>
  </si>
  <si>
    <t>Stelknop - Tarra weging grijpers wegnemen</t>
  </si>
  <si>
    <t xml:space="preserve">Wegnemen </t>
  </si>
  <si>
    <t>Tippen IPC Taraentnahme auf Waagenposition</t>
  </si>
  <si>
    <t>Button_Inching_3</t>
  </si>
  <si>
    <t>DBB1400</t>
  </si>
  <si>
    <t>.VU1.Spec.Button.verb_tipp.x_3</t>
  </si>
  <si>
    <t>Inching - IPC tare return grippers to scales position</t>
  </si>
  <si>
    <t>Stelknop - Tarra weging grijpers terugzetten</t>
  </si>
  <si>
    <t>Terugzetten</t>
  </si>
  <si>
    <t>Tippen IPC Tararückgabe auf Waagenposition</t>
  </si>
  <si>
    <t>Button_Inching_4</t>
  </si>
  <si>
    <t>DBB1402</t>
  </si>
  <si>
    <t>.VU1.Spec.Button.verb_tipp.x_4</t>
  </si>
  <si>
    <t>Inching - IPC gross removal grippers to scales position</t>
  </si>
  <si>
    <t>Stelknop - Bruto weging grijpers wegnemen</t>
  </si>
  <si>
    <t>Tippen IPC Bruttoentnahme auf Waagenposition</t>
  </si>
  <si>
    <t>Button_Inching_5</t>
  </si>
  <si>
    <t>DBB1404</t>
  </si>
  <si>
    <t>.VU1.Spec.Button.verb_tipp.x_5</t>
  </si>
  <si>
    <t>Inching - IPC gross return grippers to scales position</t>
  </si>
  <si>
    <t>Stelknop - Bruto weging grijpers terugzetten</t>
  </si>
  <si>
    <t>Tippen IPC Bruttorückgabe auf Waagenposition</t>
  </si>
  <si>
    <t>Button_Inching_6</t>
  </si>
  <si>
    <t>DBB1406</t>
  </si>
  <si>
    <t>.VU1.Spec.Button.verb_tipp.x_6</t>
  </si>
  <si>
    <t>Inching - stopper inspection to position for target 1</t>
  </si>
  <si>
    <t>Stelknop - Stopper inspectie verificatie vial naar positie 1</t>
  </si>
  <si>
    <t>Naar verificatie positie 1</t>
  </si>
  <si>
    <t>Tippen Stopfenpositionskontrolle auf Prüfteilposition 1</t>
  </si>
  <si>
    <t>Button_Inching_7</t>
  </si>
  <si>
    <t>DBB1408</t>
  </si>
  <si>
    <t>.VU1.Spec.Button.verb_tipp.x_7</t>
  </si>
  <si>
    <t>Inching - stopper inspection to position for target 2</t>
  </si>
  <si>
    <t>Stelknop - Stopper inspectie verificatie vial naar positie 2</t>
  </si>
  <si>
    <t>Naar verificatie positie 2</t>
  </si>
  <si>
    <t>Tippen Stopfenpositionskontrolle auf Pürfteilposition 2</t>
  </si>
  <si>
    <t>DBB1410</t>
  </si>
  <si>
    <t>.VU1.Spec.Button.verb_tipp.x_8</t>
  </si>
  <si>
    <t>Spare Inching 8</t>
  </si>
  <si>
    <t>DBB1412</t>
  </si>
  <si>
    <t>.VU1.Spec.Button.verb_tipp.x_9</t>
  </si>
  <si>
    <t>Spare Inching 9</t>
  </si>
  <si>
    <t>DBB1414</t>
  </si>
  <si>
    <t>.VU1.Spec.Button.verb_tipp.x_10</t>
  </si>
  <si>
    <t>Spare Inching 10</t>
  </si>
  <si>
    <t>DBB1416</t>
  </si>
  <si>
    <t>.VU1.Spec.Button.verb_tipp.x_11</t>
  </si>
  <si>
    <t>Spare Inching 11</t>
  </si>
  <si>
    <t>DBB1418</t>
  </si>
  <si>
    <t>.VU1.Spec.Button.verb_tipp.x_12</t>
  </si>
  <si>
    <t>Spare Inching 12</t>
  </si>
  <si>
    <t>DBB1420</t>
  </si>
  <si>
    <t>.VU1.Spec.Button.verb_tipp.x_13</t>
  </si>
  <si>
    <t>Spare Inching 13</t>
  </si>
  <si>
    <t>DBB1422</t>
  </si>
  <si>
    <t>.VU1.Spec.Button.verb_tipp.x_14</t>
  </si>
  <si>
    <t>Spare Inching 14</t>
  </si>
  <si>
    <t>DBB1424</t>
  </si>
  <si>
    <t>.VU1.Spec.Button.verb_tipp.x_15</t>
  </si>
  <si>
    <t>Spare Inching 15</t>
  </si>
  <si>
    <t>DBB1426</t>
  </si>
  <si>
    <t>.VU1.Spec.Button.verb_tipp.x_16</t>
  </si>
  <si>
    <t>Spare Inching 16</t>
  </si>
  <si>
    <t>DBB1428</t>
  </si>
  <si>
    <t>.VU1.Spec.Button.verb_tipp.x_17</t>
  </si>
  <si>
    <t>Spare Inching 17</t>
  </si>
  <si>
    <t>DBB1430</t>
  </si>
  <si>
    <t>.VU1.Spec.Button.verb_tipp.x_18</t>
  </si>
  <si>
    <t>Spare Inching 18</t>
  </si>
  <si>
    <t>DBB1432</t>
  </si>
  <si>
    <t>.VU1.Spec.Button.verb_tipp.x_19</t>
  </si>
  <si>
    <t>Spare Inching 19</t>
  </si>
  <si>
    <t>DBB1434</t>
  </si>
  <si>
    <t>.VU1.Spec.Button.verb_tipp.x_20</t>
  </si>
  <si>
    <t>Spare Inching 20</t>
  </si>
  <si>
    <t>DBB1436</t>
  </si>
  <si>
    <t>.VU1.Spec.Button.verb_tipp.x_21</t>
  </si>
  <si>
    <t>Spare Inching 21</t>
  </si>
  <si>
    <t>DBB1438</t>
  </si>
  <si>
    <t>.VU1.Spec.Button.verb_tipp.x_22</t>
  </si>
  <si>
    <t>Spare Inching 22</t>
  </si>
  <si>
    <t>DBB1440</t>
  </si>
  <si>
    <t>.VU1.Spec.Button.verb_tipp.x_23</t>
  </si>
  <si>
    <t>Spare Inching 23</t>
  </si>
  <si>
    <t>DBB1442</t>
  </si>
  <si>
    <t>.VU1.Spec.Button.verb_tipp.x_24</t>
  </si>
  <si>
    <t>Spare Inching 24</t>
  </si>
  <si>
    <t>DBB1444</t>
  </si>
  <si>
    <t>.VU1.Spec.Button.verb_tipp.x_25</t>
  </si>
  <si>
    <t>Spare Inching 25</t>
  </si>
  <si>
    <t>DBB1446</t>
  </si>
  <si>
    <t>.VU1.Spec.Button.verb_tipp.x_26</t>
  </si>
  <si>
    <t>Spare Inching 26</t>
  </si>
  <si>
    <t>DBB1448</t>
  </si>
  <si>
    <t>.VU1.Spec.Button.verb_tipp.x_27</t>
  </si>
  <si>
    <t>Spare Inching 27</t>
  </si>
  <si>
    <t>DBB1450</t>
  </si>
  <si>
    <t>.VU1.Spec.Button.verb_tipp.x_28</t>
  </si>
  <si>
    <t>Spare Inching 28</t>
  </si>
  <si>
    <t>DBB1452</t>
  </si>
  <si>
    <t>.VU1.Spec.Button.verb_tipp.x_29</t>
  </si>
  <si>
    <t>Spare Inching 29</t>
  </si>
  <si>
    <t>DBB1454</t>
  </si>
  <si>
    <t>.VU1.Spec.Button.verb_tipp.x_30</t>
  </si>
  <si>
    <t>Spare Inching 30</t>
  </si>
  <si>
    <t>DBB1456</t>
  </si>
  <si>
    <t>.VU1.Spec.Button.verb_tipp.x_31</t>
  </si>
  <si>
    <t>Spare Inching 31</t>
  </si>
  <si>
    <t>DBB1458</t>
  </si>
  <si>
    <t>.VU1.Spec.Button.verb_tipp.x_32</t>
  </si>
  <si>
    <t>Spare Inching 32</t>
  </si>
  <si>
    <t>DBB1460</t>
  </si>
  <si>
    <t>.VU1.Spec.Button.mode.x_1</t>
  </si>
  <si>
    <t>Spare Mode 1</t>
  </si>
  <si>
    <t>DBB1462</t>
  </si>
  <si>
    <t>.VU1.Spec.Button.mode.x_2</t>
  </si>
  <si>
    <t>Spare Mode 2</t>
  </si>
  <si>
    <t>DBB1464</t>
  </si>
  <si>
    <t>.VU1.Spec.Button.mode.x_3</t>
  </si>
  <si>
    <t>OperationMode_BleedingDosingSystem (.VU1.Spec.Interlock.x_24)</t>
  </si>
  <si>
    <t>Operatie Mode Ontluchten</t>
  </si>
  <si>
    <t>Ontluchten</t>
  </si>
  <si>
    <t>Onluchten productpad door reciruclatie en reject.
Nadien wordt voorproductie automatisch geactiveerd.</t>
  </si>
  <si>
    <t>Bevestig "Ontluchten" activeren</t>
  </si>
  <si>
    <t>Bevestig "Ontluchten" deactiveren</t>
  </si>
  <si>
    <t>2.2</t>
  </si>
  <si>
    <t>Indien button feedback, moet authorisation 34(Supervisor) zijn. Indien geen button feedback  authorisation 9 (Operator)</t>
  </si>
  <si>
    <t>Mode Entlüften</t>
  </si>
  <si>
    <t>DBB1466</t>
  </si>
  <si>
    <t>.VU1.Spec.Button.mode.x_4</t>
  </si>
  <si>
    <t>OperationMode_SelfOptimization (.VU1.Spec.Interlock.x_25)</t>
  </si>
  <si>
    <t>Operatie Mode Priming / Voorproductie</t>
  </si>
  <si>
    <t>Priming /\Voorproductie</t>
  </si>
  <si>
    <t>Controle vulgewichten voor elke pomp afzonderlijk \ en bijregeling pompen indien nodig. \ Nadien wordt er automatisch overgegaan naar productie</t>
  </si>
  <si>
    <t>Bevestig Priming / Voorproductie</t>
  </si>
  <si>
    <t>Bevestig "Priming/Voorproductie" deactiveren</t>
  </si>
  <si>
    <t>2.3</t>
  </si>
  <si>
    <t>- Bevestigingsscherm(OK,Cancel)
- Toolbar button 10</t>
  </si>
  <si>
    <t>Mode Einregeln</t>
  </si>
  <si>
    <t>DBB1468</t>
  </si>
  <si>
    <t>.VU1.Spec.Button.mode.x_5</t>
  </si>
  <si>
    <t>OperationMode_RunDosingVesselEmptyWithSetNumber (.VU1.Spec.Interlock.x_26)</t>
  </si>
  <si>
    <t>Operatie Mode Leegdraaien Tank # Cycli</t>
  </si>
  <si>
    <t>Einde batch\met # Cycli</t>
  </si>
  <si>
    <t>Bij laag niveau buffervat nog x aantal takten afvullen. Na beëindigen functie stopt de lijn. Vervolgens dient "Einde batch 100% IPC geactiveerd te worden.</t>
  </si>
  <si>
    <t>Bevestig Leegdraaien tank met ingesteld aantal cycli</t>
  </si>
  <si>
    <t>3.12</t>
  </si>
  <si>
    <t>- Bevestigingsscherm(OK,Cancel)
- Toolbar button 11</t>
  </si>
  <si>
    <t>VLM_Filler_Toolbar_3_12</t>
  </si>
  <si>
    <t>Mode Dosierbehälter leerfahren - Anzahl Takte</t>
  </si>
  <si>
    <t>DBB1470</t>
  </si>
  <si>
    <t>.VU1.Spec.Button.mode.x_6</t>
  </si>
  <si>
    <t>OperationMode_RunDosingVesselEmptyIPC (.VU1.Spec.Interlock.x_27)</t>
  </si>
  <si>
    <t>Operatie Mode Leegdraaien Tank 100% IPC</t>
  </si>
  <si>
    <t>Einde batch\met 100% IPC</t>
  </si>
  <si>
    <t>Bij laag niveau buffervat verder afvullen aan 100% IPC</t>
  </si>
  <si>
    <t>Bevestig Leegdraaien tank met 100% IPC</t>
  </si>
  <si>
    <t>2.7</t>
  </si>
  <si>
    <t>- Bevestigingsscherm(OK,Cancel)
- Toolbar button 12</t>
  </si>
  <si>
    <t>VLM_Filler_Toolbar_2_7</t>
  </si>
  <si>
    <t>Mode Dosierbehälter leerfahren - 100% IPC</t>
  </si>
  <si>
    <t>DBB1472</t>
  </si>
  <si>
    <t>.VU1.Spec.Button.mode.x_7</t>
  </si>
  <si>
    <t>OperationMode_PermanentDosing (.VU1.Spec.Interlock.x_28)</t>
  </si>
  <si>
    <t>Operatie Mode Permanent doseren</t>
  </si>
  <si>
    <t>Permanent\doseren</t>
  </si>
  <si>
    <t>Pompen continu aansturen (zonder draaien van de lijn)</t>
  </si>
  <si>
    <t>Bevestig Permanent doseren</t>
  </si>
  <si>
    <t>36(PE)</t>
  </si>
  <si>
    <t>4.5</t>
  </si>
  <si>
    <t>- Bevestigingsscherm(OK,Cancel)
- Toolbar button 13</t>
  </si>
  <si>
    <t>VLM_Filler_Toolbar_4_5</t>
  </si>
  <si>
    <t>Mode Dauerdosieren</t>
  </si>
  <si>
    <t>DBB1474</t>
  </si>
  <si>
    <t>.VU1.Spec.Button.mode.x_8</t>
  </si>
  <si>
    <t>OperationMode_IPCRejectProcedure (.VU1.Spec.Interlock.x_29)</t>
  </si>
  <si>
    <t>Operatie Mode Reject vials na slecht vulgewicht</t>
  </si>
  <si>
    <t>Mode IPC\reject\procedure</t>
  </si>
  <si>
    <t>Automatisch geactiveerd bij slecht vulgewicht. 
Zal groen blijven tot alles leeggedraaid is incl. machine downstream.</t>
  </si>
  <si>
    <t>Bevestig IPC reject procedure</t>
  </si>
  <si>
    <t>2.6</t>
  </si>
  <si>
    <t>- Bevestigingsscherm(OK,Cancel)
- Toolbar button 1</t>
  </si>
  <si>
    <t>VLM_Filler_Toolbar_2_6</t>
  </si>
  <si>
    <t>Mode Objektverwurf durch IPC</t>
  </si>
  <si>
    <t>DBB1476</t>
  </si>
  <si>
    <t>.VU1.Spec.Button.mode.x_9</t>
  </si>
  <si>
    <t>Spare Mode 9</t>
  </si>
  <si>
    <t>DBB1478</t>
  </si>
  <si>
    <t>.VU1.Spec.Button.mode.x_10</t>
  </si>
  <si>
    <t>Spare Mode 10</t>
  </si>
  <si>
    <t>DBB1480</t>
  </si>
  <si>
    <t>.VU1.Spec.Button.mode.x_11</t>
  </si>
  <si>
    <t>OperationMode_DiscContaintersInTunnel (.VU1.Spec.Interlock.x_30)</t>
  </si>
  <si>
    <t>Operatie Mode Verwijderen vials Tunnel</t>
  </si>
  <si>
    <t>Verwijderen\vials Tunnel</t>
  </si>
  <si>
    <t>Tunnel leegdraaien (naar reject aan  invoerdraaitafel of naar reject 1)</t>
  </si>
  <si>
    <t>Bevestig Verwijder vials in Tunnel / SMC operatie (605 stuks/min)</t>
  </si>
  <si>
    <t>2.11</t>
  </si>
  <si>
    <t>- Bevestigingsscherm(OK,Cancel)
- Toolbar button 6</t>
  </si>
  <si>
    <t>VLM_Filler_Toolbar_2_11</t>
  </si>
  <si>
    <t>Mode Objektverwurf Tunnel / SMC Betrieb (605 1/min)</t>
  </si>
  <si>
    <t>DBB1482</t>
  </si>
  <si>
    <t>.VU1.Spec.Button.mode.x_12</t>
  </si>
  <si>
    <t>OperationMode_CheckSequenceAtStopper (.VU1.Spec.Interlock.x_31)</t>
  </si>
  <si>
    <t>Operatie Mode Camera Verificatie</t>
  </si>
  <si>
    <t>Camera\Verificatie</t>
  </si>
  <si>
    <t>Automatische verificatie van de camera's voor stopperinpectie  met de verificatie dummies.</t>
  </si>
  <si>
    <t>Bevestig Cameraverificatie stopperinspectie</t>
  </si>
  <si>
    <t>3.5</t>
  </si>
  <si>
    <t>- Bevestigingsscherm(OK,Cancel)
- Toolbar button 7</t>
  </si>
  <si>
    <t>VLM_Filler_Toolbar_3_5</t>
  </si>
  <si>
    <t>Mode Stopfenpositionskontrolle Prüfablauf</t>
  </si>
  <si>
    <t>DBB1484</t>
  </si>
  <si>
    <t>.VU1.Spec.Button.mode.x_13</t>
  </si>
  <si>
    <t>Spare Mode 13</t>
  </si>
  <si>
    <t>DBB1486</t>
  </si>
  <si>
    <t>.VU1.Spec.Button.mode.x_14</t>
  </si>
  <si>
    <t>Spare Mode 14</t>
  </si>
  <si>
    <t>DBB1488</t>
  </si>
  <si>
    <t>.VU1.Spec.Button.mode.x_15</t>
  </si>
  <si>
    <t>Spare Mode 15</t>
  </si>
  <si>
    <t>DBB1490</t>
  </si>
  <si>
    <t>.VU1.Spec.Button.mode.x_16</t>
  </si>
  <si>
    <t>Spare Mode 16</t>
  </si>
  <si>
    <t>DBB1492</t>
  </si>
  <si>
    <t>.VU1.Spec.Button.mode.x_17</t>
  </si>
  <si>
    <t>OperationMode_VHP (.VU1.Spec.Interlock.x_32)</t>
  </si>
  <si>
    <t>Operatie Mode VHP</t>
  </si>
  <si>
    <t>VHP</t>
  </si>
  <si>
    <t>Zet de vulmachine klaar voor VHP. \ Wanneer VHP begint zal de vullijn in slow motion beginnen draaien en \ wordt het vacuum actief</t>
  </si>
  <si>
    <t>Bevestig VHP</t>
  </si>
  <si>
    <t>VLM_Filler_Toolbar_2_1</t>
  </si>
  <si>
    <t>Mode VHP</t>
  </si>
  <si>
    <t>DBB1494</t>
  </si>
  <si>
    <t>.VU1.Spec.Button.mode.x_18</t>
  </si>
  <si>
    <t>OperationMode_FormatTest (.VU1.Spec.Interlock.x_33)</t>
  </si>
  <si>
    <t>Operatie Mode Formaat Test</t>
  </si>
  <si>
    <t>Formaat Test</t>
  </si>
  <si>
    <t>Operation mode - Formaat test</t>
  </si>
  <si>
    <t>Bevestig Formaat Test mode</t>
  </si>
  <si>
    <t>Mode Formattest</t>
  </si>
  <si>
    <t>DBB1496</t>
  </si>
  <si>
    <t>.VU1.Spec.Button.mode.x_19</t>
  </si>
  <si>
    <t>Spare Mode 19</t>
  </si>
  <si>
    <t>DBB1498</t>
  </si>
  <si>
    <t>.VU1.Spec.Button.mode.x_20</t>
  </si>
  <si>
    <t>OperationMode_EmptyDosingVessel (.VU1.Spec.Interlock.x_34)</t>
  </si>
  <si>
    <t>Operatie Mode legen buffervat naar reject container</t>
  </si>
  <si>
    <t>Legen\buffervat</t>
  </si>
  <si>
    <t>Bevestig legen buffervat</t>
  </si>
  <si>
    <t>2.10</t>
  </si>
  <si>
    <t>VLM_Filler_Toolbar_2_10</t>
  </si>
  <si>
    <t>Mode Doierbehälter in Produktauffangbehälter verwerfen</t>
  </si>
  <si>
    <t>DBB1500</t>
  </si>
  <si>
    <t>.VU1.Spec.Button.mode.x_21</t>
  </si>
  <si>
    <t>OperationMode_AutomaticFlush (.VU1.Spec.Interlock.x_35)</t>
  </si>
  <si>
    <t>Operatie Mode automatisch flushen (anti-kristallisatie)</t>
  </si>
  <si>
    <t>Automatisch\flushen</t>
  </si>
  <si>
    <t>Bevestig Automatisch flushen</t>
  </si>
  <si>
    <t>2.9</t>
  </si>
  <si>
    <t>VLM_Filler_Toolbar_2_9</t>
  </si>
  <si>
    <t>Mode Auto. Produktpfadspülen in Produktauffangbehälter (anti-crystalization)</t>
  </si>
  <si>
    <t>DBB1502</t>
  </si>
  <si>
    <t>.VU1.Spec.Button.mode.x_22</t>
  </si>
  <si>
    <t>Spare Mode 22</t>
  </si>
  <si>
    <t>DBB1504</t>
  </si>
  <si>
    <t>.VU1.Spec.Button.mode.x_23</t>
  </si>
  <si>
    <t>Spare Mode 23</t>
  </si>
  <si>
    <t>DBB1506</t>
  </si>
  <si>
    <t>.VU1.Spec.Button.mode.x_24</t>
  </si>
  <si>
    <t>Spare Mode 24</t>
  </si>
  <si>
    <t>DBB1508</t>
  </si>
  <si>
    <t>.VU1.Spec.Button.mode.x_25</t>
  </si>
  <si>
    <t>Spare Mode 25</t>
  </si>
  <si>
    <t>DBB1510</t>
  </si>
  <si>
    <t>.VU1.Spec.Button.mode.x_26</t>
  </si>
  <si>
    <t>Spare Mode 26</t>
  </si>
  <si>
    <t>DBB1512</t>
  </si>
  <si>
    <t>.VU1.Spec.Button.mode.x_27</t>
  </si>
  <si>
    <t>Spare Mode 27</t>
  </si>
  <si>
    <t>DBB1514</t>
  </si>
  <si>
    <t>.VU1.Spec.Button.mode.x_28</t>
  </si>
  <si>
    <t>Spare Mode 28</t>
  </si>
  <si>
    <t>DBB1516</t>
  </si>
  <si>
    <t>.VU1.Spec.Button.mode.x_29</t>
  </si>
  <si>
    <t>Spare Mode 29</t>
  </si>
  <si>
    <t>DBB1518</t>
  </si>
  <si>
    <t>.VU1.Spec.Button.mode.x_30</t>
  </si>
  <si>
    <t>Spare Mode 30</t>
  </si>
  <si>
    <t>DBB1520</t>
  </si>
  <si>
    <t>.VU1.Spec.Button.mode.x_31</t>
  </si>
  <si>
    <t>Spare Mode 31</t>
  </si>
  <si>
    <t>DBB1522</t>
  </si>
  <si>
    <t>.VU1.Spec.Button.mode.x_32</t>
  </si>
  <si>
    <t>Spare Mode 32</t>
  </si>
  <si>
    <t>DBB1524</t>
  </si>
  <si>
    <t>.VU1.Spec.Button.mode.x_33</t>
  </si>
  <si>
    <t>Spare Mode 33</t>
  </si>
  <si>
    <t>DBB1526</t>
  </si>
  <si>
    <t>.VU1.Spec.Button.mode.x_34</t>
  </si>
  <si>
    <t>Spare Mode 34</t>
  </si>
  <si>
    <t>DBB1528</t>
  </si>
  <si>
    <t>.VU1.Spec.Button.mode.x_35</t>
  </si>
  <si>
    <t>Spare Mode 35</t>
  </si>
  <si>
    <t>DBB1530</t>
  </si>
  <si>
    <t>.VU1.Spec.Button.mode.x_36</t>
  </si>
  <si>
    <t>Spare Mode 36</t>
  </si>
  <si>
    <t>DBB1532</t>
  </si>
  <si>
    <t>.VU1.Spec.Button.mode.x_37</t>
  </si>
  <si>
    <t>Spare Mode 37</t>
  </si>
  <si>
    <t>DBB1534</t>
  </si>
  <si>
    <t>.VU1.Spec.Button.mode.x_38</t>
  </si>
  <si>
    <t>Spare Mode 38</t>
  </si>
  <si>
    <t>DBB1536</t>
  </si>
  <si>
    <t>.VU1.Spec.Button.mode.x_39</t>
  </si>
  <si>
    <t>Spare Mode 39</t>
  </si>
  <si>
    <t>DBB1538</t>
  </si>
  <si>
    <t>.VU1.Spec.Button.mode.x_40</t>
  </si>
  <si>
    <t>Spare Mode 40</t>
  </si>
  <si>
    <t>DBB1540</t>
  </si>
  <si>
    <t>.VU1.Spec.Button.mode.x_41</t>
  </si>
  <si>
    <t>Spare Mode 41</t>
  </si>
  <si>
    <t>DBB1542</t>
  </si>
  <si>
    <t>.VU1.Spec.Button.mode.x_42</t>
  </si>
  <si>
    <t>Spare Mode 42</t>
  </si>
  <si>
    <t>DBB1544</t>
  </si>
  <si>
    <t>.VU1.Spec.Button.mode.x_43</t>
  </si>
  <si>
    <t>Spare Mode 43</t>
  </si>
  <si>
    <t>DBB1546</t>
  </si>
  <si>
    <t>.VU1.Spec.Button.mode.x_44</t>
  </si>
  <si>
    <t>Spare Mode 44</t>
  </si>
  <si>
    <t>DBB1548</t>
  </si>
  <si>
    <t>.VU1.Spec.Button.mode.x_45</t>
  </si>
  <si>
    <t>Spare Mode 45</t>
  </si>
  <si>
    <t>DBB1550</t>
  </si>
  <si>
    <t>.VU1.Spec.Button.mode.x_46</t>
  </si>
  <si>
    <t>Spare Mode 46</t>
  </si>
  <si>
    <t>DBB1552</t>
  </si>
  <si>
    <t>.VU1.Spec.Button.mode.x_47</t>
  </si>
  <si>
    <t>Spare Mode 47</t>
  </si>
  <si>
    <t>DBB1554</t>
  </si>
  <si>
    <t>.VU1.Spec.Button.mode.x_48</t>
  </si>
  <si>
    <t>Spare Mode 48</t>
  </si>
  <si>
    <t>DBB1556</t>
  </si>
  <si>
    <t>.VU1.Spec.Button.mode.x_49</t>
  </si>
  <si>
    <t>Spare Mode 49</t>
  </si>
  <si>
    <t>DBB1558</t>
  </si>
  <si>
    <t>.VU1.Spec.Button.mode.x_50</t>
  </si>
  <si>
    <t>Spare Mode 50</t>
  </si>
  <si>
    <t>DBB1560</t>
  </si>
  <si>
    <t>.VU1.Spec.Button.mode.x_51</t>
  </si>
  <si>
    <t>Spare Mode 51</t>
  </si>
  <si>
    <t>DBB1562</t>
  </si>
  <si>
    <t>.VU1.Spec.Button.mode.x_52</t>
  </si>
  <si>
    <t>Spare Mode 52</t>
  </si>
  <si>
    <t>DBB1564</t>
  </si>
  <si>
    <t>.VU1.Spec.Button.mode.x_53</t>
  </si>
  <si>
    <t>Spare Mode 53</t>
  </si>
  <si>
    <t>DBB1566</t>
  </si>
  <si>
    <t>.VU1.Spec.Button.mode.x_54</t>
  </si>
  <si>
    <t>Spare Mode 54</t>
  </si>
  <si>
    <t>DBB1568</t>
  </si>
  <si>
    <t>.VU1.Spec.Button.mode.x_55</t>
  </si>
  <si>
    <t>Spare Mode 55</t>
  </si>
  <si>
    <t>DBB1570</t>
  </si>
  <si>
    <t>.VU1.Spec.Button.mode.x_56</t>
  </si>
  <si>
    <t>Spare Mode 56</t>
  </si>
  <si>
    <t>DBB1572</t>
  </si>
  <si>
    <t>.VU1.Spec.Button.mode.x_57</t>
  </si>
  <si>
    <t>Spare Mode 57</t>
  </si>
  <si>
    <t>DBB1574</t>
  </si>
  <si>
    <t>.VU1.Spec.Button.mode.x_58</t>
  </si>
  <si>
    <t>Spare Mode 58</t>
  </si>
  <si>
    <t>DBB1576</t>
  </si>
  <si>
    <t>.VU1.Spec.Button.mode.x_59</t>
  </si>
  <si>
    <t>Spare Mode 59</t>
  </si>
  <si>
    <t>DBB1578</t>
  </si>
  <si>
    <t>.VU1.Spec.Button.mode.x_60</t>
  </si>
  <si>
    <t>Spare Mode 60</t>
  </si>
  <si>
    <t>DBB1580</t>
  </si>
  <si>
    <t>.VU1.Spec.Button.mode.x_61</t>
  </si>
  <si>
    <t>Spare Mode 61</t>
  </si>
  <si>
    <t>DBB1582</t>
  </si>
  <si>
    <t>.VU1.Spec.Button.mode.x_62</t>
  </si>
  <si>
    <t>Spare Mode 62</t>
  </si>
  <si>
    <t>DBB1584</t>
  </si>
  <si>
    <t>.VU1.Spec.Button.mode.x_63</t>
  </si>
  <si>
    <t>Spare Mode 63</t>
  </si>
  <si>
    <t>DBB1586</t>
  </si>
  <si>
    <t>.VU1.Spec.Button.mode.x_64</t>
  </si>
  <si>
    <t>Spare Mode 64</t>
  </si>
  <si>
    <t>Button_HF_1</t>
  </si>
  <si>
    <t>DBB1588</t>
  </si>
  <si>
    <t>.VU1.Spec.Button.jhip.x_1</t>
  </si>
  <si>
    <t>Hiperface offset - dosing station needle lift</t>
  </si>
  <si>
    <t>Hiperface_Offset (.VU1.Spec.Interlock.x_36)</t>
  </si>
  <si>
    <t>55M1 - Op neer beweging vulnaalden - Hyperface bijstelling - Act. Pos. / Abs.Pos. / Act.Offset / Nieuwe Offset</t>
  </si>
  <si>
    <t>Toepassen</t>
  </si>
  <si>
    <t>Hiperface offset - bevestiging nieuwe waarde voor 'Op neer beweging vulnaalden'</t>
  </si>
  <si>
    <t>Bevestig toepassen nieuwe waarde voor 'Op neer beweging vulnaalden'</t>
  </si>
  <si>
    <t>33 (Technieker 2)</t>
  </si>
  <si>
    <t>Hiperface Nadelhub Dosierstation</t>
  </si>
  <si>
    <t>Button_HF_2</t>
  </si>
  <si>
    <t>DBB1590</t>
  </si>
  <si>
    <t>.VU1.Spec.Button.jhip.x_2</t>
  </si>
  <si>
    <t>Hiperface offset - pump stroke</t>
  </si>
  <si>
    <t>56M1 - Pompslag pistonpompen - Hyperface bijstelling - Act. Pos. / Abs.Pos. / Act.Offset / Nieuwe Offset</t>
  </si>
  <si>
    <t>Hiperface offset - bevestiging nieuwe waarde voor 'Pompslag pistonpompen'</t>
  </si>
  <si>
    <t>Bevestig toepassen nieuwe waarde voor 'Pompslag pistonpompen'</t>
  </si>
  <si>
    <t>Hiperface Pumpenhub</t>
  </si>
  <si>
    <t>Button_HF_3</t>
  </si>
  <si>
    <t>DBB1592</t>
  </si>
  <si>
    <t>.VU1.Spec.Button.jhip.x_3</t>
  </si>
  <si>
    <t>Hiperface offset - target lift at stopper inspection</t>
  </si>
  <si>
    <t>76M1 - Motor verticale beweging verificatie vial aan camera stopperpositie - Hyperface bijstelling - Act. Pos. / Abs.Pos. / Act.Offset / Nieuwe Offset</t>
  </si>
  <si>
    <t>Hiperface offset - bevestiging nieuwe waarde voor 'Motor verticale beweging verificatie vial aan camera stopperpositie'</t>
  </si>
  <si>
    <t>Bevestig toepassen nieuwe waarde voor 'Motor verticale beweging verificatie vial aan camera stopperpositie'</t>
  </si>
  <si>
    <t>Hiperface Prüfteilhub Stopfenpositionskontrolle</t>
  </si>
  <si>
    <t>Button_HF_4</t>
  </si>
  <si>
    <t>DBB1594</t>
  </si>
  <si>
    <t>.VU1.Spec.Button.jhip.x_4</t>
  </si>
  <si>
    <t>Hiperface offset - target swivel movement at stopper inspection</t>
  </si>
  <si>
    <t>76M2 - Motor draai beweging verificatie vial aan camera stopperpositie - Hyperface bijstelling - Act. Pos. / Abs.Pos. / Act.Offset / Nieuwe Offset</t>
  </si>
  <si>
    <t>Hiperface offset - bevestiging nieuwe waarde voor 'Motor draai beweging verificatie vial aan camera stopperpositie'</t>
  </si>
  <si>
    <t>Bevestig toepassen nieuwe waarde voor 'Motor draai beweging verificatie vial aan camera stopperpositie'</t>
  </si>
  <si>
    <t>Hiperface Prüfteil schwenken Stopfenpositionskontrolle</t>
  </si>
  <si>
    <t>DBB1596</t>
  </si>
  <si>
    <t>.VU1.Spec.Button.jhip.x_5</t>
  </si>
  <si>
    <t>Spare Hiperface 5</t>
  </si>
  <si>
    <t>DBB1598</t>
  </si>
  <si>
    <t>.VU1.Spec.Button.jhip.x_6</t>
  </si>
  <si>
    <t>Spare Hiperface 6</t>
  </si>
  <si>
    <t>DBB1600</t>
  </si>
  <si>
    <t>.VU1.Spec.Button.jhip.x_7</t>
  </si>
  <si>
    <t>Spare Hiperface 7</t>
  </si>
  <si>
    <t>DBB1602</t>
  </si>
  <si>
    <t>.VU1.Spec.Button.jhip.x_8</t>
  </si>
  <si>
    <t>Spare Hiperface 8</t>
  </si>
  <si>
    <t>DBB1604</t>
  </si>
  <si>
    <t>.VU1.Spec.Button.jhip.x_9</t>
  </si>
  <si>
    <t>Spare Hiperface 9</t>
  </si>
  <si>
    <t>DBB1606</t>
  </si>
  <si>
    <t>.VU1.Spec.Button.jhip.x_10</t>
  </si>
  <si>
    <t>Spare Hiperface 10</t>
  </si>
  <si>
    <t>DBB1608</t>
  </si>
  <si>
    <t>.VU1.Spec.Button.jhip.x_11</t>
  </si>
  <si>
    <t>Spare Hiperface 11</t>
  </si>
  <si>
    <t>DBB1610</t>
  </si>
  <si>
    <t>.VU1.Spec.Button.jhip.x_12</t>
  </si>
  <si>
    <t>Spare Hiperface 12</t>
  </si>
  <si>
    <t>DBB1612</t>
  </si>
  <si>
    <t>.VU1.Spec.Button.jhip.x_13</t>
  </si>
  <si>
    <t>Spare Hiperface 13</t>
  </si>
  <si>
    <t>DBB1614</t>
  </si>
  <si>
    <t>.VU1.Spec.Button.jhip.x_14</t>
  </si>
  <si>
    <t>Spare Hiperface 14</t>
  </si>
  <si>
    <t>DBB1616</t>
  </si>
  <si>
    <t>.VU1.Spec.Button.jhip.x_15</t>
  </si>
  <si>
    <t>Spare Hiperface 15</t>
  </si>
  <si>
    <t>DBB1618</t>
  </si>
  <si>
    <t>.VU1.Spec.Button.jhip.x_16</t>
  </si>
  <si>
    <t>Spare Hiperface 16</t>
  </si>
  <si>
    <t>DBB1620</t>
  </si>
  <si>
    <t>.VU1.Spec.Button.jhip.x_17</t>
  </si>
  <si>
    <t>Spare Hiperface 17</t>
  </si>
  <si>
    <t>DBB1622</t>
  </si>
  <si>
    <t>.VU1.Spec.Button.jhip.x_18</t>
  </si>
  <si>
    <t>Spare Hiperface 18</t>
  </si>
  <si>
    <t>DBB1624</t>
  </si>
  <si>
    <t>.VU1.Spec.Button.jhip.x_19</t>
  </si>
  <si>
    <t>Spare Hiperface 19</t>
  </si>
  <si>
    <t>DBB1626</t>
  </si>
  <si>
    <t>.VU1.Spec.Button.jhip.x_20</t>
  </si>
  <si>
    <t>Spare Hiperface 20</t>
  </si>
  <si>
    <t>DBB1628</t>
  </si>
  <si>
    <t>.VU1.Spec.Button.jhip.x_21</t>
  </si>
  <si>
    <t>Spare Hiperface 21</t>
  </si>
  <si>
    <t>DBB1630</t>
  </si>
  <si>
    <t>.VU1.Spec.Button.jhip.x_22</t>
  </si>
  <si>
    <t>Spare Hiperface 22</t>
  </si>
  <si>
    <t>DBB1632</t>
  </si>
  <si>
    <t>.VU1.Spec.Button.jhip.x_23</t>
  </si>
  <si>
    <t>Spare Hiperface 23</t>
  </si>
  <si>
    <t>DBB1634</t>
  </si>
  <si>
    <t>.VU1.Spec.Button.jhip.x_24</t>
  </si>
  <si>
    <t>Spare Hiperface 24</t>
  </si>
  <si>
    <t>DBB1636</t>
  </si>
  <si>
    <t>.VU1.Spec.Button.jhip.x_25</t>
  </si>
  <si>
    <t>Spare Hiperface 25</t>
  </si>
  <si>
    <t>DBB1638</t>
  </si>
  <si>
    <t>.VU1.Spec.Button.jhip.x_26</t>
  </si>
  <si>
    <t>Spare Hiperface 26</t>
  </si>
  <si>
    <t>DBB1640</t>
  </si>
  <si>
    <t>.VU1.Spec.Button.jhip.x_27</t>
  </si>
  <si>
    <t>Spare Hiperface 27</t>
  </si>
  <si>
    <t>DBB1642</t>
  </si>
  <si>
    <t>.VU1.Spec.Button.jhip.x_28</t>
  </si>
  <si>
    <t>Spare Hiperface 28</t>
  </si>
  <si>
    <t>DBB1644</t>
  </si>
  <si>
    <t>.VU1.Spec.Button.jhip.x_29</t>
  </si>
  <si>
    <t>Spare Hiperface 29</t>
  </si>
  <si>
    <t>DBB1646</t>
  </si>
  <si>
    <t>.VU1.Spec.Button.jhip.x_30</t>
  </si>
  <si>
    <t>Spare Hiperface 30</t>
  </si>
  <si>
    <t>DBB1648</t>
  </si>
  <si>
    <t>.VU1.Spec.Button.jhip.x_31</t>
  </si>
  <si>
    <t>Spare Hiperface 31</t>
  </si>
  <si>
    <t>DBB1650</t>
  </si>
  <si>
    <t>.VU1.Spec.Button.jhip.x_32</t>
  </si>
  <si>
    <t>Spare Hiperface 32</t>
  </si>
  <si>
    <t>DBB1652</t>
  </si>
  <si>
    <t>.VU1.Spec.Button.taste.x_1</t>
  </si>
  <si>
    <t>Spare Function Button 1</t>
  </si>
  <si>
    <t>Button_2</t>
  </si>
  <si>
    <t>DBB1654</t>
  </si>
  <si>
    <t>.VU1.Spec.Button.taste.x_2</t>
  </si>
  <si>
    <t>Jetter axis Diagnostics - last alarm button "Minus"</t>
  </si>
  <si>
    <t/>
  </si>
  <si>
    <t>-</t>
  </si>
  <si>
    <t>Last alarm button "Minus"</t>
  </si>
  <si>
    <t>0   (No authorization)</t>
  </si>
  <si>
    <t>VLM_Popup_Jetterdiagnose</t>
  </si>
  <si>
    <t>Taste "Minus"</t>
  </si>
  <si>
    <t>Button_3</t>
  </si>
  <si>
    <t>DBB1656</t>
  </si>
  <si>
    <t>.VU1.Spec.Button.taste.x_3</t>
  </si>
  <si>
    <t>Jetter axis Diagnostics - last alarm button "Plus"</t>
  </si>
  <si>
    <t>+</t>
  </si>
  <si>
    <t>Last alarm button "Plus"</t>
  </si>
  <si>
    <t>Taste "Plus"</t>
  </si>
  <si>
    <t>Button_4</t>
  </si>
  <si>
    <t>DBB1658</t>
  </si>
  <si>
    <t>.VU1.Spec.Button.taste.x_4</t>
  </si>
  <si>
    <t>Positioning</t>
  </si>
  <si>
    <t>Positioneren</t>
  </si>
  <si>
    <t>Vullijn in referentiepositie brengen.</t>
  </si>
  <si>
    <t>Bevestig Positionering - Bevestig Positioning</t>
  </si>
  <si>
    <t>1.4</t>
  </si>
  <si>
    <t>VLM_Filler_Toolbar_1_4</t>
  </si>
  <si>
    <t>Positionieren</t>
  </si>
  <si>
    <t>DBB1660</t>
  </si>
  <si>
    <t>.VU1.Spec.Button.taste.x_5</t>
  </si>
  <si>
    <t>InfeedRotaryTable (.VU1.Spec.Interlock.x_37)</t>
  </si>
  <si>
    <t>Invoerdraaitafel</t>
  </si>
  <si>
    <t>Invoer-\draaitafel</t>
  </si>
  <si>
    <t>Invoerdraaitafel  AAN/UIT</t>
  </si>
  <si>
    <t>Bevestig Invoerdraaitafel  AAN</t>
  </si>
  <si>
    <t>Bevestigingsscherm(OK,Cancel) only to start the table</t>
  </si>
  <si>
    <t>VLM_Filler_Toolbar_1_5</t>
  </si>
  <si>
    <t>Einlaufdrehteller</t>
  </si>
  <si>
    <t>DBB1662</t>
  </si>
  <si>
    <t>.VU1.Spec.Button.taste.x_6</t>
  </si>
  <si>
    <t>Sorting_Bowl (.VU1.Spec.Interlock.x_38)</t>
  </si>
  <si>
    <t>Trilkuip AAN/UIT</t>
  </si>
  <si>
    <t>Bevestig Trilkuip AAN</t>
  </si>
  <si>
    <t>Bevestig Trilkuip UIT</t>
  </si>
  <si>
    <t>1.6</t>
  </si>
  <si>
    <t>VLM_Filler_Toolbar_1_6</t>
  </si>
  <si>
    <t>Sortierung</t>
  </si>
  <si>
    <t>DBB1664</t>
  </si>
  <si>
    <t>.VU1.Spec.Button.taste.x_7</t>
  </si>
  <si>
    <t>DosingVessel_LevelControl (.VU1.Spec.Interlock.x_39)</t>
  </si>
  <si>
    <t>Niveaubewaking buffervat</t>
  </si>
  <si>
    <t>Niveau\bewaking\buffervat</t>
  </si>
  <si>
    <t>Product aanvraag naar Filling Docking</t>
  </si>
  <si>
    <t>Bevestig Niveaubewaking buffervat AAN</t>
  </si>
  <si>
    <t>Bevestig Niveaubewaking buffervat UIT</t>
  </si>
  <si>
    <t>1.7</t>
  </si>
  <si>
    <t>VLM_Filler_Toolbar_1_7</t>
  </si>
  <si>
    <t>Niveauregelung Dosierbehälter</t>
  </si>
  <si>
    <t>Button_8</t>
  </si>
  <si>
    <t>DBB1666</t>
  </si>
  <si>
    <t>.VU1.Spec.Button.taste.x_8</t>
  </si>
  <si>
    <t>Dosing vessel - install tubings</t>
  </si>
  <si>
    <t>Installatie tubings naar buffervat</t>
  </si>
  <si>
    <t>Installatie\positie tubings</t>
  </si>
  <si>
    <t>Opent de pinch valves om de tubings naar het buffervat te kunnen installeren</t>
  </si>
  <si>
    <t>Bevestig openen pinch valves voor tubinginstallatie AAN</t>
  </si>
  <si>
    <t>Bevestig openen pinch valves voor tubinginstallatie UIT</t>
  </si>
  <si>
    <t>1.13</t>
  </si>
  <si>
    <t>VLM_Filler_Toolbar_1_13</t>
  </si>
  <si>
    <t>Schläuche einlegen Dosierbehälter</t>
  </si>
  <si>
    <t>DBB1668</t>
  </si>
  <si>
    <t>.VU1.Spec.Button.taste.x_9</t>
  </si>
  <si>
    <t>DosingVessel_Stirrer (.VU1.Spec.Interlock.x_41)</t>
  </si>
  <si>
    <t>Mixer buffervat</t>
  </si>
  <si>
    <t>Mixer AAN/UIT</t>
  </si>
  <si>
    <t>Bevestig mixer AAN</t>
  </si>
  <si>
    <t>Bevestig Mixer UIT</t>
  </si>
  <si>
    <t>1.9</t>
  </si>
  <si>
    <t>VLM_Filler_Toolbar_1_9</t>
  </si>
  <si>
    <t>Rührer Dosierbehälter</t>
  </si>
  <si>
    <t>DBB1670</t>
  </si>
  <si>
    <t>.VU1.Spec.Button.taste.x_10</t>
  </si>
  <si>
    <t>Spare Function Button 10</t>
  </si>
  <si>
    <t>DBB1672</t>
  </si>
  <si>
    <t>.VU1.Spec.Button.taste.x_11</t>
  </si>
  <si>
    <t>InfeedGate (.VU1.Spec.Interlock.x_42)</t>
  </si>
  <si>
    <t>Invoer sper</t>
  </si>
  <si>
    <t>Invoer\sper</t>
  </si>
  <si>
    <t>Sper openen en sluiten</t>
  </si>
  <si>
    <t>1.10</t>
  </si>
  <si>
    <t>Bevestigingsscherm(OK,Cancel) only to open the gate</t>
  </si>
  <si>
    <t>VLM_Filler_Toolbar_1_10</t>
  </si>
  <si>
    <t>Einlaufsperre</t>
  </si>
  <si>
    <t>DBB1674</t>
  </si>
  <si>
    <t>.VU1.Spec.Button.taste.x_12</t>
  </si>
  <si>
    <t>Running_Infeed_RotaryTable_Empty (.VU1.Spec.Interlock.x_43)</t>
  </si>
  <si>
    <t>Leegdraaien invoertafel</t>
  </si>
  <si>
    <t>Leegdraaien\invoertafel</t>
  </si>
  <si>
    <t>Glas verwijderen van invoerdraaitafel.  Tunnel voert geen vials meer aan zolang deze functie actief is</t>
  </si>
  <si>
    <t>Bevestig Leegdraaien invoerdraaitafel AAN</t>
  </si>
  <si>
    <t>Bevestig Leegdraaien invoerdraaitafel UIT</t>
  </si>
  <si>
    <t>2.12</t>
  </si>
  <si>
    <t>Bevestigingsscherm(OK,Cancel) - use inchingbutton to start run empty</t>
  </si>
  <si>
    <t>VLM_Filler_Toolbar_2_12</t>
  </si>
  <si>
    <t>Einlaufdrehteller leerfahren</t>
  </si>
  <si>
    <t>DBB1676</t>
  </si>
  <si>
    <t>.VU1.Spec.Button.taste.x_13</t>
  </si>
  <si>
    <t>Spare Function Button 13</t>
  </si>
  <si>
    <t>DBB1678</t>
  </si>
  <si>
    <t>.VU1.Spec.Button.taste.x_14</t>
  </si>
  <si>
    <t>ProductCirculation_Start (.VU1.Spec.Interlock.x_44)</t>
  </si>
  <si>
    <t>Product circulatie</t>
  </si>
  <si>
    <t>Product\circulatie</t>
  </si>
  <si>
    <t>Product circulatie AAN/UIT</t>
  </si>
  <si>
    <t>Bevestig Productcirculatie AAN</t>
  </si>
  <si>
    <t>Bevestig Productcirculatie UIT</t>
  </si>
  <si>
    <t>1.11</t>
  </si>
  <si>
    <t>VLM_Filler_Toolbar_1_11</t>
  </si>
  <si>
    <t>Umpumpen starten</t>
  </si>
  <si>
    <t>DBB1680</t>
  </si>
  <si>
    <t>.VU1.Spec.Button.taste.x_15</t>
  </si>
  <si>
    <t>Rise stopper station</t>
  </si>
  <si>
    <t>RiseStopperStation (.VU1.Spec.Interlock.x_71)</t>
  </si>
  <si>
    <t>Stopperstation liften</t>
  </si>
  <si>
    <t>Stopperstation\liften</t>
  </si>
  <si>
    <t>Stopperstation gaat onmiddelijk naar hoogste positie bij bevestiging met OK</t>
  </si>
  <si>
    <t>Bevestig stopperstation naar hoogste positie AAN</t>
  </si>
  <si>
    <t>Bevestig stopperstation naar hoogste positie UIT</t>
  </si>
  <si>
    <t>3.10</t>
  </si>
  <si>
    <t>Stopfenstation hochfahren</t>
  </si>
  <si>
    <t>DBB1682</t>
  </si>
  <si>
    <t>.VU1.Spec.Button.taste.x_16</t>
  </si>
  <si>
    <t>Spare Function Button 16</t>
  </si>
  <si>
    <t>DBB1684</t>
  </si>
  <si>
    <t>.VU1.Spec.Button.taste.x_17</t>
  </si>
  <si>
    <t>Spare Function Button 17</t>
  </si>
  <si>
    <t>DBB1686</t>
  </si>
  <si>
    <t>.VU1.Spec.Button.taste.x_18</t>
  </si>
  <si>
    <t>Spare Function Button 18</t>
  </si>
  <si>
    <t>DBB1688</t>
  </si>
  <si>
    <t>.VU1.Spec.Button.taste.x_19</t>
  </si>
  <si>
    <t>Spare Function Button 19</t>
  </si>
  <si>
    <t>DBB1690</t>
  </si>
  <si>
    <t>.VU1.Spec.Button.taste.x_20</t>
  </si>
  <si>
    <t>Spare Function Button 20</t>
  </si>
  <si>
    <t>DBB1692</t>
  </si>
  <si>
    <t>.VU1.Spec.Button.taste.x_21</t>
  </si>
  <si>
    <t>Spare Function Button 21</t>
  </si>
  <si>
    <t>Button_22</t>
  </si>
  <si>
    <t>DBB1694</t>
  </si>
  <si>
    <t>.VU1.Spec.Button.taste.x_22</t>
  </si>
  <si>
    <t>Discarding containers - Empty Filling Line</t>
  </si>
  <si>
    <t xml:space="preserve">Verwijder vials </t>
  </si>
  <si>
    <t>Reject\vials\vullijn\zonder toevoer</t>
  </si>
  <si>
    <t>Alle vials rejecten naar reject 1. Zolang de functie actief is gaan alle vials die in het shiftregister zitten naar reject 1.</t>
  </si>
  <si>
    <t>Bevestig Leegdraaien vulmachine - verwijderen vials AAN</t>
  </si>
  <si>
    <t>Bevestig Leegdraaien vulmachine - verwijderen vials UIT</t>
  </si>
  <si>
    <t>2.13</t>
  </si>
  <si>
    <t>VLM_Filler_Toolbar_2_13</t>
  </si>
  <si>
    <t>Objektverwurf - Empty Filling Line</t>
  </si>
  <si>
    <t>DBB1696</t>
  </si>
  <si>
    <t>.VU1.Spec.Button.taste.x_23</t>
  </si>
  <si>
    <t>Output reduction for time X</t>
  </si>
  <si>
    <t>Output Reductie</t>
  </si>
  <si>
    <t>Output reductie\'X' tijd</t>
  </si>
  <si>
    <t>Lijn draait tijdelijk trager</t>
  </si>
  <si>
    <t>Bevestig Output reductie gedurende ingestelde tijd AAN</t>
  </si>
  <si>
    <t>Bevestig Output reductie gedurende ingestelde tijd UIT</t>
  </si>
  <si>
    <t>1.12</t>
  </si>
  <si>
    <t>VLM_Filler_Toolbar_1_12</t>
  </si>
  <si>
    <t>Leistungsreduzierung für Zeit X</t>
  </si>
  <si>
    <t>DBB1698</t>
  </si>
  <si>
    <t>.VU1.Spec.Button.taste.x_24</t>
  </si>
  <si>
    <t>100procent_IPC_InProduction (.VU1.Spec.Interlock.x_45)</t>
  </si>
  <si>
    <t>100% IPC</t>
  </si>
  <si>
    <t>100% IPC\Productie</t>
  </si>
  <si>
    <t>Elke vial wegen voor en na afvullen</t>
  </si>
  <si>
    <t>Bevestig 100% IPC tijdens productie AAN</t>
  </si>
  <si>
    <t>Bevestig 100% IPC tijdens productie UIT</t>
  </si>
  <si>
    <t>2.4</t>
  </si>
  <si>
    <t>VLM_Filler_Toolbar_2_4</t>
  </si>
  <si>
    <t>100% IPC in Produktion</t>
  </si>
  <si>
    <t>DBB1700</t>
  </si>
  <si>
    <t>.VU1.Spec.Button.taste.x_25</t>
  </si>
  <si>
    <t>Spare Function Button 25</t>
  </si>
  <si>
    <t>DBB1702</t>
  </si>
  <si>
    <t>.VU1.Spec.Button.taste.x_26</t>
  </si>
  <si>
    <t>Individual position switch-off, position 1</t>
  </si>
  <si>
    <t>Individual_Position_SwitchOff (.VU1.Spec.Interlock.x_46)</t>
  </si>
  <si>
    <t>Doseerpositie 1</t>
  </si>
  <si>
    <t>INGESCHAKELD/UITGESCHAKELD</t>
  </si>
  <si>
    <t>Schakel pomp 1 UIT/IN</t>
  </si>
  <si>
    <t>Header of popup = Selectie actieve pompen</t>
  </si>
  <si>
    <t>Dosierstellenabschaltung Stelle 1</t>
  </si>
  <si>
    <t>DBB1704</t>
  </si>
  <si>
    <t>.VU1.Spec.Button.taste.x_27</t>
  </si>
  <si>
    <t>Individual position switch-off, position 2</t>
  </si>
  <si>
    <t>Doseerpositie 2</t>
  </si>
  <si>
    <t>Schakel pomp 2 UIT/IN</t>
  </si>
  <si>
    <t>Dosierstellenabschaltung Stelle 2</t>
  </si>
  <si>
    <t>DBB1706</t>
  </si>
  <si>
    <t>.VU1.Spec.Button.taste.x_28</t>
  </si>
  <si>
    <t>Individual position switch-off, position 3</t>
  </si>
  <si>
    <t>Doseerpositie 3</t>
  </si>
  <si>
    <t>Schakel pomp 3 UIT/IN</t>
  </si>
  <si>
    <t>Dosierstellenabschaltung Stelle 3</t>
  </si>
  <si>
    <t>DBB1708</t>
  </si>
  <si>
    <t>.VU1.Spec.Button.taste.x_29</t>
  </si>
  <si>
    <t>Individual position switch-off, position 4</t>
  </si>
  <si>
    <t>Doseerpositie 4</t>
  </si>
  <si>
    <t>Schakel pomp 4 UIT/IN</t>
  </si>
  <si>
    <t>Dosierstellenabschaltung Stelle 4</t>
  </si>
  <si>
    <t>DBB1710</t>
  </si>
  <si>
    <t>.VU1.Spec.Button.taste.x_30</t>
  </si>
  <si>
    <t>Individual position switch-off, position 5</t>
  </si>
  <si>
    <t>Doseerpositie 5</t>
  </si>
  <si>
    <t>Schakel pomp 5 UIT/IN</t>
  </si>
  <si>
    <t>Dosierstellenabschaltung Stelle 5</t>
  </si>
  <si>
    <t>DBB1712</t>
  </si>
  <si>
    <t>.VU1.Spec.Button.taste.x_31</t>
  </si>
  <si>
    <t>Individual position switch-off, position 6</t>
  </si>
  <si>
    <t>Doseerpositie 6</t>
  </si>
  <si>
    <t>Schakel pomp 6 UIT/IN</t>
  </si>
  <si>
    <t>Dosierstellenabschaltung Stelle 6</t>
  </si>
  <si>
    <t>DBB1714</t>
  </si>
  <si>
    <t>.VU1.Spec.Button.taste.x_32</t>
  </si>
  <si>
    <t>Individual position switch-off, position 7</t>
  </si>
  <si>
    <t>Doseerpositie 7</t>
  </si>
  <si>
    <t>Schakel pomp 7 UIT/IN</t>
  </si>
  <si>
    <t>Dosierstellenabschaltung Stelle 7</t>
  </si>
  <si>
    <t>DBB1716</t>
  </si>
  <si>
    <t>.VU1.Spec.Button.taste.x_33</t>
  </si>
  <si>
    <t>Individual position switch-off, position 8</t>
  </si>
  <si>
    <t>Doseerpositie 8</t>
  </si>
  <si>
    <t>Schakel pomp 8 UIT/IN</t>
  </si>
  <si>
    <t>Dosierstellenabschaltung Stelle 8</t>
  </si>
  <si>
    <t>DBB1718</t>
  </si>
  <si>
    <t>.VU1.Spec.Button.taste.x_34</t>
  </si>
  <si>
    <t>Individual position switch-off, position 9</t>
  </si>
  <si>
    <t>Doseerpositie 9</t>
  </si>
  <si>
    <t>Schakel pomp 9 UIT/IN</t>
  </si>
  <si>
    <t>Dosierstellenabschaltung Stelle 9</t>
  </si>
  <si>
    <t>DBB1720</t>
  </si>
  <si>
    <t>.VU1.Spec.Button.taste.x_35</t>
  </si>
  <si>
    <t>Individual position switch-off, position 10</t>
  </si>
  <si>
    <t>Doseerpositie 10</t>
  </si>
  <si>
    <t>Schakel pomp 10 UIT/IN</t>
  </si>
  <si>
    <t>Dosierstellenabschaltung Stelle 10</t>
  </si>
  <si>
    <t>DBB1722</t>
  </si>
  <si>
    <t>.VU1.Spec.Button.taste.x_36</t>
  </si>
  <si>
    <t>Individual position switch-off, position 11</t>
  </si>
  <si>
    <t>Doseerpositie 11</t>
  </si>
  <si>
    <t>Schakel pomp 11 UIT/IN</t>
  </si>
  <si>
    <t>Dosierstellenabschaltung Stelle 11</t>
  </si>
  <si>
    <t>DBB1724</t>
  </si>
  <si>
    <t>.VU1.Spec.Button.taste.x_37</t>
  </si>
  <si>
    <t>Individual position switch-off, position 12</t>
  </si>
  <si>
    <t>Doseerpositie 12</t>
  </si>
  <si>
    <t>Schakel pomp 12 UIT/IN</t>
  </si>
  <si>
    <t>Dosierstellenabschaltung Stelle 12</t>
  </si>
  <si>
    <t>DBB1726</t>
  </si>
  <si>
    <t>.VU1.Spec.Button.taste.x_38</t>
  </si>
  <si>
    <t>Spare Function Button 38</t>
  </si>
  <si>
    <t>DBB1728</t>
  </si>
  <si>
    <t>.VU1.Spec.Button.taste.x_39</t>
  </si>
  <si>
    <t>Spare Function Button 39</t>
  </si>
  <si>
    <t>DBB1730</t>
  </si>
  <si>
    <t>.VU1.Spec.Button.taste.x_40</t>
  </si>
  <si>
    <t>Spare Function Button 40</t>
  </si>
  <si>
    <t>DBB1732</t>
  </si>
  <si>
    <t>.VU1.Spec.Button.taste.x_41</t>
  </si>
  <si>
    <t>Spare Function Button 41</t>
  </si>
  <si>
    <t>DBB1734</t>
  </si>
  <si>
    <t>.VU1.Spec.Button.taste.x_42</t>
  </si>
  <si>
    <t>Spare Function Button 42</t>
  </si>
  <si>
    <t>DBB1736</t>
  </si>
  <si>
    <t>.VU1.Spec.Button.taste.x_43</t>
  </si>
  <si>
    <t>PermanentDosing_MaxStroke (.VU1.Spec.Interlock.x_47)</t>
  </si>
  <si>
    <t>Permanente dosering - met max pompslag</t>
  </si>
  <si>
    <t>Met max pompenslag</t>
  </si>
  <si>
    <t>Permanente dosering: met max pompenslag</t>
  </si>
  <si>
    <t>Bevestig Permanente dosering - met maximale pompslag</t>
  </si>
  <si>
    <t>Dauerdosieren mit max. Hub</t>
  </si>
  <si>
    <t>DBB1738</t>
  </si>
  <si>
    <t>.VU1.Spec.Button.taste.x_44</t>
  </si>
  <si>
    <t>PermanentDosing_PumpsPrimingPos (.VU1.Spec.Interlock.x_48)</t>
  </si>
  <si>
    <t>Permanente dosering - vulpompen naar priming positie</t>
  </si>
  <si>
    <t>Vulpompen naar priming positie</t>
  </si>
  <si>
    <t>Permanente dosering: vulpompen naar priming positie</t>
  </si>
  <si>
    <t>Bevestig Permanente dosering - vulpompen naar priming positie</t>
  </si>
  <si>
    <t>Dauerdosieren Pumpen in Entlüftungsposition</t>
  </si>
  <si>
    <t>DBB1740</t>
  </si>
  <si>
    <t>.VU1.Spec.Button.taste.x_45</t>
  </si>
  <si>
    <t>Spare Function Button 45</t>
  </si>
  <si>
    <t>Button_46</t>
  </si>
  <si>
    <t>DBB1742</t>
  </si>
  <si>
    <t>.VU1.Spec.Button.taste.x_46</t>
  </si>
  <si>
    <t>Select pump 1</t>
  </si>
  <si>
    <t>PermanentDosing_SelectPump (.VU1.Spec.Interlock.x_48)</t>
  </si>
  <si>
    <t>Pompselectie - Pomp 1</t>
  </si>
  <si>
    <t>GESELECTEERD/GEDESELECTEERD</t>
  </si>
  <si>
    <t>Selecteer pomp 1</t>
  </si>
  <si>
    <t>Selecteer / deselecteer pomp 1</t>
  </si>
  <si>
    <t>Pumpe 1 anwählen</t>
  </si>
  <si>
    <t>Button_47</t>
  </si>
  <si>
    <t>DBB1744</t>
  </si>
  <si>
    <t>.VU1.Spec.Button.taste.x_47</t>
  </si>
  <si>
    <t>Select pump 2</t>
  </si>
  <si>
    <t>Pompselectie - Pomp 2</t>
  </si>
  <si>
    <t>Selecteer pomp 2</t>
  </si>
  <si>
    <t>Selecteer / deselecteer pomp 2</t>
  </si>
  <si>
    <t>Pumpe 2 anwählen</t>
  </si>
  <si>
    <t>Button_48</t>
  </si>
  <si>
    <t>DBB1746</t>
  </si>
  <si>
    <t>.VU1.Spec.Button.taste.x_48</t>
  </si>
  <si>
    <t>Select pump 3</t>
  </si>
  <si>
    <t>Pompselectie - Pomp 3</t>
  </si>
  <si>
    <t>Selecteer pomp 3</t>
  </si>
  <si>
    <t>Selecteer / deselecteer pomp 3</t>
  </si>
  <si>
    <t>Pumpe 3 anwählen</t>
  </si>
  <si>
    <t>Button_49</t>
  </si>
  <si>
    <t>DBB1748</t>
  </si>
  <si>
    <t>.VU1.Spec.Button.taste.x_49</t>
  </si>
  <si>
    <t>Select pump 4</t>
  </si>
  <si>
    <t>Pompselectie - Pomp 4</t>
  </si>
  <si>
    <t>Selecteer pomp 4</t>
  </si>
  <si>
    <t>Selecteer / deselecteer pomp 4</t>
  </si>
  <si>
    <t>Pumpe 4 anwählen</t>
  </si>
  <si>
    <t>Button_50</t>
  </si>
  <si>
    <t>DBB1750</t>
  </si>
  <si>
    <t>.VU1.Spec.Button.taste.x_50</t>
  </si>
  <si>
    <t>Select pump 5</t>
  </si>
  <si>
    <t>Pompselectie - Pomp 5</t>
  </si>
  <si>
    <t>Selecteer pomp 5</t>
  </si>
  <si>
    <t>Selecteer / deselecteer pomp 5</t>
  </si>
  <si>
    <t>Pumpe 5 anwählen</t>
  </si>
  <si>
    <t>Button_51</t>
  </si>
  <si>
    <t>DBB1752</t>
  </si>
  <si>
    <t>.VU1.Spec.Button.taste.x_51</t>
  </si>
  <si>
    <t>Select pump 6</t>
  </si>
  <si>
    <t>Pompselectie - Pomp 6</t>
  </si>
  <si>
    <t>Selecteer pomp 6</t>
  </si>
  <si>
    <t>Selecteer / deselecteer pomp 6</t>
  </si>
  <si>
    <t>Pumpe 6 anwählen</t>
  </si>
  <si>
    <t>Button_52</t>
  </si>
  <si>
    <t>DBB1754</t>
  </si>
  <si>
    <t>.VU1.Spec.Button.taste.x_52</t>
  </si>
  <si>
    <t>Select pump 7</t>
  </si>
  <si>
    <t>Pompselectie - Pomp 7</t>
  </si>
  <si>
    <t>Selecteer pomp 7</t>
  </si>
  <si>
    <t>Selecteer / deselecteer pomp 7</t>
  </si>
  <si>
    <t>Pumpe 7 anwählen</t>
  </si>
  <si>
    <t>Button_53</t>
  </si>
  <si>
    <t>DBB1756</t>
  </si>
  <si>
    <t>.VU1.Spec.Button.taste.x_53</t>
  </si>
  <si>
    <t>Select pump 8</t>
  </si>
  <si>
    <t>Pompselectie - Pomp 8</t>
  </si>
  <si>
    <t>Selecteer pomp 8</t>
  </si>
  <si>
    <t>Selecteer / deselecteer pomp 8</t>
  </si>
  <si>
    <t>Pumpe 8 anwählen</t>
  </si>
  <si>
    <t>Button_54</t>
  </si>
  <si>
    <t>DBB1758</t>
  </si>
  <si>
    <t>.VU1.Spec.Button.taste.x_54</t>
  </si>
  <si>
    <t>Select pump 9</t>
  </si>
  <si>
    <t>Pompselectie - Pomp 9</t>
  </si>
  <si>
    <t>Selecteer pomp 9</t>
  </si>
  <si>
    <t>Selecteer / deselecteer pomp 9</t>
  </si>
  <si>
    <t>Pumpe 9 anwählen</t>
  </si>
  <si>
    <t>Button_55</t>
  </si>
  <si>
    <t>DBB1760</t>
  </si>
  <si>
    <t>.VU1.Spec.Button.taste.x_55</t>
  </si>
  <si>
    <t>Select pump 10</t>
  </si>
  <si>
    <t>Pompselectie - Pomp 10</t>
  </si>
  <si>
    <t>Selecteer pomp 10</t>
  </si>
  <si>
    <t>Selecteer / deselecteer pomp 10</t>
  </si>
  <si>
    <t>Pumpe 10 anwählen</t>
  </si>
  <si>
    <t>Button_56</t>
  </si>
  <si>
    <t>DBB1762</t>
  </si>
  <si>
    <t>.VU1.Spec.Button.taste.x_56</t>
  </si>
  <si>
    <t>Select pump 11</t>
  </si>
  <si>
    <t>Pompselectie - Pomp 11</t>
  </si>
  <si>
    <t>Selecteer pomp 11</t>
  </si>
  <si>
    <t>Selecteer / deselecteer pomp 11</t>
  </si>
  <si>
    <t>Pumpe 11 anwählen</t>
  </si>
  <si>
    <t>Button_57</t>
  </si>
  <si>
    <t>DBB1764</t>
  </si>
  <si>
    <t>.VU1.Spec.Button.taste.x_57</t>
  </si>
  <si>
    <t>Select pump 12</t>
  </si>
  <si>
    <t>Pompselectie - Pomp 12</t>
  </si>
  <si>
    <t>Selecteer pomp 12</t>
  </si>
  <si>
    <t>Selecteer / deselecteer pomp 12</t>
  </si>
  <si>
    <t>Pumpe 12 anwählen</t>
  </si>
  <si>
    <t>Button_58</t>
  </si>
  <si>
    <t>DBB1766</t>
  </si>
  <si>
    <t>.VU1.Spec.Button.taste.x_58</t>
  </si>
  <si>
    <t>Select all pumps</t>
  </si>
  <si>
    <t>Pompselectie - alle pompen GESELECTEERD</t>
  </si>
  <si>
    <t>Selecteer alle pompen</t>
  </si>
  <si>
    <t>Alle Pumpen anwählen</t>
  </si>
  <si>
    <t>Button_59</t>
  </si>
  <si>
    <t>DBB1768</t>
  </si>
  <si>
    <t>.VU1.Spec.Button.taste.x_59</t>
  </si>
  <si>
    <t>Deselect all pumps</t>
  </si>
  <si>
    <t>Pompselectie - alle pompen GEDESELECTEERD</t>
  </si>
  <si>
    <t>De-selecteer alle pompen</t>
  </si>
  <si>
    <t>Deselecteer alle pompen</t>
  </si>
  <si>
    <t>Alle Pumpen abwählen</t>
  </si>
  <si>
    <t>DBB1770</t>
  </si>
  <si>
    <t>.VU1.Spec.Button.taste.x_60</t>
  </si>
  <si>
    <t>Spare Function Button 60</t>
  </si>
  <si>
    <t>DBB1772</t>
  </si>
  <si>
    <t>.VU1.Spec.Button.taste.x_61</t>
  </si>
  <si>
    <t>Clear_IPT_Buffer (.VU1.Spec.Interlock.x_50)</t>
  </si>
  <si>
    <t>IPT buffer leegmaken</t>
  </si>
  <si>
    <t>IPT buffer\ledigen</t>
  </si>
  <si>
    <t>Opent pop-up om gebufferde IPT data te verwijderen uit de PLC buffer</t>
  </si>
  <si>
    <t>4.2</t>
  </si>
  <si>
    <t>VLM_Filler_Toolbar_4_2</t>
  </si>
  <si>
    <t>Puffer Füllkontrolle löschen</t>
  </si>
  <si>
    <t>DBB1774</t>
  </si>
  <si>
    <t>.VU1.Spec.Button.taste.x_62</t>
  </si>
  <si>
    <t>Reset_ShiftRegister (.VU1.Spec.Interlock.x_51)</t>
  </si>
  <si>
    <t>Shift register wissen</t>
  </si>
  <si>
    <t>Bevestig Shift register wissen</t>
  </si>
  <si>
    <t>4.1</t>
  </si>
  <si>
    <t>VLM_Filler_Toolbar_4_1</t>
  </si>
  <si>
    <t>Schieberegister löschen</t>
  </si>
  <si>
    <t>DBB1776</t>
  </si>
  <si>
    <t>.VU1.Spec.Button.taste.x_63</t>
  </si>
  <si>
    <t>Teach_Sensors (.VU1.Spec.Interlock.x_52)</t>
  </si>
  <si>
    <t>Teachen sensoren</t>
  </si>
  <si>
    <t>Teach sensoren</t>
  </si>
  <si>
    <t>Teach light sensors</t>
  </si>
  <si>
    <t>Bevestig Teachen sensoren</t>
  </si>
  <si>
    <t>Lichtschranken einlernen</t>
  </si>
  <si>
    <t>DBB1778</t>
  </si>
  <si>
    <t>.VU1.Spec.Button.taste.x_64</t>
  </si>
  <si>
    <t>Spare Function Button 64</t>
  </si>
  <si>
    <t>DBB1780</t>
  </si>
  <si>
    <t>.VU1.Spec.Button.taste.x_65</t>
  </si>
  <si>
    <t>Spare Function Button 65</t>
  </si>
  <si>
    <t>DBB1782</t>
  </si>
  <si>
    <t>.VU1.Spec.Button.taste.x_66</t>
  </si>
  <si>
    <t>Spare Function Button 66</t>
  </si>
  <si>
    <t>DBB1784</t>
  </si>
  <si>
    <t>.VU1.Spec.Button.taste.x_67</t>
  </si>
  <si>
    <t>MoveIPCGrippersTo_InstallationPos (.VU1.Spec.Interlock.x_53)</t>
  </si>
  <si>
    <t>Grippers Installatie positie</t>
  </si>
  <si>
    <t>Grippers\Installatie\positie</t>
  </si>
  <si>
    <t>Verplaatst de grippers van de weegrobots naar een positie waarbij de naalden kunnen geïnstalleerd worden.</t>
  </si>
  <si>
    <t>Bevestig Grippers Installatie positie</t>
  </si>
  <si>
    <t>3.8</t>
  </si>
  <si>
    <t>VLM_Filler_Toolbar_3_8</t>
  </si>
  <si>
    <t>IPC Zangen auf Einbauposition fahren</t>
  </si>
  <si>
    <t>DBB1786</t>
  </si>
  <si>
    <t>.VU1.Spec.Button.taste.x_68</t>
  </si>
  <si>
    <t>MoveDosingNeedlesAndPumosTo_InstallationPos (.VU1.Spec.Interlock.x_54)</t>
  </si>
  <si>
    <t>Vulnaalden Installatie positie</t>
  </si>
  <si>
    <t>Naalden &amp; Pompen \Installatie\positie</t>
  </si>
  <si>
    <t>Verplaatst de pompen naar hoogste positie en de naaldenblok naar een positie waarbij de naalden kunnen geïnstalleerd worden.</t>
  </si>
  <si>
    <t>Bevestig naalden en pompen naar Installatie positie</t>
  </si>
  <si>
    <t>21 (Verant. Machinesteller)</t>
  </si>
  <si>
    <t>3.9</t>
  </si>
  <si>
    <t>VLM_Filler_Toolbar_3_9</t>
  </si>
  <si>
    <t>Nadeln und Pumpen auf Einbauposition fahren</t>
  </si>
  <si>
    <t>Button_69</t>
  </si>
  <si>
    <t>DBB1788</t>
  </si>
  <si>
    <t>.VU1.Spec.Button.taste.x_69</t>
  </si>
  <si>
    <t>Counter reset</t>
  </si>
  <si>
    <t>Reset tellers</t>
  </si>
  <si>
    <t>Reset batchtellers</t>
  </si>
  <si>
    <t>Bevestig Reset batchtellers</t>
  </si>
  <si>
    <t>34 (Supervisor)</t>
  </si>
  <si>
    <t>VLM_Popup_Counters</t>
  </si>
  <si>
    <t>Zähler zurücksetzten</t>
  </si>
  <si>
    <t>DBB1790</t>
  </si>
  <si>
    <t>.VU1.Spec.Button.taste.x_70</t>
  </si>
  <si>
    <t>Spare Function Button 70</t>
  </si>
  <si>
    <t>Button_71</t>
  </si>
  <si>
    <t>DBB1792</t>
  </si>
  <si>
    <t>.VU1.Spec.Button.taste.x_71</t>
  </si>
  <si>
    <t>Tarra weging: Zet op 0</t>
  </si>
  <si>
    <t>Tarra_Scale (.VU1.Spec.Interlock.x_55)</t>
  </si>
  <si>
    <t>49W1 - Tarra weegschaal : Zero</t>
  </si>
  <si>
    <t>Zero</t>
  </si>
  <si>
    <t>VLM_Popup_ScalesTare</t>
  </si>
  <si>
    <t>Tarawaage Nullstellen</t>
  </si>
  <si>
    <t>Button_72</t>
  </si>
  <si>
    <t>DBB1794</t>
  </si>
  <si>
    <t>.VU1.Spec.Button.taste.x_72</t>
  </si>
  <si>
    <t>Tarra weging: intern calibratie : Start</t>
  </si>
  <si>
    <t>49W1 - Tarra weegschaal : Interne kalibratie</t>
  </si>
  <si>
    <t>Kalibratie\(Enkel voor\kalibratiedients)</t>
  </si>
  <si>
    <t>Start de interne kalibratie van de tarra balans</t>
  </si>
  <si>
    <t>Bevestig uitvoeren interne kalibratie tarra balans</t>
  </si>
  <si>
    <t>36 (PE)</t>
  </si>
  <si>
    <t>Tarawaage intern Justieren</t>
  </si>
  <si>
    <t>Button_73</t>
  </si>
  <si>
    <t>DBB1796</t>
  </si>
  <si>
    <t>.VU1.Spec.Button.taste.x_73</t>
  </si>
  <si>
    <t>Tarra weging: Read standstill weight</t>
  </si>
  <si>
    <t>49W1 - Tarra weegschaal : Gewicht uitlezen stabiel</t>
  </si>
  <si>
    <t>Gewicht uitlezen</t>
  </si>
  <si>
    <t>Gewicht uitlezen Stabiel</t>
  </si>
  <si>
    <t>Tarawaage Stillstandsgewicht lesen</t>
  </si>
  <si>
    <t>Button_74</t>
  </si>
  <si>
    <t>DBB1798</t>
  </si>
  <si>
    <t>.VU1.Spec.Button.taste.x_74</t>
  </si>
  <si>
    <t>Brutto weging: Zet op 0</t>
  </si>
  <si>
    <t>Brutto_Scale (.VU1.Spec.Interlock.x_56)</t>
  </si>
  <si>
    <t>66W1 - Bruto weegschaal : Zero</t>
  </si>
  <si>
    <t>VLM_Popup_ScalesGross</t>
  </si>
  <si>
    <t>Bruttowaage Nullstellen</t>
  </si>
  <si>
    <t>Button_75</t>
  </si>
  <si>
    <t>DBB1800</t>
  </si>
  <si>
    <t>.VU1.Spec.Button.taste.x_75</t>
  </si>
  <si>
    <t>Brutto weging: intern calibratie : Start</t>
  </si>
  <si>
    <t>66W1 - Bruto weegschaal : Interne kalibratie</t>
  </si>
  <si>
    <t>Start de interne kalibratie van de bruto balans</t>
  </si>
  <si>
    <t>Bevestig uitvoeren interne kalibratie bruto balans</t>
  </si>
  <si>
    <t>Bruttowaage intern Justieren</t>
  </si>
  <si>
    <t>Button_76</t>
  </si>
  <si>
    <t>DBB1802</t>
  </si>
  <si>
    <t>.VU1.Spec.Button.taste.x_76</t>
  </si>
  <si>
    <t>Brutto weging: Read standstill weight</t>
  </si>
  <si>
    <t>66W1 - Bruto weegschaal : Gewicht uitlezen stabiel</t>
  </si>
  <si>
    <t>Bruttowaage Stillstandsgewicht lesen</t>
  </si>
  <si>
    <t>Button_77</t>
  </si>
  <si>
    <t>DBB1804</t>
  </si>
  <si>
    <t>.VU1.Spec.Button.taste.x_77</t>
  </si>
  <si>
    <t>Tare scales: intern check scales</t>
  </si>
  <si>
    <t>49W1 - Tarra weegschaal : Test</t>
  </si>
  <si>
    <t>Uitvoeren verificatie</t>
  </si>
  <si>
    <t>Tarawaage intern Waage prüfen</t>
  </si>
  <si>
    <t>Button_78</t>
  </si>
  <si>
    <t>DBB1806</t>
  </si>
  <si>
    <t>.VU1.Spec.Button.taste.x_78</t>
  </si>
  <si>
    <t>Gross scales: intern check scales</t>
  </si>
  <si>
    <t>66W1 - Bruto weegschaal : Test</t>
  </si>
  <si>
    <t>Bruttowaage intern Waage prüfen</t>
  </si>
  <si>
    <t>DBB1808</t>
  </si>
  <si>
    <t>.VU1.Spec.Button.taste.x_79</t>
  </si>
  <si>
    <t>Spare Function Button 79</t>
  </si>
  <si>
    <t>DBB1810</t>
  </si>
  <si>
    <t>.VU1.Spec.Button.taste.x_80</t>
  </si>
  <si>
    <t>Spare Function Button 80</t>
  </si>
  <si>
    <t>Button_81</t>
  </si>
  <si>
    <t>DBB1812</t>
  </si>
  <si>
    <t>.VU1.Spec.Button.taste.x_81</t>
  </si>
  <si>
    <t>Tarra weging - Externe Calibratie : Start</t>
  </si>
  <si>
    <t>49W1 - Tarra weegschaal : Start extern bijstellen</t>
  </si>
  <si>
    <t>Start extern bijstellen</t>
  </si>
  <si>
    <t>Start de externe kalibratie van de tarra balans</t>
  </si>
  <si>
    <t>Bevestig uitvoeren externe kalbiratie tarra balans</t>
  </si>
  <si>
    <t>Tarawaage extern Justieren</t>
  </si>
  <si>
    <t>Button_82</t>
  </si>
  <si>
    <t>DBB1814</t>
  </si>
  <si>
    <t>.VU1.Spec.Button.taste.x_82</t>
  </si>
  <si>
    <t>Tarra weging - Read dynamic weight</t>
  </si>
  <si>
    <t>49W1 - Tarra weegschaal : Lees gewicht continu</t>
  </si>
  <si>
    <t>Lees Dynamisch gewicht</t>
  </si>
  <si>
    <t>Gewicht uitlezen Continu</t>
  </si>
  <si>
    <t>Tarawaage Dynamisches Gewicht lesen</t>
  </si>
  <si>
    <t>Button_83</t>
  </si>
  <si>
    <t>DBB1816</t>
  </si>
  <si>
    <t>.VU1.Spec.Button.taste.x_83</t>
  </si>
  <si>
    <t>Brutto weging - Externe Calibratie : Start</t>
  </si>
  <si>
    <t>66W1 - Bruto weegschaal : Start extern bijstellen</t>
  </si>
  <si>
    <t>Start de externe kalibratie van de bruto balans</t>
  </si>
  <si>
    <t>Bevestig uitvoeren externe kalibratie bruto balans</t>
  </si>
  <si>
    <t>Bruttowaage extern Justieren</t>
  </si>
  <si>
    <t>Button_84</t>
  </si>
  <si>
    <t>DBB1818</t>
  </si>
  <si>
    <t>.VU1.Spec.Button.taste.x_84</t>
  </si>
  <si>
    <t>Brutto weging - Read dynamic weight</t>
  </si>
  <si>
    <t>66W1 - Bruto weegschaal : Lees gewicht continu</t>
  </si>
  <si>
    <t>Bruttowaage Dynamisches Gewicht lesen</t>
  </si>
  <si>
    <t>DBB1820</t>
  </si>
  <si>
    <t>.VU1.Spec.Button.taste.x_85</t>
  </si>
  <si>
    <t>Spare Function Button 85</t>
  </si>
  <si>
    <t>DBB1822</t>
  </si>
  <si>
    <t>.VU1.Spec.Button.taste.x_86</t>
  </si>
  <si>
    <t>Spare Function Button 86</t>
  </si>
  <si>
    <t>DBB1824</t>
  </si>
  <si>
    <t>.VU1.Spec.Button.taste.x_87</t>
  </si>
  <si>
    <t>SetBendingBeam_LoadCellToZero (.VU1.Spec.Interlock.x_57)</t>
  </si>
  <si>
    <t>64B1 - Loadcel buffervat tarreren</t>
  </si>
  <si>
    <t>Tarreren</t>
  </si>
  <si>
    <t>Loadcel buffervat op 0 zetten</t>
  </si>
  <si>
    <t>Bevestig tarreren buffervat (Loadcel wordt op 0 gezet na bevestiging)</t>
  </si>
  <si>
    <t>VLM_Popup_Pistonpompen</t>
  </si>
  <si>
    <t>Biegestabwägezelle nullstellen</t>
  </si>
  <si>
    <t>DBB1826</t>
  </si>
  <si>
    <t>.VU1.Spec.Button.taste.x_88</t>
  </si>
  <si>
    <t>Spare Function Button 88</t>
  </si>
  <si>
    <t>DBB1828</t>
  </si>
  <si>
    <t>.VU1.Spec.Button.taste.x_89</t>
  </si>
  <si>
    <t>Spare Function Button 89</t>
  </si>
  <si>
    <t>Button_90</t>
  </si>
  <si>
    <t>DBB1830</t>
  </si>
  <si>
    <t>.VU1.Spec.Button.taste.x_90</t>
  </si>
  <si>
    <t>Reset counter "Product reject bottle full"</t>
  </si>
  <si>
    <t>Reset product reject container</t>
  </si>
  <si>
    <t>Bevestig Reset product reject fles</t>
  </si>
  <si>
    <t>Zähler Auffangbehälter für Produktverwurf voll zurücksetzen</t>
  </si>
  <si>
    <t>DBB1832</t>
  </si>
  <si>
    <t>.VU1.Spec.Button.taste.x_91</t>
  </si>
  <si>
    <t>Spare Function Button 91</t>
  </si>
  <si>
    <t>DBB1834</t>
  </si>
  <si>
    <t>.VU1.Spec.Button.taste.x_92</t>
  </si>
  <si>
    <t>Spare Function Button 92</t>
  </si>
  <si>
    <t>Button_93</t>
  </si>
  <si>
    <t>DBB1836</t>
  </si>
  <si>
    <t>.VU1.Spec.Button.taste.x_93</t>
  </si>
  <si>
    <t>Confirmation Button in pop up alarm 667</t>
  </si>
  <si>
    <t>Button gedrukt: bevestig A5 alarm - AAS staalnameplaten aan de vulnaalden gesloten</t>
  </si>
  <si>
    <t>OK</t>
  </si>
  <si>
    <t>Button on A5 popup - alarm 667</t>
  </si>
  <si>
    <t>VLM_Filler_BevestigAlarm667</t>
  </si>
  <si>
    <t>Button_94</t>
  </si>
  <si>
    <t>DBB1838</t>
  </si>
  <si>
    <t>.VU1.Spec.Button.taste.x_94</t>
  </si>
  <si>
    <t>Confirmation Button in pop up alarm 668, alarm 669</t>
  </si>
  <si>
    <t>Button gedrukt: bevestig A5 alarm - Sampling plaat gelegd, AAS station aan vulnaalden starten</t>
  </si>
  <si>
    <t>Button on A5 popup - alarm 668 + alarm 669</t>
  </si>
  <si>
    <t>VLM_Filler_BevestigAlarm668
VLM_Filler_BevestigAlarm669</t>
  </si>
  <si>
    <t>Button_95</t>
  </si>
  <si>
    <t>DBB1840</t>
  </si>
  <si>
    <t>.VU1.Spec.Button.taste.x_95</t>
  </si>
  <si>
    <t>Confirmation Button in pop up alarm 670</t>
  </si>
  <si>
    <t>Button gedrukt: bevestig A5 alarm - AAS staalnameplaten aan het stopper station gesloten</t>
  </si>
  <si>
    <t>Button on A5 popup - alarm 670</t>
  </si>
  <si>
    <t>VLM_Filler_BevestigAlarm670</t>
  </si>
  <si>
    <t>Button_96</t>
  </si>
  <si>
    <t>DBB1842</t>
  </si>
  <si>
    <t>.VU1.Spec.Button.taste.x_96</t>
  </si>
  <si>
    <t>Confirmation Button in pop up alarm 671, alarm 672</t>
  </si>
  <si>
    <t>Button gedrukt: bevestig A5 alarm - Sampling plaat gelegd, AAS station aan stopper station starten</t>
  </si>
  <si>
    <t>Button on A5 popup - alarm 671 + alarm 672</t>
  </si>
  <si>
    <t>VLM_Filler_BevestigAlarm671
VLM_Filler_BevestigAlarm672</t>
  </si>
  <si>
    <t>DBB1844</t>
  </si>
  <si>
    <t>.VU1.Spec.Button.taste.x_97</t>
  </si>
  <si>
    <t>Start AAS at needle movement</t>
  </si>
  <si>
    <t>Button gedrukt: (Her)Start - AAS aan de vulnaalden</t>
  </si>
  <si>
    <t>(Her)Start</t>
  </si>
  <si>
    <t>AAS aan de vulnaalden (her)starten</t>
  </si>
  <si>
    <t>Bent u zeker ?</t>
  </si>
  <si>
    <t>DBB1846</t>
  </si>
  <si>
    <t>.VU1.Spec.Button.taste.x_98</t>
  </si>
  <si>
    <t>Abort AAS at needle movement</t>
  </si>
  <si>
    <t>Button gedrukt: Afbreken - AAS aan de vulnaalden</t>
  </si>
  <si>
    <t>Afbreken</t>
  </si>
  <si>
    <t>AAS aan de vulnaalden afbreken</t>
  </si>
  <si>
    <t>DBB1848</t>
  </si>
  <si>
    <t>.VU1.Spec.Button.taste.x_99</t>
  </si>
  <si>
    <t>Start AAS at stopper station</t>
  </si>
  <si>
    <t>Button gedrukt: (Her)Start - AAS aan het stopper station</t>
  </si>
  <si>
    <t>AAS aan het stopper station (her)starten</t>
  </si>
  <si>
    <t>DBB1850</t>
  </si>
  <si>
    <t>.VU1.Spec.Button.taste.x_100</t>
  </si>
  <si>
    <t>Abort AAS at stopper station</t>
  </si>
  <si>
    <t>Button gedrukt: Afbreken - AAS aan het stopper station</t>
  </si>
  <si>
    <t>AAS aan het stopper station afbreken</t>
  </si>
  <si>
    <t>DBB1852</t>
  </si>
  <si>
    <t>.VU1.Spec.Button.taste.x_101</t>
  </si>
  <si>
    <t>Start PMS at infeed rotary table</t>
  </si>
  <si>
    <t>Start PMS invoer draaitafel</t>
  </si>
  <si>
    <t>Starten PMS bij Invoerdraaitafel ?</t>
  </si>
  <si>
    <t>Start PMS Einlaufdrehteller</t>
  </si>
  <si>
    <t>DBB1854</t>
  </si>
  <si>
    <t>.VU1.Spec.Button.taste.x_102</t>
  </si>
  <si>
    <t>Stop PMS at infeed rotary table</t>
  </si>
  <si>
    <t>Stop PMS invoer draaitafel</t>
  </si>
  <si>
    <t>Stoppen PMS bij Invoerdraaitafel ?</t>
  </si>
  <si>
    <t>Stop PMS Einlaufdrehteller</t>
  </si>
  <si>
    <t>DBB1856</t>
  </si>
  <si>
    <t>.VU1.Spec.Button.taste.x_103</t>
  </si>
  <si>
    <t>Start PMS at needle movement</t>
  </si>
  <si>
    <t>Start PMS bij vulnaalden</t>
  </si>
  <si>
    <t>Starten PMS bij vulnaalden ?</t>
  </si>
  <si>
    <t>Start PMS Nadelbewegung</t>
  </si>
  <si>
    <t>DBB1858</t>
  </si>
  <si>
    <t>.VU1.Spec.Button.taste.x_104</t>
  </si>
  <si>
    <t>Stop PMS at needle movement</t>
  </si>
  <si>
    <t>Stop PMS bij vulnaalden</t>
  </si>
  <si>
    <t>Stoppen PMS bij vulnaalden?</t>
  </si>
  <si>
    <t>Stop PMS Nadelbewegung</t>
  </si>
  <si>
    <t>DBB1860</t>
  </si>
  <si>
    <t>.VU1.Spec.Button.taste.x_105</t>
  </si>
  <si>
    <t>Start PMS at stopper station</t>
  </si>
  <si>
    <t>StartPMS_Stopperstation_1</t>
  </si>
  <si>
    <t>Start PMS bij stopper station</t>
  </si>
  <si>
    <t>Starten PMS bij stopperstation?</t>
  </si>
  <si>
    <t>Start PMS Stopfenstation</t>
  </si>
  <si>
    <t>DBB1862</t>
  </si>
  <si>
    <t>.VU1.Spec.Button.taste.x_106</t>
  </si>
  <si>
    <t>Stop PMS at stopper station</t>
  </si>
  <si>
    <t>StopPMS_Stopperstation_1</t>
  </si>
  <si>
    <t>Stop PMS bij stopper station</t>
  </si>
  <si>
    <t>Stoppen PMS bij stopperstation ?</t>
  </si>
  <si>
    <t>Stop PMS Stopfensatation</t>
  </si>
  <si>
    <t>DBB1864</t>
  </si>
  <si>
    <t>.VU1.Spec.Button.taste.x_107</t>
  </si>
  <si>
    <t>Spare Function Button 107</t>
  </si>
  <si>
    <t>SpareFunction_FunctionButton 107_</t>
  </si>
  <si>
    <t>DBB1866</t>
  </si>
  <si>
    <t>.VU1.Spec.Button.taste.x_108</t>
  </si>
  <si>
    <t>Spare Function Button 108</t>
  </si>
  <si>
    <t>SpareFunction_FunctionButton 108_</t>
  </si>
  <si>
    <t>Button_109</t>
  </si>
  <si>
    <t>DBB1868</t>
  </si>
  <si>
    <t>.VU1.Spec.Button.taste.x_109</t>
  </si>
  <si>
    <t>Herstart PAS vullijn</t>
  </si>
  <si>
    <t>Restart PAS</t>
  </si>
  <si>
    <t>Hiermee wordt passive air sampling herstart. Duurtijd = 240min. 
Nadien wordt pop-up weergegeven om de platen te sluiten en te herstarten.</t>
  </si>
  <si>
    <t>Starten PAS sequentie ?</t>
  </si>
  <si>
    <t>Neustart PAS</t>
  </si>
  <si>
    <t>DBB1870</t>
  </si>
  <si>
    <t>.VU1.Spec.Button.taste.x_110</t>
  </si>
  <si>
    <t>Start evaluation PMS at infeed rotary table</t>
  </si>
  <si>
    <t>Start evaluatie PMS invoer draaitafel</t>
  </si>
  <si>
    <t>Evaluatie</t>
  </si>
  <si>
    <t>Evaluatie PMS invoer draaitafel starten ?</t>
  </si>
  <si>
    <t>DBB1872</t>
  </si>
  <si>
    <t>.VU1.Spec.Button.taste.x_111</t>
  </si>
  <si>
    <t>Start evaluation PMS at needle movement</t>
  </si>
  <si>
    <t>Start evaluatie PMS bij vulnaalden</t>
  </si>
  <si>
    <t>Evaluatie PMS bij vulnaalden starten ?</t>
  </si>
  <si>
    <t>DBB1874</t>
  </si>
  <si>
    <t>.VU1.Spec.Button.taste.x_112</t>
  </si>
  <si>
    <t>Start evaluation PMS at stopper station</t>
  </si>
  <si>
    <t>StartEvaluationPMS_Stopperstation_1</t>
  </si>
  <si>
    <t>Start evaluatie PMS bij stopper station</t>
  </si>
  <si>
    <t>Evaluatie PMS bij stopper station starten ?</t>
  </si>
  <si>
    <t>DBB1876</t>
  </si>
  <si>
    <t>.VU1.Spec.Button.taste.x_113</t>
  </si>
  <si>
    <t>Spare Function Button 113</t>
  </si>
  <si>
    <t>SpareFunction_FunctionButton 113_</t>
  </si>
  <si>
    <t>DBB1878</t>
  </si>
  <si>
    <t>.VU1.Spec.Button.taste.x_114</t>
  </si>
  <si>
    <t>Spare Function Button 114</t>
  </si>
  <si>
    <t>SpareFunction_FunctionButton 114_</t>
  </si>
  <si>
    <t>DBB1880</t>
  </si>
  <si>
    <t>.VU1.Spec.Button.taste.x_115</t>
  </si>
  <si>
    <t>Spare Function Button 115</t>
  </si>
  <si>
    <t>SpareFunction_FunctionButton 115_</t>
  </si>
  <si>
    <t>DBB1882</t>
  </si>
  <si>
    <t>.VU1.Spec.Button.taste.x_116</t>
  </si>
  <si>
    <t>Spare Function Button 116</t>
  </si>
  <si>
    <t>SpareFunction_FunctionButton 116_</t>
  </si>
  <si>
    <t>DBB1884</t>
  </si>
  <si>
    <t>.VU1.Spec.Button.taste.x_117</t>
  </si>
  <si>
    <t>Spare Function Button 117</t>
  </si>
  <si>
    <t>SpareFunction_FunctionButton 117_</t>
  </si>
  <si>
    <t>DBB1886</t>
  </si>
  <si>
    <t>.VU1.Spec.Button.taste.x_118</t>
  </si>
  <si>
    <t>Spare Function Button 118</t>
  </si>
  <si>
    <t>SpareFunction_FunctionButton 118_</t>
  </si>
  <si>
    <t>DBB1888</t>
  </si>
  <si>
    <t>.VU1.Spec.Button.taste.x_119</t>
  </si>
  <si>
    <t>Spare Function Button 119</t>
  </si>
  <si>
    <t>SpareFunction_FunctionButton 119_</t>
  </si>
  <si>
    <t>Button_120</t>
  </si>
  <si>
    <t>DBB1890</t>
  </si>
  <si>
    <t>.VU1.Spec.Button.taste.x_120</t>
  </si>
  <si>
    <t>Confirm - A5 Alarm 74 "Remove start up support"</t>
  </si>
  <si>
    <t>Bevestiging A5 Alarm 74 - Wegnemen ketting tunnel</t>
  </si>
  <si>
    <t>Wegnemen ketting tunnel</t>
  </si>
  <si>
    <t>VLM_Filler_BevestigAlarm74</t>
  </si>
  <si>
    <t>A5 Alarm 74 - OK</t>
  </si>
  <si>
    <t>DBB1892</t>
  </si>
  <si>
    <t>.VU1.Spec.Button.taste.x_121</t>
  </si>
  <si>
    <t>ConfirmA5_Alarm76 (.VU1.Spec.Interlock.x_101)</t>
  </si>
  <si>
    <t>Bevestiging A5 Alarm 76 - Plaats geleiding aan invoerdraaitafel voor reject</t>
  </si>
  <si>
    <t>Plaats geleiding aan invoerdraaitafel voor reject</t>
  </si>
  <si>
    <t>VLM_Filler_BevestigAlarm76</t>
  </si>
  <si>
    <t>A5 Alarm 76 - OK</t>
  </si>
  <si>
    <t>DBB1894</t>
  </si>
  <si>
    <t>.VU1.Spec.Button.taste.x_122</t>
  </si>
  <si>
    <t>ConfirmA5_Alarm77 (.VU1.Spec.Interlock.x_102)</t>
  </si>
  <si>
    <t>Bevestiging A5 Alarm 77 - Plaats geleiding aan invoerdraaitafel voor productie</t>
  </si>
  <si>
    <t>Plaats geleiding aan invoerdraaitafel voor productie</t>
  </si>
  <si>
    <t>VLM_Filler_BevestigAlarm77</t>
  </si>
  <si>
    <t>A5 Alarm 77 - OK</t>
  </si>
  <si>
    <t>DBB1896</t>
  </si>
  <si>
    <t>.VU1.Spec.Button.taste.x_123</t>
  </si>
  <si>
    <t>Restart - A5 Alarm 465 "Tare weighing: internal verification not successfull"</t>
  </si>
  <si>
    <t>Bevestiging A5 Alarm 465 - IPC Tarra weging - HERSTART na interne balansverificatie niet geslaagd</t>
  </si>
  <si>
    <t>Herstart interne\verificatie</t>
  </si>
  <si>
    <t>Tarraweging: interne verificatie niet succesvol</t>
  </si>
  <si>
    <t>VLM_Filler_BevestigAlarm465</t>
  </si>
  <si>
    <t>A5 Alarm 465 - Wiederholen</t>
  </si>
  <si>
    <t>Button_124</t>
  </si>
  <si>
    <t>DBB1898</t>
  </si>
  <si>
    <t>.VU1.Spec.Button.taste.x_124</t>
  </si>
  <si>
    <t>Cancel - A5 Alarm 465 "Tare weighing: internal verification not successfull"</t>
  </si>
  <si>
    <t>Bevestiging A5 Alarm 465 - IPC Tarra weging - ANNULEER na interne balansverificatie niet geslaagd</t>
  </si>
  <si>
    <t>Annuleer interne\verificatie</t>
  </si>
  <si>
    <t>Annuleer tarraweging: interne verificatie niet succesvol</t>
  </si>
  <si>
    <t>A5 Alarm 465 - Abbrechen</t>
  </si>
  <si>
    <t>Button_125</t>
  </si>
  <si>
    <t>DBB1900</t>
  </si>
  <si>
    <t>.VU1.Spec.Button.taste.x_125</t>
  </si>
  <si>
    <t>Confirm - A5 Alarm 472 - "Set dosing vessel scales to zero"</t>
  </si>
  <si>
    <t>Bevestiging A5 Alarm 472 - Gelieve weegschaal buffervat te tarreren</t>
  </si>
  <si>
    <t>Buffervat weegschaal op nul zetten</t>
  </si>
  <si>
    <t>VLM_Filler_BevestigAlarm472</t>
  </si>
  <si>
    <t>A5 Alarm 472 - Ok</t>
  </si>
  <si>
    <t>Button_126</t>
  </si>
  <si>
    <t>DBB1902</t>
  </si>
  <si>
    <t>.VU1.Spec.Button.taste.x_126</t>
  </si>
  <si>
    <t xml:space="preserve">Cancel - A5 Alarm 472 - "Set dosing vessel scales to zero" </t>
  </si>
  <si>
    <t>Bevestiging A5 Alarm 472 - ANNULEER weegschaal buffertank tarreren</t>
  </si>
  <si>
    <t>Annuleer</t>
  </si>
  <si>
    <t>Annuleer Buffervat weegschaal op nul zetten</t>
  </si>
  <si>
    <t>A5 Alarm 472 - Abbrechen</t>
  </si>
  <si>
    <t>Button_127</t>
  </si>
  <si>
    <t>DBB1904</t>
  </si>
  <si>
    <t>.VU1.Spec.Button.taste.x_127</t>
  </si>
  <si>
    <t>Restart - A5 Alarm 525 "Gross weighing: internal verification not successfull"</t>
  </si>
  <si>
    <t>Bevestiging A5 Alarm 525 - IPC Bruto weging - HERSTART na interne balansverificatie niet geslaagd</t>
  </si>
  <si>
    <t>Brutoweging: interne verificatie niet succesvol</t>
  </si>
  <si>
    <t>VLM_Filler_BevestigAlarm525</t>
  </si>
  <si>
    <t>A5 Alarm 525 - Wiederholen</t>
  </si>
  <si>
    <t>Button_128</t>
  </si>
  <si>
    <t>DBB1906</t>
  </si>
  <si>
    <t>.VU1.Spec.Button.taste.x_128</t>
  </si>
  <si>
    <t>Cancel - A5 Alarm 525 "Gross weighing: internal verification not successfull"</t>
  </si>
  <si>
    <t>Bevestiging A5 Alarm 525 - IPC Bruto weging - ANNULEER na interne balansverificatie niet geslaagd</t>
  </si>
  <si>
    <t>Annuleer brutoweging: interne verificatie niet succesvol</t>
  </si>
  <si>
    <t>A5 Alarm 525 - Abbrechen</t>
  </si>
  <si>
    <t>Button_129</t>
  </si>
  <si>
    <t>DBB1908</t>
  </si>
  <si>
    <t>.VU1.Spec.Button.taste.x_129</t>
  </si>
  <si>
    <t>Confirm - A5 Alarm 479 "Level in dosing vessel below min min"</t>
  </si>
  <si>
    <t xml:space="preserve">Bevestiging A5 Alarm 479 - Netto gewicht in de buffervat - Laag niveau tijdens "legen buffervat naar reject container" </t>
  </si>
  <si>
    <t>Netto gewicht in de buffervat - Laag niveau</t>
  </si>
  <si>
    <t>VLM_Filler_BevestigAlarm479</t>
  </si>
  <si>
    <t>A5 Alarm 479 - OK</t>
  </si>
  <si>
    <t>Button_130</t>
  </si>
  <si>
    <t>DBB1910</t>
  </si>
  <si>
    <t>.VU1.Spec.Button.taste.x_130</t>
  </si>
  <si>
    <t>Confirm - A5 Alarm 680 "Download for new vial type detected."</t>
  </si>
  <si>
    <t>Bevestiging A5 Alarm 680 - Download van ander vial type gedetecteerd. Gelieve alle formaatdelen te verwijderen</t>
  </si>
  <si>
    <t>Download van nieuw vial type gedetecteerd</t>
  </si>
  <si>
    <t>VLM_Filler_BevestigAlarm680</t>
  </si>
  <si>
    <t>A5 Alarm 680 - OK</t>
  </si>
  <si>
    <t>Button_131</t>
  </si>
  <si>
    <t>DBB1912</t>
  </si>
  <si>
    <t>.VU1.Spec.Button.taste.x_131</t>
  </si>
  <si>
    <t>Confirm - A5 Alarm 682 "Please install new size parts now!"</t>
  </si>
  <si>
    <t>Bevestiging A5 Alarm 682 - Gelieve de nieuwe formaatdelen te plaatsen</t>
  </si>
  <si>
    <t>Gelieve nieuwe onderdelen nu te installeren</t>
  </si>
  <si>
    <t>VLM_Filler_BevestigAlarm682</t>
  </si>
  <si>
    <t>A5 Alarm 682 - OK</t>
  </si>
  <si>
    <t>DBB1914</t>
  </si>
  <si>
    <t>.VU1.Spec.Button.taste.x_132</t>
  </si>
  <si>
    <t>ConfirmA5_Alarm683  (.VU1.Spec.Interlock.x_103)</t>
  </si>
  <si>
    <t>Bevestiging A5 Alarm 683 - Gelieve de sensoren te teachen</t>
  </si>
  <si>
    <t>Gelieve de sensoren te teachen</t>
  </si>
  <si>
    <t>VLM_Filler_BevestigAlarm683</t>
  </si>
  <si>
    <t>A5 Alarm 683 - OK</t>
  </si>
  <si>
    <t>Button_133</t>
  </si>
  <si>
    <t>DBB1916</t>
  </si>
  <si>
    <t>.VU1.Spec.Button.taste.x_133</t>
  </si>
  <si>
    <t>Confirm - A5 Alarm 688 "Scale not within tolerance"</t>
  </si>
  <si>
    <t>Bevestiging A5 Alarm 688 - Waarde balans buffervat niet binnnen limieten bij start opvullen</t>
  </si>
  <si>
    <t>Weegschaal niet binnen tolerantie</t>
  </si>
  <si>
    <t>VLM_Filler_BevestigAlarm688</t>
  </si>
  <si>
    <t>A5 Alarm 688 - OK</t>
  </si>
  <si>
    <t>Button_134</t>
  </si>
  <si>
    <t>DBB1918</t>
  </si>
  <si>
    <t>.VU1.Spec.Button.taste.x_134</t>
  </si>
  <si>
    <t>Cancel - A5 Alarm 688 "Scale not within tolerance"</t>
  </si>
  <si>
    <t>Bevestiging A5 Alarm 688 - Doorgaan ZONDER tarreren - Waarde balans buffervat niet binnnen limieten bij start opvullen</t>
  </si>
  <si>
    <t>Doorgaan zonder tarreren</t>
  </si>
  <si>
    <t>A5 Alarm 688 - Weiter ohne tarrieren</t>
  </si>
  <si>
    <t>DBB1920</t>
  </si>
  <si>
    <t>.VU1.Spec.Button.taste.x_135</t>
  </si>
  <si>
    <t>ConfirmA5_Alarm570 (.VU1.Spec.Interlock.x_104)</t>
  </si>
  <si>
    <t>Bevestiging A5 Alarm 570 - Camera 1 en 2 stopperpositie vrijgave ontbreekt</t>
  </si>
  <si>
    <t>Vrijgave van de stopper positiecontrole ontbreekt</t>
  </si>
  <si>
    <t>VLM_Filler_BevestigAlarm570</t>
  </si>
  <si>
    <t>A5 Alarm 570 - OK</t>
  </si>
  <si>
    <t>Button_136</t>
  </si>
  <si>
    <t>DBB1922</t>
  </si>
  <si>
    <t>.VU1.Spec.Button.taste.x_136</t>
  </si>
  <si>
    <t>Confirm - A5 Alarm 464 "Tare weighing: internal verification successfull"</t>
  </si>
  <si>
    <t>Bevestiging A5 Alarm 464 - IPC Tarra weging - interne balansverificatie geslaagd</t>
  </si>
  <si>
    <t>VLM_Filler_BevestigAlarm464</t>
  </si>
  <si>
    <t>A5 Alarm 464 - OK</t>
  </si>
  <si>
    <t>Button_137</t>
  </si>
  <si>
    <t>DBB1924</t>
  </si>
  <si>
    <t>.VU1.Spec.Button.taste.x_137</t>
  </si>
  <si>
    <t>Confirm - A5 Alarm 524 "Gross weighing: internal verification successfull"</t>
  </si>
  <si>
    <t>Bevestiging A5 Alarm 524 - IPC Bruto weging - interne balansverificatie geslaagd</t>
  </si>
  <si>
    <t>VLM_Filler_BevestigAlarm524</t>
  </si>
  <si>
    <t>A5 Alarm 524  - OK</t>
  </si>
  <si>
    <t>DBB1926</t>
  </si>
  <si>
    <t>.VU1.Spec.Button.taste.x_138</t>
  </si>
  <si>
    <t>Spare Function Button 138</t>
  </si>
  <si>
    <t>SpareFunction_FunctionButton 138_</t>
  </si>
  <si>
    <t>DBB1928</t>
  </si>
  <si>
    <t>.VU1.Spec.Button.taste.x_139</t>
  </si>
  <si>
    <t>Spare Function Button 139</t>
  </si>
  <si>
    <t>SpareFunction_FunctionButton 139_</t>
  </si>
  <si>
    <t>DBB1930</t>
  </si>
  <si>
    <t>.VU1.Spec.Button.taste.x_140</t>
  </si>
  <si>
    <t>Spare Function Button 140</t>
  </si>
  <si>
    <t>SpareFunction_FunctionButton 140_</t>
  </si>
  <si>
    <t>DBB1932</t>
  </si>
  <si>
    <t>.VU1.Spec.Button.taste.x_141</t>
  </si>
  <si>
    <t>Spare Function Button 141</t>
  </si>
  <si>
    <t>SpareFunction_FunctionButton 141_</t>
  </si>
  <si>
    <t>DBB1934</t>
  </si>
  <si>
    <t>.VU1.Spec.Button.taste.x_142</t>
  </si>
  <si>
    <t>Spare Function Button 142</t>
  </si>
  <si>
    <t>SpareFunction_FunctionButton 142_</t>
  </si>
  <si>
    <t>DBB1936</t>
  </si>
  <si>
    <t>.VU1.Spec.Button.taste.x_143</t>
  </si>
  <si>
    <t>Spare Function Button 143</t>
  </si>
  <si>
    <t>SpareFunction_FunctionButton 143_</t>
  </si>
  <si>
    <t>DBB1938</t>
  </si>
  <si>
    <t>.VU1.Spec.Button.taste.x_144</t>
  </si>
  <si>
    <t>Spare Function Button 144</t>
  </si>
  <si>
    <t>SpareFunction_FunctionButton 144_</t>
  </si>
  <si>
    <t>DBB1940</t>
  </si>
  <si>
    <t>.VU1.Spec.Button.taste.x_145</t>
  </si>
  <si>
    <t>Spare Function Button 145</t>
  </si>
  <si>
    <t>SpareFunction_FunctionButton 145_</t>
  </si>
  <si>
    <t>DBB1942</t>
  </si>
  <si>
    <t>.VU1.Spec.Button.taste.x_146</t>
  </si>
  <si>
    <t>Spare Function Button 146</t>
  </si>
  <si>
    <t>SpareFunction_FunctionButton 146_</t>
  </si>
  <si>
    <t>DBB1944</t>
  </si>
  <si>
    <t>.VU1.Spec.Button.taste.x_147</t>
  </si>
  <si>
    <t>Spare Function Button 147</t>
  </si>
  <si>
    <t>SpareFunction_FunctionButton 147_</t>
  </si>
  <si>
    <t>DBB1946</t>
  </si>
  <si>
    <t>.VU1.Spec.Button.taste.x_148</t>
  </si>
  <si>
    <t>Spare Function Button 148</t>
  </si>
  <si>
    <t>SpareFunction_FunctionButton 148_</t>
  </si>
  <si>
    <t>DBB1948</t>
  </si>
  <si>
    <t>.VU1.Spec.Button.taste.x_149</t>
  </si>
  <si>
    <t>Spare Function Button 149</t>
  </si>
  <si>
    <t>SpareFunction_FunctionButton 149_</t>
  </si>
  <si>
    <t>DBB1968</t>
  </si>
  <si>
    <t>.VU1.Spec.Button.taste.x_159</t>
  </si>
  <si>
    <t>Spare Function Button 150</t>
  </si>
  <si>
    <t>SpareFunction_FunctionButton 150_</t>
  </si>
  <si>
    <t>DBB1950</t>
  </si>
  <si>
    <t>.VU1.Spec.Button.taste.x_150</t>
  </si>
  <si>
    <t>Spare Function Button 151</t>
  </si>
  <si>
    <t>SpareFunction_FunctionButton 151_</t>
  </si>
  <si>
    <t>DBB1952</t>
  </si>
  <si>
    <t>.VU1.Spec.Button.taste.x_151</t>
  </si>
  <si>
    <t>Spare Function Button 152</t>
  </si>
  <si>
    <t>SpareFunction_FunctionButton 152_</t>
  </si>
  <si>
    <t>DBB1954</t>
  </si>
  <si>
    <t>.VU1.Spec.Button.taste.x_152</t>
  </si>
  <si>
    <t>Spare Function Button 153</t>
  </si>
  <si>
    <t>SpareFunction_FunctionButton 153_</t>
  </si>
  <si>
    <t>DBB1970</t>
  </si>
  <si>
    <t>.VU1.Spec.Button.taste.x_160</t>
  </si>
  <si>
    <t>Spare Function Button 154</t>
  </si>
  <si>
    <t>SpareFunction_FunctionButton 154_</t>
  </si>
  <si>
    <t>DBB1962</t>
  </si>
  <si>
    <t>.VU1.Spec.Button.taste.x_156</t>
  </si>
  <si>
    <t>Spare Function Button 155</t>
  </si>
  <si>
    <t>SpareFunction_FunctionButton 155_</t>
  </si>
  <si>
    <t>DBB1964</t>
  </si>
  <si>
    <t>.VU1.Spec.Button.taste.x_157</t>
  </si>
  <si>
    <t>Spare Function Button 156</t>
  </si>
  <si>
    <t>SpareFunction_FunctionButton 156_</t>
  </si>
  <si>
    <t>DBB1960</t>
  </si>
  <si>
    <t>.VU1.Spec.Button.taste.x_155</t>
  </si>
  <si>
    <t>Spare Function Button 157</t>
  </si>
  <si>
    <t>SpareFunction_FunctionButton 157_</t>
  </si>
  <si>
    <t>DBB1956</t>
  </si>
  <si>
    <t>.VU1.Spec.Button.taste.x_153</t>
  </si>
  <si>
    <t>Spare Function Button 158</t>
  </si>
  <si>
    <t>SpareFunction_FunctionButton 158_</t>
  </si>
  <si>
    <t>DBB1958</t>
  </si>
  <si>
    <t>.VU1.Spec.Button.taste.x_154</t>
  </si>
  <si>
    <t>Spare Function Button 159</t>
  </si>
  <si>
    <t>SpareFunction_FunctionButton 159_</t>
  </si>
  <si>
    <t>DBB1966</t>
  </si>
  <si>
    <t>.VU1.Spec.Button.taste.x_158</t>
  </si>
  <si>
    <t>Spare Function Button 160</t>
  </si>
  <si>
    <t>SpareFunction_FunctionButton 160_</t>
  </si>
  <si>
    <t>DBB1972</t>
  </si>
  <si>
    <t>.VU1.Spec.Button.taste.x_161</t>
  </si>
  <si>
    <t>Spare Function Button 161</t>
  </si>
  <si>
    <t>SpareFunction_FunctionButton 161_</t>
  </si>
  <si>
    <t>DBB1974</t>
  </si>
  <si>
    <t>.VU1.Spec.Button.taste.x_162</t>
  </si>
  <si>
    <t>Spare Function Button 162</t>
  </si>
  <si>
    <t>SpareFunction_FunctionButton 162_</t>
  </si>
  <si>
    <t>DBB1976</t>
  </si>
  <si>
    <t>.VU1.Spec.Button.taste.x_163</t>
  </si>
  <si>
    <t>Spare Function Button 163</t>
  </si>
  <si>
    <t>SpareFunction_FunctionButton 163_</t>
  </si>
  <si>
    <t>DBB1978</t>
  </si>
  <si>
    <t>.VU1.Spec.Button.taste.x_164</t>
  </si>
  <si>
    <t>Spare Function Button 164</t>
  </si>
  <si>
    <t>SpareFunction_FunctionButton 164_</t>
  </si>
  <si>
    <t>DBB1980</t>
  </si>
  <si>
    <t>.VU1.Spec.Button.taste.x_165</t>
  </si>
  <si>
    <t>Spare Function Button 165</t>
  </si>
  <si>
    <t>SpareFunction_FunctionButton 165_</t>
  </si>
  <si>
    <t>DBB1982</t>
  </si>
  <si>
    <t>.VU1.Spec.Button.taste.x_166</t>
  </si>
  <si>
    <t>Spare Function Button 166</t>
  </si>
  <si>
    <t>SpareFunction_FunctionButton 166_</t>
  </si>
  <si>
    <t>DBB1984</t>
  </si>
  <si>
    <t>.VU1.Spec.Button.taste.x_167</t>
  </si>
  <si>
    <t>Spare Function Button 167</t>
  </si>
  <si>
    <t>SpareFunction_FunctionButton 167_</t>
  </si>
  <si>
    <t>DBB1986</t>
  </si>
  <si>
    <t>.VU1.Spec.Button.taste.x_168</t>
  </si>
  <si>
    <t>Spare Function Button 168</t>
  </si>
  <si>
    <t>SpareFunction_FunctionButton 168_</t>
  </si>
  <si>
    <t>DBB1988</t>
  </si>
  <si>
    <t>.VU1.Spec.Button.taste.x_169</t>
  </si>
  <si>
    <t>Spare Function Button 169</t>
  </si>
  <si>
    <t>SpareFunction_FunctionButton 169_</t>
  </si>
  <si>
    <t>DBB1990</t>
  </si>
  <si>
    <t>.VU1.Spec.Button.taste.x_170</t>
  </si>
  <si>
    <t>Spare Function Button 170</t>
  </si>
  <si>
    <t>SpareFunction_FunctionButton 170_</t>
  </si>
  <si>
    <t>DBB1992</t>
  </si>
  <si>
    <t>.VU1.Spec.Button.taste.x_171</t>
  </si>
  <si>
    <t>Spare Function Button 171</t>
  </si>
  <si>
    <t>SpareFunction_FunctionButton 171_</t>
  </si>
  <si>
    <t>DBB1994</t>
  </si>
  <si>
    <t>.VU1.Spec.Button.taste.x_172</t>
  </si>
  <si>
    <t>Spare Function Button 172</t>
  </si>
  <si>
    <t>SpareFunction_FunctionButton 172_</t>
  </si>
  <si>
    <t>DBB1996</t>
  </si>
  <si>
    <t>.VU1.Spec.Button.taste.x_173</t>
  </si>
  <si>
    <t>Spare Function Button 173</t>
  </si>
  <si>
    <t>SpareFunction_FunctionButton 173_</t>
  </si>
  <si>
    <t>DBB1998</t>
  </si>
  <si>
    <t>.VU1.Spec.Button.taste.x_174</t>
  </si>
  <si>
    <t>Spare Function Button 174</t>
  </si>
  <si>
    <t>SpareFunction_FunctionButton 174_</t>
  </si>
  <si>
    <t>DBB2000</t>
  </si>
  <si>
    <t>.VU1.Spec.Button.taste.x_175</t>
  </si>
  <si>
    <t>Spare Function Button 175</t>
  </si>
  <si>
    <t>SpareFunction_FunctionButton 175_</t>
  </si>
  <si>
    <t>DBB2002</t>
  </si>
  <si>
    <t>.VU1.Spec.Button.taste.x_176</t>
  </si>
  <si>
    <t>Spare Function Button 176</t>
  </si>
  <si>
    <t>SpareFunction_FunctionButton 176_</t>
  </si>
  <si>
    <t>DBB2004</t>
  </si>
  <si>
    <t>.VU1.Spec.Button.taste.x_177</t>
  </si>
  <si>
    <t>Spare Function Button 177</t>
  </si>
  <si>
    <t>SpareFunction_FunctionButton 177_</t>
  </si>
  <si>
    <t>DBB2006</t>
  </si>
  <si>
    <t>.VU1.Spec.Button.taste.x_178</t>
  </si>
  <si>
    <t>Spare Function Button 178</t>
  </si>
  <si>
    <t>SpareFunction_FunctionButton 178_</t>
  </si>
  <si>
    <t>DBB2008</t>
  </si>
  <si>
    <t>.VU1.Spec.Button.taste.x_179</t>
  </si>
  <si>
    <t>Spare Function Button 179</t>
  </si>
  <si>
    <t>SpareFunction_FunctionButton 179_</t>
  </si>
  <si>
    <t>DBB2010</t>
  </si>
  <si>
    <t>.VU1.Spec.Button.taste.x_180</t>
  </si>
  <si>
    <t>Spare Function Button 180</t>
  </si>
  <si>
    <t>SpareFunction_FunctionButton 180_</t>
  </si>
  <si>
    <t>DBB2012</t>
  </si>
  <si>
    <t>.VU1.Spec.Button.taste.x_181</t>
  </si>
  <si>
    <t>Spare Function Button 181</t>
  </si>
  <si>
    <t>SpareFunction_FunctionButton 181_</t>
  </si>
  <si>
    <t>DBB2014</t>
  </si>
  <si>
    <t>.VU1.Spec.Button.taste.x_182</t>
  </si>
  <si>
    <t>Spare Function Button 182</t>
  </si>
  <si>
    <t>SpareFunction_FunctionButton 182_</t>
  </si>
  <si>
    <t>DBB2016</t>
  </si>
  <si>
    <t>.VU1.Spec.Button.taste.x_183</t>
  </si>
  <si>
    <t>Spare Function Button 183</t>
  </si>
  <si>
    <t>SpareFunction_FunctionButton 183_</t>
  </si>
  <si>
    <t>DBB2018</t>
  </si>
  <si>
    <t>.VU1.Spec.Button.taste.x_184</t>
  </si>
  <si>
    <t>Spare Function Button 184</t>
  </si>
  <si>
    <t>SpareFunction_FunctionButton 184_</t>
  </si>
  <si>
    <t>DBB2020</t>
  </si>
  <si>
    <t>.VU1.Spec.Button.taste.x_185</t>
  </si>
  <si>
    <t>Spare Function Button 185</t>
  </si>
  <si>
    <t>SpareFunction_FunctionButton 185_</t>
  </si>
  <si>
    <t>DBB2022</t>
  </si>
  <si>
    <t>.VU1.Spec.Button.taste.x_186</t>
  </si>
  <si>
    <t>Spare Function Button 186</t>
  </si>
  <si>
    <t>SpareFunction_FunctionButton 186_</t>
  </si>
  <si>
    <t>DBB2024</t>
  </si>
  <si>
    <t>.VU1.Spec.Button.taste.x_187</t>
  </si>
  <si>
    <t>Spare Function Button 187</t>
  </si>
  <si>
    <t>SpareFunction_FunctionButton 187_</t>
  </si>
  <si>
    <t>DBB2026</t>
  </si>
  <si>
    <t>.VU1.Spec.Button.taste.x_188</t>
  </si>
  <si>
    <t>Spare Function Button 188</t>
  </si>
  <si>
    <t>SpareFunction_FunctionButton 188_</t>
  </si>
  <si>
    <t>DBB2028</t>
  </si>
  <si>
    <t>.VU1.Spec.Button.taste.x_189</t>
  </si>
  <si>
    <t>Spare Function Button 189</t>
  </si>
  <si>
    <t>SpareFunction_FunctionButton 189_</t>
  </si>
  <si>
    <t>DBB2030</t>
  </si>
  <si>
    <t>.VU1.Spec.Button.taste.x_190</t>
  </si>
  <si>
    <t>Spare Function Button 190</t>
  </si>
  <si>
    <t>SpareFunction_FunctionButton 190_</t>
  </si>
  <si>
    <t>DBB2032</t>
  </si>
  <si>
    <t>.VU1.Spec.Button.taste.x_191</t>
  </si>
  <si>
    <t>Spare Function Button 191</t>
  </si>
  <si>
    <t>SpareFunction_FunctionButton 191_</t>
  </si>
  <si>
    <t>DBB2034</t>
  </si>
  <si>
    <t>.VU1.Spec.Button.taste.x_192</t>
  </si>
  <si>
    <t>Spare Function Button 192</t>
  </si>
  <si>
    <t>SpareFunction_FunctionButton 192_</t>
  </si>
  <si>
    <t>DBB2036</t>
  </si>
  <si>
    <t>.VU1.Spec.Button.taste.x_193</t>
  </si>
  <si>
    <t>Spare Function Button 193</t>
  </si>
  <si>
    <t>SpareFunction_FunctionButton 193_</t>
  </si>
  <si>
    <t>DBB2038</t>
  </si>
  <si>
    <t>.VU1.Spec.Button.taste.x_194</t>
  </si>
  <si>
    <t>Spare Function Button 194</t>
  </si>
  <si>
    <t>SpareFunction_FunctionButton 194_</t>
  </si>
  <si>
    <t>DBB2040</t>
  </si>
  <si>
    <t>.VU1.Spec.Button.taste.x_195</t>
  </si>
  <si>
    <t>Spare Function Button 195</t>
  </si>
  <si>
    <t>SpareFunction_FunctionButton 195_</t>
  </si>
  <si>
    <t>DBB2042</t>
  </si>
  <si>
    <t>.VU1.Spec.Button.taste.x_196</t>
  </si>
  <si>
    <t>Spare Function Button 196</t>
  </si>
  <si>
    <t>SpareFunction_FunctionButton 196_</t>
  </si>
  <si>
    <t>DBB2044</t>
  </si>
  <si>
    <t>.VU1.Spec.Button.taste.x_197</t>
  </si>
  <si>
    <t>Spare Function Button 197</t>
  </si>
  <si>
    <t>SpareFunction_FunctionButton 197_</t>
  </si>
  <si>
    <t>DBB2046</t>
  </si>
  <si>
    <t>.VU1.Spec.Button.taste.x_198</t>
  </si>
  <si>
    <t>Spare Function Button 198</t>
  </si>
  <si>
    <t>SpareFunction_FunctionButton 198_</t>
  </si>
  <si>
    <t>DBB2048</t>
  </si>
  <si>
    <t>.VU1.Spec.Button.taste.x_199</t>
  </si>
  <si>
    <t>Spare Function Button 199</t>
  </si>
  <si>
    <t>SpareFunction_FunctionButton 199_</t>
  </si>
  <si>
    <t>DBB2050</t>
  </si>
  <si>
    <t>.VU1.Spec.Button.taste.x_200</t>
  </si>
  <si>
    <t>Spare Function Button 200</t>
  </si>
  <si>
    <t>SpareFunction_FunctionButton 200_</t>
  </si>
  <si>
    <t>DBB2052</t>
  </si>
  <si>
    <t>.VU1.Spec.Button.taste.x_201</t>
  </si>
  <si>
    <t>Spare Function Button 201</t>
  </si>
  <si>
    <t>SpareFunction_FunctionButton 201_</t>
  </si>
  <si>
    <t>DBB2054</t>
  </si>
  <si>
    <t>.VU1.Spec.Button.taste.x_202</t>
  </si>
  <si>
    <t>Spare Function Button 202</t>
  </si>
  <si>
    <t>SpareFunction_FunctionButton 202_</t>
  </si>
  <si>
    <t>DBB2056</t>
  </si>
  <si>
    <t>.VU1.Spec.Button.taste.x_203</t>
  </si>
  <si>
    <t>Spare Function Button 203</t>
  </si>
  <si>
    <t>SpareFunction_FunctionButton 203_</t>
  </si>
  <si>
    <t>DBB2058</t>
  </si>
  <si>
    <t>.VU1.Spec.Button.taste.x_204</t>
  </si>
  <si>
    <t>Spare Function Button 204</t>
  </si>
  <si>
    <t>SpareFunction_FunctionButton 204_</t>
  </si>
  <si>
    <t>DBB2060</t>
  </si>
  <si>
    <t>.VU1.Spec.Button.taste.x_205</t>
  </si>
  <si>
    <t>Spare Function Button 205</t>
  </si>
  <si>
    <t>SpareFunction_FunctionButton 205_</t>
  </si>
  <si>
    <t>DBB2062</t>
  </si>
  <si>
    <t>.VU1.Spec.Button.taste.x_206</t>
  </si>
  <si>
    <t>Spare Function Button 206</t>
  </si>
  <si>
    <t>SpareFunction_FunctionButton 206_</t>
  </si>
  <si>
    <t>DBB2064</t>
  </si>
  <si>
    <t>.VU1.Spec.Button.taste.x_207</t>
  </si>
  <si>
    <t>Spare Function Button 207</t>
  </si>
  <si>
    <t>SpareFunction_FunctionButton 207_</t>
  </si>
  <si>
    <t>DBB2066</t>
  </si>
  <si>
    <t>.VU1.Spec.Button.taste.x_208</t>
  </si>
  <si>
    <t>Spare Function Button 208</t>
  </si>
  <si>
    <t>SpareFunction_FunctionButton 208_</t>
  </si>
  <si>
    <t>DBB2068</t>
  </si>
  <si>
    <t>.VU1.Spec.Button.taste.x_209</t>
  </si>
  <si>
    <t>Spare Function Button 209</t>
  </si>
  <si>
    <t>SpareFunction_FunctionButton 209_</t>
  </si>
  <si>
    <t>DBB2070</t>
  </si>
  <si>
    <t>.VU1.Spec.Button.taste.x_210</t>
  </si>
  <si>
    <t>Spare Function Button 210</t>
  </si>
  <si>
    <t>SpareFunction_FunctionButton 210_</t>
  </si>
  <si>
    <t>DBB2072</t>
  </si>
  <si>
    <t>.VU1.Spec.Button.taste.x_211</t>
  </si>
  <si>
    <t>Spare Function Button 211</t>
  </si>
  <si>
    <t>SpareFunction_FunctionButton 211_</t>
  </si>
  <si>
    <t>DBB2074</t>
  </si>
  <si>
    <t>.VU1.Spec.Button.taste.x_212</t>
  </si>
  <si>
    <t>Spare Function Button 212</t>
  </si>
  <si>
    <t>SpareFunction_FunctionButton 212_</t>
  </si>
  <si>
    <t>DBB2076</t>
  </si>
  <si>
    <t>.VU1.Spec.Button.taste.x_213</t>
  </si>
  <si>
    <t>Spare Function Button 213</t>
  </si>
  <si>
    <t>SpareFunction_FunctionButton 213_</t>
  </si>
  <si>
    <t>DBB2078</t>
  </si>
  <si>
    <t>.VU1.Spec.Button.taste.x_214</t>
  </si>
  <si>
    <t>Spare Function Button 214</t>
  </si>
  <si>
    <t>SpareFunction_FunctionButton 214_</t>
  </si>
  <si>
    <t>DBB2080</t>
  </si>
  <si>
    <t>.VU1.Spec.Button.taste.x_215</t>
  </si>
  <si>
    <t>Spare Function Button 215</t>
  </si>
  <si>
    <t>SpareFunction_FunctionButton 215_</t>
  </si>
  <si>
    <t>DBB2082</t>
  </si>
  <si>
    <t>.VU1.Spec.Button.taste.x_216</t>
  </si>
  <si>
    <t>Spare Function Button 216</t>
  </si>
  <si>
    <t>SpareFunction_FunctionButton 216_</t>
  </si>
  <si>
    <t>DBB2084</t>
  </si>
  <si>
    <t>.VU1.Spec.Button.taste.x_217</t>
  </si>
  <si>
    <t>Spare Function Button 217</t>
  </si>
  <si>
    <t>SpareFunction_FunctionButton 217_</t>
  </si>
  <si>
    <t>DBB2086</t>
  </si>
  <si>
    <t>.VU1.Spec.Button.taste.x_218</t>
  </si>
  <si>
    <t>Spare Function Button 218</t>
  </si>
  <si>
    <t>SpareFunction_FunctionButton 218_</t>
  </si>
  <si>
    <t>DBB2088</t>
  </si>
  <si>
    <t>.VU1.Spec.Button.taste.x_219</t>
  </si>
  <si>
    <t>Spare Function Button 219</t>
  </si>
  <si>
    <t>SpareFunction_FunctionButton 219_</t>
  </si>
  <si>
    <t>DBB2090</t>
  </si>
  <si>
    <t>.VU1.Spec.Button.taste.x_220</t>
  </si>
  <si>
    <t>Spare Function Button 220</t>
  </si>
  <si>
    <t>SpareFunction_FunctionButton 220_</t>
  </si>
  <si>
    <t>DBB2092</t>
  </si>
  <si>
    <t>.VU1.Spec.Button.taste.x_221</t>
  </si>
  <si>
    <t>Spare Function Button 221</t>
  </si>
  <si>
    <t>SpareFunction_FunctionButton 221_</t>
  </si>
  <si>
    <t>DBB2094</t>
  </si>
  <si>
    <t>.VU1.Spec.Button.taste.x_222</t>
  </si>
  <si>
    <t>Spare Function Button 222</t>
  </si>
  <si>
    <t>SpareFunction_FunctionButton 222_</t>
  </si>
  <si>
    <t>DBB2096</t>
  </si>
  <si>
    <t>.VU1.Spec.Button.taste.x_223</t>
  </si>
  <si>
    <t>Spare Function Button 223</t>
  </si>
  <si>
    <t>SpareFunction_FunctionButton 223_</t>
  </si>
  <si>
    <t>DBB2098</t>
  </si>
  <si>
    <t>.VU1.Spec.Button.taste.x_224</t>
  </si>
  <si>
    <t>Spare Function Button 224</t>
  </si>
  <si>
    <t>SpareFunction_FunctionButton 224_</t>
  </si>
  <si>
    <t>DBB2100</t>
  </si>
  <si>
    <t>.VU1.Spec.Button.taste.x_225</t>
  </si>
  <si>
    <t>Spare Function Button 225</t>
  </si>
  <si>
    <t>SpareFunction_FunctionButton 225_</t>
  </si>
  <si>
    <t>DBB2102</t>
  </si>
  <si>
    <t>.VU1.Spec.Button.taste.x_226</t>
  </si>
  <si>
    <t>Spare Function Button 226</t>
  </si>
  <si>
    <t>SpareFunction_FunctionButton 226_</t>
  </si>
  <si>
    <t>DBB2104</t>
  </si>
  <si>
    <t>.VU1.Spec.Button.taste.x_227</t>
  </si>
  <si>
    <t>Spare Function Button 227</t>
  </si>
  <si>
    <t>SpareFunction_FunctionButton 227_</t>
  </si>
  <si>
    <t>DBB2106</t>
  </si>
  <si>
    <t>.VU1.Spec.Button.taste.x_228</t>
  </si>
  <si>
    <t>Spare Function Button 228</t>
  </si>
  <si>
    <t>SpareFunction_FunctionButton 228_</t>
  </si>
  <si>
    <t>DBB2108</t>
  </si>
  <si>
    <t>.VU1.Spec.Button.taste.x_229</t>
  </si>
  <si>
    <t>Spare Function Button 229</t>
  </si>
  <si>
    <t>SpareFunction_FunctionButton 229_</t>
  </si>
  <si>
    <t>DBB2110</t>
  </si>
  <si>
    <t>.VU1.Spec.Button.taste.x_230</t>
  </si>
  <si>
    <t>Spare Function Button 230</t>
  </si>
  <si>
    <t>SpareFunction_FunctionButton 230_</t>
  </si>
  <si>
    <t>DBB2112</t>
  </si>
  <si>
    <t>.VU1.Spec.Button.taste.x_231</t>
  </si>
  <si>
    <t>Spare Function Button 231</t>
  </si>
  <si>
    <t>SpareFunction_FunctionButton 231_</t>
  </si>
  <si>
    <t>DBB2114</t>
  </si>
  <si>
    <t>.VU1.Spec.Button.taste.x_232</t>
  </si>
  <si>
    <t>Spare Function Button 232</t>
  </si>
  <si>
    <t>SpareFunction_FunctionButton 232_</t>
  </si>
  <si>
    <t>DBB2116</t>
  </si>
  <si>
    <t>.VU1.Spec.Button.taste.x_233</t>
  </si>
  <si>
    <t>Spare Function Button 233</t>
  </si>
  <si>
    <t>SpareFunction_FunctionButton 233_</t>
  </si>
  <si>
    <t>DBB2118</t>
  </si>
  <si>
    <t>.VU1.Spec.Button.taste.x_234</t>
  </si>
  <si>
    <t>Spare Function Button 234</t>
  </si>
  <si>
    <t>SpareFunction_FunctionButton 234_</t>
  </si>
  <si>
    <t>DBB2120</t>
  </si>
  <si>
    <t>.VU1.Spec.Button.taste.x_235</t>
  </si>
  <si>
    <t>Spare Function Button 235</t>
  </si>
  <si>
    <t>SpareFunction_FunctionButton 235_</t>
  </si>
  <si>
    <t>DBB2122</t>
  </si>
  <si>
    <t>.VU1.Spec.Button.taste.x_236</t>
  </si>
  <si>
    <t>Spare Function Button 236</t>
  </si>
  <si>
    <t>SpareFunction_FunctionButton 236_</t>
  </si>
  <si>
    <t>DBB2124</t>
  </si>
  <si>
    <t>.VU1.Spec.Button.taste.x_237</t>
  </si>
  <si>
    <t>Spare Function Button 237</t>
  </si>
  <si>
    <t>SpareFunction_FunctionButton 237_</t>
  </si>
  <si>
    <t>DBB2126</t>
  </si>
  <si>
    <t>.VU1.Spec.Button.taste.x_238</t>
  </si>
  <si>
    <t>Spare Function Button 238</t>
  </si>
  <si>
    <t>SpareFunction_FunctionButton 238_</t>
  </si>
  <si>
    <t>DBB2128</t>
  </si>
  <si>
    <t>.VU1.Spec.Button.taste.x_239</t>
  </si>
  <si>
    <t>Spare Function Button 239</t>
  </si>
  <si>
    <t>SpareFunction_FunctionButton 239_</t>
  </si>
  <si>
    <t>DBB2130</t>
  </si>
  <si>
    <t>.VU1.Spec.Button.taste.x_240</t>
  </si>
  <si>
    <t>Spare Function Button 240</t>
  </si>
  <si>
    <t>SpareFunction_FunctionButton 240_</t>
  </si>
  <si>
    <t>DBB2132</t>
  </si>
  <si>
    <t>.VU1.Spec.Button.taste.x_241</t>
  </si>
  <si>
    <t>Spare Function Button 241</t>
  </si>
  <si>
    <t>SpareFunction_FunctionButton 241_</t>
  </si>
  <si>
    <t>DBB2134</t>
  </si>
  <si>
    <t>.VU1.Spec.Button.taste.x_242</t>
  </si>
  <si>
    <t>Spare Function Button 242</t>
  </si>
  <si>
    <t>SpareFunction_FunctionButton 242_</t>
  </si>
  <si>
    <t>DBB2136</t>
  </si>
  <si>
    <t>.VU1.Spec.Button.taste.x_243</t>
  </si>
  <si>
    <t>Spare Function Button 243</t>
  </si>
  <si>
    <t>SpareFunction_FunctionButton 243_</t>
  </si>
  <si>
    <t>DBB2138</t>
  </si>
  <si>
    <t>.VU1.Spec.Button.taste.x_244</t>
  </si>
  <si>
    <t>Spare Function Button 244</t>
  </si>
  <si>
    <t>SpareFunction_FunctionButton 244_</t>
  </si>
  <si>
    <t>DBB2140</t>
  </si>
  <si>
    <t>.VU1.Spec.Button.taste.x_245</t>
  </si>
  <si>
    <t>Spare Function Button 245</t>
  </si>
  <si>
    <t>SpareFunction_FunctionButton 245_</t>
  </si>
  <si>
    <t>DBB2142</t>
  </si>
  <si>
    <t>.VU1.Spec.Button.taste.x_246</t>
  </si>
  <si>
    <t>Spare Function Button 246</t>
  </si>
  <si>
    <t>SpareFunction_FunctionButton 246_</t>
  </si>
  <si>
    <t>DBB2144</t>
  </si>
  <si>
    <t>.VU1.Spec.Button.taste.x_247</t>
  </si>
  <si>
    <t>Spare Function Button 247</t>
  </si>
  <si>
    <t>SpareFunction_FunctionButton 247_</t>
  </si>
  <si>
    <t>DBB2146</t>
  </si>
  <si>
    <t>.VU1.Spec.Button.taste.x_248</t>
  </si>
  <si>
    <t>Spare Function Button 248</t>
  </si>
  <si>
    <t>SpareFunction_FunctionButton 248_</t>
  </si>
  <si>
    <t>DBB2148</t>
  </si>
  <si>
    <t>.VU1.Spec.Button.taste.x_249</t>
  </si>
  <si>
    <t>Spare Function Button 249</t>
  </si>
  <si>
    <t>SpareFunction_FunctionButton 249_</t>
  </si>
  <si>
    <t>DBB2150</t>
  </si>
  <si>
    <t>.VU1.Spec.Button.taste.x_250</t>
  </si>
  <si>
    <t>Spare Function Button 250</t>
  </si>
  <si>
    <t>SpareFunction_FunctionButton 250_</t>
  </si>
  <si>
    <t>DBB2152</t>
  </si>
  <si>
    <t>.VU1.Spec.Button.taste.x_251</t>
  </si>
  <si>
    <t>Spare Function Button 251</t>
  </si>
  <si>
    <t>SpareFunction_FunctionButton 251_</t>
  </si>
  <si>
    <t>DBB2154</t>
  </si>
  <si>
    <t>.VU1.Spec.Button.taste.x_252</t>
  </si>
  <si>
    <t>Spare Function Button 252</t>
  </si>
  <si>
    <t>SpareFunction_FunctionButton 252_</t>
  </si>
  <si>
    <t>DBB2156</t>
  </si>
  <si>
    <t>.VU1.Spec.Button.taste.x_253</t>
  </si>
  <si>
    <t>Spare Function Button 253</t>
  </si>
  <si>
    <t>SpareFunction_FunctionButton 253_</t>
  </si>
  <si>
    <t>DBB2158</t>
  </si>
  <si>
    <t>.VU1.Spec.Button.taste.x_254</t>
  </si>
  <si>
    <t>Spare Function Button 254</t>
  </si>
  <si>
    <t>SpareFunction_FunctionButton 254_</t>
  </si>
  <si>
    <t>DBB2160</t>
  </si>
  <si>
    <t>.VU1.Spec.Button.taste.x_255</t>
  </si>
  <si>
    <t>Spare Function Button 255</t>
  </si>
  <si>
    <t>SpareFunction_FunctionButton 255_</t>
  </si>
  <si>
    <t>DBB2162</t>
  </si>
  <si>
    <t>.VU1.Spec.Button.taste.x_256</t>
  </si>
  <si>
    <t>Spare Function Button 256</t>
  </si>
  <si>
    <t>SpareFunction_FunctionButton 256_</t>
  </si>
  <si>
    <t>DBB18960</t>
  </si>
  <si>
    <t>.VU2.Spec.Button.serv.x_1</t>
  </si>
  <si>
    <t>Service function: stopper inspection signal evaluation deactivated</t>
  </si>
  <si>
    <t>Service_Functions (.VU2.Spec.Interlock.x_21)</t>
  </si>
  <si>
    <t>Zonder Stopper Inspectie</t>
  </si>
  <si>
    <t>Machine werking zonder stopper inspectie AAN/UIT</t>
  </si>
  <si>
    <t xml:space="preserve">Bevestig: Machine werking ZONDER stopper inspectie </t>
  </si>
  <si>
    <t xml:space="preserve">Bevestig: Machine werking MET stopper inspectie </t>
  </si>
  <si>
    <t>Servicefunktion Signalauswertung Stopfenpositionskontrolle deaktiviert</t>
  </si>
  <si>
    <t>DBB18962</t>
  </si>
  <si>
    <t>.VU2.Spec.Button.serv.x_2</t>
  </si>
  <si>
    <t>Service function: Without check-sequence at stopper inspection station</t>
  </si>
  <si>
    <t>Zonder Camera Verificatie</t>
  </si>
  <si>
    <t>Machine werking zonder camera verificatie  AAN/UIT</t>
  </si>
  <si>
    <t xml:space="preserve">Bevestig: Machine werking ZONDER camera verificatie </t>
  </si>
  <si>
    <t xml:space="preserve">Bevestig: Machine werking MET camera verificatie </t>
  </si>
  <si>
    <t>Servicefunktion ohne Prüfablauf Stopfenpositionskontrolle</t>
  </si>
  <si>
    <t>DBB18964</t>
  </si>
  <si>
    <t>.VU2.Spec.Button.serv.x_3</t>
  </si>
  <si>
    <t>Service function: machine operation without LF</t>
  </si>
  <si>
    <t>Zonder LAF</t>
  </si>
  <si>
    <t>Machine werking zonder LAF AAN/UIT</t>
  </si>
  <si>
    <t xml:space="preserve">Bevestig: Machine werking ZONDER LAF </t>
  </si>
  <si>
    <t xml:space="preserve">Bevestig: Machine werking MET LAF </t>
  </si>
  <si>
    <t>Servicefunktion Maschinenbetrieb ohne LF</t>
  </si>
  <si>
    <t>DBB18966</t>
  </si>
  <si>
    <t>.VU2.Spec.Button.serv.x_4</t>
  </si>
  <si>
    <t>Service function: Suppress pharmaceutical alarms</t>
  </si>
  <si>
    <t>Servicefunktion Pharmazeutische Alarme unterdrücken</t>
  </si>
  <si>
    <t>DBB18968</t>
  </si>
  <si>
    <t>.VU2.Spec.Button.serv.x_5</t>
  </si>
  <si>
    <t>Service function: machine operation without machine downstream</t>
  </si>
  <si>
    <t>Zonder volgende machine</t>
  </si>
  <si>
    <t>Machine werking zonder volgende machine AAN/UIT</t>
  </si>
  <si>
    <t>Bevestig: Machine werking ZONDER volgende machine</t>
  </si>
  <si>
    <t>Bevestig: Machine werking MET volgende machine</t>
  </si>
  <si>
    <t>Servicefunktion Maschinenbetrieb ohne nachgeschaltete Maschine</t>
  </si>
  <si>
    <t>DBB18970</t>
  </si>
  <si>
    <t>.VU2.Spec.Button.serv.x_6</t>
  </si>
  <si>
    <t>Spare Service function 6</t>
  </si>
  <si>
    <t>DBB18972</t>
  </si>
  <si>
    <t>.VU2.Spec.Button.serv.x_7</t>
  </si>
  <si>
    <t>DBB18974</t>
  </si>
  <si>
    <t>.VU2.Spec.Button.serv.x_8</t>
  </si>
  <si>
    <t>DBB18976</t>
  </si>
  <si>
    <t>.VU2.Spec.Button.serv.x_9</t>
  </si>
  <si>
    <t>DBB18978</t>
  </si>
  <si>
    <t>.VU2.Spec.Button.serv.x_10</t>
  </si>
  <si>
    <t>DBB18980</t>
  </si>
  <si>
    <t>.VU2.Spec.Button.serv.x_11</t>
  </si>
  <si>
    <t>DBB18982</t>
  </si>
  <si>
    <t>.VU2.Spec.Button.serv.x_12</t>
  </si>
  <si>
    <t>DBB18984</t>
  </si>
  <si>
    <t>.VU2.Spec.Button.serv.x_13</t>
  </si>
  <si>
    <t>DBB18986</t>
  </si>
  <si>
    <t>.VU2.Spec.Button.serv.x_14</t>
  </si>
  <si>
    <t>DBB18988</t>
  </si>
  <si>
    <t>.VU2.Spec.Button.serv.x_15</t>
  </si>
  <si>
    <t>DBB18990</t>
  </si>
  <si>
    <t>.VU2.Spec.Button.serv.x_16</t>
  </si>
  <si>
    <t>DBB18992</t>
  </si>
  <si>
    <t>.VU2.Spec.Button.serv.x_17</t>
  </si>
  <si>
    <t>DBB18994</t>
  </si>
  <si>
    <t>.VU2.Spec.Button.serv.x_18</t>
  </si>
  <si>
    <t>DBB18996</t>
  </si>
  <si>
    <t>.VU2.Spec.Button.serv.x_19</t>
  </si>
  <si>
    <t>DBB18998</t>
  </si>
  <si>
    <t>.VU2.Spec.Button.serv.x_20</t>
  </si>
  <si>
    <t>DBB19000</t>
  </si>
  <si>
    <t>.VU2.Spec.Button.serv.x_21</t>
  </si>
  <si>
    <t>DBB19002</t>
  </si>
  <si>
    <t>.VU2.Spec.Button.serv.x_22</t>
  </si>
  <si>
    <t>DBB19004</t>
  </si>
  <si>
    <t>.VU2.Spec.Button.serv.x_23</t>
  </si>
  <si>
    <t>DBB19006</t>
  </si>
  <si>
    <t>.VU2.Spec.Button.serv.x_24</t>
  </si>
  <si>
    <t>DBB19008</t>
  </si>
  <si>
    <t>.VU2.Spec.Button.serv.x_25</t>
  </si>
  <si>
    <t>DBB19010</t>
  </si>
  <si>
    <t>.VU2.Spec.Button.serv.x_26</t>
  </si>
  <si>
    <t>DBB19012</t>
  </si>
  <si>
    <t>.VU2.Spec.Button.serv.x_27</t>
  </si>
  <si>
    <t>DBB19014</t>
  </si>
  <si>
    <t>.VU2.Spec.Button.serv.x_28</t>
  </si>
  <si>
    <t>DBB19016</t>
  </si>
  <si>
    <t>.VU2.Spec.Button.serv.x_29</t>
  </si>
  <si>
    <t>DBB19018</t>
  </si>
  <si>
    <t>.VU2.Spec.Button.serv.x_30</t>
  </si>
  <si>
    <t>DBB19020</t>
  </si>
  <si>
    <t>.VU2.Spec.Button.serv.x_31</t>
  </si>
  <si>
    <t>DBB19022</t>
  </si>
  <si>
    <t>.VU2.Spec.Button.serv.x_32</t>
  </si>
  <si>
    <t>DBB19024</t>
  </si>
  <si>
    <t>.VU2.Spec.Button.brem.x_1</t>
  </si>
  <si>
    <t>Spare Open Brake 1</t>
  </si>
  <si>
    <t>DBB19026</t>
  </si>
  <si>
    <t>.VU2.Spec.Button.brem.x_2</t>
  </si>
  <si>
    <t>Spare Open Brake 2</t>
  </si>
  <si>
    <t>DBB19028</t>
  </si>
  <si>
    <t>.VU2.Spec.Button.brem.x_3</t>
  </si>
  <si>
    <t>Spare Open Brake 3</t>
  </si>
  <si>
    <t>DBB19030</t>
  </si>
  <si>
    <t>.VU2.Spec.Button.brem.x_4</t>
  </si>
  <si>
    <t>Spare Open Brake 4</t>
  </si>
  <si>
    <t>DBB19032</t>
  </si>
  <si>
    <t>.VU2.Spec.Button.brem.x_5</t>
  </si>
  <si>
    <t>Spare Open Brake 5</t>
  </si>
  <si>
    <t>DBB19034</t>
  </si>
  <si>
    <t>.VU2.Spec.Button.brem.x_6</t>
  </si>
  <si>
    <t>Spare Open Brake 6</t>
  </si>
  <si>
    <t>DBB19036</t>
  </si>
  <si>
    <t>.VU2.Spec.Button.brem.x_7</t>
  </si>
  <si>
    <t>Spare Open Brake 7</t>
  </si>
  <si>
    <t>DBB19038</t>
  </si>
  <si>
    <t>.VU2.Spec.Button.brem.x_8</t>
  </si>
  <si>
    <t>Spare Open Brake 8</t>
  </si>
  <si>
    <t>DBB19040</t>
  </si>
  <si>
    <t>.VU2.Spec.Button.brem.x_9</t>
  </si>
  <si>
    <t>Spare Open Brake 9</t>
  </si>
  <si>
    <t>DBB19042</t>
  </si>
  <si>
    <t>.VU2.Spec.Button.brem.x_10</t>
  </si>
  <si>
    <t>Spare Open Brake 10</t>
  </si>
  <si>
    <t>DBB19044</t>
  </si>
  <si>
    <t>.VU2.Spec.Button.brem.x_11</t>
  </si>
  <si>
    <t>Spare Open Brake 11</t>
  </si>
  <si>
    <t>DBB19046</t>
  </si>
  <si>
    <t>.VU2.Spec.Button.brem.x_12</t>
  </si>
  <si>
    <t>Spare Open Brake 12</t>
  </si>
  <si>
    <t>DBB19048</t>
  </si>
  <si>
    <t>.VU2.Spec.Button.brem.x_13</t>
  </si>
  <si>
    <t>Spare Open Brake 13</t>
  </si>
  <si>
    <t>DBB19050</t>
  </si>
  <si>
    <t>.VU2.Spec.Button.brem.x_14</t>
  </si>
  <si>
    <t>Spare Open Brake 14</t>
  </si>
  <si>
    <t>DBB19052</t>
  </si>
  <si>
    <t>.VU2.Spec.Button.brem.x_15</t>
  </si>
  <si>
    <t>Spare Open Brake 15</t>
  </si>
  <si>
    <t>DBB19054</t>
  </si>
  <si>
    <t>.VU2.Spec.Button.brem.x_16</t>
  </si>
  <si>
    <t>Spare Open Brake 16</t>
  </si>
  <si>
    <t>DBB19056</t>
  </si>
  <si>
    <t>.VU2.Spec.Button.brem.x_17</t>
  </si>
  <si>
    <t>Spare Open Brake 17</t>
  </si>
  <si>
    <t>DBB19058</t>
  </si>
  <si>
    <t>.VU2.Spec.Button.brem.x_18</t>
  </si>
  <si>
    <t>Spare Open Brake 18</t>
  </si>
  <si>
    <t>DBB19060</t>
  </si>
  <si>
    <t>.VU2.Spec.Button.brem.x_19</t>
  </si>
  <si>
    <t>Spare Open Brake 19</t>
  </si>
  <si>
    <t>DBB19062</t>
  </si>
  <si>
    <t>.VU2.Spec.Button.brem.x_20</t>
  </si>
  <si>
    <t>DBB19064</t>
  </si>
  <si>
    <t>.VU2.Spec.Button.brem.x_21</t>
  </si>
  <si>
    <t>DBB19066</t>
  </si>
  <si>
    <t>.VU2.Spec.Button.brem.x_22</t>
  </si>
  <si>
    <t>DBB19068</t>
  </si>
  <si>
    <t>.VU2.Spec.Button.brem.x_23</t>
  </si>
  <si>
    <t>DBB19070</t>
  </si>
  <si>
    <t>.VU2.Spec.Button.brem.x_24</t>
  </si>
  <si>
    <t>DBB19072</t>
  </si>
  <si>
    <t>.VU2.Spec.Button.brem.x_25</t>
  </si>
  <si>
    <t>DBB19074</t>
  </si>
  <si>
    <t>.VU2.Spec.Button.brem.x_26</t>
  </si>
  <si>
    <t>DBB19076</t>
  </si>
  <si>
    <t>.VU2.Spec.Button.brem.x_27</t>
  </si>
  <si>
    <t>DBB19078</t>
  </si>
  <si>
    <t>.VU2.Spec.Button.brem.x_28</t>
  </si>
  <si>
    <t>DBB19080</t>
  </si>
  <si>
    <t>.VU2.Spec.Button.brem.x_29</t>
  </si>
  <si>
    <t>DBB19082</t>
  </si>
  <si>
    <t>.VU2.Spec.Button.brem.x_30</t>
  </si>
  <si>
    <t>DBB19084</t>
  </si>
  <si>
    <t>.VU2.Spec.Button.brem.x_31</t>
  </si>
  <si>
    <t>DBB19086</t>
  </si>
  <si>
    <t>.VU2.Spec.Button.brem.x_32</t>
  </si>
  <si>
    <t>DBB19088</t>
  </si>
  <si>
    <t>.VU2.Spec.Button.verb_tipp.x_1</t>
  </si>
  <si>
    <t>Spare Inching 1</t>
  </si>
  <si>
    <t>DBB19090</t>
  </si>
  <si>
    <t>.VU2.Spec.Button.verb_tipp.x_2</t>
  </si>
  <si>
    <t>Spare Inching 2</t>
  </si>
  <si>
    <t>DBB19092</t>
  </si>
  <si>
    <t>.VU2.Spec.Button.verb_tipp.x_3</t>
  </si>
  <si>
    <t>Spare Inching 3</t>
  </si>
  <si>
    <t>DBB19094</t>
  </si>
  <si>
    <t>.VU2.Spec.Button.verb_tipp.x_4</t>
  </si>
  <si>
    <t>Spare Inching 4</t>
  </si>
  <si>
    <t>DBB19096</t>
  </si>
  <si>
    <t>.VU2.Spec.Button.verb_tipp.x_5</t>
  </si>
  <si>
    <t>Spare Inching 5</t>
  </si>
  <si>
    <t>DBB19098</t>
  </si>
  <si>
    <t>.VU2.Spec.Button.verb_tipp.x_6</t>
  </si>
  <si>
    <t>Spare Inching 6</t>
  </si>
  <si>
    <t>DBB19100</t>
  </si>
  <si>
    <t>.VU2.Spec.Button.verb_tipp.x_7</t>
  </si>
  <si>
    <t>Spare Inching 7</t>
  </si>
  <si>
    <t>DBB19102</t>
  </si>
  <si>
    <t>.VU2.Spec.Button.verb_tipp.x_8</t>
  </si>
  <si>
    <t>DBB19104</t>
  </si>
  <si>
    <t>.VU2.Spec.Button.verb_tipp.x_9</t>
  </si>
  <si>
    <t>DBB19106</t>
  </si>
  <si>
    <t>.VU2.Spec.Button.verb_tipp.x_10</t>
  </si>
  <si>
    <t>DBB19108</t>
  </si>
  <si>
    <t>.VU2.Spec.Button.verb_tipp.x_11</t>
  </si>
  <si>
    <t>DBB19110</t>
  </si>
  <si>
    <t>.VU2.Spec.Button.verb_tipp.x_12</t>
  </si>
  <si>
    <t>DBB19112</t>
  </si>
  <si>
    <t>.VU2.Spec.Button.verb_tipp.x_13</t>
  </si>
  <si>
    <t>DBB19114</t>
  </si>
  <si>
    <t>.VU2.Spec.Button.verb_tipp.x_14</t>
  </si>
  <si>
    <t>DBB19116</t>
  </si>
  <si>
    <t>.VU2.Spec.Button.verb_tipp.x_15</t>
  </si>
  <si>
    <t>DBB19118</t>
  </si>
  <si>
    <t>.VU2.Spec.Button.verb_tipp.x_16</t>
  </si>
  <si>
    <t>DBB19120</t>
  </si>
  <si>
    <t>.VU2.Spec.Button.verb_tipp.x_17</t>
  </si>
  <si>
    <t>DBB19122</t>
  </si>
  <si>
    <t>.VU2.Spec.Button.verb_tipp.x_18</t>
  </si>
  <si>
    <t>DBB19124</t>
  </si>
  <si>
    <t>.VU2.Spec.Button.verb_tipp.x_19</t>
  </si>
  <si>
    <t>DBB19126</t>
  </si>
  <si>
    <t>.VU2.Spec.Button.verb_tipp.x_20</t>
  </si>
  <si>
    <t>DBB19128</t>
  </si>
  <si>
    <t>.VU2.Spec.Button.verb_tipp.x_21</t>
  </si>
  <si>
    <t>DBB19130</t>
  </si>
  <si>
    <t>.VU2.Spec.Button.verb_tipp.x_22</t>
  </si>
  <si>
    <t>DBB19132</t>
  </si>
  <si>
    <t>.VU2.Spec.Button.verb_tipp.x_23</t>
  </si>
  <si>
    <t>DBB19134</t>
  </si>
  <si>
    <t>.VU2.Spec.Button.verb_tipp.x_24</t>
  </si>
  <si>
    <t>DBB19136</t>
  </si>
  <si>
    <t>.VU2.Spec.Button.verb_tipp.x_25</t>
  </si>
  <si>
    <t>DBB19138</t>
  </si>
  <si>
    <t>.VU2.Spec.Button.verb_tipp.x_26</t>
  </si>
  <si>
    <t>DBB19140</t>
  </si>
  <si>
    <t>.VU2.Spec.Button.verb_tipp.x_27</t>
  </si>
  <si>
    <t>DBB19142</t>
  </si>
  <si>
    <t>.VU2.Spec.Button.verb_tipp.x_28</t>
  </si>
  <si>
    <t>DBB19144</t>
  </si>
  <si>
    <t>.VU2.Spec.Button.verb_tipp.x_29</t>
  </si>
  <si>
    <t>DBB19146</t>
  </si>
  <si>
    <t>.VU2.Spec.Button.verb_tipp.x_30</t>
  </si>
  <si>
    <t>DBB19148</t>
  </si>
  <si>
    <t>.VU2.Spec.Button.verb_tipp.x_31</t>
  </si>
  <si>
    <t>DBB19150</t>
  </si>
  <si>
    <t>.VU2.Spec.Button.verb_tipp.x_32</t>
  </si>
  <si>
    <t>DBB19152</t>
  </si>
  <si>
    <t>.VU2.Spec.Button.mode.x_1</t>
  </si>
  <si>
    <t>DBB19154</t>
  </si>
  <si>
    <t>.VU2.Spec.Button.mode.x_2</t>
  </si>
  <si>
    <t>DBB19156</t>
  </si>
  <si>
    <t>.VU2.Spec.Button.mode.x_3</t>
  </si>
  <si>
    <t>Spare Mode 3</t>
  </si>
  <si>
    <t>DBB19158</t>
  </si>
  <si>
    <t>.VU2.Spec.Button.mode.x_4</t>
  </si>
  <si>
    <t>Spare Mode 4</t>
  </si>
  <si>
    <t>DBB19160</t>
  </si>
  <si>
    <t>.VU2.Spec.Button.mode.x_5</t>
  </si>
  <si>
    <t>Spare Mode 5</t>
  </si>
  <si>
    <t>DBB19162</t>
  </si>
  <si>
    <t>.VU2.Spec.Button.mode.x_6</t>
  </si>
  <si>
    <t>Spare Mode 6</t>
  </si>
  <si>
    <t>DBB19164</t>
  </si>
  <si>
    <t>.VU2.Spec.Button.mode.x_7</t>
  </si>
  <si>
    <t>Spare Mode 7</t>
  </si>
  <si>
    <t>DBB19166</t>
  </si>
  <si>
    <t>.VU2.Spec.Button.mode.x_8</t>
  </si>
  <si>
    <t>Spare Mode 8</t>
  </si>
  <si>
    <t>DBB19168</t>
  </si>
  <si>
    <t>.VU2.Spec.Button.mode.x_9</t>
  </si>
  <si>
    <t>DBB19170</t>
  </si>
  <si>
    <t>.VU2.Spec.Button.mode.x_10</t>
  </si>
  <si>
    <t>DBB19172</t>
  </si>
  <si>
    <t>.VU2.Spec.Button.mode.x_11</t>
  </si>
  <si>
    <t>Spare Mode 11</t>
  </si>
  <si>
    <t>DBB19174</t>
  </si>
  <si>
    <t>.VU2.Spec.Button.mode.x_12</t>
  </si>
  <si>
    <t>Spare Mode 12</t>
  </si>
  <si>
    <t>DBB19176</t>
  </si>
  <si>
    <t>.VU2.Spec.Button.mode.x_13</t>
  </si>
  <si>
    <t>DBB19178</t>
  </si>
  <si>
    <t>.VU2.Spec.Button.mode.x_14</t>
  </si>
  <si>
    <t>DBB19180</t>
  </si>
  <si>
    <t>.VU2.Spec.Button.mode.x_15</t>
  </si>
  <si>
    <t>DBB19182</t>
  </si>
  <si>
    <t>.VU2.Spec.Button.mode.x_16</t>
  </si>
  <si>
    <t>DBB19184</t>
  </si>
  <si>
    <t>.VU2.Spec.Button.mode.x_17</t>
  </si>
  <si>
    <t>Spare Mode 17</t>
  </si>
  <si>
    <t>DBB19186</t>
  </si>
  <si>
    <t>.VU2.Spec.Button.mode.x_18</t>
  </si>
  <si>
    <t>Spare Mode 18</t>
  </si>
  <si>
    <t>DBB19188</t>
  </si>
  <si>
    <t>.VU2.Spec.Button.mode.x_19</t>
  </si>
  <si>
    <t>DBB19190</t>
  </si>
  <si>
    <t>.VU2.Spec.Button.mode.x_20</t>
  </si>
  <si>
    <t>Spare Mode 20</t>
  </si>
  <si>
    <t>DBB19192</t>
  </si>
  <si>
    <t>.VU2.Spec.Button.mode.x_21</t>
  </si>
  <si>
    <t>Spare Mode 21</t>
  </si>
  <si>
    <t>DBB19194</t>
  </si>
  <si>
    <t>.VU2.Spec.Button.mode.x_22</t>
  </si>
  <si>
    <t>DBB19196</t>
  </si>
  <si>
    <t>.VU2.Spec.Button.mode.x_23</t>
  </si>
  <si>
    <t>DBB19198</t>
  </si>
  <si>
    <t>.VU2.Spec.Button.mode.x_24</t>
  </si>
  <si>
    <t>DBB19200</t>
  </si>
  <si>
    <t>.VU2.Spec.Button.mode.x_25</t>
  </si>
  <si>
    <t>DBB19202</t>
  </si>
  <si>
    <t>.VU2.Spec.Button.mode.x_26</t>
  </si>
  <si>
    <t>DBB19204</t>
  </si>
  <si>
    <t>.VU2.Spec.Button.mode.x_27</t>
  </si>
  <si>
    <t>DBB19206</t>
  </si>
  <si>
    <t>.VU2.Spec.Button.mode.x_28</t>
  </si>
  <si>
    <t>DBB19208</t>
  </si>
  <si>
    <t>.VU2.Spec.Button.mode.x_29</t>
  </si>
  <si>
    <t>DBB19210</t>
  </si>
  <si>
    <t>.VU2.Spec.Button.mode.x_30</t>
  </si>
  <si>
    <t>DBB19212</t>
  </si>
  <si>
    <t>.VU2.Spec.Button.mode.x_31</t>
  </si>
  <si>
    <t>DBB19214</t>
  </si>
  <si>
    <t>.VU2.Spec.Button.mode.x_32</t>
  </si>
  <si>
    <t>DBB19216</t>
  </si>
  <si>
    <t>.VU2.Spec.Button.mode.x_33</t>
  </si>
  <si>
    <t>DBB19218</t>
  </si>
  <si>
    <t>.VU2.Spec.Button.mode.x_34</t>
  </si>
  <si>
    <t>DBB19220</t>
  </si>
  <si>
    <t>.VU2.Spec.Button.mode.x_35</t>
  </si>
  <si>
    <t>DBB19222</t>
  </si>
  <si>
    <t>.VU2.Spec.Button.mode.x_36</t>
  </si>
  <si>
    <t>DBB19224</t>
  </si>
  <si>
    <t>.VU2.Spec.Button.mode.x_37</t>
  </si>
  <si>
    <t>DBB19226</t>
  </si>
  <si>
    <t>.VU2.Spec.Button.mode.x_38</t>
  </si>
  <si>
    <t>DBB19228</t>
  </si>
  <si>
    <t>.VU2.Spec.Button.mode.x_39</t>
  </si>
  <si>
    <t>DBB19230</t>
  </si>
  <si>
    <t>.VU2.Spec.Button.mode.x_40</t>
  </si>
  <si>
    <t>DBB19232</t>
  </si>
  <si>
    <t>.VU2.Spec.Button.mode.x_41</t>
  </si>
  <si>
    <t>DBB19234</t>
  </si>
  <si>
    <t>.VU2.Spec.Button.mode.x_42</t>
  </si>
  <si>
    <t>DBB19236</t>
  </si>
  <si>
    <t>.VU2.Spec.Button.mode.x_43</t>
  </si>
  <si>
    <t>DBB19238</t>
  </si>
  <si>
    <t>.VU2.Spec.Button.mode.x_44</t>
  </si>
  <si>
    <t>DBB19240</t>
  </si>
  <si>
    <t>.VU2.Spec.Button.mode.x_45</t>
  </si>
  <si>
    <t>DBB19242</t>
  </si>
  <si>
    <t>.VU2.Spec.Button.mode.x_46</t>
  </si>
  <si>
    <t>DBB19244</t>
  </si>
  <si>
    <t>.VU2.Spec.Button.mode.x_47</t>
  </si>
  <si>
    <t>DBB19246</t>
  </si>
  <si>
    <t>.VU2.Spec.Button.mode.x_48</t>
  </si>
  <si>
    <t>DBB19248</t>
  </si>
  <si>
    <t>.VU2.Spec.Button.mode.x_49</t>
  </si>
  <si>
    <t>DBB19250</t>
  </si>
  <si>
    <t>.VU2.Spec.Button.mode.x_50</t>
  </si>
  <si>
    <t>DBB19252</t>
  </si>
  <si>
    <t>.VU2.Spec.Button.mode.x_51</t>
  </si>
  <si>
    <t>DBB19254</t>
  </si>
  <si>
    <t>.VU2.Spec.Button.mode.x_52</t>
  </si>
  <si>
    <t>DBB19256</t>
  </si>
  <si>
    <t>.VU2.Spec.Button.mode.x_53</t>
  </si>
  <si>
    <t>DBB19258</t>
  </si>
  <si>
    <t>.VU2.Spec.Button.mode.x_54</t>
  </si>
  <si>
    <t>DBB19260</t>
  </si>
  <si>
    <t>.VU2.Spec.Button.mode.x_55</t>
  </si>
  <si>
    <t>DBB19262</t>
  </si>
  <si>
    <t>.VU2.Spec.Button.mode.x_56</t>
  </si>
  <si>
    <t>DBB19264</t>
  </si>
  <si>
    <t>.VU2.Spec.Button.mode.x_57</t>
  </si>
  <si>
    <t>DBB19266</t>
  </si>
  <si>
    <t>.VU2.Spec.Button.mode.x_58</t>
  </si>
  <si>
    <t>DBB19268</t>
  </si>
  <si>
    <t>.VU2.Spec.Button.mode.x_59</t>
  </si>
  <si>
    <t>DBB19270</t>
  </si>
  <si>
    <t>.VU2.Spec.Button.mode.x_60</t>
  </si>
  <si>
    <t>DBB19272</t>
  </si>
  <si>
    <t>.VU2.Spec.Button.mode.x_61</t>
  </si>
  <si>
    <t>DBB19274</t>
  </si>
  <si>
    <t>.VU2.Spec.Button.mode.x_62</t>
  </si>
  <si>
    <t>DBB19276</t>
  </si>
  <si>
    <t>.VU2.Spec.Button.mode.x_63</t>
  </si>
  <si>
    <t>DBB19278</t>
  </si>
  <si>
    <t>.VU2.Spec.Button.mode.x_64</t>
  </si>
  <si>
    <t>DBB19280</t>
  </si>
  <si>
    <t>.VU2.Spec.Button.jhip.x_1</t>
  </si>
  <si>
    <t>Spare Hiperface 1</t>
  </si>
  <si>
    <t>DBB19282</t>
  </si>
  <si>
    <t>.VU2.Spec.Button.jhip.x_2</t>
  </si>
  <si>
    <t>Spare Hiperface 2</t>
  </si>
  <si>
    <t>DBB19284</t>
  </si>
  <si>
    <t>.VU2.Spec.Button.jhip.x_3</t>
  </si>
  <si>
    <t>Spare Hiperface 3</t>
  </si>
  <si>
    <t>DBB19286</t>
  </si>
  <si>
    <t>.VU2.Spec.Button.jhip.x_4</t>
  </si>
  <si>
    <t>Spare Hiperface 4</t>
  </si>
  <si>
    <t>DBB19288</t>
  </si>
  <si>
    <t>.VU2.Spec.Button.jhip.x_5</t>
  </si>
  <si>
    <t>DBB19290</t>
  </si>
  <si>
    <t>.VU2.Spec.Button.jhip.x_6</t>
  </si>
  <si>
    <t>DBB19292</t>
  </si>
  <si>
    <t>.VU2.Spec.Button.jhip.x_7</t>
  </si>
  <si>
    <t>DBB19294</t>
  </si>
  <si>
    <t>.VU2.Spec.Button.jhip.x_8</t>
  </si>
  <si>
    <t>DBB19296</t>
  </si>
  <si>
    <t>.VU2.Spec.Button.jhip.x_9</t>
  </si>
  <si>
    <t>DBB19298</t>
  </si>
  <si>
    <t>.VU2.Spec.Button.jhip.x_10</t>
  </si>
  <si>
    <t>DBB19300</t>
  </si>
  <si>
    <t>.VU2.Spec.Button.jhip.x_11</t>
  </si>
  <si>
    <t>DBB19302</t>
  </si>
  <si>
    <t>.VU2.Spec.Button.jhip.x_12</t>
  </si>
  <si>
    <t>DBB19304</t>
  </si>
  <si>
    <t>.VU2.Spec.Button.jhip.x_13</t>
  </si>
  <si>
    <t>DBB19306</t>
  </si>
  <si>
    <t>.VU2.Spec.Button.jhip.x_14</t>
  </si>
  <si>
    <t>DBB19308</t>
  </si>
  <si>
    <t>.VU2.Spec.Button.jhip.x_15</t>
  </si>
  <si>
    <t>DBB19310</t>
  </si>
  <si>
    <t>.VU2.Spec.Button.jhip.x_16</t>
  </si>
  <si>
    <t>DBB19312</t>
  </si>
  <si>
    <t>.VU2.Spec.Button.jhip.x_17</t>
  </si>
  <si>
    <t>DBB19314</t>
  </si>
  <si>
    <t>.VU2.Spec.Button.jhip.x_18</t>
  </si>
  <si>
    <t>DBB19316</t>
  </si>
  <si>
    <t>.VU2.Spec.Button.jhip.x_19</t>
  </si>
  <si>
    <t>DBB19318</t>
  </si>
  <si>
    <t>.VU2.Spec.Button.jhip.x_20</t>
  </si>
  <si>
    <t>DBB19320</t>
  </si>
  <si>
    <t>.VU2.Spec.Button.jhip.x_21</t>
  </si>
  <si>
    <t>DBB19322</t>
  </si>
  <si>
    <t>.VU2.Spec.Button.jhip.x_22</t>
  </si>
  <si>
    <t>DBB19324</t>
  </si>
  <si>
    <t>.VU2.Spec.Button.jhip.x_23</t>
  </si>
  <si>
    <t>DBB19326</t>
  </si>
  <si>
    <t>.VU2.Spec.Button.jhip.x_24</t>
  </si>
  <si>
    <t>DBB19328</t>
  </si>
  <si>
    <t>.VU2.Spec.Button.jhip.x_25</t>
  </si>
  <si>
    <t>DBB19330</t>
  </si>
  <si>
    <t>.VU2.Spec.Button.jhip.x_26</t>
  </si>
  <si>
    <t>DBB19332</t>
  </si>
  <si>
    <t>.VU2.Spec.Button.jhip.x_27</t>
  </si>
  <si>
    <t>DBB19334</t>
  </si>
  <si>
    <t>.VU2.Spec.Button.jhip.x_28</t>
  </si>
  <si>
    <t>DBB19336</t>
  </si>
  <si>
    <t>.VU2.Spec.Button.jhip.x_29</t>
  </si>
  <si>
    <t>DBB19338</t>
  </si>
  <si>
    <t>.VU2.Spec.Button.jhip.x_30</t>
  </si>
  <si>
    <t>DBB19340</t>
  </si>
  <si>
    <t>.VU2.Spec.Button.jhip.x_31</t>
  </si>
  <si>
    <t>DBB19342</t>
  </si>
  <si>
    <t>.VU2.Spec.Button.jhip.x_32</t>
  </si>
  <si>
    <t>DBB19344</t>
  </si>
  <si>
    <t>.VU2.Spec.Button.taste.x_1</t>
  </si>
  <si>
    <t>DBB19346</t>
  </si>
  <si>
    <t>.VU2.Spec.Button.taste.x_2</t>
  </si>
  <si>
    <t>Spare Function Button 2</t>
  </si>
  <si>
    <t>DBB19348</t>
  </si>
  <si>
    <t>.VU2.Spec.Button.taste.x_3</t>
  </si>
  <si>
    <t>Spare Function Button 3</t>
  </si>
  <si>
    <t>DBB19350</t>
  </si>
  <si>
    <t>.VU2.Spec.Button.taste.x_4</t>
  </si>
  <si>
    <t>Spare Function Button 4</t>
  </si>
  <si>
    <t>DBB19352</t>
  </si>
  <si>
    <t>.VU2.Spec.Button.taste.x_5</t>
  </si>
  <si>
    <t>Discharge_RotaryTables_Belts (.VU2.Spec.Interlock.x_22)</t>
  </si>
  <si>
    <t>Uitvoerband / tafels</t>
  </si>
  <si>
    <t>Uitvoerband /\tafels</t>
  </si>
  <si>
    <t>Uitvoer draaitafels en uitvoerbanden AAN/UIT</t>
  </si>
  <si>
    <t>Bevestig Uitvoer draaitafels en uitvoerbanden AAN</t>
  </si>
  <si>
    <t>Bevestig Uitvoer draaitafels en uitvoerbanden UIT</t>
  </si>
  <si>
    <t>1.8</t>
  </si>
  <si>
    <t>CAP_Capper_Toolbar_1_8</t>
  </si>
  <si>
    <t>Auslaufdrehteller / Auslaufbänder</t>
  </si>
  <si>
    <t>DBB19354</t>
  </si>
  <si>
    <t>.VU2.Spec.Button.taste.x_6</t>
  </si>
  <si>
    <t>Sorting_Bowl (.VU2.Spec.Interlock.x_23)</t>
  </si>
  <si>
    <t>CAP_Capper_Toolbar_1_7</t>
  </si>
  <si>
    <t>DBB19356</t>
  </si>
  <si>
    <t>.VU2.Spec.Button.taste.x_7</t>
  </si>
  <si>
    <t>Spare Function Button 7</t>
  </si>
  <si>
    <t>DBB19358</t>
  </si>
  <si>
    <t>.VU2.Spec.Button.taste.x_8</t>
  </si>
  <si>
    <t>Discarding containers - Empty Capper</t>
  </si>
  <si>
    <t>Leegdraaien capper naar reject</t>
  </si>
  <si>
    <t>Leegdraaien\capper\naar reject</t>
  </si>
  <si>
    <t>Alle containers rejecten</t>
  </si>
  <si>
    <t>Bevestig leegdraaien capper naar reject</t>
  </si>
  <si>
    <t>CAP_Capper_Toolbar_1_12</t>
  </si>
  <si>
    <t>Objektverwurf - RVB</t>
  </si>
  <si>
    <t>DBB19360</t>
  </si>
  <si>
    <t>.VU2.Spec.Button.taste.x_9</t>
  </si>
  <si>
    <t>Spare Function Button 9</t>
  </si>
  <si>
    <t>DBB19362</t>
  </si>
  <si>
    <t>.VU2.Spec.Button.taste.x_10</t>
  </si>
  <si>
    <t>DBB19364</t>
  </si>
  <si>
    <t>.VU2.Spec.Button.taste.x_11</t>
  </si>
  <si>
    <t>Spare Function Button 11</t>
  </si>
  <si>
    <t>DBB19366</t>
  </si>
  <si>
    <t>.VU2.Spec.Button.taste.x_12</t>
  </si>
  <si>
    <t>Spare Function Button 12</t>
  </si>
  <si>
    <t>DBB19368</t>
  </si>
  <si>
    <t>.VU2.Spec.Button.taste.x_13</t>
  </si>
  <si>
    <t>DBB19370</t>
  </si>
  <si>
    <t>.VU2.Spec.Button.taste.x_14</t>
  </si>
  <si>
    <t>Spare Function Button 14</t>
  </si>
  <si>
    <t>DBB19372</t>
  </si>
  <si>
    <t>.VU2.Spec.Button.taste.x_15</t>
  </si>
  <si>
    <t>Spare Function Button 15</t>
  </si>
  <si>
    <t>Button_16</t>
  </si>
  <si>
    <t>DBB19374</t>
  </si>
  <si>
    <t>.VU2.Spec.Button.taste.x_16</t>
  </si>
  <si>
    <t>Reset counter "Reject discharge 1 full"</t>
  </si>
  <si>
    <t>Reset teller reject 1</t>
  </si>
  <si>
    <t>Reset teller aantal vials in reject 1</t>
  </si>
  <si>
    <t>Bevestig emmer leeg aan reject uitvoer 1</t>
  </si>
  <si>
    <t>CAP_Capper</t>
  </si>
  <si>
    <t>Zähler Schlechtauslauf 1 voll zurücksetzen</t>
  </si>
  <si>
    <t>Button_17</t>
  </si>
  <si>
    <t>DBB19376</t>
  </si>
  <si>
    <t>.VU2.Spec.Button.taste.x_17</t>
  </si>
  <si>
    <t>Reset counter "Reject discharge 2 full"</t>
  </si>
  <si>
    <t>Reset teller reject 2</t>
  </si>
  <si>
    <t>Reset teller aantal vials in reject 2</t>
  </si>
  <si>
    <t>Bevestig emmer leeg aan reject uitvoer 2</t>
  </si>
  <si>
    <t>Zähler Schlechtauslauf 2 voll zurücksetzen</t>
  </si>
  <si>
    <t>DBB19378</t>
  </si>
  <si>
    <t>.VU2.Spec.Button.taste.x_18</t>
  </si>
  <si>
    <t>DBB19380</t>
  </si>
  <si>
    <t>.VU2.Spec.Button.taste.x_19</t>
  </si>
  <si>
    <t>DBB19382</t>
  </si>
  <si>
    <t>.VU2.Spec.Button.taste.x_20</t>
  </si>
  <si>
    <t>TeachSensors (.VU2.Spec.Interlock.x_24)</t>
  </si>
  <si>
    <t>CAP_Popup_Teach_Sensors - Capper</t>
  </si>
  <si>
    <t>DBB19384</t>
  </si>
  <si>
    <t>.VU2.Spec.Button.taste.x_21</t>
  </si>
  <si>
    <t>DBB19386</t>
  </si>
  <si>
    <t>.VU2.Spec.Button.taste.x_22</t>
  </si>
  <si>
    <t>Spare Function Button 22</t>
  </si>
  <si>
    <t>DBB19388</t>
  </si>
  <si>
    <t>.VU2.Spec.Button.taste.x_23</t>
  </si>
  <si>
    <t>Unlock_Doors_RVB (.VU2.Spec.Interlock.x_25)</t>
  </si>
  <si>
    <t>Vergrendel deuren capper</t>
  </si>
  <si>
    <t>Vergrendel\deuren\capper</t>
  </si>
  <si>
    <t>Vergrendelen deuren capper AAN/UIT</t>
  </si>
  <si>
    <t>Bevestig: Vergrendelen deuren capper AAN</t>
  </si>
  <si>
    <t>Bevestig: Vergrendelen deuren capper UIT</t>
  </si>
  <si>
    <t>CAP_Capper_Toolbar_1_10</t>
  </si>
  <si>
    <t>Verkleidung ver-/entriegeln</t>
  </si>
  <si>
    <t>DBB19390</t>
  </si>
  <si>
    <t>.VU2.Spec.Button.taste.x_24</t>
  </si>
  <si>
    <t>Spare Function Button 24</t>
  </si>
  <si>
    <t>Button_25</t>
  </si>
  <si>
    <t>DBB19392</t>
  </si>
  <si>
    <t>.VU2.Spec.Button.taste.x_25</t>
  </si>
  <si>
    <t>LF light</t>
  </si>
  <si>
    <t>Licht LAF</t>
  </si>
  <si>
    <t>Licht  LAF AAN/UIT</t>
  </si>
  <si>
    <t>1.3</t>
  </si>
  <si>
    <t>CAP_Capper_Toolbar_1_3</t>
  </si>
  <si>
    <t>Licht LF</t>
  </si>
  <si>
    <t>DBB19394</t>
  </si>
  <si>
    <t>.VU2.Spec.Button.taste.x_26</t>
  </si>
  <si>
    <t>Spare Function Button 26</t>
  </si>
  <si>
    <t>DBB19396</t>
  </si>
  <si>
    <t>.VU2.Spec.Button.taste.x_27</t>
  </si>
  <si>
    <t>Spare Function Button 27</t>
  </si>
  <si>
    <t>DBB19398</t>
  </si>
  <si>
    <t>.VU2.Spec.Button.taste.x_28</t>
  </si>
  <si>
    <t>Spare Function Button 28</t>
  </si>
  <si>
    <t>DBB19400</t>
  </si>
  <si>
    <t>.VU2.Spec.Button.taste.x_29</t>
  </si>
  <si>
    <t>GoTo_ChangeoverPos (.VU2.Spec.Interlock.x_26)</t>
  </si>
  <si>
    <t>Formaatwissel positie</t>
  </si>
  <si>
    <t>Formaat\wissel\positie</t>
  </si>
  <si>
    <t>Beweeg naar positie voor formaat wissel</t>
  </si>
  <si>
    <t>Bevestig: beweeg naar positie voor formaat wissel</t>
  </si>
  <si>
    <t>CAP_Capper_Toolbar_1_4</t>
  </si>
  <si>
    <t>Formatwechselposition anfahren</t>
  </si>
  <si>
    <t>DBB19402</t>
  </si>
  <si>
    <t>.VU2.Spec.Button.taste.x_30</t>
  </si>
  <si>
    <t>Spare Function Button 30</t>
  </si>
  <si>
    <t>DBB19404</t>
  </si>
  <si>
    <t>.VU2.Spec.Button.taste.x_31</t>
  </si>
  <si>
    <t>Spare Function Button 31</t>
  </si>
  <si>
    <t>DBB19406</t>
  </si>
  <si>
    <t>.VU2.Spec.Button.taste.x_32</t>
  </si>
  <si>
    <t>Spare Function Button 32</t>
  </si>
  <si>
    <t>DBB19408</t>
  </si>
  <si>
    <t>.VU2.Spec.Button.taste.x_33</t>
  </si>
  <si>
    <t>Spare Function Button 33</t>
  </si>
  <si>
    <t>DBB19410</t>
  </si>
  <si>
    <t>.VU2.Spec.Button.taste.x_34</t>
  </si>
  <si>
    <t>Spare Function Button 34</t>
  </si>
  <si>
    <t>DBB19412</t>
  </si>
  <si>
    <t>.VU2.Spec.Button.taste.x_35</t>
  </si>
  <si>
    <t>Spare Function Button 35</t>
  </si>
  <si>
    <t>DBB19414</t>
  </si>
  <si>
    <t>.VU2.Spec.Button.taste.x_36</t>
  </si>
  <si>
    <t>Spare Function Button 36</t>
  </si>
  <si>
    <t>DBB19416</t>
  </si>
  <si>
    <t>.VU2.Spec.Button.taste.x_37</t>
  </si>
  <si>
    <t>Spare Function Button 37</t>
  </si>
  <si>
    <t>DBB19418</t>
  </si>
  <si>
    <t>.VU2.Spec.Button.taste.x_38</t>
  </si>
  <si>
    <t>DBB19420</t>
  </si>
  <si>
    <t>.VU2.Spec.Button.taste.x_39</t>
  </si>
  <si>
    <t>DBB19422</t>
  </si>
  <si>
    <t>.VU2.Spec.Button.taste.x_40</t>
  </si>
  <si>
    <t>DBB19424</t>
  </si>
  <si>
    <t>.VU2.Spec.Button.taste.x_41</t>
  </si>
  <si>
    <t>DBB19426</t>
  </si>
  <si>
    <t>.VU2.Spec.Button.taste.x_42</t>
  </si>
  <si>
    <t>DBB19428</t>
  </si>
  <si>
    <t>.VU2.Spec.Button.taste.x_43</t>
  </si>
  <si>
    <t>Spare Function Button 43</t>
  </si>
  <si>
    <t>DBB19430</t>
  </si>
  <si>
    <t>.VU2.Spec.Button.taste.x_44</t>
  </si>
  <si>
    <t>Spare Function Button 44</t>
  </si>
  <si>
    <t>DBB19432</t>
  </si>
  <si>
    <t>.VU2.Spec.Button.taste.x_45</t>
  </si>
  <si>
    <t>DBB19434</t>
  </si>
  <si>
    <t>.VU2.Spec.Button.taste.x_46</t>
  </si>
  <si>
    <t>Spare Function Button 46</t>
  </si>
  <si>
    <t>DBB19436</t>
  </si>
  <si>
    <t>.VU2.Spec.Button.taste.x_47</t>
  </si>
  <si>
    <t>Spare Function Button 47</t>
  </si>
  <si>
    <t>DBB19438</t>
  </si>
  <si>
    <t>.VU2.Spec.Button.taste.x_48</t>
  </si>
  <si>
    <t>Spare Function Button 48</t>
  </si>
  <si>
    <t>DBB19440</t>
  </si>
  <si>
    <t>.VU2.Spec.Button.taste.x_49</t>
  </si>
  <si>
    <t>Spare Function Button 49</t>
  </si>
  <si>
    <t>DBB19442</t>
  </si>
  <si>
    <t>.VU2.Spec.Button.taste.x_50</t>
  </si>
  <si>
    <t>Spare Function Button 50</t>
  </si>
  <si>
    <t>DBB19444</t>
  </si>
  <si>
    <t>.VU2.Spec.Button.taste.x_51</t>
  </si>
  <si>
    <t>Spare Function Button 51</t>
  </si>
  <si>
    <t>DBB19446</t>
  </si>
  <si>
    <t>.VU2.Spec.Button.taste.x_52</t>
  </si>
  <si>
    <t>Spare Function Button 52</t>
  </si>
  <si>
    <t>DBB19448</t>
  </si>
  <si>
    <t>.VU2.Spec.Button.taste.x_53</t>
  </si>
  <si>
    <t>Spare Function Button 53</t>
  </si>
  <si>
    <t>DBB19450</t>
  </si>
  <si>
    <t>.VU2.Spec.Button.taste.x_54</t>
  </si>
  <si>
    <t>Spare Function Button 54</t>
  </si>
  <si>
    <t>DBB19452</t>
  </si>
  <si>
    <t>.VU2.Spec.Button.taste.x_55</t>
  </si>
  <si>
    <t>Spare Function Button 55</t>
  </si>
  <si>
    <t>DBB19454</t>
  </si>
  <si>
    <t>.VU2.Spec.Button.taste.x_56</t>
  </si>
  <si>
    <t>Spare Function Button 56</t>
  </si>
  <si>
    <t>DBB19456</t>
  </si>
  <si>
    <t>.VU2.Spec.Button.taste.x_57</t>
  </si>
  <si>
    <t>Spare Function Button 57</t>
  </si>
  <si>
    <t>DBB19458</t>
  </si>
  <si>
    <t>.VU2.Spec.Button.taste.x_58</t>
  </si>
  <si>
    <t>Spare Function Button 58</t>
  </si>
  <si>
    <t>DBB19460</t>
  </si>
  <si>
    <t>.VU2.Spec.Button.taste.x_59</t>
  </si>
  <si>
    <t>Spare Function Button 59</t>
  </si>
  <si>
    <t>DBB19462</t>
  </si>
  <si>
    <t>.VU2.Spec.Button.taste.x_60</t>
  </si>
  <si>
    <t>DBB19464</t>
  </si>
  <si>
    <t>.VU2.Spec.Button.taste.x_61</t>
  </si>
  <si>
    <t>Spare Function Button 61</t>
  </si>
  <si>
    <t>DBB19466</t>
  </si>
  <si>
    <t>.VU2.Spec.Button.taste.x_62</t>
  </si>
  <si>
    <t>Spare Function Button 62</t>
  </si>
  <si>
    <t>DBB19468</t>
  </si>
  <si>
    <t>.VU2.Spec.Button.taste.x_63</t>
  </si>
  <si>
    <t>Spare Function Button 63</t>
  </si>
  <si>
    <t>DBB19470</t>
  </si>
  <si>
    <t>.VU2.Spec.Button.taste.x_64</t>
  </si>
  <si>
    <t>DBB19472</t>
  </si>
  <si>
    <t>.VU2.Spec.Button.taste.x_65</t>
  </si>
  <si>
    <t>DBB19474</t>
  </si>
  <si>
    <t>.VU2.Spec.Button.taste.x_66</t>
  </si>
  <si>
    <t>DBB19476</t>
  </si>
  <si>
    <t>.VU2.Spec.Button.taste.x_67</t>
  </si>
  <si>
    <t>Spare Function Button 67</t>
  </si>
  <si>
    <t>DBB19478</t>
  </si>
  <si>
    <t>.VU2.Spec.Button.taste.x_68</t>
  </si>
  <si>
    <t>Spare Function Button 68</t>
  </si>
  <si>
    <t>DBB19480</t>
  </si>
  <si>
    <t>.VU2.Spec.Button.taste.x_69</t>
  </si>
  <si>
    <t>Spare Function Button 69</t>
  </si>
  <si>
    <t>DBB19482</t>
  </si>
  <si>
    <t>.VU2.Spec.Button.taste.x_70</t>
  </si>
  <si>
    <t>DBB19484</t>
  </si>
  <si>
    <t>.VU2.Spec.Button.taste.x_71</t>
  </si>
  <si>
    <t>Spare Function Button 71</t>
  </si>
  <si>
    <t>DBB19486</t>
  </si>
  <si>
    <t>.VU2.Spec.Button.taste.x_72</t>
  </si>
  <si>
    <t>Spare Function Button 72</t>
  </si>
  <si>
    <t>DBB19488</t>
  </si>
  <si>
    <t>.VU2.Spec.Button.taste.x_73</t>
  </si>
  <si>
    <t>Spare Function Button 73</t>
  </si>
  <si>
    <t>DBB19490</t>
  </si>
  <si>
    <t>.VU2.Spec.Button.taste.x_74</t>
  </si>
  <si>
    <t>Spare Function Button 74</t>
  </si>
  <si>
    <t>DBB19492</t>
  </si>
  <si>
    <t>.VU2.Spec.Button.taste.x_75</t>
  </si>
  <si>
    <t>Spare Function Button 75</t>
  </si>
  <si>
    <t>DBB19494</t>
  </si>
  <si>
    <t>.VU2.Spec.Button.taste.x_76</t>
  </si>
  <si>
    <t>Spare Function Button 76</t>
  </si>
  <si>
    <t>DBB19496</t>
  </si>
  <si>
    <t>.VU2.Spec.Button.taste.x_77</t>
  </si>
  <si>
    <t>Spare Function Button 77</t>
  </si>
  <si>
    <t>DBB19498</t>
  </si>
  <si>
    <t>.VU2.Spec.Button.taste.x_78</t>
  </si>
  <si>
    <t>Spare Function Button 78</t>
  </si>
  <si>
    <t>DBB19500</t>
  </si>
  <si>
    <t>.VU2.Spec.Button.taste.x_79</t>
  </si>
  <si>
    <t>DBB19502</t>
  </si>
  <si>
    <t>.VU2.Spec.Button.taste.x_80</t>
  </si>
  <si>
    <t>DBB19504</t>
  </si>
  <si>
    <t>.VU2.Spec.Button.taste.x_81</t>
  </si>
  <si>
    <t>Spare Function Button 81</t>
  </si>
  <si>
    <t>DBB19506</t>
  </si>
  <si>
    <t>.VU2.Spec.Button.taste.x_82</t>
  </si>
  <si>
    <t>Spare Function Button 82</t>
  </si>
  <si>
    <t>DBB19508</t>
  </si>
  <si>
    <t>.VU2.Spec.Button.taste.x_83</t>
  </si>
  <si>
    <t>Spare Function Button 83</t>
  </si>
  <si>
    <t>DBB19510</t>
  </si>
  <si>
    <t>.VU2.Spec.Button.taste.x_84</t>
  </si>
  <si>
    <t>Spare Function Button 84</t>
  </si>
  <si>
    <t>DBB19512</t>
  </si>
  <si>
    <t>.VU2.Spec.Button.taste.x_85</t>
  </si>
  <si>
    <t>DBB19514</t>
  </si>
  <si>
    <t>.VU2.Spec.Button.taste.x_86</t>
  </si>
  <si>
    <t>DBB19516</t>
  </si>
  <si>
    <t>.VU2.Spec.Button.taste.x_87</t>
  </si>
  <si>
    <t>Spare Function Button 87</t>
  </si>
  <si>
    <t>DBB19518</t>
  </si>
  <si>
    <t>.VU2.Spec.Button.taste.x_88</t>
  </si>
  <si>
    <t>DBB19520</t>
  </si>
  <si>
    <t>.VU2.Spec.Button.taste.x_89</t>
  </si>
  <si>
    <t>DBB19522</t>
  </si>
  <si>
    <t>.VU2.Spec.Button.taste.x_90</t>
  </si>
  <si>
    <t>Spare Function Button 90</t>
  </si>
  <si>
    <t>DBB19524</t>
  </si>
  <si>
    <t>.VU2.Spec.Button.taste.x_91</t>
  </si>
  <si>
    <t>DBB19526</t>
  </si>
  <si>
    <t>.VU2.Spec.Button.taste.x_92</t>
  </si>
  <si>
    <t>DBB19528</t>
  </si>
  <si>
    <t>.VU2.Spec.Button.taste.x_93</t>
  </si>
  <si>
    <t>Spare Function Button 93</t>
  </si>
  <si>
    <t>DBB19530</t>
  </si>
  <si>
    <t>.VU2.Spec.Button.taste.x_94</t>
  </si>
  <si>
    <t>Spare Function Button 94</t>
  </si>
  <si>
    <t>DBB19532</t>
  </si>
  <si>
    <t>.VU2.Spec.Button.taste.x_95</t>
  </si>
  <si>
    <t>Spare Function Button 95</t>
  </si>
  <si>
    <t>DBB19534</t>
  </si>
  <si>
    <t>.VU2.Spec.Button.taste.x_96</t>
  </si>
  <si>
    <t>Spare Function Button 96</t>
  </si>
  <si>
    <t>DBB19536</t>
  </si>
  <si>
    <t>.VU2.Spec.Button.taste.x_97</t>
  </si>
  <si>
    <t>Spare Function Button 97</t>
  </si>
  <si>
    <t>DBB19538</t>
  </si>
  <si>
    <t>.VU2.Spec.Button.taste.x_98</t>
  </si>
  <si>
    <t>Spare Function Button 98</t>
  </si>
  <si>
    <t>DBB19540</t>
  </si>
  <si>
    <t>.VU2.Spec.Button.taste.x_99</t>
  </si>
  <si>
    <t>Spare Function Button 99</t>
  </si>
  <si>
    <t>DBB19542</t>
  </si>
  <si>
    <t>.VU2.Spec.Button.taste.x_100</t>
  </si>
  <si>
    <t>Spare Function Button 100</t>
  </si>
  <si>
    <t>DBB19544</t>
  </si>
  <si>
    <t>.VU2.Spec.Button.taste.x_101</t>
  </si>
  <si>
    <t>Spare Function Button 101</t>
  </si>
  <si>
    <t>DBB19546</t>
  </si>
  <si>
    <t>.VU2.Spec.Button.taste.x_102</t>
  </si>
  <si>
    <t>Spare Function Button 102</t>
  </si>
  <si>
    <t>DBB19548</t>
  </si>
  <si>
    <t>.VU2.Spec.Button.taste.x_103</t>
  </si>
  <si>
    <t>Spare Function Button 103</t>
  </si>
  <si>
    <t>DBB19550</t>
  </si>
  <si>
    <t>.VU2.Spec.Button.taste.x_104</t>
  </si>
  <si>
    <t>Spare Function Button 104</t>
  </si>
  <si>
    <t>DBB19552</t>
  </si>
  <si>
    <t>.VU2.Spec.Button.taste.x_105</t>
  </si>
  <si>
    <t>Spare Function Button 105</t>
  </si>
  <si>
    <t>DBB19554</t>
  </si>
  <si>
    <t>.VU2.Spec.Button.taste.x_106</t>
  </si>
  <si>
    <t>Spare Function Button 106</t>
  </si>
  <si>
    <t>DBB19556</t>
  </si>
  <si>
    <t>.VU2.Spec.Button.taste.x_107</t>
  </si>
  <si>
    <t>DBB19558</t>
  </si>
  <si>
    <t>.VU2.Spec.Button.taste.x_108</t>
  </si>
  <si>
    <t>DBB19560</t>
  </si>
  <si>
    <t>.VU2.Spec.Button.taste.x_109</t>
  </si>
  <si>
    <t>Spare Function Button 109</t>
  </si>
  <si>
    <t>DBB19562</t>
  </si>
  <si>
    <t>.VU2.Spec.Button.taste.x_110</t>
  </si>
  <si>
    <t>Spare Function Button 110</t>
  </si>
  <si>
    <t>DBB19564</t>
  </si>
  <si>
    <t>.VU2.Spec.Button.taste.x_111</t>
  </si>
  <si>
    <t>Spare Function Button 111</t>
  </si>
  <si>
    <t>DBB19566</t>
  </si>
  <si>
    <t>.VU2.Spec.Button.taste.x_112</t>
  </si>
  <si>
    <t>Spare Function Button 112</t>
  </si>
  <si>
    <t>DBB19568</t>
  </si>
  <si>
    <t>.VU2.Spec.Button.taste.x_113</t>
  </si>
  <si>
    <t>DBB19570</t>
  </si>
  <si>
    <t>.VU2.Spec.Button.taste.x_114</t>
  </si>
  <si>
    <t>DBB19572</t>
  </si>
  <si>
    <t>.VU2.Spec.Button.taste.x_115</t>
  </si>
  <si>
    <t>DBB19574</t>
  </si>
  <si>
    <t>.VU2.Spec.Button.taste.x_116</t>
  </si>
  <si>
    <t>DBB19576</t>
  </si>
  <si>
    <t>.VU2.Spec.Button.taste.x_117</t>
  </si>
  <si>
    <t>DBB19578</t>
  </si>
  <si>
    <t>.VU2.Spec.Button.taste.x_118</t>
  </si>
  <si>
    <t>DBB19580</t>
  </si>
  <si>
    <t>.VU2.Spec.Button.taste.x_119</t>
  </si>
  <si>
    <t>DBB19582</t>
  </si>
  <si>
    <t>.VU2.Spec.Button.taste.x_120</t>
  </si>
  <si>
    <t>Confirm - A5 Alarm 1048 "Release production from stopper inspection missing - execute check-sequence"</t>
  </si>
  <si>
    <t>CAP_Capper_BevestigAlarm1048</t>
  </si>
  <si>
    <t>A5 Alarm 1048 - OK</t>
  </si>
  <si>
    <t>DBB19584</t>
  </si>
  <si>
    <t>.VU2.Spec.Button.taste.x_121</t>
  </si>
  <si>
    <t>ConfirmA5_Alarm1137 (.VU2.Spec.Interlock.x_101)</t>
  </si>
  <si>
    <t>Bevestiging A5 Alarm 1137 - Download van ander vial type gedetecteerd</t>
  </si>
  <si>
    <t>Download van ander vialtype gedetecteerd</t>
  </si>
  <si>
    <t>CAP_Capper_BevestigAlarm1137</t>
  </si>
  <si>
    <t>A5 Alarm 1137 - OK</t>
  </si>
  <si>
    <t>DBB19586</t>
  </si>
  <si>
    <t>.VU2.Spec.Button.taste.x_122</t>
  </si>
  <si>
    <t>Confirm - A5 Alarm 1139 "Please install new format parts!"</t>
  </si>
  <si>
    <t>Bevestiging A5 Alarm 1139 - Gelieve de nieuwe formaatdelen te plaatsen</t>
  </si>
  <si>
    <t>Gelieve nieuwe formaatstukken te plaatsen</t>
  </si>
  <si>
    <t>CAP_Capper_BevestigAlarm1139</t>
  </si>
  <si>
    <t>A5 Alarm 1139 - OK</t>
  </si>
  <si>
    <t>DBB19588</t>
  </si>
  <si>
    <t>.VU2.Spec.Button.taste.x_123</t>
  </si>
  <si>
    <t>ConfirmA5_Alarm1140 (.VU2.Spec.Interlock.x_102)</t>
  </si>
  <si>
    <t>Bevestiging A5 Alarm 1140 - Gelieve de sensoren te teachen</t>
  </si>
  <si>
    <t>Gelieve sensoren te teachen</t>
  </si>
  <si>
    <t>CAP_Capper_BevestigAlarm1140</t>
  </si>
  <si>
    <t>A5 Alarm 1140 - OK</t>
  </si>
  <si>
    <t>DBB19590</t>
  </si>
  <si>
    <t>.VU2.Spec.Button.taste.x_124</t>
  </si>
  <si>
    <t>Confirm - A5 Alarm 1034 "Reject bin at infeed almost full!"</t>
  </si>
  <si>
    <t>Bevestiging A5 Alarm 1034 - Emmer Reject 1 bijna vol</t>
  </si>
  <si>
    <t>CAP_Capper_BevestigAlarm1034</t>
  </si>
  <si>
    <t xml:space="preserve">A5 Alarm 1034 - Reset counter reject  1 </t>
  </si>
  <si>
    <t>DBB19592</t>
  </si>
  <si>
    <t>.VU2.Spec.Button.taste.x_125</t>
  </si>
  <si>
    <t>Confirm - A5 Alarm 1100 "Reject bin at discharge almost full!"</t>
  </si>
  <si>
    <t>Bevestiging A5 Alarm 1100 - Emmer Reject 2 bijna vol</t>
  </si>
  <si>
    <t>CAP_Capper_BevestigAlarm1100</t>
  </si>
  <si>
    <t>A5 Alarm 1100 - Reset counter reject  2</t>
  </si>
  <si>
    <t>DBB19594</t>
  </si>
  <si>
    <t>.VU2.Spec.Button.taste.x_126</t>
  </si>
  <si>
    <t>Spare Function Button 126</t>
  </si>
  <si>
    <t>DBB19596</t>
  </si>
  <si>
    <t>.VU2.Spec.Button.taste.x_127</t>
  </si>
  <si>
    <t>Spare Function Button 127</t>
  </si>
  <si>
    <t>DBB19598</t>
  </si>
  <si>
    <t>.VU2.Spec.Button.taste.x_128</t>
  </si>
  <si>
    <t>Spare Function Button 128</t>
  </si>
  <si>
    <t>DBB19600</t>
  </si>
  <si>
    <t>.VU2.Spec.Button.taste.x_129</t>
  </si>
  <si>
    <t>Spare Function Button 129</t>
  </si>
  <si>
    <t>DBB19602</t>
  </si>
  <si>
    <t>.VU2.Spec.Button.taste.x_130</t>
  </si>
  <si>
    <t>Spare Function Button 130</t>
  </si>
  <si>
    <t>DBB19604</t>
  </si>
  <si>
    <t>.VU2.Spec.Button.taste.x_131</t>
  </si>
  <si>
    <t>Spare Function Button 131</t>
  </si>
  <si>
    <t>DBB19606</t>
  </si>
  <si>
    <t>.VU2.Spec.Button.taste.x_132</t>
  </si>
  <si>
    <t>Spare Function Button 132</t>
  </si>
  <si>
    <t>DBB19608</t>
  </si>
  <si>
    <t>.VU2.Spec.Button.taste.x_133</t>
  </si>
  <si>
    <t>Spare Function Button 133</t>
  </si>
  <si>
    <t>DBB19610</t>
  </si>
  <si>
    <t>.VU2.Spec.Button.taste.x_134</t>
  </si>
  <si>
    <t>Spare Function Button 134</t>
  </si>
  <si>
    <t>DBB19612</t>
  </si>
  <si>
    <t>.VU2.Spec.Button.taste.x_135</t>
  </si>
  <si>
    <t>Spare Function Button 135</t>
  </si>
  <si>
    <t>DBB19614</t>
  </si>
  <si>
    <t>.VU2.Spec.Button.taste.x_136</t>
  </si>
  <si>
    <t>Spare Function Button 136</t>
  </si>
  <si>
    <t>DBB19616</t>
  </si>
  <si>
    <t>.VU2.Spec.Button.taste.x_137</t>
  </si>
  <si>
    <t>Spare Function Button 137</t>
  </si>
  <si>
    <t>DBB19618</t>
  </si>
  <si>
    <t>.VU2.Spec.Button.taste.x_138</t>
  </si>
  <si>
    <t>DBB19620</t>
  </si>
  <si>
    <t>.VU2.Spec.Button.taste.x_139</t>
  </si>
  <si>
    <t>DBB19622</t>
  </si>
  <si>
    <t>.VU2.Spec.Button.taste.x_140</t>
  </si>
  <si>
    <t>DBB19624</t>
  </si>
  <si>
    <t>.VU2.Spec.Button.taste.x_141</t>
  </si>
  <si>
    <t>DBB19626</t>
  </si>
  <si>
    <t>.VU2.Spec.Button.taste.x_142</t>
  </si>
  <si>
    <t>DBB19628</t>
  </si>
  <si>
    <t>.VU2.Spec.Button.taste.x_143</t>
  </si>
  <si>
    <t>DBB19630</t>
  </si>
  <si>
    <t>.VU2.Spec.Button.taste.x_144</t>
  </si>
  <si>
    <t>DBB19632</t>
  </si>
  <si>
    <t>.VU2.Spec.Button.taste.x_145</t>
  </si>
  <si>
    <t>DBB19634</t>
  </si>
  <si>
    <t>.VU2.Spec.Button.taste.x_146</t>
  </si>
  <si>
    <t>DBB19636</t>
  </si>
  <si>
    <t>.VU2.Spec.Button.taste.x_147</t>
  </si>
  <si>
    <t>DBB19638</t>
  </si>
  <si>
    <t>.VU2.Spec.Button.taste.x_148</t>
  </si>
  <si>
    <t>DBB19640</t>
  </si>
  <si>
    <t>.VU2.Spec.Button.taste.x_149</t>
  </si>
  <si>
    <t>DBB19642</t>
  </si>
  <si>
    <t>.VU2.Spec.Button.taste.x_159</t>
  </si>
  <si>
    <t>DBB19644</t>
  </si>
  <si>
    <t>.VU2.Spec.Button.taste.x_150</t>
  </si>
  <si>
    <t>DBB19646</t>
  </si>
  <si>
    <t>.VU2.Spec.Button.taste.x_151</t>
  </si>
  <si>
    <t>DBB19648</t>
  </si>
  <si>
    <t>.VU2.Spec.Button.taste.x_152</t>
  </si>
  <si>
    <t>DBB19650</t>
  </si>
  <si>
    <t>.VU2.Spec.Button.taste.x_160</t>
  </si>
  <si>
    <t>DBB19652</t>
  </si>
  <si>
    <t>.VU2.Spec.Button.taste.x_156</t>
  </si>
  <si>
    <t>DBB19654</t>
  </si>
  <si>
    <t>.VU2.Spec.Button.taste.x_157</t>
  </si>
  <si>
    <t>DBB19656</t>
  </si>
  <si>
    <t>.VU2.Spec.Button.taste.x_155</t>
  </si>
  <si>
    <t>DBB19658</t>
  </si>
  <si>
    <t>.VU2.Spec.Button.taste.x_153</t>
  </si>
  <si>
    <t>DBB19660</t>
  </si>
  <si>
    <t>.VU2.Spec.Button.taste.x_154</t>
  </si>
  <si>
    <t>DBB19662</t>
  </si>
  <si>
    <t>.VU2.Spec.Button.taste.x_158</t>
  </si>
  <si>
    <t>DBB19664</t>
  </si>
  <si>
    <t>.VU2.Spec.Button.taste.x_161</t>
  </si>
  <si>
    <t>DBB19666</t>
  </si>
  <si>
    <t>.VU2.Spec.Button.taste.x_162</t>
  </si>
  <si>
    <t>DBB19668</t>
  </si>
  <si>
    <t>.VU2.Spec.Button.taste.x_163</t>
  </si>
  <si>
    <t>DBB19670</t>
  </si>
  <si>
    <t>.VU2.Spec.Button.taste.x_164</t>
  </si>
  <si>
    <t>DBB19672</t>
  </si>
  <si>
    <t>.VU2.Spec.Button.taste.x_165</t>
  </si>
  <si>
    <t>DBB19674</t>
  </si>
  <si>
    <t>.VU2.Spec.Button.taste.x_166</t>
  </si>
  <si>
    <t>DBB19676</t>
  </si>
  <si>
    <t>.VU2.Spec.Button.taste.x_167</t>
  </si>
  <si>
    <t>DBB19678</t>
  </si>
  <si>
    <t>.VU2.Spec.Button.taste.x_168</t>
  </si>
  <si>
    <t>DBB19680</t>
  </si>
  <si>
    <t>.VU2.Spec.Button.taste.x_169</t>
  </si>
  <si>
    <t>DBB19682</t>
  </si>
  <si>
    <t>.VU2.Spec.Button.taste.x_170</t>
  </si>
  <si>
    <t>DBB19684</t>
  </si>
  <si>
    <t>.VU2.Spec.Button.taste.x_171</t>
  </si>
  <si>
    <t>DBB19686</t>
  </si>
  <si>
    <t>.VU2.Spec.Button.taste.x_172</t>
  </si>
  <si>
    <t>DBB19688</t>
  </si>
  <si>
    <t>.VU2.Spec.Button.taste.x_173</t>
  </si>
  <si>
    <t>DBB19690</t>
  </si>
  <si>
    <t>.VU2.Spec.Button.taste.x_174</t>
  </si>
  <si>
    <t>DBB19692</t>
  </si>
  <si>
    <t>.VU2.Spec.Button.taste.x_175</t>
  </si>
  <si>
    <t>DBB19694</t>
  </si>
  <si>
    <t>.VU2.Spec.Button.taste.x_176</t>
  </si>
  <si>
    <t>DBB19696</t>
  </si>
  <si>
    <t>.VU2.Spec.Button.taste.x_177</t>
  </si>
  <si>
    <t>DBB19698</t>
  </si>
  <si>
    <t>.VU2.Spec.Button.taste.x_178</t>
  </si>
  <si>
    <t>DBB19700</t>
  </si>
  <si>
    <t>.VU2.Spec.Button.taste.x_179</t>
  </si>
  <si>
    <t>DBB19702</t>
  </si>
  <si>
    <t>.VU2.Spec.Button.taste.x_180</t>
  </si>
  <si>
    <t>DBB19704</t>
  </si>
  <si>
    <t>.VU2.Spec.Button.taste.x_181</t>
  </si>
  <si>
    <t>DBB19706</t>
  </si>
  <si>
    <t>.VU2.Spec.Button.taste.x_182</t>
  </si>
  <si>
    <t>DBB19708</t>
  </si>
  <si>
    <t>.VU2.Spec.Button.taste.x_183</t>
  </si>
  <si>
    <t>DBB19710</t>
  </si>
  <si>
    <t>.VU2.Spec.Button.taste.x_184</t>
  </si>
  <si>
    <t>DBB19712</t>
  </si>
  <si>
    <t>.VU2.Spec.Button.taste.x_185</t>
  </si>
  <si>
    <t>DBB19714</t>
  </si>
  <si>
    <t>.VU2.Spec.Button.taste.x_186</t>
  </si>
  <si>
    <t>DBB19716</t>
  </si>
  <si>
    <t>.VU2.Spec.Button.taste.x_187</t>
  </si>
  <si>
    <t>DBB19718</t>
  </si>
  <si>
    <t>.VU2.Spec.Button.taste.x_188</t>
  </si>
  <si>
    <t>DBB19720</t>
  </si>
  <si>
    <t>.VU2.Spec.Button.taste.x_189</t>
  </si>
  <si>
    <t>DBB19722</t>
  </si>
  <si>
    <t>.VU2.Spec.Button.taste.x_190</t>
  </si>
  <si>
    <t>DBB19724</t>
  </si>
  <si>
    <t>.VU2.Spec.Button.taste.x_191</t>
  </si>
  <si>
    <t>DBB19726</t>
  </si>
  <si>
    <t>.VU2.Spec.Button.taste.x_192</t>
  </si>
  <si>
    <t>DBB19728</t>
  </si>
  <si>
    <t>.VU2.Spec.Button.taste.x_193</t>
  </si>
  <si>
    <t>DBB19730</t>
  </si>
  <si>
    <t>.VU2.Spec.Button.taste.x_194</t>
  </si>
  <si>
    <t>DBB19732</t>
  </si>
  <si>
    <t>.VU2.Spec.Button.taste.x_195</t>
  </si>
  <si>
    <t>DBB19734</t>
  </si>
  <si>
    <t>.VU2.Spec.Button.taste.x_196</t>
  </si>
  <si>
    <t>DBB19736</t>
  </si>
  <si>
    <t>.VU2.Spec.Button.taste.x_197</t>
  </si>
  <si>
    <t>DBB19738</t>
  </si>
  <si>
    <t>.VU2.Spec.Button.taste.x_198</t>
  </si>
  <si>
    <t>DBB19740</t>
  </si>
  <si>
    <t>.VU2.Spec.Button.taste.x_199</t>
  </si>
  <si>
    <t>DBB19742</t>
  </si>
  <si>
    <t>.VU2.Spec.Button.taste.x_200</t>
  </si>
  <si>
    <t>DBB19744</t>
  </si>
  <si>
    <t>.VU2.Spec.Button.taste.x_201</t>
  </si>
  <si>
    <t>DBB19746</t>
  </si>
  <si>
    <t>.VU2.Spec.Button.taste.x_202</t>
  </si>
  <si>
    <t>DBB19748</t>
  </si>
  <si>
    <t>.VU2.Spec.Button.taste.x_203</t>
  </si>
  <si>
    <t>DBB19750</t>
  </si>
  <si>
    <t>.VU2.Spec.Button.taste.x_204</t>
  </si>
  <si>
    <t>DBB19752</t>
  </si>
  <si>
    <t>.VU2.Spec.Button.taste.x_205</t>
  </si>
  <si>
    <t>DBB19754</t>
  </si>
  <si>
    <t>.VU2.Spec.Button.taste.x_206</t>
  </si>
  <si>
    <t>DBB19756</t>
  </si>
  <si>
    <t>.VU2.Spec.Button.taste.x_207</t>
  </si>
  <si>
    <t>DBB19758</t>
  </si>
  <si>
    <t>.VU2.Spec.Button.taste.x_208</t>
  </si>
  <si>
    <t>DBB19760</t>
  </si>
  <si>
    <t>.VU2.Spec.Button.taste.x_209</t>
  </si>
  <si>
    <t>DBB19762</t>
  </si>
  <si>
    <t>.VU2.Spec.Button.taste.x_210</t>
  </si>
  <si>
    <t>DBB19764</t>
  </si>
  <si>
    <t>.VU2.Spec.Button.taste.x_211</t>
  </si>
  <si>
    <t>DBB19766</t>
  </si>
  <si>
    <t>.VU2.Spec.Button.taste.x_212</t>
  </si>
  <si>
    <t>DBB19768</t>
  </si>
  <si>
    <t>.VU2.Spec.Button.taste.x_213</t>
  </si>
  <si>
    <t>DBB19770</t>
  </si>
  <si>
    <t>.VU2.Spec.Button.taste.x_214</t>
  </si>
  <si>
    <t>DBB19772</t>
  </si>
  <si>
    <t>.VU2.Spec.Button.taste.x_215</t>
  </si>
  <si>
    <t>DBB19774</t>
  </si>
  <si>
    <t>.VU2.Spec.Button.taste.x_216</t>
  </si>
  <si>
    <t>DBB19776</t>
  </si>
  <si>
    <t>.VU2.Spec.Button.taste.x_217</t>
  </si>
  <si>
    <t>DBB19778</t>
  </si>
  <si>
    <t>.VU2.Spec.Button.taste.x_218</t>
  </si>
  <si>
    <t>DBB19780</t>
  </si>
  <si>
    <t>.VU2.Spec.Button.taste.x_219</t>
  </si>
  <si>
    <t>DBB19782</t>
  </si>
  <si>
    <t>.VU2.Spec.Button.taste.x_220</t>
  </si>
  <si>
    <t>DBB19784</t>
  </si>
  <si>
    <t>.VU2.Spec.Button.taste.x_221</t>
  </si>
  <si>
    <t>DBB19786</t>
  </si>
  <si>
    <t>.VU2.Spec.Button.taste.x_222</t>
  </si>
  <si>
    <t>DBB19788</t>
  </si>
  <si>
    <t>.VU2.Spec.Button.taste.x_223</t>
  </si>
  <si>
    <t>DBB19790</t>
  </si>
  <si>
    <t>.VU2.Spec.Button.taste.x_224</t>
  </si>
  <si>
    <t>DBB19792</t>
  </si>
  <si>
    <t>.VU2.Spec.Button.taste.x_225</t>
  </si>
  <si>
    <t>DBB19794</t>
  </si>
  <si>
    <t>.VU2.Spec.Button.taste.x_226</t>
  </si>
  <si>
    <t>DBB19796</t>
  </si>
  <si>
    <t>.VU2.Spec.Button.taste.x_227</t>
  </si>
  <si>
    <t>DBB19798</t>
  </si>
  <si>
    <t>.VU2.Spec.Button.taste.x_228</t>
  </si>
  <si>
    <t>DBB19800</t>
  </si>
  <si>
    <t>.VU2.Spec.Button.taste.x_229</t>
  </si>
  <si>
    <t>DBB19802</t>
  </si>
  <si>
    <t>.VU2.Spec.Button.taste.x_230</t>
  </si>
  <si>
    <t>DBB19804</t>
  </si>
  <si>
    <t>.VU2.Spec.Button.taste.x_231</t>
  </si>
  <si>
    <t>DBB19806</t>
  </si>
  <si>
    <t>.VU2.Spec.Button.taste.x_232</t>
  </si>
  <si>
    <t>DBB19808</t>
  </si>
  <si>
    <t>.VU2.Spec.Button.taste.x_233</t>
  </si>
  <si>
    <t>DBB19810</t>
  </si>
  <si>
    <t>.VU2.Spec.Button.taste.x_234</t>
  </si>
  <si>
    <t>DBB19812</t>
  </si>
  <si>
    <t>.VU2.Spec.Button.taste.x_235</t>
  </si>
  <si>
    <t>DBB19814</t>
  </si>
  <si>
    <t>.VU2.Spec.Button.taste.x_236</t>
  </si>
  <si>
    <t>DBB19816</t>
  </si>
  <si>
    <t>.VU2.Spec.Button.taste.x_237</t>
  </si>
  <si>
    <t>DBB19818</t>
  </si>
  <si>
    <t>.VU2.Spec.Button.taste.x_238</t>
  </si>
  <si>
    <t>DBB19820</t>
  </si>
  <si>
    <t>.VU2.Spec.Button.taste.x_239</t>
  </si>
  <si>
    <t>DBB19822</t>
  </si>
  <si>
    <t>.VU2.Spec.Button.taste.x_240</t>
  </si>
  <si>
    <t>DBB19824</t>
  </si>
  <si>
    <t>.VU2.Spec.Button.taste.x_241</t>
  </si>
  <si>
    <t>DBB19826</t>
  </si>
  <si>
    <t>.VU2.Spec.Button.taste.x_242</t>
  </si>
  <si>
    <t>DBB19828</t>
  </si>
  <si>
    <t>.VU2.Spec.Button.taste.x_243</t>
  </si>
  <si>
    <t>DBB19830</t>
  </si>
  <si>
    <t>.VU2.Spec.Button.taste.x_244</t>
  </si>
  <si>
    <t>DBB19832</t>
  </si>
  <si>
    <t>.VU2.Spec.Button.taste.x_245</t>
  </si>
  <si>
    <t>DBB19834</t>
  </si>
  <si>
    <t>.VU2.Spec.Button.taste.x_246</t>
  </si>
  <si>
    <t>DBB19836</t>
  </si>
  <si>
    <t>.VU2.Spec.Button.taste.x_247</t>
  </si>
  <si>
    <t>DBB19838</t>
  </si>
  <si>
    <t>.VU2.Spec.Button.taste.x_248</t>
  </si>
  <si>
    <t>DBB19840</t>
  </si>
  <si>
    <t>.VU2.Spec.Button.taste.x_249</t>
  </si>
  <si>
    <t>DBB19842</t>
  </si>
  <si>
    <t>.VU2.Spec.Button.taste.x_250</t>
  </si>
  <si>
    <t>DBB19844</t>
  </si>
  <si>
    <t>.VU2.Spec.Button.taste.x_251</t>
  </si>
  <si>
    <t>DBB19846</t>
  </si>
  <si>
    <t>.VU2.Spec.Button.taste.x_252</t>
  </si>
  <si>
    <t>DBB19848</t>
  </si>
  <si>
    <t>.VU2.Spec.Button.taste.x_253</t>
  </si>
  <si>
    <t>DBB19850</t>
  </si>
  <si>
    <t>.VU2.Spec.Button.taste.x_254</t>
  </si>
  <si>
    <t>DBB19852</t>
  </si>
  <si>
    <t>.VU2.Spec.Button.taste.x_255</t>
  </si>
  <si>
    <t>DBB19854</t>
  </si>
  <si>
    <t>.VU2.Spec.Button.taste.x_256</t>
  </si>
  <si>
    <t>Std desc.</t>
  </si>
  <si>
    <t>Std. desc.</t>
  </si>
  <si>
    <t>2 (SCADA set to 0)</t>
  </si>
  <si>
    <t>3 (SCADA toggle bit)</t>
  </si>
  <si>
    <t>4 (SCADA set to 1 on Press and set to 0 on Release)</t>
  </si>
  <si>
    <t>35 (Developer)</t>
  </si>
  <si>
    <t>Motor with speedcontrol (typeLVis_ObjMotor)</t>
  </si>
  <si>
    <t>Length : 48 bytes</t>
  </si>
  <si>
    <t>Custom Graph windows</t>
  </si>
  <si>
    <t>Dutch translation Line 1</t>
  </si>
  <si>
    <t>Dutch translation Line 2</t>
  </si>
  <si>
    <t>Enable / Disable</t>
  </si>
  <si>
    <t>Unit SP</t>
  </si>
  <si>
    <t>Unit PV</t>
  </si>
  <si>
    <t>Enable / Disable Alarm</t>
  </si>
  <si>
    <t>Format SP</t>
  </si>
  <si>
    <t>Format PV</t>
  </si>
  <si>
    <t>Authorisation Overrule Faceplate</t>
  </si>
  <si>
    <t>Auth Overrule Guest1</t>
  </si>
  <si>
    <t>Auth Overrule Operator</t>
  </si>
  <si>
    <t>Auth Overrule Technieker 1</t>
  </si>
  <si>
    <t>Auth Overrule Technieker 2</t>
  </si>
  <si>
    <t>Auth Overrule Verantw. MachineSt.</t>
  </si>
  <si>
    <t>Auth Overrule PE</t>
  </si>
  <si>
    <t>Auth Overrule Supervisor</t>
  </si>
  <si>
    <t>Auth Overrule Developer</t>
  </si>
  <si>
    <t>SP Range Min</t>
  </si>
  <si>
    <t>SP Range Max</t>
  </si>
  <si>
    <t>PV Range Min</t>
  </si>
  <si>
    <t>PV Range Max</t>
  </si>
  <si>
    <t>Graph Scantime (Faceplate)</t>
  </si>
  <si>
    <t>Graph SP</t>
  </si>
  <si>
    <t>Graph PV</t>
  </si>
  <si>
    <t>Graph Min SP</t>
  </si>
  <si>
    <t>Graph Max SP</t>
  </si>
  <si>
    <t>Graph Min PV</t>
  </si>
  <si>
    <t>Graph Max PV</t>
  </si>
  <si>
    <t>Graph group picture</t>
  </si>
  <si>
    <t>Graph Scantime</t>
  </si>
  <si>
    <t>Graph Timerange</t>
  </si>
  <si>
    <t>HIST Tag name SP</t>
  </si>
  <si>
    <t>HIST Tag name PV</t>
  </si>
  <si>
    <t>HIST Scan time</t>
  </si>
  <si>
    <t>HIST GMP</t>
  </si>
  <si>
    <t>HIST Graphname</t>
  </si>
  <si>
    <t>HIST Address SP</t>
  </si>
  <si>
    <t>HIST Address PV</t>
  </si>
  <si>
    <t>Eventviewer buttons</t>
  </si>
  <si>
    <t>DBB4084</t>
  </si>
  <si>
    <t>.VU1.Spec.Motor48.x_1</t>
  </si>
  <si>
    <t>Main drive</t>
  </si>
  <si>
    <t>Hoofd aandrijving</t>
  </si>
  <si>
    <t>48 (Select/Deselect)</t>
  </si>
  <si>
    <t>%</t>
  </si>
  <si>
    <t>°</t>
  </si>
  <si>
    <t>112 (Measurement/SP Visible/SP Change)</t>
  </si>
  <si>
    <t>5 sec: conductivity, flow analyse, weight, speed</t>
  </si>
  <si>
    <t>41M1: Hoofd aandrijving  - SP</t>
  </si>
  <si>
    <t>41M1: Hoofd aandrijving  - PV</t>
  </si>
  <si>
    <t>3 = 5 sec</t>
  </si>
  <si>
    <t>Motor_Filling</t>
  </si>
  <si>
    <t>DB59010.DBD4088</t>
  </si>
  <si>
    <t>DB59010.DBD4100</t>
  </si>
  <si>
    <t>Functional remark: Range max is filled in depending the machine status (prod.speed/slow speed/tippen/slow down)</t>
  </si>
  <si>
    <t>VLM_Filler; VLM_Popup_Needle_Stroke</t>
  </si>
  <si>
    <t>Hauptantrieb</t>
  </si>
  <si>
    <t>DBB4132</t>
  </si>
  <si>
    <t>.VU1.Spec.Motor48.x_2</t>
  </si>
  <si>
    <t>Swiveling transfer plate</t>
  </si>
  <si>
    <t xml:space="preserve">Beweging </t>
  </si>
  <si>
    <t>Overgangsplaat tunnel</t>
  </si>
  <si>
    <t>112 (Select/Deselect/Boven/onder)</t>
  </si>
  <si>
    <t>48 (Measurement/SP Visible)</t>
  </si>
  <si>
    <t>42M1: Beweging  Overgangsplaat tunnel - SP</t>
  </si>
  <si>
    <t>42M1: Beweging  Overgangsplaat tunnel - PV</t>
  </si>
  <si>
    <t>Motor_Infeed</t>
  </si>
  <si>
    <t>DB59010.DBD4136</t>
  </si>
  <si>
    <t>DB59010.DBD4148</t>
  </si>
  <si>
    <t>Überleitung schwenken</t>
  </si>
  <si>
    <t>DBB4180</t>
  </si>
  <si>
    <t>.VU1.Spec.Motor48.x_3</t>
  </si>
  <si>
    <t>Infeed rotary table inner disc</t>
  </si>
  <si>
    <t>Binnenste ring</t>
  </si>
  <si>
    <t>96 (SP Visible/SP Change)</t>
  </si>
  <si>
    <t>43M1: Binnenste ring Invoerdraaitafel - SP</t>
  </si>
  <si>
    <t>43M1: Binnenste ring Invoerdraaitafel - PV</t>
  </si>
  <si>
    <t>DB59010.DBD4184</t>
  </si>
  <si>
    <t>DB59010.DBD4196</t>
  </si>
  <si>
    <t>Einlaufdrehteller innen</t>
  </si>
  <si>
    <t>DBB4228</t>
  </si>
  <si>
    <t>.VU1.Spec.Motor48.x_4</t>
  </si>
  <si>
    <t>Infeed rotary table outer ring</t>
  </si>
  <si>
    <t>Buitenste ring</t>
  </si>
  <si>
    <t>43M2: Buitenste ring Invoerdraaitafel - SP</t>
  </si>
  <si>
    <t>43M2: Buitenste ring Invoerdraaitafel - PV</t>
  </si>
  <si>
    <t>DB59010.DBD4232</t>
  </si>
  <si>
    <t>DB59010.DBD4244</t>
  </si>
  <si>
    <t>Einlaufdrehteller außen</t>
  </si>
  <si>
    <t>Pfizer/PI Integrator</t>
  </si>
  <si>
    <t>DBB4276</t>
  </si>
  <si>
    <t>.VU1.Spec.Motor48.x_5</t>
  </si>
  <si>
    <t xml:space="preserve">Infeed Rotary transfer table 1+2 </t>
  </si>
  <si>
    <t>Invoer draaitafels 1+2</t>
  </si>
  <si>
    <t>44M1: Invoer draaitafels 1+2  - SP</t>
  </si>
  <si>
    <t>44M1: Invoer draaitafels 1+2  - PV</t>
  </si>
  <si>
    <t>DB59010.DBD4280</t>
  </si>
  <si>
    <t>DB59010.DBD4292</t>
  </si>
  <si>
    <t>Umlenkdrehteller Einlauf 1+2</t>
  </si>
  <si>
    <t>45M1</t>
  </si>
  <si>
    <t>DBB4324</t>
  </si>
  <si>
    <t>.VU1.Spec.Motor48.x_6</t>
  </si>
  <si>
    <t>Size adjustment, fallen container sensor, track 1</t>
  </si>
  <si>
    <t xml:space="preserve">Hoogteinstelling sensor </t>
  </si>
  <si>
    <t>Gevallen vials baan 1</t>
  </si>
  <si>
    <t>mm</t>
  </si>
  <si>
    <t>45M1: Hoogteinstelling sensor  Gevallen vials baan 1 - SP</t>
  </si>
  <si>
    <t>45M1: Hoogteinstelling sensor  Gevallen vials baan 1 - PV</t>
  </si>
  <si>
    <t>DB59010.DBD4328</t>
  </si>
  <si>
    <t>DB59010.DBD4340</t>
  </si>
  <si>
    <t>Formatverstellung Sensor liegendes Objekt Bahn 1</t>
  </si>
  <si>
    <t>45M2</t>
  </si>
  <si>
    <t>DBB4372</t>
  </si>
  <si>
    <t>.VU1.Spec.Motor48.x_7</t>
  </si>
  <si>
    <t>Size adjustment, fallen container sensor, track 2</t>
  </si>
  <si>
    <t>Gevallen vials baan 2</t>
  </si>
  <si>
    <t>45M2: Hoogteinstelling sensor  Gevallen vials baan 2 - SP</t>
  </si>
  <si>
    <t>45M2: Hoogteinstelling sensor  Gevallen vials baan 2 - PV</t>
  </si>
  <si>
    <t>DB59010.DBD4376</t>
  </si>
  <si>
    <t>DB59010.DBD4388</t>
  </si>
  <si>
    <t>48M1</t>
  </si>
  <si>
    <t>DBB4420</t>
  </si>
  <si>
    <t>.VU1.Spec.Motor48.x_8</t>
  </si>
  <si>
    <t>Swivel grippers - container removal for tare weighing</t>
  </si>
  <si>
    <t>Weegrobot tarra draaien</t>
  </si>
  <si>
    <t>Nemen vial</t>
  </si>
  <si>
    <t>176 (Select/Deselect/Links/rechts)</t>
  </si>
  <si>
    <t>48M1: Weegrobot tarra draaien Nemen vial - SP</t>
  </si>
  <si>
    <t>48M1: Weegrobot tarra draaien Nemen vial - PV</t>
  </si>
  <si>
    <t>Motor_IPC</t>
  </si>
  <si>
    <t>DB59010.DBD4424</t>
  </si>
  <si>
    <t>DB59010.DBD4436</t>
  </si>
  <si>
    <t>Functional remark: SP only used for tipping, else inactive ***</t>
  </si>
  <si>
    <t>VLM_Popup_Weegrobot_Tarra</t>
  </si>
  <si>
    <t>Zange schwenken Objektentnahme Tarawiegung</t>
  </si>
  <si>
    <t>48M2</t>
  </si>
  <si>
    <t>DBB4468</t>
  </si>
  <si>
    <t>.VU1.Spec.Motor48.x_9</t>
  </si>
  <si>
    <t>Grippers forward/back - container removal for tare weighing</t>
  </si>
  <si>
    <t>Weegrobot tarra voor-achter</t>
  </si>
  <si>
    <t>Grippers nemen vial</t>
  </si>
  <si>
    <t>48M2: Weegrobot tarra voor-achter Grippers nemen vial - SP</t>
  </si>
  <si>
    <t>48M2: Weegrobot tarra voor-achter Grippers nemen vial - PV</t>
  </si>
  <si>
    <t>DB59010.DBD4472</t>
  </si>
  <si>
    <t>DB59010.DBD4484</t>
  </si>
  <si>
    <t>Zange vor/zurück Objektentnahme Tarawiegung</t>
  </si>
  <si>
    <t>50M1</t>
  </si>
  <si>
    <t>DBB4516</t>
  </si>
  <si>
    <t>.VU1.Spec.Motor48.x_10</t>
  </si>
  <si>
    <t>Swivel grippers - container return after tare weighing</t>
  </si>
  <si>
    <t>Terugplaatsen vial</t>
  </si>
  <si>
    <t>50M1: Weegrobot tarra draaien Terugplaatsen vial - SP</t>
  </si>
  <si>
    <t>50M1: Weegrobot tarra draaien Terugplaatsen vial - PV</t>
  </si>
  <si>
    <t>DB59010.DBD4520</t>
  </si>
  <si>
    <t>DB59010.DBD4532</t>
  </si>
  <si>
    <t>Zange schwenken Objektrückgabe Tarawiegung</t>
  </si>
  <si>
    <t>50M2</t>
  </si>
  <si>
    <t>DBB4564</t>
  </si>
  <si>
    <t>.VU1.Spec.Motor48.x_11</t>
  </si>
  <si>
    <t>Grippers forward/back - container return after tare weighing</t>
  </si>
  <si>
    <t>Grippers terugplaatsen vial</t>
  </si>
  <si>
    <t>50M2: Weegrobot tarra voor-achter Grippers terugplaatsen vial - SP</t>
  </si>
  <si>
    <t>50M2: Weegrobot tarra voor-achter Grippers terugplaatsen vial - PV</t>
  </si>
  <si>
    <t>DB59010.DBD4568</t>
  </si>
  <si>
    <t>DB59010.DBD4580</t>
  </si>
  <si>
    <t>Zange vor/zurück Objektrückgabe Tarawiegung</t>
  </si>
  <si>
    <t>DBB4612</t>
  </si>
  <si>
    <t>.VU1.Spec.Motor48.x_12</t>
  </si>
  <si>
    <t>Stirrer dosing vessel</t>
  </si>
  <si>
    <t xml:space="preserve">Mixer buffervat </t>
  </si>
  <si>
    <t>Rpm</t>
  </si>
  <si>
    <t>52M1: Mixer buffervat   - SP</t>
  </si>
  <si>
    <t>52M1: Mixer buffervat   - PV</t>
  </si>
  <si>
    <t>2 = 1 sec</t>
  </si>
  <si>
    <t>DB59010.DBD4616</t>
  </si>
  <si>
    <t>DB59010.DBD4628</t>
  </si>
  <si>
    <t>VLM_Filler; VLM_Popup_Pistonpompen</t>
  </si>
  <si>
    <t>55M1</t>
  </si>
  <si>
    <t>DBB4660</t>
  </si>
  <si>
    <t>.VU1.Spec.Motor48.x_13</t>
  </si>
  <si>
    <t>Needle lift at dosing station</t>
  </si>
  <si>
    <t>Motor op-neer beweging</t>
  </si>
  <si>
    <t>113 (Start/Select/Deselect/Boven/onder)</t>
  </si>
  <si>
    <t>55M1: Motor op-neer beweging Vulnaalden - SP</t>
  </si>
  <si>
    <t>55M1: Motor op-neer beweging Vulnaalden - PV</t>
  </si>
  <si>
    <t>DB59010.DBD4664</t>
  </si>
  <si>
    <t>DB59010.DBD4676</t>
  </si>
  <si>
    <t>dedicated faceplate 
(Start/Select/Deselect/Boven/onder = 
Set-up position/Select/Deselect/Boven/onder)</t>
  </si>
  <si>
    <t>VLM_Popup_Needle_Stroke</t>
  </si>
  <si>
    <t>Nadelhub Dosierstation</t>
  </si>
  <si>
    <t>57M1</t>
  </si>
  <si>
    <t>DBB4708</t>
  </si>
  <si>
    <t>.VU1.Spec.Motor48.x_14</t>
  </si>
  <si>
    <t>Pump stroke</t>
  </si>
  <si>
    <t>Op/neer</t>
  </si>
  <si>
    <t>57M1: Motor pompslag beweging Op/neer - SP</t>
  </si>
  <si>
    <t>57M1: Motor pompslag beweging Op/neer - PV</t>
  </si>
  <si>
    <t>DB59010.DBD4712</t>
  </si>
  <si>
    <t>DB59010.DBD4724</t>
  </si>
  <si>
    <t>Pumpenhub</t>
  </si>
  <si>
    <t>58M1</t>
  </si>
  <si>
    <t>DBB4756</t>
  </si>
  <si>
    <t>.VU1.Spec.Motor48.x_15</t>
  </si>
  <si>
    <t>Pump rotation</t>
  </si>
  <si>
    <t>Motor rotatie beweging</t>
  </si>
  <si>
    <t>Aanzuigen/doseren</t>
  </si>
  <si>
    <t>16 (Measurement)</t>
  </si>
  <si>
    <t>58M1: Motor rotatie beweging Aanzuigen/doseren - SP</t>
  </si>
  <si>
    <t>58M1: Motor rotatie beweging Aanzuigen/doseren - PV</t>
  </si>
  <si>
    <t>DB59010.DBD4760</t>
  </si>
  <si>
    <t>DB59010.DBD4772</t>
  </si>
  <si>
    <t>Pumpen umsteuern</t>
  </si>
  <si>
    <t>65M1</t>
  </si>
  <si>
    <t>DBB4804</t>
  </si>
  <si>
    <t>.VU1.Spec.Motor48.x_16</t>
  </si>
  <si>
    <t>Swivel grippers - container removal for gross weighing</t>
  </si>
  <si>
    <t>Weegrobot bruto draaien</t>
  </si>
  <si>
    <t>65M1: Weegrobot bruto draaien Nemen vial - SP</t>
  </si>
  <si>
    <t>65M1: Weegrobot bruto draaien Nemen vial - PV</t>
  </si>
  <si>
    <t>DB59010.DBD4808</t>
  </si>
  <si>
    <t>DB59010.DBD4820</t>
  </si>
  <si>
    <t>VLM_Popup_Weegrobot_Bruto</t>
  </si>
  <si>
    <t>Zange schwenken Objektentnahme Bruttowiegung</t>
  </si>
  <si>
    <t>65M2</t>
  </si>
  <si>
    <t>DBB4852</t>
  </si>
  <si>
    <t>.VU1.Spec.Motor48.x_17</t>
  </si>
  <si>
    <t>Grippers forward/back - container removal for gross weighing</t>
  </si>
  <si>
    <t>Weegrobot bruto voor-achter</t>
  </si>
  <si>
    <t>65M2: Weegrobot bruto voor-achter Grippers nemen vial - SP</t>
  </si>
  <si>
    <t>65M2: Weegrobot bruto voor-achter Grippers nemen vial - PV</t>
  </si>
  <si>
    <t>DB59010.DBD4856</t>
  </si>
  <si>
    <t>DB59010.DBD4868</t>
  </si>
  <si>
    <t>Zange vor/zurück Objektentnahme Bruttowiegung</t>
  </si>
  <si>
    <t>67M1</t>
  </si>
  <si>
    <t>DBB4900</t>
  </si>
  <si>
    <t>.VU1.Spec.Motor48.x_18</t>
  </si>
  <si>
    <t>Swivel grippers - container return after gross weighing</t>
  </si>
  <si>
    <t>67M1: Weegrobot bruto draaien Terugplaatsen vial - SP</t>
  </si>
  <si>
    <t>67M1: Weegrobot bruto draaien Terugplaatsen vial - PV</t>
  </si>
  <si>
    <t>DB59010.DBD4904</t>
  </si>
  <si>
    <t>DB59010.DBD4916</t>
  </si>
  <si>
    <t>Zange schwenken Objektrückgabe Bruttowiegung</t>
  </si>
  <si>
    <t>67M2</t>
  </si>
  <si>
    <t>DBB4948</t>
  </si>
  <si>
    <t>.VU1.Spec.Motor48.x_19</t>
  </si>
  <si>
    <t>Grippers forward/back - container return after gross weighing</t>
  </si>
  <si>
    <t>67M2: Weegrobot bruto voor-achter Grippers terugplaatsen vial - SP</t>
  </si>
  <si>
    <t>67M2: Weegrobot bruto voor-achter Grippers terugplaatsen vial - PV</t>
  </si>
  <si>
    <t>DB59010.DBD4952</t>
  </si>
  <si>
    <t>DB59010.DBD4964</t>
  </si>
  <si>
    <t>Zange vor/zurück Objektrückgabe Bruttowiegung</t>
  </si>
  <si>
    <t>68M1</t>
  </si>
  <si>
    <t>DBB4996</t>
  </si>
  <si>
    <t>.VU1.Spec.Motor48.x_20</t>
  </si>
  <si>
    <t>Transport system height adjustment</t>
  </si>
  <si>
    <t>Motor hoogte instelling</t>
  </si>
  <si>
    <t>Transport systeem</t>
  </si>
  <si>
    <t>68M1: Motor hoogte instelling Transport systeem - SP</t>
  </si>
  <si>
    <t>68M1: Motor hoogte instelling Transport systeem - PV</t>
  </si>
  <si>
    <t>DB59010.DBD5000</t>
  </si>
  <si>
    <t>DB59010.DBD5012</t>
  </si>
  <si>
    <t>VLM_Popup_Hoogteverstelling_Transport</t>
  </si>
  <si>
    <t>Höhenverstellung Durchtransport</t>
  </si>
  <si>
    <t>69M1</t>
  </si>
  <si>
    <t>DBB5044</t>
  </si>
  <si>
    <t>.VU1.Spec.Motor48.x_21</t>
  </si>
  <si>
    <t>Stopper station height adjustment</t>
  </si>
  <si>
    <t>69M1: Motor hoogte instelling Stopper station - SP</t>
  </si>
  <si>
    <t>69M1: Motor hoogte instelling Stopper station - PV</t>
  </si>
  <si>
    <t>Motor_Stoppers</t>
  </si>
  <si>
    <t>DB59010.DBD5048</t>
  </si>
  <si>
    <t>DB59010.DBD5060</t>
  </si>
  <si>
    <t>VLM_Popup_Hoogteverstelling_Stopperstation</t>
  </si>
  <si>
    <t>Höhenverstellung Stopfenstation</t>
  </si>
  <si>
    <t>DBB5092</t>
  </si>
  <si>
    <t>.VU1.Spec.Motor48.x_22</t>
  </si>
  <si>
    <t>Stopper supply hopper</t>
  </si>
  <si>
    <t>Triller stopper hopper</t>
  </si>
  <si>
    <t>70Y2: Triller stopper hopper  - SP</t>
  </si>
  <si>
    <t>70Y2: Triller stopper hopper  - PV</t>
  </si>
  <si>
    <t>DB59010.DBD5096</t>
  </si>
  <si>
    <t>DB59010.DBD5108</t>
  </si>
  <si>
    <t>VLM_Popup_Stopper_Hopper</t>
  </si>
  <si>
    <t>Vorratsbehälter Stopfen</t>
  </si>
  <si>
    <t>DBB5140</t>
  </si>
  <si>
    <t>.VU1.Spec.Motor48.x_23</t>
  </si>
  <si>
    <t>Stopper feed to separation roller 1</t>
  </si>
  <si>
    <t>Motor 1 stopper scheider</t>
  </si>
  <si>
    <t>71M1: Motor 1 stopper scheider  - SP</t>
  </si>
  <si>
    <t>71M1: Motor 1 stopper scheider  - PV</t>
  </si>
  <si>
    <t>DB59010.DBD5144</t>
  </si>
  <si>
    <t>DB59010.DBD5156</t>
  </si>
  <si>
    <t>Zuführung Stopfen Vereinzellungsrolle 1</t>
  </si>
  <si>
    <t>DBB5188</t>
  </si>
  <si>
    <t>.VU1.Spec.Motor48.x_24</t>
  </si>
  <si>
    <t>Stopper feed to separation roller 2</t>
  </si>
  <si>
    <t>Motor 2 stopper scheider</t>
  </si>
  <si>
    <t>71M2: Motor 2 stopper scheider  - SP</t>
  </si>
  <si>
    <t>71M2: Motor 2 stopper scheider  - PV</t>
  </si>
  <si>
    <t>DB59010.DBD5192</t>
  </si>
  <si>
    <t>DB59010.DBD5204</t>
  </si>
  <si>
    <t>Zuführung Stopfen Vereinzellungsrolle 2</t>
  </si>
  <si>
    <t>DBB5236</t>
  </si>
  <si>
    <t>.VU1.Spec.Motor48.x_25</t>
  </si>
  <si>
    <t>Stopper sorting bowl</t>
  </si>
  <si>
    <t>Triller trilkuip stoppers</t>
  </si>
  <si>
    <t>72Y2: Triller trilkuip stoppers  - SP</t>
  </si>
  <si>
    <t>72Y2: Triller trilkuip stoppers  - PV</t>
  </si>
  <si>
    <t>DB59010.DBD5240</t>
  </si>
  <si>
    <t>DB59010.DBD5252</t>
  </si>
  <si>
    <t>Sortierung Stopfen</t>
  </si>
  <si>
    <t>72M1</t>
  </si>
  <si>
    <t>DBB5284</t>
  </si>
  <si>
    <t>.VU1.Spec.Motor48.x_26</t>
  </si>
  <si>
    <t xml:space="preserve">Stopper sorter height adjustment </t>
  </si>
  <si>
    <t xml:space="preserve">Motor hoogte instelling </t>
  </si>
  <si>
    <t>Trilkuip stoppers</t>
  </si>
  <si>
    <t>72M1: Motor hoogte instelling  Trilkuip stoppers - SP</t>
  </si>
  <si>
    <t>72M1: Motor hoogte instelling  Trilkuip stoppers - PV</t>
  </si>
  <si>
    <t>DB59010.DBD5288</t>
  </si>
  <si>
    <t>DB59010.DBD5300</t>
  </si>
  <si>
    <t>Höhenverstellung Sortierung Stopfenstation</t>
  </si>
  <si>
    <t>DBB5332</t>
  </si>
  <si>
    <t>.VU1.Spec.Motor48.x_27</t>
  </si>
  <si>
    <t>Spare Motor (48 bytes) 27</t>
  </si>
  <si>
    <t>DBB5380</t>
  </si>
  <si>
    <t>.VU1.Spec.Motor48.x_28</t>
  </si>
  <si>
    <t>Spare Motor (48 bytes) 28</t>
  </si>
  <si>
    <t>DBB5428</t>
  </si>
  <si>
    <t>.VU1.Spec.Motor48.x_29</t>
  </si>
  <si>
    <t>Spare Motor (48 bytes) 29</t>
  </si>
  <si>
    <t>DBB5476</t>
  </si>
  <si>
    <t>.VU1.Spec.Motor48.x_30</t>
  </si>
  <si>
    <t>Spare Motor (48 bytes) 30</t>
  </si>
  <si>
    <t>DBB5524</t>
  </si>
  <si>
    <t>.VU1.Spec.Motor48.x_31</t>
  </si>
  <si>
    <t>Spare Motor (48 bytes) 31</t>
  </si>
  <si>
    <t>DBB5572</t>
  </si>
  <si>
    <t>.VU1.Spec.Motor48.x_32</t>
  </si>
  <si>
    <t>Spare Motor (48 bytes) 32</t>
  </si>
  <si>
    <t>DBB5620</t>
  </si>
  <si>
    <t>.VU1.Spec.Motor48.x_33</t>
  </si>
  <si>
    <t>Spare Motor (48 bytes) 33</t>
  </si>
  <si>
    <t>DBB5668</t>
  </si>
  <si>
    <t>.VU1.Spec.Motor48.x_34</t>
  </si>
  <si>
    <t>Spare Motor (48 bytes) 34</t>
  </si>
  <si>
    <t>DBB5716</t>
  </si>
  <si>
    <t>.VU1.Spec.Motor48.x_35</t>
  </si>
  <si>
    <t>Spare Motor (48 bytes) 35</t>
  </si>
  <si>
    <t>DBB5764</t>
  </si>
  <si>
    <t>.VU1.Spec.Motor48.x_36</t>
  </si>
  <si>
    <t>Spare Motor (48 bytes) 36</t>
  </si>
  <si>
    <t>DBB5812</t>
  </si>
  <si>
    <t>.VU1.Spec.Motor48.x_37</t>
  </si>
  <si>
    <t>Spare Motor (48 bytes) 37</t>
  </si>
  <si>
    <t>DBB5860</t>
  </si>
  <si>
    <t>.VU1.Spec.Motor48.x_38</t>
  </si>
  <si>
    <t>Spare Motor (48 bytes) 38</t>
  </si>
  <si>
    <t>DBB5908</t>
  </si>
  <si>
    <t>.VU1.Spec.Motor48.x_39</t>
  </si>
  <si>
    <t>Spare Motor (48 bytes) 39</t>
  </si>
  <si>
    <t>DBB5956</t>
  </si>
  <si>
    <t>.VU1.Spec.Motor48.x_40</t>
  </si>
  <si>
    <t>Spare Motor (48 bytes) 40</t>
  </si>
  <si>
    <t>DBB6004</t>
  </si>
  <si>
    <t>.VU1.Spec.Motor48.x_41</t>
  </si>
  <si>
    <t>Spare Motor (48 bytes) 41</t>
  </si>
  <si>
    <t>DBB6052</t>
  </si>
  <si>
    <t>.VU1.Spec.Motor48.x_42</t>
  </si>
  <si>
    <t>Spare Motor (48 bytes) 42</t>
  </si>
  <si>
    <t>DBB6100</t>
  </si>
  <si>
    <t>.VU1.Spec.Motor48.x_43</t>
  </si>
  <si>
    <t>Spare Motor (48 bytes) 43</t>
  </si>
  <si>
    <t>DBB6148</t>
  </si>
  <si>
    <t>.VU1.Spec.Motor48.x_44</t>
  </si>
  <si>
    <t>Spare Motor (48 bytes) 44</t>
  </si>
  <si>
    <t>DBB6196</t>
  </si>
  <si>
    <t>.VU1.Spec.Motor48.x_45</t>
  </si>
  <si>
    <t>Spare Motor (48 bytes) 45</t>
  </si>
  <si>
    <t>DBB6244</t>
  </si>
  <si>
    <t>.VU1.Spec.Motor48.x_46</t>
  </si>
  <si>
    <t>Spare Motor (48 bytes) 46</t>
  </si>
  <si>
    <t>DBB6292</t>
  </si>
  <si>
    <t>.VU1.Spec.Motor48.x_47</t>
  </si>
  <si>
    <t>Spare Motor (48 bytes) 47</t>
  </si>
  <si>
    <t>DBB6340</t>
  </si>
  <si>
    <t>.VU1.Spec.Motor48.x_48</t>
  </si>
  <si>
    <t>Spare Motor (48 bytes) 48</t>
  </si>
  <si>
    <t>DBB6388</t>
  </si>
  <si>
    <t>.VU1.Spec.Motor48.x_49</t>
  </si>
  <si>
    <t>Spare Motor (48 bytes) 49</t>
  </si>
  <si>
    <t>DBB6436</t>
  </si>
  <si>
    <t>.VU1.Spec.Motor48.x_50</t>
  </si>
  <si>
    <t>Spare Motor (48 bytes) 50</t>
  </si>
  <si>
    <t>DBB6484</t>
  </si>
  <si>
    <t>.VU1.Spec.Motor48.x_51</t>
  </si>
  <si>
    <t>Spare Motor (48 bytes) 51</t>
  </si>
  <si>
    <t>DBB6532</t>
  </si>
  <si>
    <t>.VU1.Spec.Motor48.x_52</t>
  </si>
  <si>
    <t>Spare Motor (48 bytes) 52</t>
  </si>
  <si>
    <t>DBB6580</t>
  </si>
  <si>
    <t>.VU1.Spec.Motor48.x_53</t>
  </si>
  <si>
    <t>Spare Motor (48 bytes) 53</t>
  </si>
  <si>
    <t>DBB6628</t>
  </si>
  <si>
    <t>.VU1.Spec.Motor48.x_54</t>
  </si>
  <si>
    <t>Spare Motor (48 bytes) 54</t>
  </si>
  <si>
    <t>DBB6676</t>
  </si>
  <si>
    <t>.VU1.Spec.Motor48.x_55</t>
  </si>
  <si>
    <t>Spare Motor (48 bytes) 55</t>
  </si>
  <si>
    <t>DBB6724</t>
  </si>
  <si>
    <t>.VU1.Spec.Motor48.x_56</t>
  </si>
  <si>
    <t>Spare Motor (48 bytes) 56</t>
  </si>
  <si>
    <t>DBB6772</t>
  </si>
  <si>
    <t>.VU1.Spec.Motor48.x_57</t>
  </si>
  <si>
    <t>Spare Motor (48 bytes) 57</t>
  </si>
  <si>
    <t>DBB6820</t>
  </si>
  <si>
    <t>.VU1.Spec.Motor48.x_58</t>
  </si>
  <si>
    <t>Spare Motor (48 bytes) 58</t>
  </si>
  <si>
    <t>DBB6868</t>
  </si>
  <si>
    <t>.VU1.Spec.Motor48.x_59</t>
  </si>
  <si>
    <t>Spare Motor (48 bytes) 59</t>
  </si>
  <si>
    <t>DBB6916</t>
  </si>
  <si>
    <t>.VU1.Spec.Motor48.x_60</t>
  </si>
  <si>
    <t>Spare Motor (48 bytes) 60</t>
  </si>
  <si>
    <t>DBB6964</t>
  </si>
  <si>
    <t>.VU1.Spec.Motor48.x_61</t>
  </si>
  <si>
    <t>Spare Motor (48 bytes) 61</t>
  </si>
  <si>
    <t>DBB7012</t>
  </si>
  <si>
    <t>.VU1.Spec.Motor48.x_62</t>
  </si>
  <si>
    <t>Spare Motor (48 bytes) 62</t>
  </si>
  <si>
    <t>DBB7060</t>
  </si>
  <si>
    <t>.VU1.Spec.Motor48.x_63</t>
  </si>
  <si>
    <t>Spare Motor (48 bytes) 63</t>
  </si>
  <si>
    <t>DBB7108</t>
  </si>
  <si>
    <t>.VU1.Spec.Motor48.x_64</t>
  </si>
  <si>
    <t>Spare Motor (48 bytes) 64</t>
  </si>
  <si>
    <t>127M1</t>
  </si>
  <si>
    <t>DBB21776</t>
  </si>
  <si>
    <t>.VU2.Spec.Motor48.x_1</t>
  </si>
  <si>
    <t>Target lift at stopper inspection</t>
  </si>
  <si>
    <t>Op/neer camera 1&amp;2</t>
  </si>
  <si>
    <t>Stopperpositie</t>
  </si>
  <si>
    <t>112 (Select/Deselect/Boven/Onder)</t>
  </si>
  <si>
    <t>0,0</t>
  </si>
  <si>
    <t>100,0</t>
  </si>
  <si>
    <t>Testvial</t>
  </si>
  <si>
    <t>CAP_Popup_Target_Test</t>
  </si>
  <si>
    <t>Prüfteilhub Stopfenpositionskontrolle</t>
  </si>
  <si>
    <t>127M2</t>
  </si>
  <si>
    <t>DBB21824</t>
  </si>
  <si>
    <t>.VU2.Spec.Motor48.x_2</t>
  </si>
  <si>
    <t>Target swivel movement at stopper inspection</t>
  </si>
  <si>
    <t>Draaibeweging camera 1&amp;2</t>
  </si>
  <si>
    <t>176 (Select/Deselect/Links/Rechts)</t>
  </si>
  <si>
    <t>Prüfteil schwenken Stopfenpositionskontrolle</t>
  </si>
  <si>
    <t>128M1</t>
  </si>
  <si>
    <t>DBB21872</t>
  </si>
  <si>
    <t>.VU2.Spec.Motor48.x_3</t>
  </si>
  <si>
    <t>Stopper inspection height adjustment</t>
  </si>
  <si>
    <t>Hoogte camera 1&amp;2</t>
  </si>
  <si>
    <t>Camera Hoogte</t>
  </si>
  <si>
    <t>CAP_Popup_Stopperinspectie</t>
  </si>
  <si>
    <t>Höhenverstellung Stopfenpositionskontrolle</t>
  </si>
  <si>
    <t>DBB21920</t>
  </si>
  <si>
    <t>.VU2.Spec.Motor48.x_4</t>
  </si>
  <si>
    <t>Algemeen</t>
  </si>
  <si>
    <t>131M1</t>
  </si>
  <si>
    <t>DBB21968</t>
  </si>
  <si>
    <t>.VU2.Spec.Motor48.x_5</t>
  </si>
  <si>
    <t>Container rotation</t>
  </si>
  <si>
    <t xml:space="preserve">Vial rotatie </t>
  </si>
  <si>
    <t>CAP_Popup_Capperstation</t>
  </si>
  <si>
    <t>Objektrotation</t>
  </si>
  <si>
    <t>132Y1</t>
  </si>
  <si>
    <t>DBB22016</t>
  </si>
  <si>
    <t>.VU2.Spec.Motor48.x_6</t>
  </si>
  <si>
    <t>Crimp-cap supply bin</t>
  </si>
  <si>
    <t>Trillers voorraad</t>
  </si>
  <si>
    <t>Bunker caps</t>
  </si>
  <si>
    <t>Caps</t>
  </si>
  <si>
    <t>CAP_Popup_Capper_Hopper</t>
  </si>
  <si>
    <t>Vorratsbunker Bördelkappen</t>
  </si>
  <si>
    <t>133Y1</t>
  </si>
  <si>
    <t>DBB22064</t>
  </si>
  <si>
    <t>.VU2.Spec.Motor48.x_7</t>
  </si>
  <si>
    <t xml:space="preserve">Crimp-cap supply hopper </t>
  </si>
  <si>
    <t>Triller hopper caps</t>
  </si>
  <si>
    <t>Vorratsbehälter Bördelkappen</t>
  </si>
  <si>
    <t>134M1</t>
  </si>
  <si>
    <t>DBB22112</t>
  </si>
  <si>
    <t>.VU2.Spec.Motor48.x_8</t>
  </si>
  <si>
    <t>Crim-cap track height adjustment</t>
  </si>
  <si>
    <t>Hoogteverstelling</t>
  </si>
  <si>
    <t>Langsbaan caps</t>
  </si>
  <si>
    <t>Höhenverstellung Zuführbahn Bördelkappen</t>
  </si>
  <si>
    <t>DBB22160</t>
  </si>
  <si>
    <t>.VU2.Spec.Motor48.x_9</t>
  </si>
  <si>
    <t>Spare Motor (48 bytes) 9</t>
  </si>
  <si>
    <t>136Y1</t>
  </si>
  <si>
    <t>DBB22208</t>
  </si>
  <si>
    <t>.VU2.Spec.Motor48.x_10</t>
  </si>
  <si>
    <t>Crimp-cap sorting bowl</t>
  </si>
  <si>
    <t>Triller trilkuip caps</t>
  </si>
  <si>
    <t>Sortierung Bördelkappen</t>
  </si>
  <si>
    <t>137M1</t>
  </si>
  <si>
    <t>DBB22256</t>
  </si>
  <si>
    <t>.VU2.Spec.Motor48.x_11</t>
  </si>
  <si>
    <t>Crimping tool height adjustment</t>
  </si>
  <si>
    <t>Rolmes</t>
  </si>
  <si>
    <t>Höhenverstellung Bördelkopf</t>
  </si>
  <si>
    <t>DBB22304</t>
  </si>
  <si>
    <t>.VU2.Spec.Motor48.x_12</t>
  </si>
  <si>
    <t>Spare Motor (48 bytes) 12</t>
  </si>
  <si>
    <t>DBB22352</t>
  </si>
  <si>
    <t>.VU2.Spec.Motor48.x_13</t>
  </si>
  <si>
    <t xml:space="preserve">Rotary transfer table 1 discharge </t>
  </si>
  <si>
    <t>Uitvoer draaitafel 1 - baan 1</t>
  </si>
  <si>
    <t>Transfertafels</t>
  </si>
  <si>
    <t>Umlenkdrehteller 1 Auslauf</t>
  </si>
  <si>
    <t>DBB22400</t>
  </si>
  <si>
    <t>.VU2.Spec.Motor48.x_14</t>
  </si>
  <si>
    <t xml:space="preserve">Rotary transfer table 2 discharge </t>
  </si>
  <si>
    <t>Uitvoer draaitafel 2 - baan 2</t>
  </si>
  <si>
    <t>Umlenkdrehteller 2 Auslauf</t>
  </si>
  <si>
    <t>DBB22448</t>
  </si>
  <si>
    <t>.VU2.Spec.Motor48.x_15</t>
  </si>
  <si>
    <t xml:space="preserve">Rotary transfer table 3 discharge </t>
  </si>
  <si>
    <t>Uitvoer draaitafel 3 - baan 1</t>
  </si>
  <si>
    <t>Umlenkdrehteller 3 Auslauf</t>
  </si>
  <si>
    <t>DBB22496</t>
  </si>
  <si>
    <t>.VU2.Spec.Motor48.x_16</t>
  </si>
  <si>
    <t xml:space="preserve">Rotary transfer table 4 discharge </t>
  </si>
  <si>
    <t>Uitvoer draaitafel 4 - baan 2</t>
  </si>
  <si>
    <t>Umlenkdrehteller 4 Auslauf</t>
  </si>
  <si>
    <t>DBB22544</t>
  </si>
  <si>
    <t>.VU2.Spec.Motor48.x_17</t>
  </si>
  <si>
    <t>Discharge belt</t>
  </si>
  <si>
    <t>Uitvoerband</t>
  </si>
  <si>
    <t>3 (Start/Stop)</t>
  </si>
  <si>
    <t>Uitvoer</t>
  </si>
  <si>
    <t>Auslaufband</t>
  </si>
  <si>
    <t>DBB22592</t>
  </si>
  <si>
    <t>.VU2.Spec.Motor48.x_18</t>
  </si>
  <si>
    <t>Spare Motor (48 bytes) 18</t>
  </si>
  <si>
    <t>DBB22640</t>
  </si>
  <si>
    <t>.VU2.Spec.Motor48.x_19</t>
  </si>
  <si>
    <t>Spare Motor (48 bytes) 19</t>
  </si>
  <si>
    <t>DBB22688</t>
  </si>
  <si>
    <t>.VU2.Spec.Motor48.x_20</t>
  </si>
  <si>
    <t>Spare Motor (48 bytes) 20</t>
  </si>
  <si>
    <t>DBB22736</t>
  </si>
  <si>
    <t>.VU2.Spec.Motor48.x_21</t>
  </si>
  <si>
    <t>Spare Motor (48 bytes) 21</t>
  </si>
  <si>
    <t>DBB22784</t>
  </si>
  <si>
    <t>.VU2.Spec.Motor48.x_22</t>
  </si>
  <si>
    <t>Spare Motor (48 bytes) 22</t>
  </si>
  <si>
    <t>DBB22832</t>
  </si>
  <si>
    <t>.VU2.Spec.Motor48.x_23</t>
  </si>
  <si>
    <t>Spare Motor (48 bytes) 23</t>
  </si>
  <si>
    <t>DBB22880</t>
  </si>
  <si>
    <t>.VU2.Spec.Motor48.x_24</t>
  </si>
  <si>
    <t>Spare Motor (48 bytes) 24</t>
  </si>
  <si>
    <t>DBB22928</t>
  </si>
  <si>
    <t>.VU2.Spec.Motor48.x_25</t>
  </si>
  <si>
    <t>Spare Motor (48 bytes) 25</t>
  </si>
  <si>
    <t>DBB22976</t>
  </si>
  <si>
    <t>.VU2.Spec.Motor48.x_26</t>
  </si>
  <si>
    <t>Spare Motor (48 bytes) 26</t>
  </si>
  <si>
    <t>DBB23024</t>
  </si>
  <si>
    <t>.VU2.Spec.Motor48.x_27</t>
  </si>
  <si>
    <t>DBB23072</t>
  </si>
  <si>
    <t>.VU2.Spec.Motor48.x_28</t>
  </si>
  <si>
    <t>DBB23120</t>
  </si>
  <si>
    <t>.VU2.Spec.Motor48.x_29</t>
  </si>
  <si>
    <t>DBB23168</t>
  </si>
  <si>
    <t>.VU2.Spec.Motor48.x_30</t>
  </si>
  <si>
    <t>DBB23216</t>
  </si>
  <si>
    <t>.VU2.Spec.Motor48.x_31</t>
  </si>
  <si>
    <t>DBB23264</t>
  </si>
  <si>
    <t>.VU2.Spec.Motor48.x_32</t>
  </si>
  <si>
    <t>DBB23312</t>
  </si>
  <si>
    <t>.VU2.Spec.Motor48.x_33</t>
  </si>
  <si>
    <t>DBB23360</t>
  </si>
  <si>
    <t>.VU2.Spec.Motor48.x_34</t>
  </si>
  <si>
    <t>DBB23408</t>
  </si>
  <si>
    <t>.VU2.Spec.Motor48.x_35</t>
  </si>
  <si>
    <t>DBB23456</t>
  </si>
  <si>
    <t>.VU2.Spec.Motor48.x_36</t>
  </si>
  <si>
    <t>DBB23504</t>
  </si>
  <si>
    <t>.VU2.Spec.Motor48.x_37</t>
  </si>
  <si>
    <t>DBB23552</t>
  </si>
  <si>
    <t>.VU2.Spec.Motor48.x_38</t>
  </si>
  <si>
    <t>DBB23600</t>
  </si>
  <si>
    <t>.VU2.Spec.Motor48.x_39</t>
  </si>
  <si>
    <t>DBB23648</t>
  </si>
  <si>
    <t>.VU2.Spec.Motor48.x_40</t>
  </si>
  <si>
    <t>DBB23696</t>
  </si>
  <si>
    <t>.VU2.Spec.Motor48.x_41</t>
  </si>
  <si>
    <t>DBB23744</t>
  </si>
  <si>
    <t>.VU2.Spec.Motor48.x_42</t>
  </si>
  <si>
    <t>DBB23792</t>
  </si>
  <si>
    <t>.VU2.Spec.Motor48.x_43</t>
  </si>
  <si>
    <t>DBB23840</t>
  </si>
  <si>
    <t>.VU2.Spec.Motor48.x_44</t>
  </si>
  <si>
    <t>DBB23888</t>
  </si>
  <si>
    <t>.VU2.Spec.Motor48.x_45</t>
  </si>
  <si>
    <t>DBB23936</t>
  </si>
  <si>
    <t>.VU2.Spec.Motor48.x_46</t>
  </si>
  <si>
    <t>DBB23984</t>
  </si>
  <si>
    <t>.VU2.Spec.Motor48.x_47</t>
  </si>
  <si>
    <t>DBB24032</t>
  </si>
  <si>
    <t>.VU2.Spec.Motor48.x_48</t>
  </si>
  <si>
    <t>DBB24080</t>
  </si>
  <si>
    <t>.VU2.Spec.Motor48.x_49</t>
  </si>
  <si>
    <t>DBB24128</t>
  </si>
  <si>
    <t>.VU2.Spec.Motor48.x_50</t>
  </si>
  <si>
    <t>DBB24176</t>
  </si>
  <si>
    <t>.VU2.Spec.Motor48.x_51</t>
  </si>
  <si>
    <t>DBB24224</t>
  </si>
  <si>
    <t>.VU2.Spec.Motor48.x_52</t>
  </si>
  <si>
    <t>DBB24272</t>
  </si>
  <si>
    <t>.VU2.Spec.Motor48.x_53</t>
  </si>
  <si>
    <t>DBB24320</t>
  </si>
  <si>
    <t>.VU2.Spec.Motor48.x_54</t>
  </si>
  <si>
    <t>DBB24368</t>
  </si>
  <si>
    <t>.VU2.Spec.Motor48.x_55</t>
  </si>
  <si>
    <t>DBB24416</t>
  </si>
  <si>
    <t>.VU2.Spec.Motor48.x_56</t>
  </si>
  <si>
    <t>DBB24464</t>
  </si>
  <si>
    <t>.VU2.Spec.Motor48.x_57</t>
  </si>
  <si>
    <t>DBB24512</t>
  </si>
  <si>
    <t>.VU2.Spec.Motor48.x_58</t>
  </si>
  <si>
    <t>DBB24560</t>
  </si>
  <si>
    <t>.VU2.Spec.Motor48.x_59</t>
  </si>
  <si>
    <t>DBB24608</t>
  </si>
  <si>
    <t>.VU2.Spec.Motor48.x_60</t>
  </si>
  <si>
    <t>DBB24656</t>
  </si>
  <si>
    <t>.VU2.Spec.Motor48.x_61</t>
  </si>
  <si>
    <t>DBB24704</t>
  </si>
  <si>
    <t>.VU2.Spec.Motor48.x_62</t>
  </si>
  <si>
    <t>DBB24752</t>
  </si>
  <si>
    <t>.VU2.Spec.Motor48.x_63</t>
  </si>
  <si>
    <t>DBB24800</t>
  </si>
  <si>
    <t>.VU2.Spec.Motor48.x_64</t>
  </si>
  <si>
    <t>AH</t>
  </si>
  <si>
    <t>9</t>
  </si>
  <si>
    <t>1 sec: pressure</t>
  </si>
  <si>
    <t>1 Hour</t>
  </si>
  <si>
    <t>Setpoint: start address + 4</t>
  </si>
  <si>
    <t>st/min</t>
  </si>
  <si>
    <t>WH</t>
  </si>
  <si>
    <t>99</t>
  </si>
  <si>
    <t>1 Day</t>
  </si>
  <si>
    <t>Measurement: start address + 16</t>
  </si>
  <si>
    <t>WL</t>
  </si>
  <si>
    <t>999</t>
  </si>
  <si>
    <t>10 sec: temperature</t>
  </si>
  <si>
    <t>"X" hours</t>
  </si>
  <si>
    <t>4 = 10 sec</t>
  </si>
  <si>
    <t>Type: REAL</t>
  </si>
  <si>
    <t>°C</t>
  </si>
  <si>
    <t>AL</t>
  </si>
  <si>
    <t>9999</t>
  </si>
  <si>
    <t>1 min: humidity</t>
  </si>
  <si>
    <t>5 = 60 sec</t>
  </si>
  <si>
    <t>Select</t>
  </si>
  <si>
    <t>Bar</t>
  </si>
  <si>
    <t>Measurement</t>
  </si>
  <si>
    <t>99999</t>
  </si>
  <si>
    <t>6 = 5 min</t>
  </si>
  <si>
    <t>Deselect</t>
  </si>
  <si>
    <t>Pa</t>
  </si>
  <si>
    <t>SP Visible</t>
  </si>
  <si>
    <t>999999</t>
  </si>
  <si>
    <t>7 = 10 min</t>
  </si>
  <si>
    <t>Boven/Onder</t>
  </si>
  <si>
    <t>Kg</t>
  </si>
  <si>
    <t>SP Change</t>
  </si>
  <si>
    <t>9999999</t>
  </si>
  <si>
    <t>8 = 15 min</t>
  </si>
  <si>
    <t>Links/Rechts</t>
  </si>
  <si>
    <t xml:space="preserve">Sec </t>
  </si>
  <si>
    <t>9.9</t>
  </si>
  <si>
    <t>Min</t>
  </si>
  <si>
    <t>9.99</t>
  </si>
  <si>
    <t>Uur</t>
  </si>
  <si>
    <t>9.999</t>
  </si>
  <si>
    <t>stuks</t>
  </si>
  <si>
    <t>9.9999</t>
  </si>
  <si>
    <t>SP</t>
  </si>
  <si>
    <t>number</t>
  </si>
  <si>
    <t>9.99999</t>
  </si>
  <si>
    <t>9.999999</t>
  </si>
  <si>
    <t>99.9</t>
  </si>
  <si>
    <t>99.99</t>
  </si>
  <si>
    <t>99.999</t>
  </si>
  <si>
    <t>99.9999</t>
  </si>
  <si>
    <t>99.99999</t>
  </si>
  <si>
    <t>999.9</t>
  </si>
  <si>
    <t>999.99</t>
  </si>
  <si>
    <t>999.999</t>
  </si>
  <si>
    <t>999.9999</t>
  </si>
  <si>
    <t>9999.9</t>
  </si>
  <si>
    <t>9999.99</t>
  </si>
  <si>
    <t>9999.999</t>
  </si>
  <si>
    <t>99999.9</t>
  </si>
  <si>
    <t>99999.99</t>
  </si>
  <si>
    <t>999999.9</t>
  </si>
  <si>
    <t>s9</t>
  </si>
  <si>
    <t>s99</t>
  </si>
  <si>
    <t>s999</t>
  </si>
  <si>
    <t>s9999</t>
  </si>
  <si>
    <t>s99999</t>
  </si>
  <si>
    <t>s999999</t>
  </si>
  <si>
    <t>s9999999</t>
  </si>
  <si>
    <t>s9.9</t>
  </si>
  <si>
    <t>s9.99</t>
  </si>
  <si>
    <t>s9.999</t>
  </si>
  <si>
    <t>s9.9999</t>
  </si>
  <si>
    <t>s9.99999</t>
  </si>
  <si>
    <t>s9.999999</t>
  </si>
  <si>
    <t>s99.9</t>
  </si>
  <si>
    <t>s99.99</t>
  </si>
  <si>
    <t>s99.999</t>
  </si>
  <si>
    <t>s99.9999</t>
  </si>
  <si>
    <t>s99.99999</t>
  </si>
  <si>
    <t>s999.9</t>
  </si>
  <si>
    <t>s999.99</t>
  </si>
  <si>
    <t>s999.999</t>
  </si>
  <si>
    <t>s999.9999</t>
  </si>
  <si>
    <t>s9999.9</t>
  </si>
  <si>
    <t>s9999.99</t>
  </si>
  <si>
    <t>s9999.999</t>
  </si>
  <si>
    <t>s99999.9</t>
  </si>
  <si>
    <t>s99999.99</t>
  </si>
  <si>
    <t>s999999.9</t>
  </si>
  <si>
    <t>Motor (typeLVis_ObjMotorValveLean)</t>
  </si>
  <si>
    <t>40M1_2-00P01</t>
  </si>
  <si>
    <t>DBB2164</t>
  </si>
  <si>
    <t>.VU1.Spec.MotorLean.x_1</t>
  </si>
  <si>
    <t>Vacuum pump for infeed</t>
  </si>
  <si>
    <t>Vacuum pomp</t>
  </si>
  <si>
    <t>invoer sterwielen</t>
  </si>
  <si>
    <t>VLM_Popup_Vacuum_Invoer</t>
  </si>
  <si>
    <t>yes</t>
  </si>
  <si>
    <t>Vakuumpumpe Einlauf</t>
  </si>
  <si>
    <t>40M4_5-00P01</t>
  </si>
  <si>
    <t>DBB2170</t>
  </si>
  <si>
    <t>.VU1.Spec.MotorLean.x_2</t>
  </si>
  <si>
    <t>Vacuum pump for stopper station</t>
  </si>
  <si>
    <t xml:space="preserve">Vacuum pomp </t>
  </si>
  <si>
    <t>stopperstation</t>
  </si>
  <si>
    <t>VLM_Popup_Vacuum_Stopperstation</t>
  </si>
  <si>
    <t>Vakuumpumpe Stopfenstation</t>
  </si>
  <si>
    <t>40M7_7-00P01</t>
  </si>
  <si>
    <t>DBB2176</t>
  </si>
  <si>
    <t>.VU1.Spec.MotorLean.x_3</t>
  </si>
  <si>
    <t>Vacuum pump for discharge</t>
  </si>
  <si>
    <t>uitvoer sterwielen</t>
  </si>
  <si>
    <t>VLM_Popup_Vacuum_Uitvoer</t>
  </si>
  <si>
    <t>Vakuumpumpe Auslauf</t>
  </si>
  <si>
    <t>47T1</t>
  </si>
  <si>
    <t>DBB2182</t>
  </si>
  <si>
    <t>.VU1.Spec.MotorLean.x_4</t>
  </si>
  <si>
    <t>Static elimination</t>
  </si>
  <si>
    <t>Ionisation</t>
  </si>
  <si>
    <t>54M1</t>
  </si>
  <si>
    <t>DBB2188</t>
  </si>
  <si>
    <t>.VU1.Spec.MotorLean.x_5</t>
  </si>
  <si>
    <t>Adjustment of product circulation valve</t>
  </si>
  <si>
    <t xml:space="preserve">Drieweg klep </t>
  </si>
  <si>
    <t>product circulatie</t>
  </si>
  <si>
    <t>177 (Start/Select/Deselect/Links/Rechts)</t>
  </si>
  <si>
    <t>dedicated faceplate 
(Select/Deselect/Links/rechts = Select/Deselect/production/circulation)
No standard FP, production/circulation
For visualisation , use motorsymbol with indication of position (circulation / production )</t>
  </si>
  <si>
    <t>Verstellung Ventil Produktzirkulation</t>
  </si>
  <si>
    <t>78M1_3-00P01</t>
  </si>
  <si>
    <t>DBB2194</t>
  </si>
  <si>
    <t>.VU1.Spec.MotorLean.x_6</t>
  </si>
  <si>
    <t>Vacuum pump for bypass PMS</t>
  </si>
  <si>
    <t>PMS: VHP Bypass</t>
  </si>
  <si>
    <t>VLM_Popup_PMS,VLM_Popup_Stikstofbegassing</t>
  </si>
  <si>
    <t>Vakuumpumpe Bypass PMS</t>
  </si>
  <si>
    <t>78M4_4-00P01</t>
  </si>
  <si>
    <t>DBB2200</t>
  </si>
  <si>
    <t>.VU1.Spec.MotorLean.x_7</t>
  </si>
  <si>
    <t>Vacuum pump for bypass AAS</t>
  </si>
  <si>
    <t>AAS: VHP bypass</t>
  </si>
  <si>
    <t>Vakuumpumpe Bypass AAS</t>
  </si>
  <si>
    <t>DBB2206</t>
  </si>
  <si>
    <t>.VU1.Spec.MotorLean.x_8</t>
  </si>
  <si>
    <t>Spare Motor (6 bytes) 8</t>
  </si>
  <si>
    <t>DBB2212</t>
  </si>
  <si>
    <t>.VU1.Spec.MotorLean.x_9</t>
  </si>
  <si>
    <t>Spare Motor (6 bytes) 9</t>
  </si>
  <si>
    <t>DBB2218</t>
  </si>
  <si>
    <t>.VU1.Spec.MotorLean.x_10</t>
  </si>
  <si>
    <t>Spare Motor (6 bytes) 10</t>
  </si>
  <si>
    <t>DBB2224</t>
  </si>
  <si>
    <t>.VU1.Spec.MotorLean.x_11</t>
  </si>
  <si>
    <t>Spare Motor (6 bytes) 11</t>
  </si>
  <si>
    <t>DBB2230</t>
  </si>
  <si>
    <t>.VU1.Spec.MotorLean.x_12</t>
  </si>
  <si>
    <t>Spare Motor (6 bytes) 12</t>
  </si>
  <si>
    <t>DBB2236</t>
  </si>
  <si>
    <t>.VU1.Spec.MotorLean.x_13</t>
  </si>
  <si>
    <t>Spare Motor (6 bytes) 13</t>
  </si>
  <si>
    <t>DBB2242</t>
  </si>
  <si>
    <t>.VU1.Spec.MotorLean.x_14</t>
  </si>
  <si>
    <t>Spare Motor (6 bytes) 14</t>
  </si>
  <si>
    <t>DBB2248</t>
  </si>
  <si>
    <t>.VU1.Spec.MotorLean.x_15</t>
  </si>
  <si>
    <t>Spare Motor (6 bytes) 15</t>
  </si>
  <si>
    <t>DBB2254</t>
  </si>
  <si>
    <t>.VU1.Spec.MotorLean.x_16</t>
  </si>
  <si>
    <t>Spare Motor (6 bytes) 16</t>
  </si>
  <si>
    <t>DBB2260</t>
  </si>
  <si>
    <t>.VU1.Spec.MotorLean.x_17</t>
  </si>
  <si>
    <t>Spare Motor (6 bytes) 17</t>
  </si>
  <si>
    <t>DBB2266</t>
  </si>
  <si>
    <t>.VU1.Spec.MotorLean.x_18</t>
  </si>
  <si>
    <t>Spare Motor (6 bytes) 18</t>
  </si>
  <si>
    <t>DBB2272</t>
  </si>
  <si>
    <t>.VU1.Spec.MotorLean.x_19</t>
  </si>
  <si>
    <t>Spare Motor (6 bytes) 19</t>
  </si>
  <si>
    <t>DBB2278</t>
  </si>
  <si>
    <t>.VU1.Spec.MotorLean.x_20</t>
  </si>
  <si>
    <t>Spare Motor (6 bytes) 20</t>
  </si>
  <si>
    <t>DBB2284</t>
  </si>
  <si>
    <t>.VU1.Spec.MotorLean.x_21</t>
  </si>
  <si>
    <t>Spare Motor (6 bytes) 21</t>
  </si>
  <si>
    <t>DBB2290</t>
  </si>
  <si>
    <t>.VU1.Spec.MotorLean.x_22</t>
  </si>
  <si>
    <t>Spare Motor (6 bytes) 22</t>
  </si>
  <si>
    <t>DBB2296</t>
  </si>
  <si>
    <t>.VU1.Spec.MotorLean.x_23</t>
  </si>
  <si>
    <t>Spare Motor (6 bytes) 23</t>
  </si>
  <si>
    <t>DBB2302</t>
  </si>
  <si>
    <t>.VU1.Spec.MotorLean.x_24</t>
  </si>
  <si>
    <t>Spare Motor (6 bytes) 24</t>
  </si>
  <si>
    <t>DBB2308</t>
  </si>
  <si>
    <t>.VU1.Spec.MotorLean.x_25</t>
  </si>
  <si>
    <t>Spare Motor (6 bytes) 25</t>
  </si>
  <si>
    <t>DBB2314</t>
  </si>
  <si>
    <t>.VU1.Spec.MotorLean.x_26</t>
  </si>
  <si>
    <t>Spare Motor (6 bytes) 26</t>
  </si>
  <si>
    <t>DBB2320</t>
  </si>
  <si>
    <t>.VU1.Spec.MotorLean.x_27</t>
  </si>
  <si>
    <t>Spare Motor (6 bytes) 27</t>
  </si>
  <si>
    <t>DBB2326</t>
  </si>
  <si>
    <t>.VU1.Spec.MotorLean.x_28</t>
  </si>
  <si>
    <t>Spare Motor (6 bytes) 28</t>
  </si>
  <si>
    <t>DBB2332</t>
  </si>
  <si>
    <t>.VU1.Spec.MotorLean.x_29</t>
  </si>
  <si>
    <t>Spare Motor (6 bytes) 29</t>
  </si>
  <si>
    <t>DBB2338</t>
  </si>
  <si>
    <t>.VU1.Spec.MotorLean.x_30</t>
  </si>
  <si>
    <t>Spare Motor (6 bytes) 30</t>
  </si>
  <si>
    <t>DBB2344</t>
  </si>
  <si>
    <t>.VU1.Spec.MotorLean.x_31</t>
  </si>
  <si>
    <t>Spare Motor (6 bytes) 31</t>
  </si>
  <si>
    <t>DBB2350</t>
  </si>
  <si>
    <t>.VU1.Spec.MotorLean.x_32</t>
  </si>
  <si>
    <t>Spare Motor (6 bytes) 32</t>
  </si>
  <si>
    <t>DBB2356</t>
  </si>
  <si>
    <t>.VU1.Spec.MotorLean.x_33</t>
  </si>
  <si>
    <t>Spare Motor (6 bytes) 33</t>
  </si>
  <si>
    <t>DBB2362</t>
  </si>
  <si>
    <t>.VU1.Spec.MotorLean.x_34</t>
  </si>
  <si>
    <t>Spare Motor (6 bytes) 34</t>
  </si>
  <si>
    <t>DBB2368</t>
  </si>
  <si>
    <t>.VU1.Spec.MotorLean.x_35</t>
  </si>
  <si>
    <t>Spare Motor (6 bytes) 35</t>
  </si>
  <si>
    <t>DBB2374</t>
  </si>
  <si>
    <t>.VU1.Spec.MotorLean.x_36</t>
  </si>
  <si>
    <t>Spare Motor (6 bytes) 36</t>
  </si>
  <si>
    <t>DBB2380</t>
  </si>
  <si>
    <t>.VU1.Spec.MotorLean.x_37</t>
  </si>
  <si>
    <t>Spare Motor (6 bytes) 37</t>
  </si>
  <si>
    <t>DBB2386</t>
  </si>
  <si>
    <t>.VU1.Spec.MotorLean.x_38</t>
  </si>
  <si>
    <t>Spare Motor (6 bytes) 38</t>
  </si>
  <si>
    <t>DBB2392</t>
  </si>
  <si>
    <t>.VU1.Spec.MotorLean.x_39</t>
  </si>
  <si>
    <t>Spare Motor (6 bytes) 39</t>
  </si>
  <si>
    <t>DBB2398</t>
  </si>
  <si>
    <t>.VU1.Spec.MotorLean.x_40</t>
  </si>
  <si>
    <t>Spare Motor (6 bytes) 40</t>
  </si>
  <si>
    <t>DBB2404</t>
  </si>
  <si>
    <t>.VU1.Spec.MotorLean.x_41</t>
  </si>
  <si>
    <t>Spare Motor (6 bytes) 41</t>
  </si>
  <si>
    <t>DBB2410</t>
  </si>
  <si>
    <t>.VU1.Spec.MotorLean.x_42</t>
  </si>
  <si>
    <t>Spare Motor (6 bytes) 42</t>
  </si>
  <si>
    <t>DBB2416</t>
  </si>
  <si>
    <t>.VU1.Spec.MotorLean.x_43</t>
  </si>
  <si>
    <t>Spare Motor (6 bytes) 43</t>
  </si>
  <si>
    <t>DBB2422</t>
  </si>
  <si>
    <t>.VU1.Spec.MotorLean.x_44</t>
  </si>
  <si>
    <t>Spare Motor (6 bytes) 44</t>
  </si>
  <si>
    <t>DBB2428</t>
  </si>
  <si>
    <t>.VU1.Spec.MotorLean.x_45</t>
  </si>
  <si>
    <t>Spare Motor (6 bytes) 45</t>
  </si>
  <si>
    <t>DBB2434</t>
  </si>
  <si>
    <t>.VU1.Spec.MotorLean.x_46</t>
  </si>
  <si>
    <t>Spare Motor (6 bytes) 46</t>
  </si>
  <si>
    <t>DBB2440</t>
  </si>
  <si>
    <t>.VU1.Spec.MotorLean.x_47</t>
  </si>
  <si>
    <t>Spare Motor (6 bytes) 47</t>
  </si>
  <si>
    <t>DBB2446</t>
  </si>
  <si>
    <t>.VU1.Spec.MotorLean.x_48</t>
  </si>
  <si>
    <t>Spare Motor (6 bytes) 48</t>
  </si>
  <si>
    <t>DBB2452</t>
  </si>
  <si>
    <t>.VU1.Spec.MotorLean.x_49</t>
  </si>
  <si>
    <t>Spare Motor (6 bytes) 49</t>
  </si>
  <si>
    <t>DBB2458</t>
  </si>
  <si>
    <t>.VU1.Spec.MotorLean.x_50</t>
  </si>
  <si>
    <t>Spare Motor (6 bytes) 50</t>
  </si>
  <si>
    <t>DBB2464</t>
  </si>
  <si>
    <t>.VU1.Spec.MotorLean.x_51</t>
  </si>
  <si>
    <t>Spare Motor (6 bytes) 51</t>
  </si>
  <si>
    <t>DBB2470</t>
  </si>
  <si>
    <t>.VU1.Spec.MotorLean.x_52</t>
  </si>
  <si>
    <t>Spare Motor (6 bytes) 52</t>
  </si>
  <si>
    <t>DBB2476</t>
  </si>
  <si>
    <t>.VU1.Spec.MotorLean.x_53</t>
  </si>
  <si>
    <t>Spare Motor (6 bytes) 53</t>
  </si>
  <si>
    <t>DBB2482</t>
  </si>
  <si>
    <t>.VU1.Spec.MotorLean.x_54</t>
  </si>
  <si>
    <t>Spare Motor (6 bytes) 54</t>
  </si>
  <si>
    <t>DBB2488</t>
  </si>
  <si>
    <t>.VU1.Spec.MotorLean.x_55</t>
  </si>
  <si>
    <t>Spare Motor (6 bytes) 55</t>
  </si>
  <si>
    <t>DBB2494</t>
  </si>
  <si>
    <t>.VU1.Spec.MotorLean.x_56</t>
  </si>
  <si>
    <t>Spare Motor (6 bytes) 56</t>
  </si>
  <si>
    <t>DBB2500</t>
  </si>
  <si>
    <t>.VU1.Spec.MotorLean.x_57</t>
  </si>
  <si>
    <t>Spare Motor (6 bytes) 57</t>
  </si>
  <si>
    <t>DBB2506</t>
  </si>
  <si>
    <t>.VU1.Spec.MotorLean.x_58</t>
  </si>
  <si>
    <t>Spare Motor (6 bytes) 58</t>
  </si>
  <si>
    <t>DBB2512</t>
  </si>
  <si>
    <t>.VU1.Spec.MotorLean.x_59</t>
  </si>
  <si>
    <t>Spare Motor (6 bytes) 59</t>
  </si>
  <si>
    <t>DBB2518</t>
  </si>
  <si>
    <t>.VU1.Spec.MotorLean.x_60</t>
  </si>
  <si>
    <t>Spare Motor (6 bytes) 60</t>
  </si>
  <si>
    <t>DBB2524</t>
  </si>
  <si>
    <t>.VU1.Spec.MotorLean.x_61</t>
  </si>
  <si>
    <t>Spare Motor (6 bytes) 61</t>
  </si>
  <si>
    <t>DBB2530</t>
  </si>
  <si>
    <t>.VU1.Spec.MotorLean.x_62</t>
  </si>
  <si>
    <t>Spare Motor (6 bytes) 62</t>
  </si>
  <si>
    <t>DBB2536</t>
  </si>
  <si>
    <t>.VU1.Spec.MotorLean.x_63</t>
  </si>
  <si>
    <t>Spare Motor (6 bytes) 63</t>
  </si>
  <si>
    <t>DBB2542</t>
  </si>
  <si>
    <t>.VU1.Spec.MotorLean.x_64</t>
  </si>
  <si>
    <t>Spare Motor (6 bytes) 64</t>
  </si>
  <si>
    <t>132M1</t>
  </si>
  <si>
    <t>DBB19856</t>
  </si>
  <si>
    <t>.VU2.Spec.MotorLean.x_1</t>
  </si>
  <si>
    <t>Up/down motor crimp-cap supply bin</t>
  </si>
  <si>
    <t>voorraad bunker caps</t>
  </si>
  <si>
    <t>127 (Start/Stop/Auto/Manueel/Select/Deselect/Boven/Onder)</t>
  </si>
  <si>
    <t xml:space="preserve">not operated by SCADA </t>
  </si>
  <si>
    <t>Vertikalhub Vorratsbunker Bördelkappen</t>
  </si>
  <si>
    <t>DBB19862</t>
  </si>
  <si>
    <t>.VU2.Spec.MotorLean.x_2</t>
  </si>
  <si>
    <t>Spare Motor (6 bytes) 2</t>
  </si>
  <si>
    <t>DBB19868</t>
  </si>
  <si>
    <t>.VU2.Spec.MotorLean.x_3</t>
  </si>
  <si>
    <t>Spare Motor (6 bytes) 3</t>
  </si>
  <si>
    <t>DBB19874</t>
  </si>
  <si>
    <t>.VU2.Spec.MotorLean.x_4</t>
  </si>
  <si>
    <t>Spare Motor (6 bytes) 4</t>
  </si>
  <si>
    <t>DBB19880</t>
  </si>
  <si>
    <t>.VU2.Spec.MotorLean.x_5</t>
  </si>
  <si>
    <t>Spare Motor (6 bytes) 5</t>
  </si>
  <si>
    <t>DBB19886</t>
  </si>
  <si>
    <t>.VU2.Spec.MotorLean.x_6</t>
  </si>
  <si>
    <t>Spare Motor (6 bytes) 6</t>
  </si>
  <si>
    <t>DBB19892</t>
  </si>
  <si>
    <t>.VU2.Spec.MotorLean.x_7</t>
  </si>
  <si>
    <t>Spare Motor (6 bytes) 7</t>
  </si>
  <si>
    <t>DBB19898</t>
  </si>
  <si>
    <t>.VU2.Spec.MotorLean.x_8</t>
  </si>
  <si>
    <t>DBB19904</t>
  </si>
  <si>
    <t>.VU2.Spec.MotorLean.x_9</t>
  </si>
  <si>
    <t>DBB19910</t>
  </si>
  <si>
    <t>.VU2.Spec.MotorLean.x_10</t>
  </si>
  <si>
    <t>DBB19916</t>
  </si>
  <si>
    <t>.VU2.Spec.MotorLean.x_11</t>
  </si>
  <si>
    <t>DBB19922</t>
  </si>
  <si>
    <t>.VU2.Spec.MotorLean.x_12</t>
  </si>
  <si>
    <t>DBB19928</t>
  </si>
  <si>
    <t>.VU2.Spec.MotorLean.x_13</t>
  </si>
  <si>
    <t>DBB19934</t>
  </si>
  <si>
    <t>.VU2.Spec.MotorLean.x_14</t>
  </si>
  <si>
    <t>DBB19940</t>
  </si>
  <si>
    <t>.VU2.Spec.MotorLean.x_15</t>
  </si>
  <si>
    <t>DBB19946</t>
  </si>
  <si>
    <t>.VU2.Spec.MotorLean.x_16</t>
  </si>
  <si>
    <t>DBB19952</t>
  </si>
  <si>
    <t>.VU2.Spec.MotorLean.x_17</t>
  </si>
  <si>
    <t>DBB19958</t>
  </si>
  <si>
    <t>.VU2.Spec.MotorLean.x_18</t>
  </si>
  <si>
    <t>DBB19964</t>
  </si>
  <si>
    <t>.VU2.Spec.MotorLean.x_19</t>
  </si>
  <si>
    <t>DBB19970</t>
  </si>
  <si>
    <t>.VU2.Spec.MotorLean.x_20</t>
  </si>
  <si>
    <t>DBB19976</t>
  </si>
  <si>
    <t>.VU2.Spec.MotorLean.x_21</t>
  </si>
  <si>
    <t>DBB19982</t>
  </si>
  <si>
    <t>.VU2.Spec.MotorLean.x_22</t>
  </si>
  <si>
    <t>DBB19988</t>
  </si>
  <si>
    <t>.VU2.Spec.MotorLean.x_23</t>
  </si>
  <si>
    <t>DBB19994</t>
  </si>
  <si>
    <t>.VU2.Spec.MotorLean.x_24</t>
  </si>
  <si>
    <t>DBB20000</t>
  </si>
  <si>
    <t>.VU2.Spec.MotorLean.x_25</t>
  </si>
  <si>
    <t>DBB20006</t>
  </si>
  <si>
    <t>.VU2.Spec.MotorLean.x_26</t>
  </si>
  <si>
    <t>DBB20012</t>
  </si>
  <si>
    <t>.VU2.Spec.MotorLean.x_27</t>
  </si>
  <si>
    <t>DBB20018</t>
  </si>
  <si>
    <t>.VU2.Spec.MotorLean.x_28</t>
  </si>
  <si>
    <t>DBB20024</t>
  </si>
  <si>
    <t>.VU2.Spec.MotorLean.x_29</t>
  </si>
  <si>
    <t>DBB20030</t>
  </si>
  <si>
    <t>.VU2.Spec.MotorLean.x_30</t>
  </si>
  <si>
    <t>DBB20036</t>
  </si>
  <si>
    <t>.VU2.Spec.MotorLean.x_31</t>
  </si>
  <si>
    <t>DBB20042</t>
  </si>
  <si>
    <t>.VU2.Spec.MotorLean.x_32</t>
  </si>
  <si>
    <t>DBB20048</t>
  </si>
  <si>
    <t>.VU2.Spec.MotorLean.x_33</t>
  </si>
  <si>
    <t>DBB20054</t>
  </si>
  <si>
    <t>.VU2.Spec.MotorLean.x_34</t>
  </si>
  <si>
    <t>DBB20060</t>
  </si>
  <si>
    <t>.VU2.Spec.MotorLean.x_35</t>
  </si>
  <si>
    <t>DBB20066</t>
  </si>
  <si>
    <t>.VU2.Spec.MotorLean.x_36</t>
  </si>
  <si>
    <t>DBB20072</t>
  </si>
  <si>
    <t>.VU2.Spec.MotorLean.x_37</t>
  </si>
  <si>
    <t>DBB20078</t>
  </si>
  <si>
    <t>.VU2.Spec.MotorLean.x_38</t>
  </si>
  <si>
    <t>DBB20084</t>
  </si>
  <si>
    <t>.VU2.Spec.MotorLean.x_39</t>
  </si>
  <si>
    <t>DBB20090</t>
  </si>
  <si>
    <t>.VU2.Spec.MotorLean.x_40</t>
  </si>
  <si>
    <t>DBB20096</t>
  </si>
  <si>
    <t>.VU2.Spec.MotorLean.x_41</t>
  </si>
  <si>
    <t>DBB20102</t>
  </si>
  <si>
    <t>.VU2.Spec.MotorLean.x_42</t>
  </si>
  <si>
    <t>DBB20108</t>
  </si>
  <si>
    <t>.VU2.Spec.MotorLean.x_43</t>
  </si>
  <si>
    <t>DBB20114</t>
  </si>
  <si>
    <t>.VU2.Spec.MotorLean.x_44</t>
  </si>
  <si>
    <t>DBB20120</t>
  </si>
  <si>
    <t>.VU2.Spec.MotorLean.x_45</t>
  </si>
  <si>
    <t>DBB20126</t>
  </si>
  <si>
    <t>.VU2.Spec.MotorLean.x_46</t>
  </si>
  <si>
    <t>DBB20132</t>
  </si>
  <si>
    <t>.VU2.Spec.MotorLean.x_47</t>
  </si>
  <si>
    <t>DBB20138</t>
  </si>
  <si>
    <t>.VU2.Spec.MotorLean.x_48</t>
  </si>
  <si>
    <t>DBB20144</t>
  </si>
  <si>
    <t>.VU2.Spec.MotorLean.x_49</t>
  </si>
  <si>
    <t>DBB20150</t>
  </si>
  <si>
    <t>.VU2.Spec.MotorLean.x_50</t>
  </si>
  <si>
    <t>DBB20156</t>
  </si>
  <si>
    <t>.VU2.Spec.MotorLean.x_51</t>
  </si>
  <si>
    <t>DBB20162</t>
  </si>
  <si>
    <t>.VU2.Spec.MotorLean.x_52</t>
  </si>
  <si>
    <t>DBB20168</t>
  </si>
  <si>
    <t>.VU2.Spec.MotorLean.x_53</t>
  </si>
  <si>
    <t>DBB20174</t>
  </si>
  <si>
    <t>.VU2.Spec.MotorLean.x_54</t>
  </si>
  <si>
    <t>DBB20180</t>
  </si>
  <si>
    <t>.VU2.Spec.MotorLean.x_55</t>
  </si>
  <si>
    <t>DBB20186</t>
  </si>
  <si>
    <t>.VU2.Spec.MotorLean.x_56</t>
  </si>
  <si>
    <t>DBB20192</t>
  </si>
  <si>
    <t>.VU2.Spec.MotorLean.x_57</t>
  </si>
  <si>
    <t>DBB20198</t>
  </si>
  <si>
    <t>.VU2.Spec.MotorLean.x_58</t>
  </si>
  <si>
    <t>DBB20204</t>
  </si>
  <si>
    <t>.VU2.Spec.MotorLean.x_59</t>
  </si>
  <si>
    <t>DBB20210</t>
  </si>
  <si>
    <t>.VU2.Spec.MotorLean.x_60</t>
  </si>
  <si>
    <t>DBB20216</t>
  </si>
  <si>
    <t>.VU2.Spec.MotorLean.x_61</t>
  </si>
  <si>
    <t>DBB20222</t>
  </si>
  <si>
    <t>.VU2.Spec.MotorLean.x_62</t>
  </si>
  <si>
    <t>DBB20228</t>
  </si>
  <si>
    <t>.VU2.Spec.MotorLean.x_63</t>
  </si>
  <si>
    <t>DBB20234</t>
  </si>
  <si>
    <t>.VU2.Spec.MotorLean.x_64</t>
  </si>
  <si>
    <t>Valve (typeLVis_ObjMotorValveLean)</t>
  </si>
  <si>
    <t>Pfizernr.</t>
  </si>
  <si>
    <t>Type</t>
  </si>
  <si>
    <t>DBB2548</t>
  </si>
  <si>
    <t>.VU1.Spec.Valve.x_1</t>
  </si>
  <si>
    <t>Open infeed gate 1</t>
  </si>
  <si>
    <t>Draaitafel klein achter</t>
  </si>
  <si>
    <t>3 (Open/Close)</t>
  </si>
  <si>
    <t>Cylinder</t>
  </si>
  <si>
    <t>Einlaufsperre 1 öffnen</t>
  </si>
  <si>
    <t>DBB2554</t>
  </si>
  <si>
    <t>.VU1.Spec.Valve.x_2</t>
  </si>
  <si>
    <t>Open infeed gate 2</t>
  </si>
  <si>
    <t>Draaitafel klein voor</t>
  </si>
  <si>
    <t>Einlaufsperre 2 öffnen</t>
  </si>
  <si>
    <t>79Y1_1-07V06-1</t>
  </si>
  <si>
    <t>DBB2560</t>
  </si>
  <si>
    <t>.VU1.Spec.Valve.x_3</t>
  </si>
  <si>
    <t>Vacuum ON, infeed wheels</t>
  </si>
  <si>
    <t>Vacuumklep</t>
  </si>
  <si>
    <t>Invoer sterwiel V1-W1</t>
  </si>
  <si>
    <t>Valve</t>
  </si>
  <si>
    <t>Vakuum ein Einlaufräder</t>
  </si>
  <si>
    <t>46Y2_2-02V01</t>
  </si>
  <si>
    <t>DBB2566</t>
  </si>
  <si>
    <t>.VU1.Spec.Valve.x_4</t>
  </si>
  <si>
    <t>Vacuum ON, infeed wheel 2</t>
  </si>
  <si>
    <t>Invoer sterwiel V1-W2</t>
  </si>
  <si>
    <t>Vakuum ein Einlaufrad 2</t>
  </si>
  <si>
    <t>46Y3_2-03V01</t>
  </si>
  <si>
    <t>DBB2572</t>
  </si>
  <si>
    <t>.VU1.Spec.Valve.x_5</t>
  </si>
  <si>
    <t>Vacuum ON, infeed wheel 3</t>
  </si>
  <si>
    <t>Invoer sterwiel V1-W3</t>
  </si>
  <si>
    <t>Vakuum ein Einlaufrad 3</t>
  </si>
  <si>
    <t>46Y4_2-04V01</t>
  </si>
  <si>
    <t>DBB2578</t>
  </si>
  <si>
    <t>.VU1.Spec.Valve.x_6</t>
  </si>
  <si>
    <t>Vacuum ON, infeed wheel 4</t>
  </si>
  <si>
    <t>Invoer sterwiel V1-W4</t>
  </si>
  <si>
    <t>Vakuum ein Einlaufrad 4</t>
  </si>
  <si>
    <t>46Y5_2-05V01</t>
  </si>
  <si>
    <t>DBB2584</t>
  </si>
  <si>
    <t>.VU1.Spec.Valve.x_7</t>
  </si>
  <si>
    <t>Vacuum ON, infeed wheel 5</t>
  </si>
  <si>
    <t>Invoer sterwiel V1-W5</t>
  </si>
  <si>
    <t>Vakuum ein Einlaufrad 5</t>
  </si>
  <si>
    <t>46Y6_2-06V01</t>
  </si>
  <si>
    <t>DBB2590</t>
  </si>
  <si>
    <t>.VU1.Spec.Valve.x_8</t>
  </si>
  <si>
    <t>Vacuum ON, infeed wheel 6</t>
  </si>
  <si>
    <t>Invoer sterwiel V1-W6</t>
  </si>
  <si>
    <t>Vakuum ein Einlaufrad 6</t>
  </si>
  <si>
    <t>DBB2902</t>
  </si>
  <si>
    <t>.VU1.Spec.Valve.x_9</t>
  </si>
  <si>
    <t>Spare Valve 9</t>
  </si>
  <si>
    <t>DBB2908</t>
  </si>
  <si>
    <t>.VU1.Spec.Valve.x_10</t>
  </si>
  <si>
    <t>Spare Valve 10</t>
  </si>
  <si>
    <t>DBB2608</t>
  </si>
  <si>
    <t>.VU1.Spec.Valve.x_11</t>
  </si>
  <si>
    <t>Spare Valve 11</t>
  </si>
  <si>
    <t>48Y1_1-03V01</t>
  </si>
  <si>
    <t>DBB2614</t>
  </si>
  <si>
    <t>.VU1.Spec.Valve.x_12</t>
  </si>
  <si>
    <t>Open grippers - container removal for tare weighing</t>
  </si>
  <si>
    <t>Grippers: Nemen vial</t>
  </si>
  <si>
    <t>Vóór tarra weging</t>
  </si>
  <si>
    <t>Zange öffnen Objektentnahme Tarawiegung</t>
  </si>
  <si>
    <t>50Y1_1-04V01</t>
  </si>
  <si>
    <t>DBB2620</t>
  </si>
  <si>
    <t>.VU1.Spec.Valve.x_13</t>
  </si>
  <si>
    <t>Open grippers - container return after tare weighing</t>
  </si>
  <si>
    <t>Grippers: Terugplaatsen</t>
  </si>
  <si>
    <t>vial na tarra weging</t>
  </si>
  <si>
    <t>Zange öffnen Objektrückgabe Tarawiegung</t>
  </si>
  <si>
    <t>51Y1_1-08V01</t>
  </si>
  <si>
    <t>DBB2626</t>
  </si>
  <si>
    <t>.VU1.Spec.Valve.x_14</t>
  </si>
  <si>
    <t>Pinch-Valve for product supply</t>
  </si>
  <si>
    <t>Pinch-valve</t>
  </si>
  <si>
    <t>Producttoevoer</t>
  </si>
  <si>
    <t>Ventil Produktzufuhr</t>
  </si>
  <si>
    <t>51Y2_1-09V01</t>
  </si>
  <si>
    <t>DBB2632</t>
  </si>
  <si>
    <t>.VU1.Spec.Valve.x_15</t>
  </si>
  <si>
    <t>Pinch-Valve for recirculation</t>
  </si>
  <si>
    <t>Recirculatie</t>
  </si>
  <si>
    <t>Ventil Produktzirkulation</t>
  </si>
  <si>
    <t>65Y1_1-05V01</t>
  </si>
  <si>
    <t>DBB2638</t>
  </si>
  <si>
    <t>.VU1.Spec.Valve.x_16</t>
  </si>
  <si>
    <t>Open grippers - container removal for gross weighing</t>
  </si>
  <si>
    <t>Vóór bruto weging</t>
  </si>
  <si>
    <t>Zange öffnen Objektentnahme Bruttowiegung</t>
  </si>
  <si>
    <t>67Y1_1-06V01</t>
  </si>
  <si>
    <t>DBB2644</t>
  </si>
  <si>
    <t>.VU1.Spec.Valve.x_17</t>
  </si>
  <si>
    <t>Open grippers - container return after gross weighing</t>
  </si>
  <si>
    <t>vial na bruto weging</t>
  </si>
  <si>
    <t>Zange öffnen Objektrückgabe Bruttowiegung</t>
  </si>
  <si>
    <t>DBB2650</t>
  </si>
  <si>
    <t>.VU1.Spec.Valve.x_18</t>
  </si>
  <si>
    <t>Spare Valve 18</t>
  </si>
  <si>
    <t>DBB2656</t>
  </si>
  <si>
    <t>.VU1.Spec.Valve.x_19</t>
  </si>
  <si>
    <t>Spare Valve 19</t>
  </si>
  <si>
    <t>DBB2662</t>
  </si>
  <si>
    <t>.VU1.Spec.Valve.x_20</t>
  </si>
  <si>
    <t>Spare Valve 20</t>
  </si>
  <si>
    <t>75Y1_5-01V01-1</t>
  </si>
  <si>
    <t>DBB2668</t>
  </si>
  <si>
    <t>.VU1.Spec.Valve.x_21</t>
  </si>
  <si>
    <t>Stopper suction, cam 1</t>
  </si>
  <si>
    <t>Aanzuig stoppers kam 1</t>
  </si>
  <si>
    <t>Stopfen ansaugen Niere 1</t>
  </si>
  <si>
    <t>75Y2_5-01V01-2</t>
  </si>
  <si>
    <t>DBB2674</t>
  </si>
  <si>
    <t>.VU1.Spec.Valve.x_22</t>
  </si>
  <si>
    <t>Stopper suction, cam 2</t>
  </si>
  <si>
    <t>Aanzuig stoppers kam 2</t>
  </si>
  <si>
    <t>Stopfen ansaugen Niere 2</t>
  </si>
  <si>
    <t>75Y3_5-01V01-3</t>
  </si>
  <si>
    <t>DBB2680</t>
  </si>
  <si>
    <t>.VU1.Spec.Valve.x_23</t>
  </si>
  <si>
    <t>Stopper suction, cam 3</t>
  </si>
  <si>
    <t>Aanzuig stoppers kam 3</t>
  </si>
  <si>
    <t>Stopfen ansaugen Niere 3</t>
  </si>
  <si>
    <t>75Y4_5-01V01-4</t>
  </si>
  <si>
    <t>DBB2686</t>
  </si>
  <si>
    <t>.VU1.Spec.Valve.x_24</t>
  </si>
  <si>
    <t>Stopper suction, cam 4</t>
  </si>
  <si>
    <t>Aanzuig stoppers kam 4</t>
  </si>
  <si>
    <t>Stopfen ansaugen Niere 4</t>
  </si>
  <si>
    <t>79Y1_1-07V04-1</t>
  </si>
  <si>
    <t>DBB2692</t>
  </si>
  <si>
    <t>.VU1.Spec.Valve.x_25</t>
  </si>
  <si>
    <t>Vacuum ON, stopper suction</t>
  </si>
  <si>
    <t>Vakuum ein Stopfen ansaugen</t>
  </si>
  <si>
    <t>75Y5_5-00V01</t>
  </si>
  <si>
    <t>DBB2698</t>
  </si>
  <si>
    <t>.VU1.Spec.Valve.x_26</t>
  </si>
  <si>
    <t>Vacuum ON stopper transfer vent channel</t>
  </si>
  <si>
    <t>Stopperstation ontluchting</t>
  </si>
  <si>
    <t>Vakuum ein Stopfenübergabe Belüftungskanal</t>
  </si>
  <si>
    <t>DBB2704</t>
  </si>
  <si>
    <t>.VU1.Spec.Valve.x_27</t>
  </si>
  <si>
    <t>Spare Valve 27</t>
  </si>
  <si>
    <t>76Y1_1-07V09</t>
  </si>
  <si>
    <t>DBB2710</t>
  </si>
  <si>
    <t>.VU1.Spec.Valve.x_28</t>
  </si>
  <si>
    <t>Gas-flushing tunnel ON</t>
  </si>
  <si>
    <t>Toevoerklep</t>
  </si>
  <si>
    <t>Stikstofbegassing AAN</t>
  </si>
  <si>
    <t>VLM_Popup_Stikstofbegassing</t>
  </si>
  <si>
    <t>Begasungskanal ein</t>
  </si>
  <si>
    <t>79Y1_1-07V05-2</t>
  </si>
  <si>
    <t>DBB2716</t>
  </si>
  <si>
    <t>.VU1.Spec.Valve.x_29</t>
  </si>
  <si>
    <t>Bypass valve vacuum for VHP - Gas-flushing tunnel</t>
  </si>
  <si>
    <t>Vacuumklep Bypass</t>
  </si>
  <si>
    <t>Stikstofbegassing VHP</t>
  </si>
  <si>
    <t>Ventil Bypass Vakuum VHP - Begasungskanal</t>
  </si>
  <si>
    <t>DBB2722</t>
  </si>
  <si>
    <t>.VU1.Spec.Valve.x_30</t>
  </si>
  <si>
    <t>Spare Valve 30</t>
  </si>
  <si>
    <t>DBB2728</t>
  </si>
  <si>
    <t>.VU1.Spec.Valve.x_31</t>
  </si>
  <si>
    <t>Spare Valve 31</t>
  </si>
  <si>
    <t>79Y1_1-07V06-2</t>
  </si>
  <si>
    <t>DBB2734</t>
  </si>
  <si>
    <t>.VU1.Spec.Valve.x_32</t>
  </si>
  <si>
    <t>Vacuum ON, discharge wheels</t>
  </si>
  <si>
    <t>Uitvoer sterwiel V2-W1</t>
  </si>
  <si>
    <t>Vakuum ein Auslaufräder</t>
  </si>
  <si>
    <t>77Y2_7-02V01</t>
  </si>
  <si>
    <t>DBB2740</t>
  </si>
  <si>
    <t>.VU1.Spec.Valve.x_33</t>
  </si>
  <si>
    <t>Vacuum ON, discharge wheel 2</t>
  </si>
  <si>
    <t>Uitvoer sterwiel V2-W2</t>
  </si>
  <si>
    <t>Vakuum ein Auslaufrad 2</t>
  </si>
  <si>
    <t>77Y3_7-03V01</t>
  </si>
  <si>
    <t>DBB2746</t>
  </si>
  <si>
    <t>.VU1.Spec.Valve.x_34</t>
  </si>
  <si>
    <t>Vacuum ON, discharge wheel 3</t>
  </si>
  <si>
    <t>Uitvoer sterwiel V2-W3</t>
  </si>
  <si>
    <t>Vakuum ein Auslaufrad 3</t>
  </si>
  <si>
    <t>DBB2752</t>
  </si>
  <si>
    <t>.VU1.Spec.Valve.x_35</t>
  </si>
  <si>
    <t>Spare Valve 35</t>
  </si>
  <si>
    <t>DBB2758</t>
  </si>
  <si>
    <t>.VU1.Spec.Valve.x_36</t>
  </si>
  <si>
    <t>Spare Valve 36</t>
  </si>
  <si>
    <t>DBB2764</t>
  </si>
  <si>
    <t>.VU1.Spec.Valve.x_37</t>
  </si>
  <si>
    <t>Spare Valve 37</t>
  </si>
  <si>
    <t>DBB2770</t>
  </si>
  <si>
    <t>.VU1.Spec.Valve.x_38</t>
  </si>
  <si>
    <t>Spare Valve 38</t>
  </si>
  <si>
    <t>DBB2776</t>
  </si>
  <si>
    <t>.VU1.Spec.Valve.x_39</t>
  </si>
  <si>
    <t>Spare Valve 39</t>
  </si>
  <si>
    <t>79Y1_1-07V01-1</t>
  </si>
  <si>
    <t>DBB2782</t>
  </si>
  <si>
    <t>.VU1.Spec.Valve.x_40</t>
  </si>
  <si>
    <t>Valve - vacuum for PMS at infeed rotary table</t>
  </si>
  <si>
    <t>Vacuumklep PMS:</t>
  </si>
  <si>
    <t>Ventil Vakuum PMS Einlaufdrehteller</t>
  </si>
  <si>
    <t>79Y1_1-07V01-2</t>
  </si>
  <si>
    <t>DBB2788</t>
  </si>
  <si>
    <t>.VU1.Spec.Valve.x_41</t>
  </si>
  <si>
    <t>Bypass valve - vacuum for PMS at infeed rotary table</t>
  </si>
  <si>
    <t>Vacuumklep PMS: VHP</t>
  </si>
  <si>
    <t>Bypass invoerdraaitafel</t>
  </si>
  <si>
    <t>Ventil Bypass Vakuum PMS Einlaufdrehteller</t>
  </si>
  <si>
    <t>79Y1_1-07V02-1</t>
  </si>
  <si>
    <t>DBB2794</t>
  </si>
  <si>
    <t>.VU1.Spec.Valve.x_42</t>
  </si>
  <si>
    <t>Valve - vacuum for PMS at needle movement</t>
  </si>
  <si>
    <t xml:space="preserve">Vacuumklep PMS: </t>
  </si>
  <si>
    <t>Ventil Vakuum PMS Nadelbewegung</t>
  </si>
  <si>
    <t>79Y1_1-07V02-2</t>
  </si>
  <si>
    <t>DBB2800</t>
  </si>
  <si>
    <t>.VU1.Spec.Valve.x_43</t>
  </si>
  <si>
    <t>Bypass valve - vacuum for PMS at needle movement</t>
  </si>
  <si>
    <t xml:space="preserve">Vacuumklep PMS: VHP </t>
  </si>
  <si>
    <t>Bypass vulnaalden</t>
  </si>
  <si>
    <t>Ventil Bypass Vakuum PMS Nadelbewegung</t>
  </si>
  <si>
    <t>79Y1_1-07V03-1</t>
  </si>
  <si>
    <t>DBB2806</t>
  </si>
  <si>
    <t>.VU1.Spec.Valve.x_44</t>
  </si>
  <si>
    <t>Valve - vacuum for PMS at stopper station</t>
  </si>
  <si>
    <t>Ventil Vakuum PMS Stopfenstation</t>
  </si>
  <si>
    <t>79Y1_1-07V03-2</t>
  </si>
  <si>
    <t>DBB2812</t>
  </si>
  <si>
    <t>.VU1.Spec.Valve.x_45</t>
  </si>
  <si>
    <t>Bypass valve - vacuum for PMS at stopper station</t>
  </si>
  <si>
    <t>Bypass stopper station</t>
  </si>
  <si>
    <t>Ventil Bypass Vakuum PMS Stopfenstation</t>
  </si>
  <si>
    <t>DBB2818</t>
  </si>
  <si>
    <t>.VU1.Spec.Valve.x_46</t>
  </si>
  <si>
    <t>Spare Valve 46</t>
  </si>
  <si>
    <t>DBB2824</t>
  </si>
  <si>
    <t>.VU1.Spec.Valve.x_47</t>
  </si>
  <si>
    <t>Spare Valve 47</t>
  </si>
  <si>
    <t>79Y1_1-07V07-1</t>
  </si>
  <si>
    <t>DBB2830</t>
  </si>
  <si>
    <t>.VU1.Spec.Valve.x_48</t>
  </si>
  <si>
    <t>Valve - vacuum for AAS at needle movement</t>
  </si>
  <si>
    <t>Vacuumklep AAS:</t>
  </si>
  <si>
    <t>Ventil Vakuum AAS Nadelbewegung</t>
  </si>
  <si>
    <t>79Y1_1-07V07-2</t>
  </si>
  <si>
    <t>DBB2836</t>
  </si>
  <si>
    <t>.VU1.Spec.Valve.x_49</t>
  </si>
  <si>
    <t>Bypass valve - vacuum for AAS at needle movement</t>
  </si>
  <si>
    <t xml:space="preserve">Vacuumklep AAS: VHP </t>
  </si>
  <si>
    <t>Bypass AAS vulnaalden</t>
  </si>
  <si>
    <t>Ventil Bypass Vakuum AAS Nadelbewegung</t>
  </si>
  <si>
    <t>79Y1_1-07V08-1</t>
  </si>
  <si>
    <t>DBB2842</t>
  </si>
  <si>
    <t>.VU1.Spec.Valve.x_50</t>
  </si>
  <si>
    <t>Valve - vacuum for AAS at stopper station</t>
  </si>
  <si>
    <t xml:space="preserve">Vacuumklep AAS: </t>
  </si>
  <si>
    <t>Ventil Vakuum AAS Stopfenstation</t>
  </si>
  <si>
    <t>79Y1_1-07V08-2</t>
  </si>
  <si>
    <t>DBB2848</t>
  </si>
  <si>
    <t>.VU1.Spec.Valve.x_51</t>
  </si>
  <si>
    <t>Bypass valve - vacuum for AAS at stopper station</t>
  </si>
  <si>
    <t>Ventil Bypass Vakuum AAS Stopfenstation</t>
  </si>
  <si>
    <t>DBB2854</t>
  </si>
  <si>
    <t>.VU1.Spec.Valve.x_52</t>
  </si>
  <si>
    <t>Spare Valve 52</t>
  </si>
  <si>
    <t>DBB2860</t>
  </si>
  <si>
    <t>.VU1.Spec.Valve.x_53</t>
  </si>
  <si>
    <t>Spare Valve 53</t>
  </si>
  <si>
    <t>DBB2866</t>
  </si>
  <si>
    <t>.VU1.Spec.Valve.x_54</t>
  </si>
  <si>
    <t>Spare Valve 54</t>
  </si>
  <si>
    <t>DBB2872</t>
  </si>
  <si>
    <t>.VU1.Spec.Valve.x_55</t>
  </si>
  <si>
    <t>Spare Valve 55</t>
  </si>
  <si>
    <t>DBB2878</t>
  </si>
  <si>
    <t>.VU1.Spec.Valve.x_56</t>
  </si>
  <si>
    <t>Spare Valve 56</t>
  </si>
  <si>
    <t>DBB2884</t>
  </si>
  <si>
    <t>.VU1.Spec.Valve.x_57</t>
  </si>
  <si>
    <t>Spare Valve 57</t>
  </si>
  <si>
    <t>DBB2890</t>
  </si>
  <si>
    <t>.VU1.Spec.Valve.x_58</t>
  </si>
  <si>
    <t>Spare Valve 58</t>
  </si>
  <si>
    <t>DBB2896</t>
  </si>
  <si>
    <t>.VU1.Spec.Valve.x_59</t>
  </si>
  <si>
    <t>Spare Valve 59</t>
  </si>
  <si>
    <t>DBB2596</t>
  </si>
  <si>
    <t>.VU1.Spec.Valve.x_60</t>
  </si>
  <si>
    <t>Spare Valve 60</t>
  </si>
  <si>
    <t>DBB2602</t>
  </si>
  <si>
    <t>.VU1.Spec.Valve.x_61</t>
  </si>
  <si>
    <t>Spare Valve 61</t>
  </si>
  <si>
    <t>DBB2914</t>
  </si>
  <si>
    <t>.VU1.Spec.Valve.x_62</t>
  </si>
  <si>
    <t>Spare Valve 62</t>
  </si>
  <si>
    <t>DBB2920</t>
  </si>
  <si>
    <t>.VU1.Spec.Valve.x_63</t>
  </si>
  <si>
    <t>Spare Valve 63</t>
  </si>
  <si>
    <t>DBB2926</t>
  </si>
  <si>
    <t>.VU1.Spec.Valve.x_64</t>
  </si>
  <si>
    <t>Spare Valve 64</t>
  </si>
  <si>
    <t>DBB2932</t>
  </si>
  <si>
    <t>.VU1.Spec.Valve.x_65</t>
  </si>
  <si>
    <t>Spare Valve 65</t>
  </si>
  <si>
    <t>DBB2938</t>
  </si>
  <si>
    <t>.VU1.Spec.Valve.x_66</t>
  </si>
  <si>
    <t>Spare Valve 66</t>
  </si>
  <si>
    <t>DBB2944</t>
  </si>
  <si>
    <t>.VU1.Spec.Valve.x_67</t>
  </si>
  <si>
    <t>Spare Valve 67</t>
  </si>
  <si>
    <t>DBB2950</t>
  </si>
  <si>
    <t>.VU1.Spec.Valve.x_68</t>
  </si>
  <si>
    <t>Spare Valve 68</t>
  </si>
  <si>
    <t>DBB2956</t>
  </si>
  <si>
    <t>.VU1.Spec.Valve.x_69</t>
  </si>
  <si>
    <t>Spare Valve 69</t>
  </si>
  <si>
    <t>DBB2962</t>
  </si>
  <si>
    <t>.VU1.Spec.Valve.x_70</t>
  </si>
  <si>
    <t>Spare Valve 70</t>
  </si>
  <si>
    <t>DBB2968</t>
  </si>
  <si>
    <t>.VU1.Spec.Valve.x_71</t>
  </si>
  <si>
    <t>Spare Valve 71</t>
  </si>
  <si>
    <t>DBB2974</t>
  </si>
  <si>
    <t>.VU1.Spec.Valve.x_72</t>
  </si>
  <si>
    <t>Spare Valve 72</t>
  </si>
  <si>
    <t>DBB2980</t>
  </si>
  <si>
    <t>.VU1.Spec.Valve.x_73</t>
  </si>
  <si>
    <t>Spare Valve 73</t>
  </si>
  <si>
    <t>DBB2986</t>
  </si>
  <si>
    <t>.VU1.Spec.Valve.x_74</t>
  </si>
  <si>
    <t>Spare Valve 74</t>
  </si>
  <si>
    <t>DBB2992</t>
  </si>
  <si>
    <t>.VU1.Spec.Valve.x_75</t>
  </si>
  <si>
    <t>Spare Valve 75</t>
  </si>
  <si>
    <t>DBB2998</t>
  </si>
  <si>
    <t>.VU1.Spec.Valve.x_76</t>
  </si>
  <si>
    <t>Spare Valve 76</t>
  </si>
  <si>
    <t>DBB3004</t>
  </si>
  <si>
    <t>.VU1.Spec.Valve.x_77</t>
  </si>
  <si>
    <t>Spare Valve 77</t>
  </si>
  <si>
    <t>DBB3010</t>
  </si>
  <si>
    <t>.VU1.Spec.Valve.x_78</t>
  </si>
  <si>
    <t>Spare Valve 78</t>
  </si>
  <si>
    <t>DBB3016</t>
  </si>
  <si>
    <t>.VU1.Spec.Valve.x_79</t>
  </si>
  <si>
    <t>Spare Valve 79</t>
  </si>
  <si>
    <t>DBB3022</t>
  </si>
  <si>
    <t>.VU1.Spec.Valve.x_80</t>
  </si>
  <si>
    <t>Spare Valve 80</t>
  </si>
  <si>
    <t>DBB3028</t>
  </si>
  <si>
    <t>.VU1.Spec.Valve.x_81</t>
  </si>
  <si>
    <t>Spare Valve 81</t>
  </si>
  <si>
    <t>DBB3034</t>
  </si>
  <si>
    <t>.VU1.Spec.Valve.x_82</t>
  </si>
  <si>
    <t>Spare Valve 82</t>
  </si>
  <si>
    <t>DBB3040</t>
  </si>
  <si>
    <t>.VU1.Spec.Valve.x_83</t>
  </si>
  <si>
    <t>Spare Valve 83</t>
  </si>
  <si>
    <t>DBB3046</t>
  </si>
  <si>
    <t>.VU1.Spec.Valve.x_84</t>
  </si>
  <si>
    <t>Spare Valve 84</t>
  </si>
  <si>
    <t>DBB3052</t>
  </si>
  <si>
    <t>.VU1.Spec.Valve.x_85</t>
  </si>
  <si>
    <t>Spare Valve 85</t>
  </si>
  <si>
    <t>DBB3058</t>
  </si>
  <si>
    <t>.VU1.Spec.Valve.x_86</t>
  </si>
  <si>
    <t>Spare Valve 86</t>
  </si>
  <si>
    <t>DBB3064</t>
  </si>
  <si>
    <t>.VU1.Spec.Valve.x_87</t>
  </si>
  <si>
    <t>Spare Valve 87</t>
  </si>
  <si>
    <t>DBB3070</t>
  </si>
  <si>
    <t>.VU1.Spec.Valve.x_88</t>
  </si>
  <si>
    <t>Spare Valve 88</t>
  </si>
  <si>
    <t>DBB3076</t>
  </si>
  <si>
    <t>.VU1.Spec.Valve.x_89</t>
  </si>
  <si>
    <t>Spare Valve 89</t>
  </si>
  <si>
    <t>DBB3082</t>
  </si>
  <si>
    <t>.VU1.Spec.Valve.x_90</t>
  </si>
  <si>
    <t>Spare Valve 90</t>
  </si>
  <si>
    <t>DBB3088</t>
  </si>
  <si>
    <t>.VU1.Spec.Valve.x_91</t>
  </si>
  <si>
    <t>Spare Valve 91</t>
  </si>
  <si>
    <t>DBB3094</t>
  </si>
  <si>
    <t>.VU1.Spec.Valve.x_92</t>
  </si>
  <si>
    <t>Spare Valve 92</t>
  </si>
  <si>
    <t>DBB3100</t>
  </si>
  <si>
    <t>.VU1.Spec.Valve.x_93</t>
  </si>
  <si>
    <t>Spare Valve 93</t>
  </si>
  <si>
    <t>DBB3106</t>
  </si>
  <si>
    <t>.VU1.Spec.Valve.x_94</t>
  </si>
  <si>
    <t>Spare Valve 94</t>
  </si>
  <si>
    <t>DBB3112</t>
  </si>
  <si>
    <t>.VU1.Spec.Valve.x_95</t>
  </si>
  <si>
    <t>Spare Valve 95</t>
  </si>
  <si>
    <t>DBB3118</t>
  </si>
  <si>
    <t>.VU1.Spec.Valve.x_96</t>
  </si>
  <si>
    <t>Spare Valve 96</t>
  </si>
  <si>
    <t>DBB3124</t>
  </si>
  <si>
    <t>.VU1.Spec.Valve.x_97</t>
  </si>
  <si>
    <t>Spare Valve 97</t>
  </si>
  <si>
    <t>DBB3130</t>
  </si>
  <si>
    <t>.VU1.Spec.Valve.x_98</t>
  </si>
  <si>
    <t>Spare Valve 98</t>
  </si>
  <si>
    <t>DBB3136</t>
  </si>
  <si>
    <t>.VU1.Spec.Valve.x_99</t>
  </si>
  <si>
    <t>Spare Valve 99</t>
  </si>
  <si>
    <t>DBB3142</t>
  </si>
  <si>
    <t>.VU1.Spec.Valve.x_100</t>
  </si>
  <si>
    <t>Spare Valve 100</t>
  </si>
  <si>
    <t>DBB3148</t>
  </si>
  <si>
    <t>.VU1.Spec.Valve.x_101</t>
  </si>
  <si>
    <t>Spare Valve 101</t>
  </si>
  <si>
    <t>DBB3154</t>
  </si>
  <si>
    <t>.VU1.Spec.Valve.x_102</t>
  </si>
  <si>
    <t>Spare Valve 102</t>
  </si>
  <si>
    <t>DBB3160</t>
  </si>
  <si>
    <t>.VU1.Spec.Valve.x_103</t>
  </si>
  <si>
    <t>Spare Valve 103</t>
  </si>
  <si>
    <t>DBB3166</t>
  </si>
  <si>
    <t>.VU1.Spec.Valve.x_104</t>
  </si>
  <si>
    <t>Spare Valve 104</t>
  </si>
  <si>
    <t>DBB3172</t>
  </si>
  <si>
    <t>.VU1.Spec.Valve.x_105</t>
  </si>
  <si>
    <t>Spare Valve 105</t>
  </si>
  <si>
    <t>DBB3178</t>
  </si>
  <si>
    <t>.VU1.Spec.Valve.x_106</t>
  </si>
  <si>
    <t>Spare Valve 106</t>
  </si>
  <si>
    <t>DBB3184</t>
  </si>
  <si>
    <t>.VU1.Spec.Valve.x_107</t>
  </si>
  <si>
    <t>Spare Valve 107</t>
  </si>
  <si>
    <t>DBB3190</t>
  </si>
  <si>
    <t>.VU1.Spec.Valve.x_108</t>
  </si>
  <si>
    <t>Spare Valve 108</t>
  </si>
  <si>
    <t>DBB3196</t>
  </si>
  <si>
    <t>.VU1.Spec.Valve.x_109</t>
  </si>
  <si>
    <t>Spare Valve 109</t>
  </si>
  <si>
    <t>DBB3202</t>
  </si>
  <si>
    <t>.VU1.Spec.Valve.x_110</t>
  </si>
  <si>
    <t>Spare Valve 110</t>
  </si>
  <si>
    <t>DBB3208</t>
  </si>
  <si>
    <t>.VU1.Spec.Valve.x_111</t>
  </si>
  <si>
    <t>Spare Valve 111</t>
  </si>
  <si>
    <t>DBB3214</t>
  </si>
  <si>
    <t>.VU1.Spec.Valve.x_112</t>
  </si>
  <si>
    <t>Spare Valve 112</t>
  </si>
  <si>
    <t>DBB3220</t>
  </si>
  <si>
    <t>.VU1.Spec.Valve.x_113</t>
  </si>
  <si>
    <t>Spare Valve 113</t>
  </si>
  <si>
    <t>DBB3226</t>
  </si>
  <si>
    <t>.VU1.Spec.Valve.x_114</t>
  </si>
  <si>
    <t>Spare Valve 114</t>
  </si>
  <si>
    <t>DBB3232</t>
  </si>
  <si>
    <t>.VU1.Spec.Valve.x_115</t>
  </si>
  <si>
    <t>Spare Valve 115</t>
  </si>
  <si>
    <t>DBB3238</t>
  </si>
  <si>
    <t>.VU1.Spec.Valve.x_116</t>
  </si>
  <si>
    <t>Spare Valve 116</t>
  </si>
  <si>
    <t>DBB3244</t>
  </si>
  <si>
    <t>.VU1.Spec.Valve.x_117</t>
  </si>
  <si>
    <t>Spare Valve 117</t>
  </si>
  <si>
    <t>DBB3250</t>
  </si>
  <si>
    <t>.VU1.Spec.Valve.x_118</t>
  </si>
  <si>
    <t>Spare Valve 118</t>
  </si>
  <si>
    <t>DBB3256</t>
  </si>
  <si>
    <t>.VU1.Spec.Valve.x_119</t>
  </si>
  <si>
    <t>Spare Valve 119</t>
  </si>
  <si>
    <t>DBB3262</t>
  </si>
  <si>
    <t>.VU1.Spec.Valve.x_120</t>
  </si>
  <si>
    <t>Spare Valve 120</t>
  </si>
  <si>
    <t>DBB3268</t>
  </si>
  <si>
    <t>.VU1.Spec.Valve.x_121</t>
  </si>
  <si>
    <t>Spare Valve 121</t>
  </si>
  <si>
    <t>DBB3274</t>
  </si>
  <si>
    <t>.VU1.Spec.Valve.x_122</t>
  </si>
  <si>
    <t>Spare Valve 122</t>
  </si>
  <si>
    <t>DBB3280</t>
  </si>
  <si>
    <t>.VU1.Spec.Valve.x_123</t>
  </si>
  <si>
    <t>Spare Valve 123</t>
  </si>
  <si>
    <t>DBB3286</t>
  </si>
  <si>
    <t>.VU1.Spec.Valve.x_124</t>
  </si>
  <si>
    <t>Spare Valve 124</t>
  </si>
  <si>
    <t>DBB3292</t>
  </si>
  <si>
    <t>.VU1.Spec.Valve.x_125</t>
  </si>
  <si>
    <t>Spare Valve 125</t>
  </si>
  <si>
    <t>DBB3298</t>
  </si>
  <si>
    <t>.VU1.Spec.Valve.x_126</t>
  </si>
  <si>
    <t>Spare Valve 126</t>
  </si>
  <si>
    <t>DBB3304</t>
  </si>
  <si>
    <t>.VU1.Spec.Valve.x_127</t>
  </si>
  <si>
    <t>Spare Valve 127</t>
  </si>
  <si>
    <t>DBB3310</t>
  </si>
  <si>
    <t>.VU1.Spec.Valve.x_128</t>
  </si>
  <si>
    <t>Spare Valve 128</t>
  </si>
  <si>
    <t>DBB3316</t>
  </si>
  <si>
    <t>.VU1.Spec.Valve.x_129</t>
  </si>
  <si>
    <t>Spare Valve 129</t>
  </si>
  <si>
    <t>DBB3322</t>
  </si>
  <si>
    <t>.VU1.Spec.Valve.x_130</t>
  </si>
  <si>
    <t>Spare Valve 130</t>
  </si>
  <si>
    <t>DBB3328</t>
  </si>
  <si>
    <t>.VU1.Spec.Valve.x_131</t>
  </si>
  <si>
    <t>Spare Valve 131</t>
  </si>
  <si>
    <t>DBB3334</t>
  </si>
  <si>
    <t>.VU1.Spec.Valve.x_132</t>
  </si>
  <si>
    <t>Spare Valve 132</t>
  </si>
  <si>
    <t>DBB3340</t>
  </si>
  <si>
    <t>.VU1.Spec.Valve.x_133</t>
  </si>
  <si>
    <t>Spare Valve 133</t>
  </si>
  <si>
    <t>DBB3346</t>
  </si>
  <si>
    <t>.VU1.Spec.Valve.x_134</t>
  </si>
  <si>
    <t>Spare Valve 134</t>
  </si>
  <si>
    <t>DBB3352</t>
  </si>
  <si>
    <t>.VU1.Spec.Valve.x_135</t>
  </si>
  <si>
    <t>Spare Valve 135</t>
  </si>
  <si>
    <t>DBB3358</t>
  </si>
  <si>
    <t>.VU1.Spec.Valve.x_136</t>
  </si>
  <si>
    <t>Spare Valve 136</t>
  </si>
  <si>
    <t>DBB3364</t>
  </si>
  <si>
    <t>.VU1.Spec.Valve.x_137</t>
  </si>
  <si>
    <t>Spare Valve 137</t>
  </si>
  <si>
    <t>DBB3370</t>
  </si>
  <si>
    <t>.VU1.Spec.Valve.x_138</t>
  </si>
  <si>
    <t>Spare Valve 138</t>
  </si>
  <si>
    <t>DBB3376</t>
  </si>
  <si>
    <t>.VU1.Spec.Valve.x_139</t>
  </si>
  <si>
    <t>Spare Valve 139</t>
  </si>
  <si>
    <t>DBB3382</t>
  </si>
  <si>
    <t>.VU1.Spec.Valve.x_140</t>
  </si>
  <si>
    <t>Spare Valve 140</t>
  </si>
  <si>
    <t>DBB3388</t>
  </si>
  <si>
    <t>.VU1.Spec.Valve.x_141</t>
  </si>
  <si>
    <t>Spare Valve 141</t>
  </si>
  <si>
    <t>DBB3394</t>
  </si>
  <si>
    <t>.VU1.Spec.Valve.x_142</t>
  </si>
  <si>
    <t>Spare Valve 142</t>
  </si>
  <si>
    <t>DBB3400</t>
  </si>
  <si>
    <t>.VU1.Spec.Valve.x_143</t>
  </si>
  <si>
    <t>Spare Valve 143</t>
  </si>
  <si>
    <t>DBB3406</t>
  </si>
  <si>
    <t>.VU1.Spec.Valve.x_144</t>
  </si>
  <si>
    <t>Spare Valve 144</t>
  </si>
  <si>
    <t>DBB3412</t>
  </si>
  <si>
    <t>.VU1.Spec.Valve.x_145</t>
  </si>
  <si>
    <t>Spare Valve 145</t>
  </si>
  <si>
    <t>DBB3418</t>
  </si>
  <si>
    <t>.VU1.Spec.Valve.x_146</t>
  </si>
  <si>
    <t>Spare Valve 146</t>
  </si>
  <si>
    <t>DBB3424</t>
  </si>
  <si>
    <t>.VU1.Spec.Valve.x_147</t>
  </si>
  <si>
    <t>Spare Valve 147</t>
  </si>
  <si>
    <t>DBB3430</t>
  </si>
  <si>
    <t>.VU1.Spec.Valve.x_148</t>
  </si>
  <si>
    <t>Spare Valve 148</t>
  </si>
  <si>
    <t>DBB3436</t>
  </si>
  <si>
    <t>.VU1.Spec.Valve.x_149</t>
  </si>
  <si>
    <t>Spare Valve 149</t>
  </si>
  <si>
    <t>DBB3442</t>
  </si>
  <si>
    <t>.VU1.Spec.Valve.x_150</t>
  </si>
  <si>
    <t>Spare Valve 150</t>
  </si>
  <si>
    <t>DBB3448</t>
  </si>
  <si>
    <t>.VU1.Spec.Valve.x_151</t>
  </si>
  <si>
    <t>Spare Valve 151</t>
  </si>
  <si>
    <t>DBB3454</t>
  </si>
  <si>
    <t>.VU1.Spec.Valve.x_152</t>
  </si>
  <si>
    <t>Spare Valve 152</t>
  </si>
  <si>
    <t>DBB3460</t>
  </si>
  <si>
    <t>.VU1.Spec.Valve.x_153</t>
  </si>
  <si>
    <t>Spare Valve 153</t>
  </si>
  <si>
    <t>DBB3466</t>
  </si>
  <si>
    <t>.VU1.Spec.Valve.x_154</t>
  </si>
  <si>
    <t>Spare Valve 154</t>
  </si>
  <si>
    <t>DBB3472</t>
  </si>
  <si>
    <t>.VU1.Spec.Valve.x_155</t>
  </si>
  <si>
    <t>Spare Valve 155</t>
  </si>
  <si>
    <t>DBB3478</t>
  </si>
  <si>
    <t>.VU1.Spec.Valve.x_156</t>
  </si>
  <si>
    <t>Spare Valve 156</t>
  </si>
  <si>
    <t>DBB3484</t>
  </si>
  <si>
    <t>.VU1.Spec.Valve.x_157</t>
  </si>
  <si>
    <t>Spare Valve 157</t>
  </si>
  <si>
    <t>DBB3490</t>
  </si>
  <si>
    <t>.VU1.Spec.Valve.x_158</t>
  </si>
  <si>
    <t>Spare Valve 158</t>
  </si>
  <si>
    <t>DBB3496</t>
  </si>
  <si>
    <t>.VU1.Spec.Valve.x_159</t>
  </si>
  <si>
    <t>Spare Valve 159</t>
  </si>
  <si>
    <t>DBB3502</t>
  </si>
  <si>
    <t>.VU1.Spec.Valve.x_160</t>
  </si>
  <si>
    <t>Spare Valve 160</t>
  </si>
  <si>
    <t>DBB3508</t>
  </si>
  <si>
    <t>.VU1.Spec.Valve.x_161</t>
  </si>
  <si>
    <t>Spare Valve 161</t>
  </si>
  <si>
    <t>DBB3514</t>
  </si>
  <si>
    <t>.VU1.Spec.Valve.x_162</t>
  </si>
  <si>
    <t>Spare Valve 162</t>
  </si>
  <si>
    <t>DBB3520</t>
  </si>
  <si>
    <t>.VU1.Spec.Valve.x_163</t>
  </si>
  <si>
    <t>Spare Valve 163</t>
  </si>
  <si>
    <t>DBB3526</t>
  </si>
  <si>
    <t>.VU1.Spec.Valve.x_164</t>
  </si>
  <si>
    <t>Spare Valve 164</t>
  </si>
  <si>
    <t>DBB3532</t>
  </si>
  <si>
    <t>.VU1.Spec.Valve.x_165</t>
  </si>
  <si>
    <t>Spare Valve 165</t>
  </si>
  <si>
    <t>DBB3538</t>
  </si>
  <si>
    <t>.VU1.Spec.Valve.x_166</t>
  </si>
  <si>
    <t>Spare Valve 166</t>
  </si>
  <si>
    <t>DBB3544</t>
  </si>
  <si>
    <t>.VU1.Spec.Valve.x_167</t>
  </si>
  <si>
    <t>Spare Valve 167</t>
  </si>
  <si>
    <t>DBB3550</t>
  </si>
  <si>
    <t>.VU1.Spec.Valve.x_168</t>
  </si>
  <si>
    <t>Spare Valve 168</t>
  </si>
  <si>
    <t>DBB3556</t>
  </si>
  <si>
    <t>.VU1.Spec.Valve.x_169</t>
  </si>
  <si>
    <t>Spare Valve 169</t>
  </si>
  <si>
    <t>DBB3562</t>
  </si>
  <si>
    <t>.VU1.Spec.Valve.x_170</t>
  </si>
  <si>
    <t>Spare Valve 170</t>
  </si>
  <si>
    <t>DBB3568</t>
  </si>
  <si>
    <t>.VU1.Spec.Valve.x_171</t>
  </si>
  <si>
    <t>Spare Valve 171</t>
  </si>
  <si>
    <t>DBB3574</t>
  </si>
  <si>
    <t>.VU1.Spec.Valve.x_172</t>
  </si>
  <si>
    <t>Spare Valve 172</t>
  </si>
  <si>
    <t>DBB3580</t>
  </si>
  <si>
    <t>.VU1.Spec.Valve.x_173</t>
  </si>
  <si>
    <t>Spare Valve 173</t>
  </si>
  <si>
    <t>DBB3586</t>
  </si>
  <si>
    <t>.VU1.Spec.Valve.x_174</t>
  </si>
  <si>
    <t>Spare Valve 174</t>
  </si>
  <si>
    <t>DBB3592</t>
  </si>
  <si>
    <t>.VU1.Spec.Valve.x_175</t>
  </si>
  <si>
    <t>Spare Valve 175</t>
  </si>
  <si>
    <t>DBB3598</t>
  </si>
  <si>
    <t>.VU1.Spec.Valve.x_176</t>
  </si>
  <si>
    <t>Spare Valve 176</t>
  </si>
  <si>
    <t>DBB3604</t>
  </si>
  <si>
    <t>.VU1.Spec.Valve.x_177</t>
  </si>
  <si>
    <t>Spare Valve 177</t>
  </si>
  <si>
    <t>DBB3610</t>
  </si>
  <si>
    <t>.VU1.Spec.Valve.x_178</t>
  </si>
  <si>
    <t>Spare Valve 178</t>
  </si>
  <si>
    <t>DBB3616</t>
  </si>
  <si>
    <t>.VU1.Spec.Valve.x_179</t>
  </si>
  <si>
    <t>Spare Valve 179</t>
  </si>
  <si>
    <t>DBB3622</t>
  </si>
  <si>
    <t>.VU1.Spec.Valve.x_180</t>
  </si>
  <si>
    <t>Spare Valve 180</t>
  </si>
  <si>
    <t>DBB3628</t>
  </si>
  <si>
    <t>.VU1.Spec.Valve.x_181</t>
  </si>
  <si>
    <t>Spare Valve 181</t>
  </si>
  <si>
    <t>DBB3634</t>
  </si>
  <si>
    <t>.VU1.Spec.Valve.x_182</t>
  </si>
  <si>
    <t>Spare Valve 182</t>
  </si>
  <si>
    <t>DBB3640</t>
  </si>
  <si>
    <t>.VU1.Spec.Valve.x_183</t>
  </si>
  <si>
    <t>Spare Valve 183</t>
  </si>
  <si>
    <t>DBB3646</t>
  </si>
  <si>
    <t>.VU1.Spec.Valve.x_184</t>
  </si>
  <si>
    <t>Spare Valve 184</t>
  </si>
  <si>
    <t>DBB3652</t>
  </si>
  <si>
    <t>.VU1.Spec.Valve.x_185</t>
  </si>
  <si>
    <t>Spare Valve 185</t>
  </si>
  <si>
    <t>DBB3658</t>
  </si>
  <si>
    <t>.VU1.Spec.Valve.x_186</t>
  </si>
  <si>
    <t>Spare Valve 186</t>
  </si>
  <si>
    <t>DBB3664</t>
  </si>
  <si>
    <t>.VU1.Spec.Valve.x_187</t>
  </si>
  <si>
    <t>Spare Valve 187</t>
  </si>
  <si>
    <t>DBB3670</t>
  </si>
  <si>
    <t>.VU1.Spec.Valve.x_188</t>
  </si>
  <si>
    <t>Spare Valve 188</t>
  </si>
  <si>
    <t>DBB3676</t>
  </si>
  <si>
    <t>.VU1.Spec.Valve.x_189</t>
  </si>
  <si>
    <t>Spare Valve 189</t>
  </si>
  <si>
    <t>DBB3682</t>
  </si>
  <si>
    <t>.VU1.Spec.Valve.x_190</t>
  </si>
  <si>
    <t>Spare Valve 190</t>
  </si>
  <si>
    <t>DBB3688</t>
  </si>
  <si>
    <t>.VU1.Spec.Valve.x_191</t>
  </si>
  <si>
    <t>Spare Valve 191</t>
  </si>
  <si>
    <t>DBB3694</t>
  </si>
  <si>
    <t>.VU1.Spec.Valve.x_192</t>
  </si>
  <si>
    <t>Spare Valve 192</t>
  </si>
  <si>
    <t>DBB3700</t>
  </si>
  <si>
    <t>.VU1.Spec.Valve.x_193</t>
  </si>
  <si>
    <t>Spare Valve 193</t>
  </si>
  <si>
    <t>DBB3706</t>
  </si>
  <si>
    <t>.VU1.Spec.Valve.x_194</t>
  </si>
  <si>
    <t>Spare Valve 194</t>
  </si>
  <si>
    <t>DBB3712</t>
  </si>
  <si>
    <t>.VU1.Spec.Valve.x_195</t>
  </si>
  <si>
    <t>Spare Valve 195</t>
  </si>
  <si>
    <t>DBB3718</t>
  </si>
  <si>
    <t>.VU1.Spec.Valve.x_196</t>
  </si>
  <si>
    <t>Spare Valve 196</t>
  </si>
  <si>
    <t>DBB3724</t>
  </si>
  <si>
    <t>.VU1.Spec.Valve.x_197</t>
  </si>
  <si>
    <t>Spare Valve 197</t>
  </si>
  <si>
    <t>DBB3730</t>
  </si>
  <si>
    <t>.VU1.Spec.Valve.x_198</t>
  </si>
  <si>
    <t>Spare Valve 198</t>
  </si>
  <si>
    <t>DBB3736</t>
  </si>
  <si>
    <t>.VU1.Spec.Valve.x_199</t>
  </si>
  <si>
    <t>Spare Valve 199</t>
  </si>
  <si>
    <t>DBB3742</t>
  </si>
  <si>
    <t>.VU1.Spec.Valve.x_200</t>
  </si>
  <si>
    <t>Spare Valve 200</t>
  </si>
  <si>
    <t>DBB3748</t>
  </si>
  <si>
    <t>.VU1.Spec.Valve.x_201</t>
  </si>
  <si>
    <t>Spare Valve 201</t>
  </si>
  <si>
    <t>DBB3754</t>
  </si>
  <si>
    <t>.VU1.Spec.Valve.x_202</t>
  </si>
  <si>
    <t>Spare Valve 202</t>
  </si>
  <si>
    <t>DBB3760</t>
  </si>
  <si>
    <t>.VU1.Spec.Valve.x_203</t>
  </si>
  <si>
    <t>Spare Valve 203</t>
  </si>
  <si>
    <t>DBB3766</t>
  </si>
  <si>
    <t>.VU1.Spec.Valve.x_204</t>
  </si>
  <si>
    <t>Spare Valve 204</t>
  </si>
  <si>
    <t>DBB3772</t>
  </si>
  <si>
    <t>.VU1.Spec.Valve.x_205</t>
  </si>
  <si>
    <t>Spare Valve 205</t>
  </si>
  <si>
    <t>DBB3778</t>
  </si>
  <si>
    <t>.VU1.Spec.Valve.x_206</t>
  </si>
  <si>
    <t>Spare Valve 206</t>
  </si>
  <si>
    <t>DBB3784</t>
  </si>
  <si>
    <t>.VU1.Spec.Valve.x_207</t>
  </si>
  <si>
    <t>Spare Valve 207</t>
  </si>
  <si>
    <t>DBB3790</t>
  </si>
  <si>
    <t>.VU1.Spec.Valve.x_208</t>
  </si>
  <si>
    <t>Spare Valve 208</t>
  </si>
  <si>
    <t>DBB3796</t>
  </si>
  <si>
    <t>.VU1.Spec.Valve.x_209</t>
  </si>
  <si>
    <t>Spare Valve 209</t>
  </si>
  <si>
    <t>DBB3802</t>
  </si>
  <si>
    <t>.VU1.Spec.Valve.x_210</t>
  </si>
  <si>
    <t>Spare Valve 210</t>
  </si>
  <si>
    <t>DBB3808</t>
  </si>
  <si>
    <t>.VU1.Spec.Valve.x_211</t>
  </si>
  <si>
    <t>Spare Valve 211</t>
  </si>
  <si>
    <t>DBB3814</t>
  </si>
  <si>
    <t>.VU1.Spec.Valve.x_212</t>
  </si>
  <si>
    <t>Spare Valve 212</t>
  </si>
  <si>
    <t>DBB3820</t>
  </si>
  <si>
    <t>.VU1.Spec.Valve.x_213</t>
  </si>
  <si>
    <t>Spare Valve 213</t>
  </si>
  <si>
    <t>DBB3826</t>
  </si>
  <si>
    <t>.VU1.Spec.Valve.x_214</t>
  </si>
  <si>
    <t>Spare Valve 214</t>
  </si>
  <si>
    <t>DBB3832</t>
  </si>
  <si>
    <t>.VU1.Spec.Valve.x_215</t>
  </si>
  <si>
    <t>Spare Valve 215</t>
  </si>
  <si>
    <t>DBB3838</t>
  </si>
  <si>
    <t>.VU1.Spec.Valve.x_216</t>
  </si>
  <si>
    <t>Spare Valve 216</t>
  </si>
  <si>
    <t>DBB3844</t>
  </si>
  <si>
    <t>.VU1.Spec.Valve.x_217</t>
  </si>
  <si>
    <t>Spare Valve 217</t>
  </si>
  <si>
    <t>DBB3850</t>
  </si>
  <si>
    <t>.VU1.Spec.Valve.x_218</t>
  </si>
  <si>
    <t>Spare Valve 218</t>
  </si>
  <si>
    <t>DBB3856</t>
  </si>
  <si>
    <t>.VU1.Spec.Valve.x_219</t>
  </si>
  <si>
    <t>Spare Valve 219</t>
  </si>
  <si>
    <t>DBB3862</t>
  </si>
  <si>
    <t>.VU1.Spec.Valve.x_220</t>
  </si>
  <si>
    <t>Spare Valve 220</t>
  </si>
  <si>
    <t>DBB3868</t>
  </si>
  <si>
    <t>.VU1.Spec.Valve.x_221</t>
  </si>
  <si>
    <t>Spare Valve 221</t>
  </si>
  <si>
    <t>DBB3874</t>
  </si>
  <si>
    <t>.VU1.Spec.Valve.x_222</t>
  </si>
  <si>
    <t>Spare Valve 222</t>
  </si>
  <si>
    <t>DBB3880</t>
  </si>
  <si>
    <t>.VU1.Spec.Valve.x_223</t>
  </si>
  <si>
    <t>Spare Valve 223</t>
  </si>
  <si>
    <t>DBB3886</t>
  </si>
  <si>
    <t>.VU1.Spec.Valve.x_224</t>
  </si>
  <si>
    <t>Spare Valve 224</t>
  </si>
  <si>
    <t>DBB3892</t>
  </si>
  <si>
    <t>.VU1.Spec.Valve.x_225</t>
  </si>
  <si>
    <t>Spare Valve 225</t>
  </si>
  <si>
    <t>DBB3898</t>
  </si>
  <si>
    <t>.VU1.Spec.Valve.x_226</t>
  </si>
  <si>
    <t>Spare Valve 226</t>
  </si>
  <si>
    <t>DBB3904</t>
  </si>
  <si>
    <t>.VU1.Spec.Valve.x_227</t>
  </si>
  <si>
    <t>Spare Valve 227</t>
  </si>
  <si>
    <t>DBB3910</t>
  </si>
  <si>
    <t>.VU1.Spec.Valve.x_228</t>
  </si>
  <si>
    <t>Spare Valve 228</t>
  </si>
  <si>
    <t>DBB3916</t>
  </si>
  <si>
    <t>.VU1.Spec.Valve.x_229</t>
  </si>
  <si>
    <t>Spare Valve 229</t>
  </si>
  <si>
    <t>DBBVLM</t>
  </si>
  <si>
    <t>.VU1.Spec.Valve.x_230</t>
  </si>
  <si>
    <t>Spare Valve 230</t>
  </si>
  <si>
    <t>DBB3928</t>
  </si>
  <si>
    <t>.VU1.Spec.Valve.x_231</t>
  </si>
  <si>
    <t>Spare Valve 231</t>
  </si>
  <si>
    <t>DBB3934</t>
  </si>
  <si>
    <t>.VU1.Spec.Valve.x_232</t>
  </si>
  <si>
    <t>Spare Valve 232</t>
  </si>
  <si>
    <t>DBB3940</t>
  </si>
  <si>
    <t>.VU1.Spec.Valve.x_233</t>
  </si>
  <si>
    <t>Spare Valve 233</t>
  </si>
  <si>
    <t>DBB3946</t>
  </si>
  <si>
    <t>.VU1.Spec.Valve.x_234</t>
  </si>
  <si>
    <t>Spare Valve 234</t>
  </si>
  <si>
    <t>DBB3952</t>
  </si>
  <si>
    <t>.VU1.Spec.Valve.x_235</t>
  </si>
  <si>
    <t>Spare Valve 235</t>
  </si>
  <si>
    <t>DBB3958</t>
  </si>
  <si>
    <t>.VU1.Spec.Valve.x_236</t>
  </si>
  <si>
    <t>Spare Valve 236</t>
  </si>
  <si>
    <t>DBB3964</t>
  </si>
  <si>
    <t>.VU1.Spec.Valve.x_237</t>
  </si>
  <si>
    <t>Spare Valve 237</t>
  </si>
  <si>
    <t>DBB3970</t>
  </si>
  <si>
    <t>.VU1.Spec.Valve.x_238</t>
  </si>
  <si>
    <t>Spare Valve 238</t>
  </si>
  <si>
    <t>DBB3976</t>
  </si>
  <si>
    <t>.VU1.Spec.Valve.x_239</t>
  </si>
  <si>
    <t>Spare Valve 239</t>
  </si>
  <si>
    <t>DBB3982</t>
  </si>
  <si>
    <t>.VU1.Spec.Valve.x_240</t>
  </si>
  <si>
    <t>Spare Valve 240</t>
  </si>
  <si>
    <t>DBB3988</t>
  </si>
  <si>
    <t>.VU1.Spec.Valve.x_241</t>
  </si>
  <si>
    <t>Spare Valve 241</t>
  </si>
  <si>
    <t>DBB3994</t>
  </si>
  <si>
    <t>.VU1.Spec.Valve.x_242</t>
  </si>
  <si>
    <t>Spare Valve 242</t>
  </si>
  <si>
    <t>DBB4000</t>
  </si>
  <si>
    <t>.VU1.Spec.Valve.x_243</t>
  </si>
  <si>
    <t>Spare Valve 243</t>
  </si>
  <si>
    <t>DBB4006</t>
  </si>
  <si>
    <t>.VU1.Spec.Valve.x_244</t>
  </si>
  <si>
    <t>Spare Valve 244</t>
  </si>
  <si>
    <t>DBB4012</t>
  </si>
  <si>
    <t>.VU1.Spec.Valve.x_245</t>
  </si>
  <si>
    <t>Spare Valve 245</t>
  </si>
  <si>
    <t>DBB4018</t>
  </si>
  <si>
    <t>.VU1.Spec.Valve.x_246</t>
  </si>
  <si>
    <t>Spare Valve 246</t>
  </si>
  <si>
    <t>DBB4024</t>
  </si>
  <si>
    <t>.VU1.Spec.Valve.x_247</t>
  </si>
  <si>
    <t>Spare Valve 247</t>
  </si>
  <si>
    <t>DBB4030</t>
  </si>
  <si>
    <t>.VU1.Spec.Valve.x_248</t>
  </si>
  <si>
    <t>Spare Valve 248</t>
  </si>
  <si>
    <t>DBB4036</t>
  </si>
  <si>
    <t>.VU1.Spec.Valve.x_249</t>
  </si>
  <si>
    <t>Spare Valve 249</t>
  </si>
  <si>
    <t>DBB4042</t>
  </si>
  <si>
    <t>.VU1.Spec.Valve.x_250</t>
  </si>
  <si>
    <t>Spare Valve 250</t>
  </si>
  <si>
    <t>DBB4048</t>
  </si>
  <si>
    <t>.VU1.Spec.Valve.x_251</t>
  </si>
  <si>
    <t>Spare Valve 251</t>
  </si>
  <si>
    <t>DBB4054</t>
  </si>
  <si>
    <t>.VU1.Spec.Valve.x_252</t>
  </si>
  <si>
    <t>Spare Valve 252</t>
  </si>
  <si>
    <t>DBB4060</t>
  </si>
  <si>
    <t>.VU1.Spec.Valve.x_253</t>
  </si>
  <si>
    <t>Spare Valve 253</t>
  </si>
  <si>
    <t>DBB4066</t>
  </si>
  <si>
    <t>.VU1.Spec.Valve.x_254</t>
  </si>
  <si>
    <t>Spare Valve 254</t>
  </si>
  <si>
    <t>DBB4072</t>
  </si>
  <si>
    <t>.VU1.Spec.Valve.x_255</t>
  </si>
  <si>
    <t>Spare Valve 255</t>
  </si>
  <si>
    <t>DBB4078</t>
  </si>
  <si>
    <t>.VU1.Spec.Valve.x_256</t>
  </si>
  <si>
    <t>Spare Valve 256</t>
  </si>
  <si>
    <t>123Y1_9-00V01</t>
  </si>
  <si>
    <t>DBB20240</t>
  </si>
  <si>
    <t>.VU2.Spec.Valve.x_1</t>
  </si>
  <si>
    <t>Open vacuum valve at site</t>
  </si>
  <si>
    <t>Hoofd vacuumklep</t>
  </si>
  <si>
    <t>on site</t>
  </si>
  <si>
    <t>CAP_Popup_Invoervacuum.Pdl; CAP_Popup_Uitvoervacuum.Pdl</t>
  </si>
  <si>
    <t>Bauseitiges Vakuumventil öffnen</t>
  </si>
  <si>
    <t>DBB20246</t>
  </si>
  <si>
    <t>.VU2.Spec.Valve.x_2</t>
  </si>
  <si>
    <t>Spare Valve 2</t>
  </si>
  <si>
    <t>DBB20252</t>
  </si>
  <si>
    <t>.VU2.Spec.Valve.x_3</t>
  </si>
  <si>
    <t>Spare Valve 3</t>
  </si>
  <si>
    <t>125Y1_9-01V01-1</t>
  </si>
  <si>
    <t>DBB20258</t>
  </si>
  <si>
    <t>.VU2.Spec.Valve.x_4</t>
  </si>
  <si>
    <t>Vacuum 1 ON infeed wheel 2</t>
  </si>
  <si>
    <t>Schakelventiel vacuum 1</t>
  </si>
  <si>
    <t>invoer wiel 2</t>
  </si>
  <si>
    <t>3-way valve</t>
  </si>
  <si>
    <t>CAP_Popup_Invoervacuum.Pdl</t>
  </si>
  <si>
    <t>Vakuum 1 ein Einlaufrad 2</t>
  </si>
  <si>
    <t>125Y2_9-01V01-2</t>
  </si>
  <si>
    <t>DBB20264</t>
  </si>
  <si>
    <t>.VU2.Spec.Valve.x_5</t>
  </si>
  <si>
    <t>Vacuum 2 ON infeed wheel 2</t>
  </si>
  <si>
    <t>Schakelventiel vacuum 2</t>
  </si>
  <si>
    <t>Vakuum 2 ein Einlaufrad 2</t>
  </si>
  <si>
    <t>125Y3_9-01V01-3</t>
  </si>
  <si>
    <t>DBB20270</t>
  </si>
  <si>
    <t>.VU2.Spec.Valve.x_6</t>
  </si>
  <si>
    <t>Vacuum 1 ON infeed wheel 3</t>
  </si>
  <si>
    <t>invoer wiel 3</t>
  </si>
  <si>
    <t>Vakuum 1 ein Einlaufrad 3</t>
  </si>
  <si>
    <t>125Y4_9-01V01-4</t>
  </si>
  <si>
    <t>DBB20276</t>
  </si>
  <si>
    <t>.VU2.Spec.Valve.x_7</t>
  </si>
  <si>
    <t>Vacuum 2 ON infeed wheel 3</t>
  </si>
  <si>
    <t>Vakuum 2 ein Einlaufrad 3</t>
  </si>
  <si>
    <t>DBB20282</t>
  </si>
  <si>
    <t>.VU2.Spec.Valve.x_8</t>
  </si>
  <si>
    <t>Spare Valve 8</t>
  </si>
  <si>
    <t>DBB20288</t>
  </si>
  <si>
    <t>.VU2.Spec.Valve.x_9</t>
  </si>
  <si>
    <t>139Y1_9-02V1-1</t>
  </si>
  <si>
    <t>DBB20294</t>
  </si>
  <si>
    <t>.VU2.Spec.Valve.x_10</t>
  </si>
  <si>
    <t>Vacuum 1 ON discharge wheel 2</t>
  </si>
  <si>
    <t xml:space="preserve">Schakelventiel vacuum 1 </t>
  </si>
  <si>
    <t>uitvoer wiel 2</t>
  </si>
  <si>
    <t>CAP_Popup_Uitvoervacuum.Pdl</t>
  </si>
  <si>
    <t>Vakuum 1 ein Auslaufrad 2</t>
  </si>
  <si>
    <t>139Y2_9-02V1-2</t>
  </si>
  <si>
    <t>DBB20300</t>
  </si>
  <si>
    <t>.VU2.Spec.Valve.x_11</t>
  </si>
  <si>
    <t>Vacuum 2 ON discharge wheel 2</t>
  </si>
  <si>
    <t xml:space="preserve">Schakelventiel vacuum 2 </t>
  </si>
  <si>
    <t>Vakuum 2 ein Auslaufrad 2</t>
  </si>
  <si>
    <t>139Y3_9-02V1-3</t>
  </si>
  <si>
    <t>DBB20306</t>
  </si>
  <si>
    <t>.VU2.Spec.Valve.x_12</t>
  </si>
  <si>
    <t>Vacuum 1 ON discharge wheel 3</t>
  </si>
  <si>
    <t>uitvoer wiel 3</t>
  </si>
  <si>
    <t>Vakuum 1 ein Auslaufrad 3</t>
  </si>
  <si>
    <t>139Y4_9-02V1-4</t>
  </si>
  <si>
    <t>DBB20312</t>
  </si>
  <si>
    <t>.VU2.Spec.Valve.x_13</t>
  </si>
  <si>
    <t>Vacuum 2 ON discharge wheel 3</t>
  </si>
  <si>
    <t>Vakuum 2 ein Auslaufrad 3</t>
  </si>
  <si>
    <t>139Y5_9-03V1-1</t>
  </si>
  <si>
    <t>DBB20318</t>
  </si>
  <si>
    <t>.VU2.Spec.Valve.x_14</t>
  </si>
  <si>
    <t>Vacuum 1 ON discharge wheel 4</t>
  </si>
  <si>
    <t>uitvoer wiel 4</t>
  </si>
  <si>
    <t>Vakuum 1 ein Auslaufrad 4</t>
  </si>
  <si>
    <t>139Y5_9-03V1-2</t>
  </si>
  <si>
    <t>DBB20324</t>
  </si>
  <si>
    <t>.VU2.Spec.Valve.x_15</t>
  </si>
  <si>
    <t>Vacuum 2 ON discharge wheel 4</t>
  </si>
  <si>
    <t>Vakuum 2 ein Auslaufrad 4</t>
  </si>
  <si>
    <t>139Y5_9-03V1-3</t>
  </si>
  <si>
    <t>DBB20330</t>
  </si>
  <si>
    <t>.VU2.Spec.Valve.x_16</t>
  </si>
  <si>
    <t>Vacuum 1 ON discharge wheel 5</t>
  </si>
  <si>
    <t>uitvoer wiel 5</t>
  </si>
  <si>
    <t>Vakuum 1 ein Auslaufrad 5</t>
  </si>
  <si>
    <t>139Y5_9-03V1-4</t>
  </si>
  <si>
    <t>DBB20336</t>
  </si>
  <si>
    <t>.VU2.Spec.Valve.x_17</t>
  </si>
  <si>
    <t>Vacuum 2 ON discharge wheel 5</t>
  </si>
  <si>
    <t>Vakuum 2 ein Auslaufrad 5</t>
  </si>
  <si>
    <t>DBB20342</t>
  </si>
  <si>
    <t>.VU2.Spec.Valve.x_18</t>
  </si>
  <si>
    <t>DBB20348</t>
  </si>
  <si>
    <t>.VU2.Spec.Valve.x_19</t>
  </si>
  <si>
    <t>DBB20354</t>
  </si>
  <si>
    <t>.VU2.Spec.Valve.x_20</t>
  </si>
  <si>
    <t>DBB20360</t>
  </si>
  <si>
    <t>.VU2.Spec.Valve.x_21</t>
  </si>
  <si>
    <t>Spare Valve 21</t>
  </si>
  <si>
    <t>DBB20366</t>
  </si>
  <si>
    <t>.VU2.Spec.Valve.x_22</t>
  </si>
  <si>
    <t>Spare Valve 22</t>
  </si>
  <si>
    <t>DBB20372</t>
  </si>
  <si>
    <t>.VU2.Spec.Valve.x_23</t>
  </si>
  <si>
    <t>Spare Valve 23</t>
  </si>
  <si>
    <t>DBB20378</t>
  </si>
  <si>
    <t>.VU2.Spec.Valve.x_24</t>
  </si>
  <si>
    <t>Spare Valve 24</t>
  </si>
  <si>
    <t>DBB20384</t>
  </si>
  <si>
    <t>.VU2.Spec.Valve.x_25</t>
  </si>
  <si>
    <t>Spare Valve 25</t>
  </si>
  <si>
    <t>DBB20390</t>
  </si>
  <si>
    <t>.VU2.Spec.Valve.x_26</t>
  </si>
  <si>
    <t>Spare Valve 26</t>
  </si>
  <si>
    <t>DBB20396</t>
  </si>
  <si>
    <t>.VU2.Spec.Valve.x_27</t>
  </si>
  <si>
    <t>DBB20402</t>
  </si>
  <si>
    <t>.VU2.Spec.Valve.x_28</t>
  </si>
  <si>
    <t>Spare Valve 28</t>
  </si>
  <si>
    <t>DBB20408</t>
  </si>
  <si>
    <t>.VU2.Spec.Valve.x_29</t>
  </si>
  <si>
    <t>Spare Valve 29</t>
  </si>
  <si>
    <t>DBB20414</t>
  </si>
  <si>
    <t>.VU2.Spec.Valve.x_30</t>
  </si>
  <si>
    <t>DBB20420</t>
  </si>
  <si>
    <t>.VU2.Spec.Valve.x_31</t>
  </si>
  <si>
    <t>DBB20426</t>
  </si>
  <si>
    <t>.VU2.Spec.Valve.x_32</t>
  </si>
  <si>
    <t>Spare Valve 32</t>
  </si>
  <si>
    <t>DBB20432</t>
  </si>
  <si>
    <t>.VU2.Spec.Valve.x_33</t>
  </si>
  <si>
    <t>Spare Valve 33</t>
  </si>
  <si>
    <t>DBB20438</t>
  </si>
  <si>
    <t>.VU2.Spec.Valve.x_34</t>
  </si>
  <si>
    <t>Spare Valve 34</t>
  </si>
  <si>
    <t>DBB20444</t>
  </si>
  <si>
    <t>.VU2.Spec.Valve.x_35</t>
  </si>
  <si>
    <t>DBB20450</t>
  </si>
  <si>
    <t>.VU2.Spec.Valve.x_36</t>
  </si>
  <si>
    <t>DBB20456</t>
  </si>
  <si>
    <t>.VU2.Spec.Valve.x_37</t>
  </si>
  <si>
    <t>DBB20462</t>
  </si>
  <si>
    <t>.VU2.Spec.Valve.x_38</t>
  </si>
  <si>
    <t>DBB20468</t>
  </si>
  <si>
    <t>.VU2.Spec.Valve.x_39</t>
  </si>
  <si>
    <t>DBB20474</t>
  </si>
  <si>
    <t>.VU2.Spec.Valve.x_40</t>
  </si>
  <si>
    <t>Spare Valve 40</t>
  </si>
  <si>
    <t>DBB20480</t>
  </si>
  <si>
    <t>.VU2.Spec.Valve.x_41</t>
  </si>
  <si>
    <t>Spare Valve 41</t>
  </si>
  <si>
    <t>DBB20486</t>
  </si>
  <si>
    <t>.VU2.Spec.Valve.x_42</t>
  </si>
  <si>
    <t>Spare Valve 42</t>
  </si>
  <si>
    <t>DBB20492</t>
  </si>
  <si>
    <t>.VU2.Spec.Valve.x_43</t>
  </si>
  <si>
    <t>Spare Valve 43</t>
  </si>
  <si>
    <t>DBB20498</t>
  </si>
  <si>
    <t>.VU2.Spec.Valve.x_44</t>
  </si>
  <si>
    <t>Spare Valve 44</t>
  </si>
  <si>
    <t>DBB20504</t>
  </si>
  <si>
    <t>.VU2.Spec.Valve.x_45</t>
  </si>
  <si>
    <t>Spare Valve 45</t>
  </si>
  <si>
    <t>DBB20510</t>
  </si>
  <si>
    <t>.VU2.Spec.Valve.x_46</t>
  </si>
  <si>
    <t>DBB20516</t>
  </si>
  <si>
    <t>.VU2.Spec.Valve.x_47</t>
  </si>
  <si>
    <t>DBB20522</t>
  </si>
  <si>
    <t>.VU2.Spec.Valve.x_48</t>
  </si>
  <si>
    <t>Spare Valve 48</t>
  </si>
  <si>
    <t>DBB20528</t>
  </si>
  <si>
    <t>.VU2.Spec.Valve.x_49</t>
  </si>
  <si>
    <t>Spare Valve 49</t>
  </si>
  <si>
    <t>DBB20534</t>
  </si>
  <si>
    <t>.VU2.Spec.Valve.x_50</t>
  </si>
  <si>
    <t>Spare Valve 50</t>
  </si>
  <si>
    <t>DBB20540</t>
  </si>
  <si>
    <t>.VU2.Spec.Valve.x_51</t>
  </si>
  <si>
    <t>Spare Valve 51</t>
  </si>
  <si>
    <t>DBB20546</t>
  </si>
  <si>
    <t>.VU2.Spec.Valve.x_52</t>
  </si>
  <si>
    <t>DBB20552</t>
  </si>
  <si>
    <t>.VU2.Spec.Valve.x_53</t>
  </si>
  <si>
    <t>DBB20558</t>
  </si>
  <si>
    <t>.VU2.Spec.Valve.x_54</t>
  </si>
  <si>
    <t>DBB20564</t>
  </si>
  <si>
    <t>.VU2.Spec.Valve.x_55</t>
  </si>
  <si>
    <t>DBB20570</t>
  </si>
  <si>
    <t>.VU2.Spec.Valve.x_56</t>
  </si>
  <si>
    <t>DBB20576</t>
  </si>
  <si>
    <t>.VU2.Spec.Valve.x_57</t>
  </si>
  <si>
    <t>DBB20582</t>
  </si>
  <si>
    <t>.VU2.Spec.Valve.x_58</t>
  </si>
  <si>
    <t>DBB20588</t>
  </si>
  <si>
    <t>.VU2.Spec.Valve.x_59</t>
  </si>
  <si>
    <t>DBB20594</t>
  </si>
  <si>
    <t>.VU2.Spec.Valve.x_60</t>
  </si>
  <si>
    <t>DBB20600</t>
  </si>
  <si>
    <t>.VU2.Spec.Valve.x_61</t>
  </si>
  <si>
    <t>DBB20606</t>
  </si>
  <si>
    <t>.VU2.Spec.Valve.x_62</t>
  </si>
  <si>
    <t>DBB20612</t>
  </si>
  <si>
    <t>.VU2.Spec.Valve.x_63</t>
  </si>
  <si>
    <t>DBB20618</t>
  </si>
  <si>
    <t>.VU2.Spec.Valve.x_64</t>
  </si>
  <si>
    <t>DBB20624</t>
  </si>
  <si>
    <t>.VU2.Spec.Valve.x_65</t>
  </si>
  <si>
    <t>DBB20630</t>
  </si>
  <si>
    <t>.VU2.Spec.Valve.x_66</t>
  </si>
  <si>
    <t>DBB20636</t>
  </si>
  <si>
    <t>.VU2.Spec.Valve.x_67</t>
  </si>
  <si>
    <t>DBB20642</t>
  </si>
  <si>
    <t>.VU2.Spec.Valve.x_68</t>
  </si>
  <si>
    <t>DBB20648</t>
  </si>
  <si>
    <t>.VU2.Spec.Valve.x_69</t>
  </si>
  <si>
    <t>DBB20654</t>
  </si>
  <si>
    <t>.VU2.Spec.Valve.x_70</t>
  </si>
  <si>
    <t>DBB20660</t>
  </si>
  <si>
    <t>.VU2.Spec.Valve.x_71</t>
  </si>
  <si>
    <t>DBB20666</t>
  </si>
  <si>
    <t>.VU2.Spec.Valve.x_72</t>
  </si>
  <si>
    <t>DBB20672</t>
  </si>
  <si>
    <t>.VU2.Spec.Valve.x_73</t>
  </si>
  <si>
    <t>DBB20678</t>
  </si>
  <si>
    <t>.VU2.Spec.Valve.x_74</t>
  </si>
  <si>
    <t>DBB20684</t>
  </si>
  <si>
    <t>.VU2.Spec.Valve.x_75</t>
  </si>
  <si>
    <t>DBB20690</t>
  </si>
  <si>
    <t>.VU2.Spec.Valve.x_76</t>
  </si>
  <si>
    <t>DBB20696</t>
  </si>
  <si>
    <t>.VU2.Spec.Valve.x_77</t>
  </si>
  <si>
    <t>DBB20702</t>
  </si>
  <si>
    <t>.VU2.Spec.Valve.x_78</t>
  </si>
  <si>
    <t>DBB20708</t>
  </si>
  <si>
    <t>.VU2.Spec.Valve.x_79</t>
  </si>
  <si>
    <t>DBB20714</t>
  </si>
  <si>
    <t>.VU2.Spec.Valve.x_80</t>
  </si>
  <si>
    <t>DBB20720</t>
  </si>
  <si>
    <t>.VU2.Spec.Valve.x_81</t>
  </si>
  <si>
    <t>DBB20726</t>
  </si>
  <si>
    <t>.VU2.Spec.Valve.x_82</t>
  </si>
  <si>
    <t>DBB20732</t>
  </si>
  <si>
    <t>.VU2.Spec.Valve.x_83</t>
  </si>
  <si>
    <t>DBB20738</t>
  </si>
  <si>
    <t>.VU2.Spec.Valve.x_84</t>
  </si>
  <si>
    <t>DBB20744</t>
  </si>
  <si>
    <t>.VU2.Spec.Valve.x_85</t>
  </si>
  <si>
    <t>DBB20750</t>
  </si>
  <si>
    <t>.VU2.Spec.Valve.x_86</t>
  </si>
  <si>
    <t>DBB20756</t>
  </si>
  <si>
    <t>.VU2.Spec.Valve.x_87</t>
  </si>
  <si>
    <t>DBB20762</t>
  </si>
  <si>
    <t>.VU2.Spec.Valve.x_88</t>
  </si>
  <si>
    <t>DBB20768</t>
  </si>
  <si>
    <t>.VU2.Spec.Valve.x_89</t>
  </si>
  <si>
    <t>DBB20774</t>
  </si>
  <si>
    <t>.VU2.Spec.Valve.x_90</t>
  </si>
  <si>
    <t>DBB20780</t>
  </si>
  <si>
    <t>.VU2.Spec.Valve.x_91</t>
  </si>
  <si>
    <t>DBB20786</t>
  </si>
  <si>
    <t>.VU2.Spec.Valve.x_92</t>
  </si>
  <si>
    <t>DBB20792</t>
  </si>
  <si>
    <t>.VU2.Spec.Valve.x_93</t>
  </si>
  <si>
    <t>DBB20798</t>
  </si>
  <si>
    <t>.VU2.Spec.Valve.x_94</t>
  </si>
  <si>
    <t>DBB20804</t>
  </si>
  <si>
    <t>.VU2.Spec.Valve.x_95</t>
  </si>
  <si>
    <t>DBB20810</t>
  </si>
  <si>
    <t>.VU2.Spec.Valve.x_96</t>
  </si>
  <si>
    <t>DBB20816</t>
  </si>
  <si>
    <t>.VU2.Spec.Valve.x_97</t>
  </si>
  <si>
    <t>DBB20822</t>
  </si>
  <si>
    <t>.VU2.Spec.Valve.x_98</t>
  </si>
  <si>
    <t>DBB20828</t>
  </si>
  <si>
    <t>.VU2.Spec.Valve.x_99</t>
  </si>
  <si>
    <t>DBB20834</t>
  </si>
  <si>
    <t>.VU2.Spec.Valve.x_100</t>
  </si>
  <si>
    <t>DBB20840</t>
  </si>
  <si>
    <t>.VU2.Spec.Valve.x_101</t>
  </si>
  <si>
    <t>DBB20846</t>
  </si>
  <si>
    <t>.VU2.Spec.Valve.x_102</t>
  </si>
  <si>
    <t>DBB20852</t>
  </si>
  <si>
    <t>.VU2.Spec.Valve.x_103</t>
  </si>
  <si>
    <t>DBB20858</t>
  </si>
  <si>
    <t>.VU2.Spec.Valve.x_104</t>
  </si>
  <si>
    <t>DBB20864</t>
  </si>
  <si>
    <t>.VU2.Spec.Valve.x_105</t>
  </si>
  <si>
    <t>DBB20870</t>
  </si>
  <si>
    <t>.VU2.Spec.Valve.x_106</t>
  </si>
  <si>
    <t>DBB20876</t>
  </si>
  <si>
    <t>.VU2.Spec.Valve.x_107</t>
  </si>
  <si>
    <t>DBB20882</t>
  </si>
  <si>
    <t>.VU2.Spec.Valve.x_108</t>
  </si>
  <si>
    <t>DBB20888</t>
  </si>
  <si>
    <t>.VU2.Spec.Valve.x_109</t>
  </si>
  <si>
    <t>DBB20894</t>
  </si>
  <si>
    <t>.VU2.Spec.Valve.x_110</t>
  </si>
  <si>
    <t>DBB20900</t>
  </si>
  <si>
    <t>.VU2.Spec.Valve.x_111</t>
  </si>
  <si>
    <t>DBB20906</t>
  </si>
  <si>
    <t>.VU2.Spec.Valve.x_112</t>
  </si>
  <si>
    <t>DBB20912</t>
  </si>
  <si>
    <t>.VU2.Spec.Valve.x_113</t>
  </si>
  <si>
    <t>DBB20918</t>
  </si>
  <si>
    <t>.VU2.Spec.Valve.x_114</t>
  </si>
  <si>
    <t>DBB20924</t>
  </si>
  <si>
    <t>.VU2.Spec.Valve.x_115</t>
  </si>
  <si>
    <t>DBB20930</t>
  </si>
  <si>
    <t>.VU2.Spec.Valve.x_116</t>
  </si>
  <si>
    <t>DBB20936</t>
  </si>
  <si>
    <t>.VU2.Spec.Valve.x_117</t>
  </si>
  <si>
    <t>DBB20942</t>
  </si>
  <si>
    <t>.VU2.Spec.Valve.x_118</t>
  </si>
  <si>
    <t>DBB20948</t>
  </si>
  <si>
    <t>.VU2.Spec.Valve.x_119</t>
  </si>
  <si>
    <t>DBB20954</t>
  </si>
  <si>
    <t>.VU2.Spec.Valve.x_120</t>
  </si>
  <si>
    <t>DBB20960</t>
  </si>
  <si>
    <t>.VU2.Spec.Valve.x_121</t>
  </si>
  <si>
    <t>DBB20966</t>
  </si>
  <si>
    <t>.VU2.Spec.Valve.x_122</t>
  </si>
  <si>
    <t>DBB20972</t>
  </si>
  <si>
    <t>.VU2.Spec.Valve.x_123</t>
  </si>
  <si>
    <t>DBB20978</t>
  </si>
  <si>
    <t>.VU2.Spec.Valve.x_124</t>
  </si>
  <si>
    <t>DBB20984</t>
  </si>
  <si>
    <t>.VU2.Spec.Valve.x_125</t>
  </si>
  <si>
    <t>DBB20990</t>
  </si>
  <si>
    <t>.VU2.Spec.Valve.x_126</t>
  </si>
  <si>
    <t>DBB20996</t>
  </si>
  <si>
    <t>.VU2.Spec.Valve.x_127</t>
  </si>
  <si>
    <t>DBB21002</t>
  </si>
  <si>
    <t>.VU2.Spec.Valve.x_128</t>
  </si>
  <si>
    <t>DBB21008</t>
  </si>
  <si>
    <t>.VU2.Spec.Valve.x_129</t>
  </si>
  <si>
    <t>DBB21014</t>
  </si>
  <si>
    <t>.VU2.Spec.Valve.x_130</t>
  </si>
  <si>
    <t>DBB21020</t>
  </si>
  <si>
    <t>.VU2.Spec.Valve.x_131</t>
  </si>
  <si>
    <t>DBB21026</t>
  </si>
  <si>
    <t>.VU2.Spec.Valve.x_132</t>
  </si>
  <si>
    <t>DBB21032</t>
  </si>
  <si>
    <t>.VU2.Spec.Valve.x_133</t>
  </si>
  <si>
    <t>DBB21038</t>
  </si>
  <si>
    <t>.VU2.Spec.Valve.x_134</t>
  </si>
  <si>
    <t>DBB21044</t>
  </si>
  <si>
    <t>.VU2.Spec.Valve.x_135</t>
  </si>
  <si>
    <t>DBB21050</t>
  </si>
  <si>
    <t>.VU2.Spec.Valve.x_136</t>
  </si>
  <si>
    <t>DBB21056</t>
  </si>
  <si>
    <t>.VU2.Spec.Valve.x_137</t>
  </si>
  <si>
    <t>DBB21062</t>
  </si>
  <si>
    <t>.VU2.Spec.Valve.x_138</t>
  </si>
  <si>
    <t>DBB21068</t>
  </si>
  <si>
    <t>.VU2.Spec.Valve.x_139</t>
  </si>
  <si>
    <t>DBB21074</t>
  </si>
  <si>
    <t>.VU2.Spec.Valve.x_140</t>
  </si>
  <si>
    <t>DBB21080</t>
  </si>
  <si>
    <t>.VU2.Spec.Valve.x_141</t>
  </si>
  <si>
    <t>DBB21086</t>
  </si>
  <si>
    <t>.VU2.Spec.Valve.x_142</t>
  </si>
  <si>
    <t>DBB21092</t>
  </si>
  <si>
    <t>.VU2.Spec.Valve.x_143</t>
  </si>
  <si>
    <t>DBB21098</t>
  </si>
  <si>
    <t>.VU2.Spec.Valve.x_144</t>
  </si>
  <si>
    <t>DBB21104</t>
  </si>
  <si>
    <t>.VU2.Spec.Valve.x_145</t>
  </si>
  <si>
    <t>DBB21110</t>
  </si>
  <si>
    <t>.VU2.Spec.Valve.x_146</t>
  </si>
  <si>
    <t>DBB21116</t>
  </si>
  <si>
    <t>.VU2.Spec.Valve.x_147</t>
  </si>
  <si>
    <t>DBB21122</t>
  </si>
  <si>
    <t>.VU2.Spec.Valve.x_148</t>
  </si>
  <si>
    <t>DBB21128</t>
  </si>
  <si>
    <t>.VU2.Spec.Valve.x_149</t>
  </si>
  <si>
    <t>DBB21134</t>
  </si>
  <si>
    <t>.VU2.Spec.Valve.x_150</t>
  </si>
  <si>
    <t>DBB21140</t>
  </si>
  <si>
    <t>.VU2.Spec.Valve.x_151</t>
  </si>
  <si>
    <t>DBB21146</t>
  </si>
  <si>
    <t>.VU2.Spec.Valve.x_152</t>
  </si>
  <si>
    <t>DBB21152</t>
  </si>
  <si>
    <t>.VU2.Spec.Valve.x_153</t>
  </si>
  <si>
    <t>DBB21158</t>
  </si>
  <si>
    <t>.VU2.Spec.Valve.x_154</t>
  </si>
  <si>
    <t>DBB21164</t>
  </si>
  <si>
    <t>.VU2.Spec.Valve.x_155</t>
  </si>
  <si>
    <t>DBB21170</t>
  </si>
  <si>
    <t>.VU2.Spec.Valve.x_156</t>
  </si>
  <si>
    <t>DBB21176</t>
  </si>
  <si>
    <t>.VU2.Spec.Valve.x_157</t>
  </si>
  <si>
    <t>DBB21182</t>
  </si>
  <si>
    <t>.VU2.Spec.Valve.x_158</t>
  </si>
  <si>
    <t>DBB21188</t>
  </si>
  <si>
    <t>.VU2.Spec.Valve.x_159</t>
  </si>
  <si>
    <t>DBB21194</t>
  </si>
  <si>
    <t>.VU2.Spec.Valve.x_160</t>
  </si>
  <si>
    <t>DBB21200</t>
  </si>
  <si>
    <t>.VU2.Spec.Valve.x_161</t>
  </si>
  <si>
    <t>DBB21206</t>
  </si>
  <si>
    <t>.VU2.Spec.Valve.x_162</t>
  </si>
  <si>
    <t>DBB21212</t>
  </si>
  <si>
    <t>.VU2.Spec.Valve.x_163</t>
  </si>
  <si>
    <t>DBB21218</t>
  </si>
  <si>
    <t>.VU2.Spec.Valve.x_164</t>
  </si>
  <si>
    <t>DBB21224</t>
  </si>
  <si>
    <t>.VU2.Spec.Valve.x_165</t>
  </si>
  <si>
    <t>DBB21230</t>
  </si>
  <si>
    <t>.VU2.Spec.Valve.x_166</t>
  </si>
  <si>
    <t>DBB21236</t>
  </si>
  <si>
    <t>.VU2.Spec.Valve.x_167</t>
  </si>
  <si>
    <t>DBB21242</t>
  </si>
  <si>
    <t>.VU2.Spec.Valve.x_168</t>
  </si>
  <si>
    <t>DBB21248</t>
  </si>
  <si>
    <t>.VU2.Spec.Valve.x_169</t>
  </si>
  <si>
    <t>DBB21254</t>
  </si>
  <si>
    <t>.VU2.Spec.Valve.x_170</t>
  </si>
  <si>
    <t>DBB21260</t>
  </si>
  <si>
    <t>.VU2.Spec.Valve.x_171</t>
  </si>
  <si>
    <t>DBB21266</t>
  </si>
  <si>
    <t>.VU2.Spec.Valve.x_172</t>
  </si>
  <si>
    <t>DBB21272</t>
  </si>
  <si>
    <t>.VU2.Spec.Valve.x_173</t>
  </si>
  <si>
    <t>DBB21278</t>
  </si>
  <si>
    <t>.VU2.Spec.Valve.x_174</t>
  </si>
  <si>
    <t>DBB21284</t>
  </si>
  <si>
    <t>.VU2.Spec.Valve.x_175</t>
  </si>
  <si>
    <t>DBB21290</t>
  </si>
  <si>
    <t>.VU2.Spec.Valve.x_176</t>
  </si>
  <si>
    <t>DBB21296</t>
  </si>
  <si>
    <t>.VU2.Spec.Valve.x_177</t>
  </si>
  <si>
    <t>DBB21302</t>
  </si>
  <si>
    <t>.VU2.Spec.Valve.x_178</t>
  </si>
  <si>
    <t>DBB21308</t>
  </si>
  <si>
    <t>.VU2.Spec.Valve.x_179</t>
  </si>
  <si>
    <t>DBB21314</t>
  </si>
  <si>
    <t>.VU2.Spec.Valve.x_180</t>
  </si>
  <si>
    <t>DBB21320</t>
  </si>
  <si>
    <t>.VU2.Spec.Valve.x_181</t>
  </si>
  <si>
    <t>DBB21326</t>
  </si>
  <si>
    <t>.VU2.Spec.Valve.x_182</t>
  </si>
  <si>
    <t>DBB21332</t>
  </si>
  <si>
    <t>.VU2.Spec.Valve.x_183</t>
  </si>
  <si>
    <t>DBB21338</t>
  </si>
  <si>
    <t>.VU2.Spec.Valve.x_184</t>
  </si>
  <si>
    <t>DBB21344</t>
  </si>
  <si>
    <t>.VU2.Spec.Valve.x_185</t>
  </si>
  <si>
    <t>DBB21350</t>
  </si>
  <si>
    <t>.VU2.Spec.Valve.x_186</t>
  </si>
  <si>
    <t>DBB21356</t>
  </si>
  <si>
    <t>.VU2.Spec.Valve.x_187</t>
  </si>
  <si>
    <t>DBB21362</t>
  </si>
  <si>
    <t>.VU2.Spec.Valve.x_188</t>
  </si>
  <si>
    <t>DBB21368</t>
  </si>
  <si>
    <t>.VU2.Spec.Valve.x_189</t>
  </si>
  <si>
    <t>DBB21374</t>
  </si>
  <si>
    <t>.VU2.Spec.Valve.x_190</t>
  </si>
  <si>
    <t>DBB21380</t>
  </si>
  <si>
    <t>.VU2.Spec.Valve.x_191</t>
  </si>
  <si>
    <t>DBB21386</t>
  </si>
  <si>
    <t>.VU2.Spec.Valve.x_192</t>
  </si>
  <si>
    <t>DBB21392</t>
  </si>
  <si>
    <t>.VU2.Spec.Valve.x_193</t>
  </si>
  <si>
    <t>DBB21398</t>
  </si>
  <si>
    <t>.VU2.Spec.Valve.x_194</t>
  </si>
  <si>
    <t>DBB21404</t>
  </si>
  <si>
    <t>.VU2.Spec.Valve.x_195</t>
  </si>
  <si>
    <t>DBB21410</t>
  </si>
  <si>
    <t>.VU2.Spec.Valve.x_196</t>
  </si>
  <si>
    <t>DBB21416</t>
  </si>
  <si>
    <t>.VU2.Spec.Valve.x_197</t>
  </si>
  <si>
    <t>DBB21422</t>
  </si>
  <si>
    <t>.VU2.Spec.Valve.x_198</t>
  </si>
  <si>
    <t>DBB21428</t>
  </si>
  <si>
    <t>.VU2.Spec.Valve.x_199</t>
  </si>
  <si>
    <t>DBB21434</t>
  </si>
  <si>
    <t>.VU2.Spec.Valve.x_200</t>
  </si>
  <si>
    <t>DBB21440</t>
  </si>
  <si>
    <t>.VU2.Spec.Valve.x_201</t>
  </si>
  <si>
    <t>DBB21446</t>
  </si>
  <si>
    <t>.VU2.Spec.Valve.x_202</t>
  </si>
  <si>
    <t>DBB21452</t>
  </si>
  <si>
    <t>.VU2.Spec.Valve.x_203</t>
  </si>
  <si>
    <t>DBB21458</t>
  </si>
  <si>
    <t>.VU2.Spec.Valve.x_204</t>
  </si>
  <si>
    <t>DBB21464</t>
  </si>
  <si>
    <t>.VU2.Spec.Valve.x_205</t>
  </si>
  <si>
    <t>DBB21470</t>
  </si>
  <si>
    <t>.VU2.Spec.Valve.x_206</t>
  </si>
  <si>
    <t>DBB21476</t>
  </si>
  <si>
    <t>.VU2.Spec.Valve.x_207</t>
  </si>
  <si>
    <t>DBB21482</t>
  </si>
  <si>
    <t>.VU2.Spec.Valve.x_208</t>
  </si>
  <si>
    <t>DBB21488</t>
  </si>
  <si>
    <t>.VU2.Spec.Valve.x_209</t>
  </si>
  <si>
    <t>DBB21494</t>
  </si>
  <si>
    <t>.VU2.Spec.Valve.x_210</t>
  </si>
  <si>
    <t>DBB21500</t>
  </si>
  <si>
    <t>.VU2.Spec.Valve.x_211</t>
  </si>
  <si>
    <t>DBB21506</t>
  </si>
  <si>
    <t>.VU2.Spec.Valve.x_212</t>
  </si>
  <si>
    <t>DBB21512</t>
  </si>
  <si>
    <t>.VU2.Spec.Valve.x_213</t>
  </si>
  <si>
    <t>DBB21518</t>
  </si>
  <si>
    <t>.VU2.Spec.Valve.x_214</t>
  </si>
  <si>
    <t>DBB21524</t>
  </si>
  <si>
    <t>.VU2.Spec.Valve.x_215</t>
  </si>
  <si>
    <t>DBB21530</t>
  </si>
  <si>
    <t>.VU2.Spec.Valve.x_216</t>
  </si>
  <si>
    <t>DBB21536</t>
  </si>
  <si>
    <t>.VU2.Spec.Valve.x_217</t>
  </si>
  <si>
    <t>DBB21542</t>
  </si>
  <si>
    <t>.VU2.Spec.Valve.x_218</t>
  </si>
  <si>
    <t>DBB21548</t>
  </si>
  <si>
    <t>.VU2.Spec.Valve.x_219</t>
  </si>
  <si>
    <t>DBB21554</t>
  </si>
  <si>
    <t>.VU2.Spec.Valve.x_220</t>
  </si>
  <si>
    <t>DBB21560</t>
  </si>
  <si>
    <t>.VU2.Spec.Valve.x_221</t>
  </si>
  <si>
    <t>DBB21566</t>
  </si>
  <si>
    <t>.VU2.Spec.Valve.x_222</t>
  </si>
  <si>
    <t>DBB21572</t>
  </si>
  <si>
    <t>.VU2.Spec.Valve.x_223</t>
  </si>
  <si>
    <t>DBB21578</t>
  </si>
  <si>
    <t>.VU2.Spec.Valve.x_224</t>
  </si>
  <si>
    <t>DBB21584</t>
  </si>
  <si>
    <t>.VU2.Spec.Valve.x_225</t>
  </si>
  <si>
    <t>DBB21590</t>
  </si>
  <si>
    <t>.VU2.Spec.Valve.x_226</t>
  </si>
  <si>
    <t>DBB21596</t>
  </si>
  <si>
    <t>.VU2.Spec.Valve.x_227</t>
  </si>
  <si>
    <t>DBB21602</t>
  </si>
  <si>
    <t>.VU2.Spec.Valve.x_228</t>
  </si>
  <si>
    <t>DBB21608</t>
  </si>
  <si>
    <t>.VU2.Spec.Valve.x_229</t>
  </si>
  <si>
    <t>DBB21614</t>
  </si>
  <si>
    <t>.VU2.Spec.Valve.x_230</t>
  </si>
  <si>
    <t>DBB21620</t>
  </si>
  <si>
    <t>.VU2.Spec.Valve.x_231</t>
  </si>
  <si>
    <t>DBB21626</t>
  </si>
  <si>
    <t>.VU2.Spec.Valve.x_232</t>
  </si>
  <si>
    <t>DBB21632</t>
  </si>
  <si>
    <t>.VU2.Spec.Valve.x_233</t>
  </si>
  <si>
    <t>DBB21638</t>
  </si>
  <si>
    <t>.VU2.Spec.Valve.x_234</t>
  </si>
  <si>
    <t>DBB21644</t>
  </si>
  <si>
    <t>.VU2.Spec.Valve.x_235</t>
  </si>
  <si>
    <t>DBB21650</t>
  </si>
  <si>
    <t>.VU2.Spec.Valve.x_236</t>
  </si>
  <si>
    <t>DBB21656</t>
  </si>
  <si>
    <t>.VU2.Spec.Valve.x_237</t>
  </si>
  <si>
    <t>DBB21662</t>
  </si>
  <si>
    <t>.VU2.Spec.Valve.x_238</t>
  </si>
  <si>
    <t>DBB21668</t>
  </si>
  <si>
    <t>.VU2.Spec.Valve.x_239</t>
  </si>
  <si>
    <t>DBB21674</t>
  </si>
  <si>
    <t>.VU2.Spec.Valve.x_240</t>
  </si>
  <si>
    <t>DBB21680</t>
  </si>
  <si>
    <t>.VU2.Spec.Valve.x_241</t>
  </si>
  <si>
    <t>DBB21686</t>
  </si>
  <si>
    <t>.VU2.Spec.Valve.x_242</t>
  </si>
  <si>
    <t>DBB21692</t>
  </si>
  <si>
    <t>.VU2.Spec.Valve.x_243</t>
  </si>
  <si>
    <t>DBB21698</t>
  </si>
  <si>
    <t>.VU2.Spec.Valve.x_244</t>
  </si>
  <si>
    <t>DBB21704</t>
  </si>
  <si>
    <t>.VU2.Spec.Valve.x_245</t>
  </si>
  <si>
    <t>DBB21710</t>
  </si>
  <si>
    <t>.VU2.Spec.Valve.x_246</t>
  </si>
  <si>
    <t>DBB21716</t>
  </si>
  <si>
    <t>.VU2.Spec.Valve.x_247</t>
  </si>
  <si>
    <t>DBB21722</t>
  </si>
  <si>
    <t>.VU2.Spec.Valve.x_248</t>
  </si>
  <si>
    <t>DBB21728</t>
  </si>
  <si>
    <t>.VU2.Spec.Valve.x_249</t>
  </si>
  <si>
    <t>DBB21734</t>
  </si>
  <si>
    <t>.VU2.Spec.Valve.x_250</t>
  </si>
  <si>
    <t>DBB21740</t>
  </si>
  <si>
    <t>.VU2.Spec.Valve.x_251</t>
  </si>
  <si>
    <t>DBB21746</t>
  </si>
  <si>
    <t>.VU2.Spec.Valve.x_252</t>
  </si>
  <si>
    <t>DBB21752</t>
  </si>
  <si>
    <t>.VU2.Spec.Valve.x_253</t>
  </si>
  <si>
    <t>DBB21758</t>
  </si>
  <si>
    <t>.VU2.Spec.Valve.x_254</t>
  </si>
  <si>
    <t>DBB21764</t>
  </si>
  <si>
    <t>.VU2.Spec.Valve.x_255</t>
  </si>
  <si>
    <t>DBB21770</t>
  </si>
  <si>
    <t>.VU2.Spec.Valve.x_256</t>
  </si>
  <si>
    <t>Open</t>
  </si>
  <si>
    <t>Close</t>
  </si>
  <si>
    <t>Coil</t>
  </si>
  <si>
    <t>Open2</t>
  </si>
  <si>
    <t>Input Value (typeLVis_ObjInputValue)</t>
  </si>
  <si>
    <t>Length : 20 bytes</t>
  </si>
  <si>
    <t>Pfizernr</t>
  </si>
  <si>
    <t>Unit</t>
  </si>
  <si>
    <t>Format</t>
  </si>
  <si>
    <t>Range Min</t>
  </si>
  <si>
    <t>Range Max</t>
  </si>
  <si>
    <t>Signed</t>
  </si>
  <si>
    <t>Textlist options</t>
  </si>
  <si>
    <t>Logging</t>
  </si>
  <si>
    <t>VLM/SCADATestStatus</t>
  </si>
  <si>
    <t>DBB7156</t>
  </si>
  <si>
    <t>.VU1.Spec.InputVal.SCADATestStatus</t>
  </si>
  <si>
    <t>Status word for test SCADA functionality</t>
  </si>
  <si>
    <t>Status woord om de SCADA functionaliteiten te testen</t>
  </si>
  <si>
    <t>WORD</t>
  </si>
  <si>
    <t>Bit 0 triggers alarm 33, ...
bit 9 triggers alarm 42</t>
  </si>
  <si>
    <t>VLM/Input_HF_1</t>
  </si>
  <si>
    <t>DBB7176</t>
  </si>
  <si>
    <t>.VU1.Spec.InputVal.jhip.x_1</t>
  </si>
  <si>
    <t>Op neer beweging vulnaalden</t>
  </si>
  <si>
    <t>s9999999999,99</t>
  </si>
  <si>
    <t>-9999999999,99</t>
  </si>
  <si>
    <t>9999999999,99</t>
  </si>
  <si>
    <t>REAL</t>
  </si>
  <si>
    <t>VLM/Input_HF_2</t>
  </si>
  <si>
    <t>DBB7196</t>
  </si>
  <si>
    <t>.VU1.Spec.InputVal.jhip.x_2</t>
  </si>
  <si>
    <t>Pompslag pistonpompen</t>
  </si>
  <si>
    <t>VLM/Input_HF_3</t>
  </si>
  <si>
    <t>DBB7216</t>
  </si>
  <si>
    <t>.VU1.Spec.InputVal.jhip.x_3</t>
  </si>
  <si>
    <t>Motor verticale beweging verificatie vial aan camera stopperpositie</t>
  </si>
  <si>
    <t>VLM/Input_HF_4</t>
  </si>
  <si>
    <t>DBB7236</t>
  </si>
  <si>
    <t>.VU1.Spec.InputVal.jhip.x_4</t>
  </si>
  <si>
    <t>Motor draai beweging verificatie vial aan camera stopperpositie</t>
  </si>
  <si>
    <t>DBB7256</t>
  </si>
  <si>
    <t>.VU1.Spec.InputVal.jhip.x_5</t>
  </si>
  <si>
    <t>Spare Input value Hiperface 5</t>
  </si>
  <si>
    <t>DBB7276</t>
  </si>
  <si>
    <t>.VU1.Spec.InputVal.jhip.x_6</t>
  </si>
  <si>
    <t>Spare Input value Hiperface 6</t>
  </si>
  <si>
    <t>DBB7296</t>
  </si>
  <si>
    <t>.VU1.Spec.InputVal.jhip.x_7</t>
  </si>
  <si>
    <t>Spare Input value Hiperface 7</t>
  </si>
  <si>
    <t>DBB7316</t>
  </si>
  <si>
    <t>.VU1.Spec.InputVal.jhip.x_8</t>
  </si>
  <si>
    <t>Spare Input value Hiperface 8</t>
  </si>
  <si>
    <t>DBB7336</t>
  </si>
  <si>
    <t>.VU1.Spec.InputVal.jhip.x_9</t>
  </si>
  <si>
    <t>Spare Input value Hiperface 9</t>
  </si>
  <si>
    <t>DBB7356</t>
  </si>
  <si>
    <t>.VU1.Spec.InputVal.jhip.x_10</t>
  </si>
  <si>
    <t>Spare Input value Hiperface 10</t>
  </si>
  <si>
    <t>DBB7376</t>
  </si>
  <si>
    <t>.VU1.Spec.InputVal.jhip.x_11</t>
  </si>
  <si>
    <t>Spare Input value Hiperface 11</t>
  </si>
  <si>
    <t>DBB7396</t>
  </si>
  <si>
    <t>.VU1.Spec.InputVal.jhip.x_12</t>
  </si>
  <si>
    <t>Spare Input value Hiperface 12</t>
  </si>
  <si>
    <t>DBB7416</t>
  </si>
  <si>
    <t>.VU1.Spec.InputVal.jhip.x_13</t>
  </si>
  <si>
    <t>Spare Input value Hiperface 13</t>
  </si>
  <si>
    <t>DBB7436</t>
  </si>
  <si>
    <t>.VU1.Spec.InputVal.jhip.x_14</t>
  </si>
  <si>
    <t>Spare Input value Hiperface 14</t>
  </si>
  <si>
    <t>DBB7456</t>
  </si>
  <si>
    <t>.VU1.Spec.InputVal.jhip.x_15</t>
  </si>
  <si>
    <t>Spare Input value Hiperface 15</t>
  </si>
  <si>
    <t>DBB7476</t>
  </si>
  <si>
    <t>.VU1.Spec.InputVal.jhip.x_16</t>
  </si>
  <si>
    <t>Spare Input value Hiperface 16</t>
  </si>
  <si>
    <t>DBB7496</t>
  </si>
  <si>
    <t>.VU1.Spec.InputVal.jhip.x_17</t>
  </si>
  <si>
    <t>Spare Input value Hiperface 17</t>
  </si>
  <si>
    <t>DBB7516</t>
  </si>
  <si>
    <t>.VU1.Spec.InputVal.jhip.x_18</t>
  </si>
  <si>
    <t>Spare Input value Hiperface 18</t>
  </si>
  <si>
    <t>DBB7536</t>
  </si>
  <si>
    <t>.VU1.Spec.InputVal.jhip.x_19</t>
  </si>
  <si>
    <t>Spare Input value Hiperface 19</t>
  </si>
  <si>
    <t>DBB7556</t>
  </si>
  <si>
    <t>.VU1.Spec.InputVal.jhip.x_20</t>
  </si>
  <si>
    <t>Spare Input value Hiperface 20</t>
  </si>
  <si>
    <t>DBB7576</t>
  </si>
  <si>
    <t>.VU1.Spec.InputVal.jhip.x_21</t>
  </si>
  <si>
    <t>Spare Input value Hiperface 21</t>
  </si>
  <si>
    <t>DBB7596</t>
  </si>
  <si>
    <t>.VU1.Spec.InputVal.jhip.x_22</t>
  </si>
  <si>
    <t>Spare Input value Hiperface 22</t>
  </si>
  <si>
    <t>DBB7616</t>
  </si>
  <si>
    <t>.VU1.Spec.InputVal.jhip.x_23</t>
  </si>
  <si>
    <t>Spare Input value Hiperface 23</t>
  </si>
  <si>
    <t>DBB7636</t>
  </si>
  <si>
    <t>.VU1.Spec.InputVal.jhip.x_24</t>
  </si>
  <si>
    <t>Spare Input value Hiperface 24</t>
  </si>
  <si>
    <t>DBB7656</t>
  </si>
  <si>
    <t>.VU1.Spec.InputVal.jhip.x_25</t>
  </si>
  <si>
    <t>Spare Input value Hiperface 25</t>
  </si>
  <si>
    <t>DBB7676</t>
  </si>
  <si>
    <t>.VU1.Spec.InputVal.jhip.x_26</t>
  </si>
  <si>
    <t>Spare Input value Hiperface 26</t>
  </si>
  <si>
    <t>DBB7696</t>
  </si>
  <si>
    <t>.VU1.Spec.InputVal.jhip.x_27</t>
  </si>
  <si>
    <t>Spare Input value Hiperface 27</t>
  </si>
  <si>
    <t>DBB7716</t>
  </si>
  <si>
    <t>.VU1.Spec.InputVal.jhip.x_28</t>
  </si>
  <si>
    <t>Spare Input value Hiperface 28</t>
  </si>
  <si>
    <t>DBB7736</t>
  </si>
  <si>
    <t>.VU1.Spec.InputVal.jhip.x_29</t>
  </si>
  <si>
    <t>Spare Input value Hiperface 29</t>
  </si>
  <si>
    <t>DBB7756</t>
  </si>
  <si>
    <t>.VU1.Spec.InputVal.jhip.x_30</t>
  </si>
  <si>
    <t>Spare Input value Hiperface 30</t>
  </si>
  <si>
    <t>DBB7776</t>
  </si>
  <si>
    <t>.VU1.Spec.InputVal.jhip.x_31</t>
  </si>
  <si>
    <t>Spare Input value Hiperface 31</t>
  </si>
  <si>
    <t>DBB7796</t>
  </si>
  <si>
    <t>.VU1.Spec.InputVal.jhip.x_32</t>
  </si>
  <si>
    <t>Spare Input value Hiperface 32</t>
  </si>
  <si>
    <t>DBB7816</t>
  </si>
  <si>
    <t>.VU1.Spec.InputVal.x_1</t>
  </si>
  <si>
    <t>Spare Input value 1</t>
  </si>
  <si>
    <t>VLM/Input_2</t>
  </si>
  <si>
    <t>DBB7836</t>
  </si>
  <si>
    <t>.VU1.Spec.InputVal.x_2</t>
  </si>
  <si>
    <t>Display Axis selection</t>
  </si>
  <si>
    <t>As Selectie</t>
  </si>
  <si>
    <t>Textlist</t>
  </si>
  <si>
    <t>DINT</t>
  </si>
  <si>
    <t>Textlist diag_Jetter_axis_select</t>
  </si>
  <si>
    <t>Achsnummer</t>
  </si>
  <si>
    <t>VLM/Input_3</t>
  </si>
  <si>
    <t>DBB7856</t>
  </si>
  <si>
    <t>.VU1.Spec.InputVal.x_3</t>
  </si>
  <si>
    <t>Input field selection Jetter VLM/IV_Diagnostics</t>
  </si>
  <si>
    <t>Registernummer geheugen Jetter</t>
  </si>
  <si>
    <t>99999999999</t>
  </si>
  <si>
    <t>VLM_Popup_Jetter_CPU</t>
  </si>
  <si>
    <t>Register-Adresse</t>
  </si>
  <si>
    <t>VLM/Input_4</t>
  </si>
  <si>
    <t>DBB7876</t>
  </si>
  <si>
    <t>.VU1.Spec.InputVal.x_4</t>
  </si>
  <si>
    <t>Size selection Jetter VLM/IV_Diagnostics</t>
  </si>
  <si>
    <t>Formaat geheugenplaats</t>
  </si>
  <si>
    <t>Textlist diag_Jetter_size_select</t>
  </si>
  <si>
    <t>Anwahl Format</t>
  </si>
  <si>
    <t>VLM/BCAlarmstatus</t>
  </si>
  <si>
    <t>DBD7896</t>
  </si>
  <si>
    <t>VU1.Spec.InputVal.Alarmstatus</t>
  </si>
  <si>
    <t>Alarmstatus for PLC</t>
  </si>
  <si>
    <t>DWORD</t>
  </si>
  <si>
    <t>DBB7916</t>
  </si>
  <si>
    <t>.VU1.Spec.InputVal.x_6</t>
  </si>
  <si>
    <t>Spare Input value 6</t>
  </si>
  <si>
    <t>DBB7936</t>
  </si>
  <si>
    <t>.VU1.Spec.InputVal.x_7</t>
  </si>
  <si>
    <t>Spare Input value 7</t>
  </si>
  <si>
    <t>DBB7956</t>
  </si>
  <si>
    <t>.VU1.Spec.InputVal.x_8</t>
  </si>
  <si>
    <t>Spare Input value 8</t>
  </si>
  <si>
    <t>DBB7976</t>
  </si>
  <si>
    <t>.VU1.Spec.InputVal.x_9</t>
  </si>
  <si>
    <t>Spare Input value 9</t>
  </si>
  <si>
    <t>DBB7996</t>
  </si>
  <si>
    <t>.VU1.Spec.InputVal.x_10</t>
  </si>
  <si>
    <t>Spare Input value 10</t>
  </si>
  <si>
    <t>DBB8016</t>
  </si>
  <si>
    <t>.VU1.Spec.InputVal.x_11</t>
  </si>
  <si>
    <t>Spare Input value 11</t>
  </si>
  <si>
    <t>DBB8036</t>
  </si>
  <si>
    <t>.VU1.Spec.InputVal.x_12</t>
  </si>
  <si>
    <t>Spare Input value 12</t>
  </si>
  <si>
    <t>DBB8056</t>
  </si>
  <si>
    <t>.VU1.Spec.InputVal.x_13</t>
  </si>
  <si>
    <t>Spare Input value 13</t>
  </si>
  <si>
    <t>DBB8076</t>
  </si>
  <si>
    <t>.VU1.Spec.InputVal.x_14</t>
  </si>
  <si>
    <t>Spare Input value 14</t>
  </si>
  <si>
    <t>DBB8096</t>
  </si>
  <si>
    <t>.VU1.Spec.InputVal.x_15</t>
  </si>
  <si>
    <t>Spare Input value 15</t>
  </si>
  <si>
    <t>DBB8116</t>
  </si>
  <si>
    <t>.VU1.Spec.InputVal.x_16</t>
  </si>
  <si>
    <t>Spare Input value 16</t>
  </si>
  <si>
    <t>DBB8136</t>
  </si>
  <si>
    <t>.VU1.Spec.InputVal.x_17</t>
  </si>
  <si>
    <t>Spare Input value 17</t>
  </si>
  <si>
    <t>DBB8156</t>
  </si>
  <si>
    <t>.VU1.Spec.InputVal.x_18</t>
  </si>
  <si>
    <t>Spare Input value 18</t>
  </si>
  <si>
    <t>DBB8176</t>
  </si>
  <si>
    <t>.VU1.Spec.InputVal.x_19</t>
  </si>
  <si>
    <t>Spare Input value 19</t>
  </si>
  <si>
    <t>DBB8196</t>
  </si>
  <si>
    <t>.VU1.Spec.InputVal.x_20</t>
  </si>
  <si>
    <t>Spare Input value 20</t>
  </si>
  <si>
    <t>DBB8216</t>
  </si>
  <si>
    <t>.VU1.Spec.InputVal.x_21</t>
  </si>
  <si>
    <t>Spare Input value 21</t>
  </si>
  <si>
    <t>DBB8236</t>
  </si>
  <si>
    <t>.VU1.Spec.InputVal.x_22</t>
  </si>
  <si>
    <t>Spare Input value 22</t>
  </si>
  <si>
    <t>DBB8256</t>
  </si>
  <si>
    <t>.VU1.Spec.InputVal.x_23</t>
  </si>
  <si>
    <t>Spare Input value 23</t>
  </si>
  <si>
    <t>DBB8276</t>
  </si>
  <si>
    <t>.VU1.Spec.InputVal.x_24</t>
  </si>
  <si>
    <t>Spare Input value 24</t>
  </si>
  <si>
    <t>DBB8296</t>
  </si>
  <si>
    <t>.VU1.Spec.InputVal.x_25</t>
  </si>
  <si>
    <t>Spare Input value 25</t>
  </si>
  <si>
    <t>DBB8316</t>
  </si>
  <si>
    <t>.VU1.Spec.InputVal.x_26</t>
  </si>
  <si>
    <t>Spare Input value 26</t>
  </si>
  <si>
    <t>DBB8336</t>
  </si>
  <si>
    <t>.VU1.Spec.InputVal.x_27</t>
  </si>
  <si>
    <t>Spare Input value 27</t>
  </si>
  <si>
    <t>DBB8356</t>
  </si>
  <si>
    <t>.VU1.Spec.InputVal.x_28</t>
  </si>
  <si>
    <t>Spare Input value 28</t>
  </si>
  <si>
    <t>DBB8376</t>
  </si>
  <si>
    <t>.VU1.Spec.InputVal.x_29</t>
  </si>
  <si>
    <t>Spare Input value 29</t>
  </si>
  <si>
    <t>DBB8396</t>
  </si>
  <si>
    <t>.VU1.Spec.InputVal.x_30</t>
  </si>
  <si>
    <t>Spare Input value 30</t>
  </si>
  <si>
    <t>DBB8416</t>
  </si>
  <si>
    <t>.VU1.Spec.InputVal.x_31</t>
  </si>
  <si>
    <t>Spare Input value 31</t>
  </si>
  <si>
    <t>DBB8436</t>
  </si>
  <si>
    <t>.VU1.Spec.InputVal.x_32</t>
  </si>
  <si>
    <t>Spare Input value 32</t>
  </si>
  <si>
    <t>DBB8456</t>
  </si>
  <si>
    <t>.VU1.Spec.InputVal.x_33</t>
  </si>
  <si>
    <t>Spare Input value 33</t>
  </si>
  <si>
    <t>DBB8476</t>
  </si>
  <si>
    <t>.VU1.Spec.InputVal.x_34</t>
  </si>
  <si>
    <t>Spare Input value 34</t>
  </si>
  <si>
    <t>DBB8496</t>
  </si>
  <si>
    <t>.VU1.Spec.InputVal.x_35</t>
  </si>
  <si>
    <t>Spare Input value 35</t>
  </si>
  <si>
    <t>DBB8516</t>
  </si>
  <si>
    <t>.VU1.Spec.InputVal.x_36</t>
  </si>
  <si>
    <t>Spare Input value 36</t>
  </si>
  <si>
    <t>DBB8536</t>
  </si>
  <si>
    <t>.VU1.Spec.InputVal.x_37</t>
  </si>
  <si>
    <t>Spare Input value 37</t>
  </si>
  <si>
    <t>DBB8556</t>
  </si>
  <si>
    <t>.VU1.Spec.InputVal.x_38</t>
  </si>
  <si>
    <t>Spare Input value 38</t>
  </si>
  <si>
    <t>DBB8576</t>
  </si>
  <si>
    <t>.VU1.Spec.InputVal.x_39</t>
  </si>
  <si>
    <t>Spare Input value 39</t>
  </si>
  <si>
    <t>DBB8596</t>
  </si>
  <si>
    <t>.VU1.Spec.InputVal.x_40</t>
  </si>
  <si>
    <t>Spare Input value 40</t>
  </si>
  <si>
    <t>DBB8616</t>
  </si>
  <si>
    <t>.VU1.Spec.InputVal.x_41</t>
  </si>
  <si>
    <t>Spare Input value 41</t>
  </si>
  <si>
    <t>DBB8636</t>
  </si>
  <si>
    <t>.VU1.Spec.InputVal.x_42</t>
  </si>
  <si>
    <t>Spare Input value 42</t>
  </si>
  <si>
    <t>DBB8656</t>
  </si>
  <si>
    <t>.VU1.Spec.InputVal.x_43</t>
  </si>
  <si>
    <t>Spare Input value 43</t>
  </si>
  <si>
    <t>DBB8676</t>
  </si>
  <si>
    <t>.VU1.Spec.InputVal.x_44</t>
  </si>
  <si>
    <t>Spare Input value 44</t>
  </si>
  <si>
    <t>DBB8696</t>
  </si>
  <si>
    <t>.VU1.Spec.InputVal.x_45</t>
  </si>
  <si>
    <t>Spare Input value 45</t>
  </si>
  <si>
    <t>DBB8716</t>
  </si>
  <si>
    <t>.VU1.Spec.InputVal.x_46</t>
  </si>
  <si>
    <t>Spare Input value 46</t>
  </si>
  <si>
    <t>DBB8736</t>
  </si>
  <si>
    <t>.VU1.Spec.InputVal.x_47</t>
  </si>
  <si>
    <t>Spare Input value 47</t>
  </si>
  <si>
    <t>DBB8756</t>
  </si>
  <si>
    <t>.VU1.Spec.InputVal.x_48</t>
  </si>
  <si>
    <t>Spare Input value 48</t>
  </si>
  <si>
    <t>DBB8776</t>
  </si>
  <si>
    <t>.VU1.Spec.InputVal.x_49</t>
  </si>
  <si>
    <t>Spare Input value 49</t>
  </si>
  <si>
    <t>DBB8796</t>
  </si>
  <si>
    <t>.VU1.Spec.InputVal.x_50</t>
  </si>
  <si>
    <t>Spare Input value 50</t>
  </si>
  <si>
    <t>DBB8816</t>
  </si>
  <si>
    <t>.VU1.Spec.InputVal.x_51</t>
  </si>
  <si>
    <t>Spare Input value 51</t>
  </si>
  <si>
    <t>DBB8836</t>
  </si>
  <si>
    <t>.VU1.Spec.InputVal.x_52</t>
  </si>
  <si>
    <t>Spare Input value 52</t>
  </si>
  <si>
    <t>DBB8856</t>
  </si>
  <si>
    <t>.VU1.Spec.InputVal.x_53</t>
  </si>
  <si>
    <t>Spare Input value 53</t>
  </si>
  <si>
    <t>DBB8876</t>
  </si>
  <si>
    <t>.VU1.Spec.InputVal.x_54</t>
  </si>
  <si>
    <t>Spare Input value 54</t>
  </si>
  <si>
    <t>DBB8896</t>
  </si>
  <si>
    <t>.VU1.Spec.InputVal.x_55</t>
  </si>
  <si>
    <t>Spare Input value 55</t>
  </si>
  <si>
    <t>DBB8916</t>
  </si>
  <si>
    <t>.VU1.Spec.InputVal.x_56</t>
  </si>
  <si>
    <t>Spare Input value 56</t>
  </si>
  <si>
    <t>DBB8936</t>
  </si>
  <si>
    <t>.VU1.Spec.InputVal.x_57</t>
  </si>
  <si>
    <t>Spare Input value 57</t>
  </si>
  <si>
    <t>DBB8956</t>
  </si>
  <si>
    <t>.VU1.Spec.InputVal.x_58</t>
  </si>
  <si>
    <t>Spare Input value 58</t>
  </si>
  <si>
    <t>DBB8976</t>
  </si>
  <si>
    <t>.VU1.Spec.InputVal.x_59</t>
  </si>
  <si>
    <t>Spare Input value 59</t>
  </si>
  <si>
    <t>DBB8996</t>
  </si>
  <si>
    <t>.VU1.Spec.InputVal.x_60</t>
  </si>
  <si>
    <t>Spare Input value 60</t>
  </si>
  <si>
    <t>DBB9016</t>
  </si>
  <si>
    <t>.VU1.Spec.InputVal.x_61</t>
  </si>
  <si>
    <t>Spare Input value 61</t>
  </si>
  <si>
    <t>DBB9036</t>
  </si>
  <si>
    <t>.VU1.Spec.InputVal.x_62</t>
  </si>
  <si>
    <t>Spare Input value 62</t>
  </si>
  <si>
    <t>DBB9056</t>
  </si>
  <si>
    <t>.VU1.Spec.InputVal.x_63</t>
  </si>
  <si>
    <t>Spare Input value 63</t>
  </si>
  <si>
    <t>DBB9076</t>
  </si>
  <si>
    <t>.VU1.Spec.InputVal.x_64</t>
  </si>
  <si>
    <t>Spare Input value 64</t>
  </si>
  <si>
    <t>DBB9096</t>
  </si>
  <si>
    <t>.VU1.Spec.InputVal.x_65</t>
  </si>
  <si>
    <t>Spare Input value 65</t>
  </si>
  <si>
    <t>DBB9116</t>
  </si>
  <si>
    <t>.VU1.Spec.InputVal.x_66</t>
  </si>
  <si>
    <t>Spare Input value 66</t>
  </si>
  <si>
    <t>DBB9136</t>
  </si>
  <si>
    <t>.VU1.Spec.InputVal.x_67</t>
  </si>
  <si>
    <t>Spare Input value 67</t>
  </si>
  <si>
    <t>DBB9156</t>
  </si>
  <si>
    <t>.VU1.Spec.InputVal.x_68</t>
  </si>
  <si>
    <t>Spare Input value 68</t>
  </si>
  <si>
    <t>DBB9176</t>
  </si>
  <si>
    <t>.VU1.Spec.InputVal.x_69</t>
  </si>
  <si>
    <t>Spare Input value 69</t>
  </si>
  <si>
    <t>DBB9196</t>
  </si>
  <si>
    <t>.VU1.Spec.InputVal.x_70</t>
  </si>
  <si>
    <t>Spare Input value 70</t>
  </si>
  <si>
    <t>DBB9216</t>
  </si>
  <si>
    <t>.VU1.Spec.InputVal.x_71</t>
  </si>
  <si>
    <t>Spare Input value 71</t>
  </si>
  <si>
    <t>DBB9236</t>
  </si>
  <si>
    <t>.VU1.Spec.InputVal.x_72</t>
  </si>
  <si>
    <t>Spare Input value 72</t>
  </si>
  <si>
    <t>DBB9256</t>
  </si>
  <si>
    <t>.VU1.Spec.InputVal.x_73</t>
  </si>
  <si>
    <t>Spare Input value 73</t>
  </si>
  <si>
    <t>DBB9276</t>
  </si>
  <si>
    <t>.VU1.Spec.InputVal.x_74</t>
  </si>
  <si>
    <t>Spare Input value 74</t>
  </si>
  <si>
    <t>DBB9296</t>
  </si>
  <si>
    <t>.VU1.Spec.InputVal.x_75</t>
  </si>
  <si>
    <t>Spare Input value 75</t>
  </si>
  <si>
    <t>DBB9316</t>
  </si>
  <si>
    <t>.VU1.Spec.InputVal.x_76</t>
  </si>
  <si>
    <t>Spare Input value 76</t>
  </si>
  <si>
    <t>DBB9336</t>
  </si>
  <si>
    <t>.VU1.Spec.InputVal.x_77</t>
  </si>
  <si>
    <t>Spare Input value 77</t>
  </si>
  <si>
    <t>DBB9356</t>
  </si>
  <si>
    <t>.VU1.Spec.InputVal.x_78</t>
  </si>
  <si>
    <t>Spare Input value 78</t>
  </si>
  <si>
    <t>DBB9376</t>
  </si>
  <si>
    <t>.VU1.Spec.InputVal.x_79</t>
  </si>
  <si>
    <t>Spare Input value 79</t>
  </si>
  <si>
    <t>DBB9396</t>
  </si>
  <si>
    <t>.VU1.Spec.InputVal.x_80</t>
  </si>
  <si>
    <t>Spare Input value 80</t>
  </si>
  <si>
    <t>DBB9416</t>
  </si>
  <si>
    <t>.VU1.Spec.InputVal.x_81</t>
  </si>
  <si>
    <t>Spare Input value 81</t>
  </si>
  <si>
    <t>DBB9436</t>
  </si>
  <si>
    <t>.VU1.Spec.InputVal.x_82</t>
  </si>
  <si>
    <t>Spare Input value 82</t>
  </si>
  <si>
    <t>DBB9456</t>
  </si>
  <si>
    <t>.VU1.Spec.InputVal.x_83</t>
  </si>
  <si>
    <t>Spare Input value 83</t>
  </si>
  <si>
    <t>DBB9476</t>
  </si>
  <si>
    <t>.VU1.Spec.InputVal.x_84</t>
  </si>
  <si>
    <t>Spare Input value 84</t>
  </si>
  <si>
    <t>DBB9496</t>
  </si>
  <si>
    <t>.VU1.Spec.InputVal.x_85</t>
  </si>
  <si>
    <t>Spare Input value 85</t>
  </si>
  <si>
    <t>DBB9516</t>
  </si>
  <si>
    <t>.VU1.Spec.InputVal.x_86</t>
  </si>
  <si>
    <t>Spare Input value 86</t>
  </si>
  <si>
    <t>DBB9536</t>
  </si>
  <si>
    <t>.VU1.Spec.InputVal.x_87</t>
  </si>
  <si>
    <t>Spare Input value 87</t>
  </si>
  <si>
    <t>DBB9556</t>
  </si>
  <si>
    <t>.VU1.Spec.InputVal.x_88</t>
  </si>
  <si>
    <t>Spare Input value 88</t>
  </si>
  <si>
    <t>DBB9576</t>
  </si>
  <si>
    <t>.VU1.Spec.InputVal.x_89</t>
  </si>
  <si>
    <t>Spare Input value 89</t>
  </si>
  <si>
    <t>DBB9596</t>
  </si>
  <si>
    <t>.VU1.Spec.InputVal.x_90</t>
  </si>
  <si>
    <t>Spare Input value 90</t>
  </si>
  <si>
    <t>DBB9616</t>
  </si>
  <si>
    <t>.VU1.Spec.InputVal.x_91</t>
  </si>
  <si>
    <t>Spare Input value 91</t>
  </si>
  <si>
    <t>DBB9636</t>
  </si>
  <si>
    <t>.VU1.Spec.InputVal.x_92</t>
  </si>
  <si>
    <t>Spare Input value 92</t>
  </si>
  <si>
    <t>DBB9656</t>
  </si>
  <si>
    <t>.VU1.Spec.InputVal.x_93</t>
  </si>
  <si>
    <t>Spare Input value 93</t>
  </si>
  <si>
    <t>DBB9676</t>
  </si>
  <si>
    <t>.VU1.Spec.InputVal.x_94</t>
  </si>
  <si>
    <t>Spare Input value 94</t>
  </si>
  <si>
    <t>DBB9696</t>
  </si>
  <si>
    <t>.VU1.Spec.InputVal.x_95</t>
  </si>
  <si>
    <t>Spare Input value 95</t>
  </si>
  <si>
    <t>DBB9716</t>
  </si>
  <si>
    <t>.VU1.Spec.InputVal.x_96</t>
  </si>
  <si>
    <t>Spare Input value 96</t>
  </si>
  <si>
    <t>DBB9736</t>
  </si>
  <si>
    <t>.VU1.Spec.InputVal.x_97</t>
  </si>
  <si>
    <t>Spare Input value 97</t>
  </si>
  <si>
    <t>DBB9756</t>
  </si>
  <si>
    <t>.VU1.Spec.InputVal.x_98</t>
  </si>
  <si>
    <t>Spare Input value 98</t>
  </si>
  <si>
    <t>DBB9776</t>
  </si>
  <si>
    <t>.VU1.Spec.InputVal.x_99</t>
  </si>
  <si>
    <t>Spare Input value 99</t>
  </si>
  <si>
    <t>DBB9796</t>
  </si>
  <si>
    <t>.VU1.Spec.InputVal.x_100</t>
  </si>
  <si>
    <t>Spare Input value 100</t>
  </si>
  <si>
    <t>DBB9816</t>
  </si>
  <si>
    <t>.VU1.Spec.InputVal.x_101</t>
  </si>
  <si>
    <t>Spare Input value 101</t>
  </si>
  <si>
    <t>DBB9836</t>
  </si>
  <si>
    <t>.VU1.Spec.InputVal.x_102</t>
  </si>
  <si>
    <t>Spare Input value 102</t>
  </si>
  <si>
    <t>DBB9856</t>
  </si>
  <si>
    <t>.VU1.Spec.InputVal.x_103</t>
  </si>
  <si>
    <t>Spare Input value 103</t>
  </si>
  <si>
    <t>DBB9876</t>
  </si>
  <si>
    <t>.VU1.Spec.InputVal.x_104</t>
  </si>
  <si>
    <t>Spare Input value 104</t>
  </si>
  <si>
    <t>DBB9896</t>
  </si>
  <si>
    <t>.VU1.Spec.InputVal.x_105</t>
  </si>
  <si>
    <t>Spare Input value 105</t>
  </si>
  <si>
    <t>DBB9916</t>
  </si>
  <si>
    <t>.VU1.Spec.InputVal.x_106</t>
  </si>
  <si>
    <t>Spare Input value 106</t>
  </si>
  <si>
    <t>DBB9936</t>
  </si>
  <si>
    <t>.VU1.Spec.InputVal.x_107</t>
  </si>
  <si>
    <t>Spare Input value 107</t>
  </si>
  <si>
    <t>DBB9956</t>
  </si>
  <si>
    <t>.VU1.Spec.InputVal.x_108</t>
  </si>
  <si>
    <t>Spare Input value 108</t>
  </si>
  <si>
    <t>DBB9976</t>
  </si>
  <si>
    <t>.VU1.Spec.InputVal.x_109</t>
  </si>
  <si>
    <t>Spare Input value 109</t>
  </si>
  <si>
    <t>DBB9996</t>
  </si>
  <si>
    <t>.VU1.Spec.InputVal.x_110</t>
  </si>
  <si>
    <t>Spare Input value 110</t>
  </si>
  <si>
    <t>DBB10016</t>
  </si>
  <si>
    <t>.VU1.Spec.InputVal.x_111</t>
  </si>
  <si>
    <t>Spare Input value 111</t>
  </si>
  <si>
    <t>DBB10036</t>
  </si>
  <si>
    <t>.VU1.Spec.InputVal.x_112</t>
  </si>
  <si>
    <t>Spare Input value 112</t>
  </si>
  <si>
    <t>DBB10056</t>
  </si>
  <si>
    <t>.VU1.Spec.InputVal.x_113</t>
  </si>
  <si>
    <t>Spare Input value 113</t>
  </si>
  <si>
    <t>DBB10076</t>
  </si>
  <si>
    <t>.VU1.Spec.InputVal.x_114</t>
  </si>
  <si>
    <t>Spare Input value 114</t>
  </si>
  <si>
    <t>DBB10096</t>
  </si>
  <si>
    <t>.VU1.Spec.InputVal.x_115</t>
  </si>
  <si>
    <t>Spare Input value 115</t>
  </si>
  <si>
    <t>DBB10116</t>
  </si>
  <si>
    <t>.VU1.Spec.InputVal.x_116</t>
  </si>
  <si>
    <t>Spare Input value 116</t>
  </si>
  <si>
    <t>DBB10136</t>
  </si>
  <si>
    <t>.VU1.Spec.InputVal.x_117</t>
  </si>
  <si>
    <t>Spare Input value 117</t>
  </si>
  <si>
    <t>DBB10156</t>
  </si>
  <si>
    <t>.VU1.Spec.InputVal.x_118</t>
  </si>
  <si>
    <t>Spare Input value 118</t>
  </si>
  <si>
    <t>DBB10176</t>
  </si>
  <si>
    <t>.VU1.Spec.InputVal.x_119</t>
  </si>
  <si>
    <t>Spare Input value 119</t>
  </si>
  <si>
    <t>DBB10196</t>
  </si>
  <si>
    <t>.VU1.Spec.InputVal.x_120</t>
  </si>
  <si>
    <t>Spare Input value 120</t>
  </si>
  <si>
    <t>DBB10216</t>
  </si>
  <si>
    <t>.VU1.Spec.InputVal.x_121</t>
  </si>
  <si>
    <t>Spare Input value 121</t>
  </si>
  <si>
    <t>DBB10236</t>
  </si>
  <si>
    <t>.VU1.Spec.InputVal.x_122</t>
  </si>
  <si>
    <t>Spare Input value 122</t>
  </si>
  <si>
    <t>DBB10256</t>
  </si>
  <si>
    <t>.VU1.Spec.InputVal.x_123</t>
  </si>
  <si>
    <t>Spare Input value 123</t>
  </si>
  <si>
    <t>DBB10276</t>
  </si>
  <si>
    <t>.VU1.Spec.InputVal.x_124</t>
  </si>
  <si>
    <t>Spare Input value 124</t>
  </si>
  <si>
    <t>DBB10296</t>
  </si>
  <si>
    <t>.VU1.Spec.InputVal.x_125</t>
  </si>
  <si>
    <t>Spare Input value 125</t>
  </si>
  <si>
    <t>DBB10316</t>
  </si>
  <si>
    <t>.VU1.Spec.InputVal.x_126</t>
  </si>
  <si>
    <t>Spare Input value 126</t>
  </si>
  <si>
    <t>DBB10336</t>
  </si>
  <si>
    <t>.VU1.Spec.InputVal.x_127</t>
  </si>
  <si>
    <t>Spare Input value 127</t>
  </si>
  <si>
    <t>DBB10356</t>
  </si>
  <si>
    <t>.VU1.Spec.InputVal.x_128</t>
  </si>
  <si>
    <t>Spare Input value 128</t>
  </si>
  <si>
    <t>CAP/SCADATestStatus</t>
  </si>
  <si>
    <t>DBB24848</t>
  </si>
  <si>
    <t>.VU2.Spec.InputVal.SCADATestStatus</t>
  </si>
  <si>
    <t>DBB24868</t>
  </si>
  <si>
    <t>.VU2.Spec.InputVal.jhip.x_1</t>
  </si>
  <si>
    <t>Spare Input value Hiperface 1</t>
  </si>
  <si>
    <t>DBB24888</t>
  </si>
  <si>
    <t>.VU2.Spec.InputVal.jhip.x_2</t>
  </si>
  <si>
    <t>Spare Input value Hiperface 2</t>
  </si>
  <si>
    <t>DBB24908</t>
  </si>
  <si>
    <t>.VU2.Spec.InputVal.jhip.x_3</t>
  </si>
  <si>
    <t>Spare Input value Hiperface 3</t>
  </si>
  <si>
    <t>DBB24928</t>
  </si>
  <si>
    <t>.VU2.Spec.InputVal.jhip.x_4</t>
  </si>
  <si>
    <t>Spare Input value Hiperface 4</t>
  </si>
  <si>
    <t>DBB24948</t>
  </si>
  <si>
    <t>.VU2.Spec.InputVal.jhip.x_5</t>
  </si>
  <si>
    <t>DBB24968</t>
  </si>
  <si>
    <t>.VU2.Spec.InputVal.jhip.x_6</t>
  </si>
  <si>
    <t>DBB24988</t>
  </si>
  <si>
    <t>.VU2.Spec.InputVal.jhip.x_7</t>
  </si>
  <si>
    <t>DBB25008</t>
  </si>
  <si>
    <t>.VU2.Spec.InputVal.jhip.x_8</t>
  </si>
  <si>
    <t>DBB25028</t>
  </si>
  <si>
    <t>.VU2.Spec.InputVal.jhip.x_9</t>
  </si>
  <si>
    <t>DBB25048</t>
  </si>
  <si>
    <t>.VU2.Spec.InputVal.jhip.x_10</t>
  </si>
  <si>
    <t>DBB25068</t>
  </si>
  <si>
    <t>.VU2.Spec.InputVal.jhip.x_11</t>
  </si>
  <si>
    <t>DBB25088</t>
  </si>
  <si>
    <t>.VU2.Spec.InputVal.jhip.x_12</t>
  </si>
  <si>
    <t>DBB25108</t>
  </si>
  <si>
    <t>.VU2.Spec.InputVal.jhip.x_13</t>
  </si>
  <si>
    <t>DBB25128</t>
  </si>
  <si>
    <t>.VU2.Spec.InputVal.jhip.x_14</t>
  </si>
  <si>
    <t>DBB25148</t>
  </si>
  <si>
    <t>.VU2.Spec.InputVal.jhip.x_15</t>
  </si>
  <si>
    <t>DBB25168</t>
  </si>
  <si>
    <t>.VU2.Spec.InputVal.jhip.x_16</t>
  </si>
  <si>
    <t>DBB25188</t>
  </si>
  <si>
    <t>.VU2.Spec.InputVal.jhip.x_17</t>
  </si>
  <si>
    <t>DBB25208</t>
  </si>
  <si>
    <t>.VU2.Spec.InputVal.jhip.x_18</t>
  </si>
  <si>
    <t>DBB25228</t>
  </si>
  <si>
    <t>.VU2.Spec.InputVal.jhip.x_19</t>
  </si>
  <si>
    <t>DBB25248</t>
  </si>
  <si>
    <t>.VU2.Spec.InputVal.jhip.x_20</t>
  </si>
  <si>
    <t>DBB25268</t>
  </si>
  <si>
    <t>.VU2.Spec.InputVal.jhip.x_21</t>
  </si>
  <si>
    <t>DBB25288</t>
  </si>
  <si>
    <t>.VU2.Spec.InputVal.jhip.x_22</t>
  </si>
  <si>
    <t>DBB25308</t>
  </si>
  <si>
    <t>.VU2.Spec.InputVal.jhip.x_23</t>
  </si>
  <si>
    <t>DBB25328</t>
  </si>
  <si>
    <t>.VU2.Spec.InputVal.jhip.x_24</t>
  </si>
  <si>
    <t>DBB25348</t>
  </si>
  <si>
    <t>.VU2.Spec.InputVal.jhip.x_25</t>
  </si>
  <si>
    <t>DBB25368</t>
  </si>
  <si>
    <t>.VU2.Spec.InputVal.jhip.x_26</t>
  </si>
  <si>
    <t>DBB25388</t>
  </si>
  <si>
    <t>.VU2.Spec.InputVal.jhip.x_27</t>
  </si>
  <si>
    <t>DBB25408</t>
  </si>
  <si>
    <t>.VU2.Spec.InputVal.jhip.x_28</t>
  </si>
  <si>
    <t>DBB25428</t>
  </si>
  <si>
    <t>.VU2.Spec.InputVal.jhip.x_29</t>
  </si>
  <si>
    <t>DBB25448</t>
  </si>
  <si>
    <t>.VU2.Spec.InputVal.jhip.x_30</t>
  </si>
  <si>
    <t>DBB25468</t>
  </si>
  <si>
    <t>.VU2.Spec.InputVal.jhip.x_31</t>
  </si>
  <si>
    <t>DBB25488</t>
  </si>
  <si>
    <t>.VU2.Spec.InputVal.jhip.x_32</t>
  </si>
  <si>
    <t>CAP/BCAlarmstatus</t>
  </si>
  <si>
    <t>DBD25508</t>
  </si>
  <si>
    <t>VU2.Spec.InputVal.Alarmstatus</t>
  </si>
  <si>
    <t>DBB25528</t>
  </si>
  <si>
    <t>.VU2.Spec.InputVal.x_2</t>
  </si>
  <si>
    <t>Spare Input value 2</t>
  </si>
  <si>
    <t>DBB25548</t>
  </si>
  <si>
    <t>.VU2.Spec.InputVal.x_3</t>
  </si>
  <si>
    <t>Spare Input value 3</t>
  </si>
  <si>
    <t>DBB25568</t>
  </si>
  <si>
    <t>.VU2.Spec.InputVal.x_4</t>
  </si>
  <si>
    <t>Spare Input value 4</t>
  </si>
  <si>
    <t>DBB25588</t>
  </si>
  <si>
    <t>.VU2.Spec.InputVal.x_5</t>
  </si>
  <si>
    <t>Spare Input value 5</t>
  </si>
  <si>
    <t>DBB25608</t>
  </si>
  <si>
    <t>.VU2.Spec.InputVal.x_6</t>
  </si>
  <si>
    <t>DBB25628</t>
  </si>
  <si>
    <t>.VU2.Spec.InputVal.x_7</t>
  </si>
  <si>
    <t>DBB25648</t>
  </si>
  <si>
    <t>.VU2.Spec.InputVal.x_8</t>
  </si>
  <si>
    <t>DBB25668</t>
  </si>
  <si>
    <t>.VU2.Spec.InputVal.x_9</t>
  </si>
  <si>
    <t>DBB25688</t>
  </si>
  <si>
    <t>.VU2.Spec.InputVal.x_10</t>
  </si>
  <si>
    <t>DBB25708</t>
  </si>
  <si>
    <t>.VU2.Spec.InputVal.x_11</t>
  </si>
  <si>
    <t>DBB25728</t>
  </si>
  <si>
    <t>.VU2.Spec.InputVal.x_12</t>
  </si>
  <si>
    <t>DBB25748</t>
  </si>
  <si>
    <t>.VU2.Spec.InputVal.x_13</t>
  </si>
  <si>
    <t>DBB25768</t>
  </si>
  <si>
    <t>.VU2.Spec.InputVal.x_14</t>
  </si>
  <si>
    <t>DBB25788</t>
  </si>
  <si>
    <t>.VU2.Spec.InputVal.x_15</t>
  </si>
  <si>
    <t>DBB25808</t>
  </si>
  <si>
    <t>.VU2.Spec.InputVal.x_16</t>
  </si>
  <si>
    <t>DBB25828</t>
  </si>
  <si>
    <t>.VU2.Spec.InputVal.x_17</t>
  </si>
  <si>
    <t>DBB25848</t>
  </si>
  <si>
    <t>.VU2.Spec.InputVal.x_18</t>
  </si>
  <si>
    <t>DBB25868</t>
  </si>
  <si>
    <t>.VU2.Spec.InputVal.x_19</t>
  </si>
  <si>
    <t>DBB25888</t>
  </si>
  <si>
    <t>.VU2.Spec.InputVal.x_20</t>
  </si>
  <si>
    <t>DBB25908</t>
  </si>
  <si>
    <t>.VU2.Spec.InputVal.x_21</t>
  </si>
  <si>
    <t>DBB25928</t>
  </si>
  <si>
    <t>.VU2.Spec.InputVal.x_22</t>
  </si>
  <si>
    <t>DBB25948</t>
  </si>
  <si>
    <t>.VU2.Spec.InputVal.x_23</t>
  </si>
  <si>
    <t>DBB25968</t>
  </si>
  <si>
    <t>.VU2.Spec.InputVal.x_24</t>
  </si>
  <si>
    <t>DBB25988</t>
  </si>
  <si>
    <t>.VU2.Spec.InputVal.x_25</t>
  </si>
  <si>
    <t>DBB26008</t>
  </si>
  <si>
    <t>.VU2.Spec.InputVal.x_26</t>
  </si>
  <si>
    <t>DBB26028</t>
  </si>
  <si>
    <t>.VU2.Spec.InputVal.x_27</t>
  </si>
  <si>
    <t>DBB26048</t>
  </si>
  <si>
    <t>.VU2.Spec.InputVal.x_28</t>
  </si>
  <si>
    <t>DBB26068</t>
  </si>
  <si>
    <t>.VU2.Spec.InputVal.x_29</t>
  </si>
  <si>
    <t>DBB26088</t>
  </si>
  <si>
    <t>.VU2.Spec.InputVal.x_30</t>
  </si>
  <si>
    <t>DBB26108</t>
  </si>
  <si>
    <t>.VU2.Spec.InputVal.x_31</t>
  </si>
  <si>
    <t>DBB26128</t>
  </si>
  <si>
    <t>.VU2.Spec.InputVal.x_32</t>
  </si>
  <si>
    <t>DBB26148</t>
  </si>
  <si>
    <t>.VU2.Spec.InputVal.x_33</t>
  </si>
  <si>
    <t>DBB26168</t>
  </si>
  <si>
    <t>.VU2.Spec.InputVal.x_34</t>
  </si>
  <si>
    <t>DBB26188</t>
  </si>
  <si>
    <t>.VU2.Spec.InputVal.x_35</t>
  </si>
  <si>
    <t>DBB26208</t>
  </si>
  <si>
    <t>.VU2.Spec.InputVal.x_36</t>
  </si>
  <si>
    <t>DBB26228</t>
  </si>
  <si>
    <t>.VU2.Spec.InputVal.x_37</t>
  </si>
  <si>
    <t>DBB26248</t>
  </si>
  <si>
    <t>.VU2.Spec.InputVal.x_38</t>
  </si>
  <si>
    <t>DBB26268</t>
  </si>
  <si>
    <t>.VU2.Spec.InputVal.x_39</t>
  </si>
  <si>
    <t>DBB26288</t>
  </si>
  <si>
    <t>.VU2.Spec.InputVal.x_40</t>
  </si>
  <si>
    <t>DBB26308</t>
  </si>
  <si>
    <t>.VU2.Spec.InputVal.x_41</t>
  </si>
  <si>
    <t>DBB26328</t>
  </si>
  <si>
    <t>.VU2.Spec.InputVal.x_42</t>
  </si>
  <si>
    <t>DBB26348</t>
  </si>
  <si>
    <t>.VU2.Spec.InputVal.x_43</t>
  </si>
  <si>
    <t>DBB26368</t>
  </si>
  <si>
    <t>.VU2.Spec.InputVal.x_44</t>
  </si>
  <si>
    <t>DBB26388</t>
  </si>
  <si>
    <t>.VU2.Spec.InputVal.x_45</t>
  </si>
  <si>
    <t>DBB26408</t>
  </si>
  <si>
    <t>.VU2.Spec.InputVal.x_46</t>
  </si>
  <si>
    <t>DBB26428</t>
  </si>
  <si>
    <t>.VU2.Spec.InputVal.x_47</t>
  </si>
  <si>
    <t>DBB26448</t>
  </si>
  <si>
    <t>.VU2.Spec.InputVal.x_48</t>
  </si>
  <si>
    <t>DBB26468</t>
  </si>
  <si>
    <t>.VU2.Spec.InputVal.x_49</t>
  </si>
  <si>
    <t>DBB26488</t>
  </si>
  <si>
    <t>.VU2.Spec.InputVal.x_50</t>
  </si>
  <si>
    <t>DBB26508</t>
  </si>
  <si>
    <t>.VU2.Spec.InputVal.x_51</t>
  </si>
  <si>
    <t>DBB26528</t>
  </si>
  <si>
    <t>.VU2.Spec.InputVal.x_52</t>
  </si>
  <si>
    <t>DBB26548</t>
  </si>
  <si>
    <t>.VU2.Spec.InputVal.x_53</t>
  </si>
  <si>
    <t>DBB26568</t>
  </si>
  <si>
    <t>.VU2.Spec.InputVal.x_54</t>
  </si>
  <si>
    <t>DBB26588</t>
  </si>
  <si>
    <t>.VU2.Spec.InputVal.x_55</t>
  </si>
  <si>
    <t>DBB26608</t>
  </si>
  <si>
    <t>.VU2.Spec.InputVal.x_56</t>
  </si>
  <si>
    <t>DBB26628</t>
  </si>
  <si>
    <t>.VU2.Spec.InputVal.x_57</t>
  </si>
  <si>
    <t>DBB26648</t>
  </si>
  <si>
    <t>.VU2.Spec.InputVal.x_58</t>
  </si>
  <si>
    <t>DBB26668</t>
  </si>
  <si>
    <t>.VU2.Spec.InputVal.x_59</t>
  </si>
  <si>
    <t>DBB26688</t>
  </si>
  <si>
    <t>.VU2.Spec.InputVal.x_60</t>
  </si>
  <si>
    <t>DBB26708</t>
  </si>
  <si>
    <t>.VU2.Spec.InputVal.x_61</t>
  </si>
  <si>
    <t>DBB26728</t>
  </si>
  <si>
    <t>.VU2.Spec.InputVal.x_62</t>
  </si>
  <si>
    <t>DBB26748</t>
  </si>
  <si>
    <t>.VU2.Spec.InputVal.x_63</t>
  </si>
  <si>
    <t>DBB26768</t>
  </si>
  <si>
    <t>.VU2.Spec.InputVal.x_64</t>
  </si>
  <si>
    <t>DBB26788</t>
  </si>
  <si>
    <t>.VU2.Spec.InputVal.x_65</t>
  </si>
  <si>
    <t>DBB26808</t>
  </si>
  <si>
    <t>.VU2.Spec.InputVal.x_66</t>
  </si>
  <si>
    <t>DBB26828</t>
  </si>
  <si>
    <t>.VU2.Spec.InputVal.x_67</t>
  </si>
  <si>
    <t>DBB26848</t>
  </si>
  <si>
    <t>.VU2.Spec.InputVal.x_68</t>
  </si>
  <si>
    <t>DBB26868</t>
  </si>
  <si>
    <t>.VU2.Spec.InputVal.x_69</t>
  </si>
  <si>
    <t>DBB26888</t>
  </si>
  <si>
    <t>.VU2.Spec.InputVal.x_70</t>
  </si>
  <si>
    <t>DBB26908</t>
  </si>
  <si>
    <t>.VU2.Spec.InputVal.x_71</t>
  </si>
  <si>
    <t>DBB26928</t>
  </si>
  <si>
    <t>.VU2.Spec.InputVal.x_72</t>
  </si>
  <si>
    <t>DBB26948</t>
  </si>
  <si>
    <t>.VU2.Spec.InputVal.x_73</t>
  </si>
  <si>
    <t>DBB26968</t>
  </si>
  <si>
    <t>.VU2.Spec.InputVal.x_74</t>
  </si>
  <si>
    <t>DBB26988</t>
  </si>
  <si>
    <t>.VU2.Spec.InputVal.x_75</t>
  </si>
  <si>
    <t>DBB27008</t>
  </si>
  <si>
    <t>.VU2.Spec.InputVal.x_76</t>
  </si>
  <si>
    <t>DBB27028</t>
  </si>
  <si>
    <t>.VU2.Spec.InputVal.x_77</t>
  </si>
  <si>
    <t>DBB27048</t>
  </si>
  <si>
    <t>.VU2.Spec.InputVal.x_78</t>
  </si>
  <si>
    <t>DBB27068</t>
  </si>
  <si>
    <t>.VU2.Spec.InputVal.x_79</t>
  </si>
  <si>
    <t>DBB27088</t>
  </si>
  <si>
    <t>.VU2.Spec.InputVal.x_80</t>
  </si>
  <si>
    <t>DBB27108</t>
  </si>
  <si>
    <t>.VU2.Spec.InputVal.x_81</t>
  </si>
  <si>
    <t>DBB27128</t>
  </si>
  <si>
    <t>.VU2.Spec.InputVal.x_82</t>
  </si>
  <si>
    <t>DBB27148</t>
  </si>
  <si>
    <t>.VU2.Spec.InputVal.x_83</t>
  </si>
  <si>
    <t>DBB27168</t>
  </si>
  <si>
    <t>.VU2.Spec.InputVal.x_84</t>
  </si>
  <si>
    <t>DBB27188</t>
  </si>
  <si>
    <t>.VU2.Spec.InputVal.x_85</t>
  </si>
  <si>
    <t>DBB27208</t>
  </si>
  <si>
    <t>.VU2.Spec.InputVal.x_86</t>
  </si>
  <si>
    <t>DBB27228</t>
  </si>
  <si>
    <t>.VU2.Spec.InputVal.x_87</t>
  </si>
  <si>
    <t>DBB27248</t>
  </si>
  <si>
    <t>.VU2.Spec.InputVal.x_88</t>
  </si>
  <si>
    <t>DBB27268</t>
  </si>
  <si>
    <t>.VU2.Spec.InputVal.x_89</t>
  </si>
  <si>
    <t>DBB27288</t>
  </si>
  <si>
    <t>.VU2.Spec.InputVal.x_90</t>
  </si>
  <si>
    <t>DBB27308</t>
  </si>
  <si>
    <t>.VU2.Spec.InputVal.x_91</t>
  </si>
  <si>
    <t>DBB27328</t>
  </si>
  <si>
    <t>.VU2.Spec.InputVal.x_92</t>
  </si>
  <si>
    <t>DBB27348</t>
  </si>
  <si>
    <t>.VU2.Spec.InputVal.x_93</t>
  </si>
  <si>
    <t>DBB27368</t>
  </si>
  <si>
    <t>.VU2.Spec.InputVal.x_94</t>
  </si>
  <si>
    <t>DBB27388</t>
  </si>
  <si>
    <t>.VU2.Spec.InputVal.x_95</t>
  </si>
  <si>
    <t>DBB27408</t>
  </si>
  <si>
    <t>.VU2.Spec.InputVal.x_96</t>
  </si>
  <si>
    <t>DBB27428</t>
  </si>
  <si>
    <t>.VU2.Spec.InputVal.x_97</t>
  </si>
  <si>
    <t>DBB27448</t>
  </si>
  <si>
    <t>.VU2.Spec.InputVal.x_98</t>
  </si>
  <si>
    <t>DBB27468</t>
  </si>
  <si>
    <t>.VU2.Spec.InputVal.x_99</t>
  </si>
  <si>
    <t>DBB27488</t>
  </si>
  <si>
    <t>.VU2.Spec.InputVal.x_100</t>
  </si>
  <si>
    <t>DBB27508</t>
  </si>
  <si>
    <t>.VU2.Spec.InputVal.x_101</t>
  </si>
  <si>
    <t>DBB27528</t>
  </si>
  <si>
    <t>.VU2.Spec.InputVal.x_102</t>
  </si>
  <si>
    <t>DBB27548</t>
  </si>
  <si>
    <t>.VU2.Spec.InputVal.x_103</t>
  </si>
  <si>
    <t>DBB27568</t>
  </si>
  <si>
    <t>.VU2.Spec.InputVal.x_104</t>
  </si>
  <si>
    <t>DBB27588</t>
  </si>
  <si>
    <t>.VU2.Spec.InputVal.x_105</t>
  </si>
  <si>
    <t>DBB27608</t>
  </si>
  <si>
    <t>.VU2.Spec.InputVal.x_106</t>
  </si>
  <si>
    <t>DBB27628</t>
  </si>
  <si>
    <t>.VU2.Spec.InputVal.x_107</t>
  </si>
  <si>
    <t>DBB27648</t>
  </si>
  <si>
    <t>.VU2.Spec.InputVal.x_108</t>
  </si>
  <si>
    <t>DBB27668</t>
  </si>
  <si>
    <t>.VU2.Spec.InputVal.x_109</t>
  </si>
  <si>
    <t>DBB27688</t>
  </si>
  <si>
    <t>.VU2.Spec.InputVal.x_110</t>
  </si>
  <si>
    <t>DBB27708</t>
  </si>
  <si>
    <t>.VU2.Spec.InputVal.x_111</t>
  </si>
  <si>
    <t>DBB27728</t>
  </si>
  <si>
    <t>.VU2.Spec.InputVal.x_112</t>
  </si>
  <si>
    <t>DBB27748</t>
  </si>
  <si>
    <t>.VU2.Spec.InputVal.x_113</t>
  </si>
  <si>
    <t>DBB27768</t>
  </si>
  <si>
    <t>.VU2.Spec.InputVal.x_114</t>
  </si>
  <si>
    <t>DBB27788</t>
  </si>
  <si>
    <t>.VU2.Spec.InputVal.x_115</t>
  </si>
  <si>
    <t>DBB27808</t>
  </si>
  <si>
    <t>.VU2.Spec.InputVal.x_116</t>
  </si>
  <si>
    <t>DBB27828</t>
  </si>
  <si>
    <t>.VU2.Spec.InputVal.x_117</t>
  </si>
  <si>
    <t>DBB27848</t>
  </si>
  <si>
    <t>.VU2.Spec.InputVal.x_118</t>
  </si>
  <si>
    <t>DBB27868</t>
  </si>
  <si>
    <t>.VU2.Spec.InputVal.x_119</t>
  </si>
  <si>
    <t>DBB27888</t>
  </si>
  <si>
    <t>.VU2.Spec.InputVal.x_120</t>
  </si>
  <si>
    <t>DBB27908</t>
  </si>
  <si>
    <t>.VU2.Spec.InputVal.x_121</t>
  </si>
  <si>
    <t>DBB27928</t>
  </si>
  <si>
    <t>.VU2.Spec.InputVal.x_122</t>
  </si>
  <si>
    <t>DBB27948</t>
  </si>
  <si>
    <t>.VU2.Spec.InputVal.x_123</t>
  </si>
  <si>
    <t>DBB27968</t>
  </si>
  <si>
    <t>.VU2.Spec.InputVal.x_124</t>
  </si>
  <si>
    <t>DBB27988</t>
  </si>
  <si>
    <t>.VU2.Spec.InputVal.x_125</t>
  </si>
  <si>
    <t>DBB28008</t>
  </si>
  <si>
    <t>.VU2.Spec.InputVal.x_126</t>
  </si>
  <si>
    <t>DBB28028</t>
  </si>
  <si>
    <t>.VU2.Spec.InputVal.x_127</t>
  </si>
  <si>
    <t>DBB28048</t>
  </si>
  <si>
    <t>.VU2.Spec.InputVal.x_128</t>
  </si>
  <si>
    <t>BOOL</t>
  </si>
  <si>
    <t>Input buttons</t>
  </si>
  <si>
    <t>BYTE</t>
  </si>
  <si>
    <t>INT</t>
  </si>
  <si>
    <t>S5TIME</t>
  </si>
  <si>
    <t>Developer</t>
  </si>
  <si>
    <t>Inputstructure</t>
  </si>
  <si>
    <t>Drop-Down-description</t>
  </si>
  <si>
    <t>Number</t>
  </si>
  <si>
    <t>German translation</t>
  </si>
  <si>
    <t>Dutch translation</t>
  </si>
  <si>
    <t>Diag_Jetter_axis_select</t>
  </si>
  <si>
    <t>Fault: active module</t>
  </si>
  <si>
    <t>Störung aktive Baugruppe</t>
  </si>
  <si>
    <t>Main drive filler</t>
  </si>
  <si>
    <t>Hauptantrieb FFV</t>
  </si>
  <si>
    <t>Needle lift</t>
  </si>
  <si>
    <t>Nadelhub</t>
  </si>
  <si>
    <t>Pumpen Umsteuern</t>
  </si>
  <si>
    <t>Tare removal gripper swivel movement</t>
  </si>
  <si>
    <t>Tara entnahme schwenken</t>
  </si>
  <si>
    <t>Tare removal gripper horizontal movement</t>
  </si>
  <si>
    <t>Tara entnahme vor/zurück</t>
  </si>
  <si>
    <t>Tare return gripper swivel movement</t>
  </si>
  <si>
    <t>Tara rückgabe schwenken</t>
  </si>
  <si>
    <t>Tare return gripper horizontal movement</t>
  </si>
  <si>
    <t>Tara rückgabe vor/zurück</t>
  </si>
  <si>
    <t>Gross removal gripper swivel movement</t>
  </si>
  <si>
    <t>Brutto entnahme schwenken</t>
  </si>
  <si>
    <t>Gross removal gripper horizontal movement</t>
  </si>
  <si>
    <t>Brutto entnahme vor/zurück</t>
  </si>
  <si>
    <t>Gross return gripper swivel movement</t>
  </si>
  <si>
    <t>Brutto rückgabe schwenken</t>
  </si>
  <si>
    <t>Gross return gripper horizontal movement</t>
  </si>
  <si>
    <t>Brutto rückgabe vor/zurück</t>
  </si>
  <si>
    <t>Main drive capper</t>
  </si>
  <si>
    <t>Hauptantrieb RVB</t>
  </si>
  <si>
    <t xml:space="preserve">Container rotation </t>
  </si>
  <si>
    <t>Virtual master main drive</t>
  </si>
  <si>
    <t>Virtueller Master Hauptantrieb</t>
  </si>
  <si>
    <t>Virtual master dosing station</t>
  </si>
  <si>
    <t>Virtueller Master Dosierstation</t>
  </si>
  <si>
    <t>Machine sequence axis group</t>
  </si>
  <si>
    <t>Achsverbund Maschinenablauf</t>
  </si>
  <si>
    <t>Dosing station axis group, needle lift</t>
  </si>
  <si>
    <t>Achsverbund Dosierstation Nadelhub</t>
  </si>
  <si>
    <t>Dosing station axis group, rotary piston pumps</t>
  </si>
  <si>
    <t>Achsverbund Dosierstation Drehkolbenpumpen</t>
  </si>
  <si>
    <t>Machine sequence axis group FFV -&gt; RVB</t>
  </si>
  <si>
    <t>Achsverbund Maschinenablauf FFV-&gt;RVB</t>
  </si>
  <si>
    <t>Diag_Jetter_size_select</t>
  </si>
  <si>
    <t>Register</t>
  </si>
  <si>
    <t>Flag</t>
  </si>
  <si>
    <t>Input</t>
  </si>
  <si>
    <t>Output</t>
  </si>
  <si>
    <t>Measurement (typeLVis_ObjMeas)</t>
  </si>
  <si>
    <t>Length : 38 bytes</t>
  </si>
  <si>
    <t>PI / TRT</t>
  </si>
  <si>
    <t>Auth Alarm Overrule Guest1</t>
  </si>
  <si>
    <t>Auth Alarm Overrule Operator</t>
  </si>
  <si>
    <t>Auth Alarm Overrule Technieker 1</t>
  </si>
  <si>
    <t>Auth Alarm Overrule Technieker 2</t>
  </si>
  <si>
    <t>Auth Alarm Overrule Verantw. MachineSt.</t>
  </si>
  <si>
    <t>Auth Alarm Overrule PE</t>
  </si>
  <si>
    <t>Auth Alarm Overrule Supervisor</t>
  </si>
  <si>
    <t>Auth Alarm Overrule Developer</t>
  </si>
  <si>
    <t>Graph Scantime (Faceplate</t>
  </si>
  <si>
    <t>Graph</t>
  </si>
  <si>
    <t>Graph Min</t>
  </si>
  <si>
    <t>Graph Max</t>
  </si>
  <si>
    <t>HIST Tag name</t>
  </si>
  <si>
    <t>Pass/fail</t>
  </si>
  <si>
    <t>40PT1</t>
  </si>
  <si>
    <t>DBB10376</t>
  </si>
  <si>
    <t>.VU1.Spec.Meas.x_1</t>
  </si>
  <si>
    <t>Vacuum at infeed</t>
  </si>
  <si>
    <t xml:space="preserve">Vacuum druk </t>
  </si>
  <si>
    <t>Sterwielen invoer</t>
  </si>
  <si>
    <t>Vacuumdruk</t>
  </si>
  <si>
    <t>8 hours</t>
  </si>
  <si>
    <t>Vakuum Einlauf</t>
  </si>
  <si>
    <t>40PT2</t>
  </si>
  <si>
    <t>DBB10414</t>
  </si>
  <si>
    <t>.VU1.Spec.Meas.x_2</t>
  </si>
  <si>
    <t>Vacuum at stopper station</t>
  </si>
  <si>
    <t>Vakuum Stopfenstation</t>
  </si>
  <si>
    <t>40PT3</t>
  </si>
  <si>
    <t>DBB10452</t>
  </si>
  <si>
    <t>.VU1.Spec.Meas.x_3</t>
  </si>
  <si>
    <t>Vacuum at discharge</t>
  </si>
  <si>
    <t xml:space="preserve">Sterwielen uitvoer </t>
  </si>
  <si>
    <t>Vakuum Auslauf</t>
  </si>
  <si>
    <t>43US1</t>
  </si>
  <si>
    <t>DBB10490</t>
  </si>
  <si>
    <t>.VU1.Spec.Meas.x_4</t>
  </si>
  <si>
    <t>Container build‐up on infeed rotary table</t>
  </si>
  <si>
    <t>Accumulatie meting</t>
  </si>
  <si>
    <t>Infeed</t>
  </si>
  <si>
    <t>Objektstau Einlaufdrehteller</t>
  </si>
  <si>
    <t>53E1</t>
  </si>
  <si>
    <t>DBB10528</t>
  </si>
  <si>
    <t>.VU1.Spec.Meas.x_5</t>
  </si>
  <si>
    <t>Net weight in dosing vessel</t>
  </si>
  <si>
    <t>Netto gewicht</t>
  </si>
  <si>
    <t>VLM_Filler; 9322_Popup_Pistonpompen</t>
  </si>
  <si>
    <t>Füllgewicht Dosierbehälter</t>
  </si>
  <si>
    <t>70US1</t>
  </si>
  <si>
    <t>DBB10566</t>
  </si>
  <si>
    <t>.VU1.Spec.Meas.x_6</t>
  </si>
  <si>
    <t>Level in stopper supply hopper</t>
  </si>
  <si>
    <t>Niveau stoppers</t>
  </si>
  <si>
    <t>Stopper hopper</t>
  </si>
  <si>
    <t>Stoppers</t>
  </si>
  <si>
    <t>VLM_Popup_Stopper_Hopper; VLM_Filler</t>
  </si>
  <si>
    <t>Niveau Vorratsbehälter Stopfen</t>
  </si>
  <si>
    <t>72US1</t>
  </si>
  <si>
    <t>DBB10604</t>
  </si>
  <si>
    <t>.VU1.Spec.Meas.x_7</t>
  </si>
  <si>
    <t>Level in stopper sorter</t>
  </si>
  <si>
    <t>Niveau Sortierung Stopfen</t>
  </si>
  <si>
    <t>78PT1</t>
  </si>
  <si>
    <t>DBB10642</t>
  </si>
  <si>
    <t>.VU1.Spec.Meas.x_8</t>
  </si>
  <si>
    <t>Vacuum at PMS during VHP</t>
  </si>
  <si>
    <t xml:space="preserve">PMS: VHP bypass </t>
  </si>
  <si>
    <t>VLM_Popup_PMS; VLM_Popup_Stikstofbegassing</t>
  </si>
  <si>
    <t>Vakuum PMS VHP</t>
  </si>
  <si>
    <t>78PT2</t>
  </si>
  <si>
    <t>DBB10680</t>
  </si>
  <si>
    <t>.VU1.Spec.Meas.x_9</t>
  </si>
  <si>
    <t>Vacuum at AAS during VHP</t>
  </si>
  <si>
    <t>Vacuum druk</t>
  </si>
  <si>
    <t xml:space="preserve">AAS: VHP bypass </t>
  </si>
  <si>
    <t>Vakuum AAS VHP</t>
  </si>
  <si>
    <t>84US1</t>
  </si>
  <si>
    <t>DBB10718</t>
  </si>
  <si>
    <t>.VU1.Spec.Meas.x_10</t>
  </si>
  <si>
    <t>Oxygen level</t>
  </si>
  <si>
    <t>Zuurstofgehalte</t>
  </si>
  <si>
    <t>Tech. ruimte onder vulmachine</t>
  </si>
  <si>
    <t>Stikstof-/begassing</t>
  </si>
  <si>
    <t>84US1:Zuurstofgehalte</t>
  </si>
  <si>
    <t>Sauerstoffgehalt</t>
  </si>
  <si>
    <t>76Q2</t>
  </si>
  <si>
    <t>DBB10756</t>
  </si>
  <si>
    <t>.VU1.Spec.Meas.x_11</t>
  </si>
  <si>
    <t>Flow control, gas-flushing tunnel</t>
  </si>
  <si>
    <t>Debietmeting</t>
  </si>
  <si>
    <t>Stikstofbegassing</t>
  </si>
  <si>
    <t>l/min</t>
  </si>
  <si>
    <t>Durchflussregelung Begasungstunnel</t>
  </si>
  <si>
    <t>DBB10794</t>
  </si>
  <si>
    <t>.VU1.Spec.Meas.x_12</t>
  </si>
  <si>
    <t>Spare Measurement 12</t>
  </si>
  <si>
    <t>80D1_05_ft</t>
  </si>
  <si>
    <t>DBB10832</t>
  </si>
  <si>
    <t>.VU1.Spec.Meas.x_13</t>
  </si>
  <si>
    <t>Measurement 0,5 µm PMS at infeed rotary table</t>
  </si>
  <si>
    <t>PMS Meting 0,5 µm</t>
  </si>
  <si>
    <t>Parts/ft³</t>
  </si>
  <si>
    <t>PMS</t>
  </si>
  <si>
    <t>Messung 0,5 µm - PMS am Einlaufdrehteller</t>
  </si>
  <si>
    <t>80D1_50_ft</t>
  </si>
  <si>
    <t>DBB10870</t>
  </si>
  <si>
    <t>.VU1.Spec.Meas.x_14</t>
  </si>
  <si>
    <t>Measurement 5,0 µm PMS at infeed  rotary table</t>
  </si>
  <si>
    <t>PMS Meting 5,0 µm</t>
  </si>
  <si>
    <t>Messung 5,0 µm - PMS am Einlaufdrehteller</t>
  </si>
  <si>
    <t>80D1_Flow</t>
  </si>
  <si>
    <t>DBB10908</t>
  </si>
  <si>
    <t>.VU1.Spec.Meas.x_15</t>
  </si>
  <si>
    <t>Flow Measurement  PMS at infeed  rotary table</t>
  </si>
  <si>
    <t>PMS Flowmeting</t>
  </si>
  <si>
    <t>ft³/min</t>
  </si>
  <si>
    <t>Durchflussmessung - PMS am Einlaufdrehteller</t>
  </si>
  <si>
    <t>80D2_05_ft</t>
  </si>
  <si>
    <t>DBB10946</t>
  </si>
  <si>
    <t>.VU1.Spec.Meas.x_16</t>
  </si>
  <si>
    <t>Measurement 0,5 µm PMS at needle movement</t>
  </si>
  <si>
    <t>Messung 0.5 µm - PMS an Nadelbewegung</t>
  </si>
  <si>
    <t>80D2_50_ft</t>
  </si>
  <si>
    <t>DBB10984</t>
  </si>
  <si>
    <t>.VU1.Spec.Meas.x_17</t>
  </si>
  <si>
    <t>Measurement 5,0 µm PMS at needle movement</t>
  </si>
  <si>
    <t>Messung 5,0 µm - PMS an Nadelbewegung</t>
  </si>
  <si>
    <t>80D2_Flow</t>
  </si>
  <si>
    <t>DBB11022</t>
  </si>
  <si>
    <t>.VU1.Spec.Meas.x_18</t>
  </si>
  <si>
    <t>Flow Measurement  PMS at needle movement</t>
  </si>
  <si>
    <t>Durchflussmessung - PMS an Nadelbewegung</t>
  </si>
  <si>
    <t>80D3_05_ft</t>
  </si>
  <si>
    <t>DBB11060</t>
  </si>
  <si>
    <t>.VU1.Spec.Meas.x_19</t>
  </si>
  <si>
    <t>Measurement 0,5 µm PMS at stopper station</t>
  </si>
  <si>
    <t>Messung 0,5 µm - PMS an Stopfenstation</t>
  </si>
  <si>
    <t>80D3_50_ft</t>
  </si>
  <si>
    <t>DBB11098</t>
  </si>
  <si>
    <t>.VU1.Spec.Meas.x_20</t>
  </si>
  <si>
    <t>Measurement 5,0 µm PMS at stopper station</t>
  </si>
  <si>
    <t>Messung 5,0 µm - PMS an Stopfenstation</t>
  </si>
  <si>
    <t>80D3_Flow</t>
  </si>
  <si>
    <t>DBB11136</t>
  </si>
  <si>
    <t>.VU1.Spec.Meas.x_21</t>
  </si>
  <si>
    <t>Flow Measurement  PMS at stopper station</t>
  </si>
  <si>
    <t xml:space="preserve">PMS Flowmeting </t>
  </si>
  <si>
    <t>Durchflussmessung - PMS an Stopfenstation</t>
  </si>
  <si>
    <t>80D1_05_m</t>
  </si>
  <si>
    <t>DBB11174</t>
  </si>
  <si>
    <t>.VU1.Spec.Meas.x_22</t>
  </si>
  <si>
    <t>Parts/m³</t>
  </si>
  <si>
    <t>PMS_2</t>
  </si>
  <si>
    <t>80D1_50_m</t>
  </si>
  <si>
    <t>DBB11212</t>
  </si>
  <si>
    <t>.VU1.Spec.Meas.x_23</t>
  </si>
  <si>
    <t>80D2_05_m</t>
  </si>
  <si>
    <t>DBB11250</t>
  </si>
  <si>
    <t>.VU1.Spec.Meas.x_24</t>
  </si>
  <si>
    <t>80D2_50_m</t>
  </si>
  <si>
    <t>DBB11288</t>
  </si>
  <si>
    <t>.VU1.Spec.Meas.x_25</t>
  </si>
  <si>
    <t>81FS1</t>
  </si>
  <si>
    <t>DBB11326</t>
  </si>
  <si>
    <t>.VU1.Spec.Meas.x_26</t>
  </si>
  <si>
    <t>Actual value: Flow rate, AAS at needle movement</t>
  </si>
  <si>
    <t>AAS Flowmeting</t>
  </si>
  <si>
    <t>AAS</t>
  </si>
  <si>
    <t>Istwert Luftströmung Vakuum AAS Nadelbewegung</t>
  </si>
  <si>
    <t>81FS3</t>
  </si>
  <si>
    <t>DBB11364</t>
  </si>
  <si>
    <t>.VU1.Spec.Meas.x_27</t>
  </si>
  <si>
    <t>Actual value: Flow rate, AAS at stopper station</t>
  </si>
  <si>
    <t>Istwert Luftströmung Vakuum AAS Stopfenstation</t>
  </si>
  <si>
    <t>80D3_05_m</t>
  </si>
  <si>
    <t>DBB11402</t>
  </si>
  <si>
    <t>.VU1.Spec.Meas.x_28</t>
  </si>
  <si>
    <t>80D3_50_m</t>
  </si>
  <si>
    <t>DBB11440</t>
  </si>
  <si>
    <t>.VU1.Spec.Meas.x_29</t>
  </si>
  <si>
    <t>DBB11478</t>
  </si>
  <si>
    <t>.VU1.Spec.Meas.x_30</t>
  </si>
  <si>
    <t>Spare Measurement 30</t>
  </si>
  <si>
    <t>DBB11516</t>
  </si>
  <si>
    <t>.VU1.Spec.Meas.x_31</t>
  </si>
  <si>
    <t>Spare Measurement 31</t>
  </si>
  <si>
    <t>DBB11554</t>
  </si>
  <si>
    <t>.VU1.Spec.Meas.x_32</t>
  </si>
  <si>
    <t>Spare Measurement 32</t>
  </si>
  <si>
    <t>DBB11592</t>
  </si>
  <si>
    <t>.VU1.Spec.Meas.x_33</t>
  </si>
  <si>
    <t>Spare Measurement 33</t>
  </si>
  <si>
    <t>DBB11630</t>
  </si>
  <si>
    <t>.VU1.Spec.Meas.x_34</t>
  </si>
  <si>
    <t>Spare Measurement 34</t>
  </si>
  <si>
    <t>DBB11668</t>
  </si>
  <si>
    <t>.VU1.Spec.Meas.x_35</t>
  </si>
  <si>
    <t>Spare Measurement 35</t>
  </si>
  <si>
    <t>DBB11706</t>
  </si>
  <si>
    <t>.VU1.Spec.Meas.x_36</t>
  </si>
  <si>
    <t>Spare Measurement 36</t>
  </si>
  <si>
    <t>DBB11744</t>
  </si>
  <si>
    <t>.VU1.Spec.Meas.x_37</t>
  </si>
  <si>
    <t>Spare Measurement 37</t>
  </si>
  <si>
    <t>DBB11782</t>
  </si>
  <si>
    <t>.VU1.Spec.Meas.x_38</t>
  </si>
  <si>
    <t>Spare Measurement 38</t>
  </si>
  <si>
    <t>DBB11820</t>
  </si>
  <si>
    <t>.VU1.Spec.Meas.x_39</t>
  </si>
  <si>
    <t>Spare Measurement 39</t>
  </si>
  <si>
    <t>DBB11858</t>
  </si>
  <si>
    <t>.VU1.Spec.Meas.x_40</t>
  </si>
  <si>
    <t>Spare Measurement 40</t>
  </si>
  <si>
    <t>DBB11896</t>
  </si>
  <si>
    <t>.VU1.Spec.Meas.x_41</t>
  </si>
  <si>
    <t>Spare Measurement 41</t>
  </si>
  <si>
    <t>DBB11934</t>
  </si>
  <si>
    <t>.VU1.Spec.Meas.x_42</t>
  </si>
  <si>
    <t>Spare Measurement 42</t>
  </si>
  <si>
    <t>DBB11972</t>
  </si>
  <si>
    <t>.VU1.Spec.Meas.x_43</t>
  </si>
  <si>
    <t>Spare Measurement 43</t>
  </si>
  <si>
    <t>DBB12010</t>
  </si>
  <si>
    <t>.VU1.Spec.Meas.x_44</t>
  </si>
  <si>
    <t>Spare Measurement 44</t>
  </si>
  <si>
    <t>DBB12048</t>
  </si>
  <si>
    <t>.VU1.Spec.Meas.x_45</t>
  </si>
  <si>
    <t>Spare Measurement 45</t>
  </si>
  <si>
    <t>DBB12086</t>
  </si>
  <si>
    <t>.VU1.Spec.Meas.x_46</t>
  </si>
  <si>
    <t>Spare Measurement 46</t>
  </si>
  <si>
    <t>DBB12124</t>
  </si>
  <si>
    <t>.VU1.Spec.Meas.x_47</t>
  </si>
  <si>
    <t>Spare Measurement 47</t>
  </si>
  <si>
    <t>DBB12162</t>
  </si>
  <si>
    <t>.VU1.Spec.Meas.x_48</t>
  </si>
  <si>
    <t>Spare Measurement 48</t>
  </si>
  <si>
    <t>DBB12200</t>
  </si>
  <si>
    <t>.VU1.Spec.Meas.x_49</t>
  </si>
  <si>
    <t>Spare Measurement 49</t>
  </si>
  <si>
    <t>DBB12238</t>
  </si>
  <si>
    <t>.VU1.Spec.Meas.x_50</t>
  </si>
  <si>
    <t>Spare Measurement 50</t>
  </si>
  <si>
    <t>DBB12276</t>
  </si>
  <si>
    <t>.VU1.Spec.Meas.x_51</t>
  </si>
  <si>
    <t>Spare Measurement 51</t>
  </si>
  <si>
    <t>DBB12314</t>
  </si>
  <si>
    <t>.VU1.Spec.Meas.x_52</t>
  </si>
  <si>
    <t>Spare Measurement 52</t>
  </si>
  <si>
    <t>DBB12352</t>
  </si>
  <si>
    <t>.VU1.Spec.Meas.x_53</t>
  </si>
  <si>
    <t>Spare Measurement 53</t>
  </si>
  <si>
    <t>DBB12390</t>
  </si>
  <si>
    <t>.VU1.Spec.Meas.x_54</t>
  </si>
  <si>
    <t>Spare Measurement 54</t>
  </si>
  <si>
    <t>DBB12428</t>
  </si>
  <si>
    <t>.VU1.Spec.Meas.x_55</t>
  </si>
  <si>
    <t>Spare Measurement 55</t>
  </si>
  <si>
    <t>DBB12466</t>
  </si>
  <si>
    <t>.VU1.Spec.Meas.x_56</t>
  </si>
  <si>
    <t>Spare Measurement 56</t>
  </si>
  <si>
    <t>DBB12504</t>
  </si>
  <si>
    <t>.VU1.Spec.Meas.x_57</t>
  </si>
  <si>
    <t>Spare Measurement 57</t>
  </si>
  <si>
    <t>DBB12542</t>
  </si>
  <si>
    <t>.VU1.Spec.Meas.x_58</t>
  </si>
  <si>
    <t>Spare Measurement 58</t>
  </si>
  <si>
    <t>DBB12580</t>
  </si>
  <si>
    <t>.VU1.Spec.Meas.x_59</t>
  </si>
  <si>
    <t>Spare Measurement 59</t>
  </si>
  <si>
    <t>DBB12618</t>
  </si>
  <si>
    <t>.VU1.Spec.Meas.x_60</t>
  </si>
  <si>
    <t>Spare Measurement 60</t>
  </si>
  <si>
    <t>DBB12656</t>
  </si>
  <si>
    <t>.VU1.Spec.Meas.x_61</t>
  </si>
  <si>
    <t>Spare Measurement 61</t>
  </si>
  <si>
    <t>DBB12694</t>
  </si>
  <si>
    <t>.VU1.Spec.Meas.x_62</t>
  </si>
  <si>
    <t>Spare Measurement 62</t>
  </si>
  <si>
    <t>DBB12732</t>
  </si>
  <si>
    <t>.VU1.Spec.Meas.x_63</t>
  </si>
  <si>
    <t>Spare Measurement 63</t>
  </si>
  <si>
    <t>DBB12770</t>
  </si>
  <si>
    <t>.VU1.Spec.Meas.x_64</t>
  </si>
  <si>
    <t>Spare Measurement 64</t>
  </si>
  <si>
    <t>VU3923: Capper</t>
  </si>
  <si>
    <t>DBB28068</t>
  </si>
  <si>
    <t>.VU2.Spec.Meas.x_1</t>
  </si>
  <si>
    <t>Spare Measurement 1</t>
  </si>
  <si>
    <t>133US1</t>
  </si>
  <si>
    <t>DBB28106</t>
  </si>
  <si>
    <t>.VU2.Spec.Meas.x_2</t>
  </si>
  <si>
    <t xml:space="preserve">Level in crimp-cap supply hopper </t>
  </si>
  <si>
    <t>Niveau caps in hopper</t>
  </si>
  <si>
    <t>Niveau Caps</t>
  </si>
  <si>
    <t>Min-Vorrat Vorratsbehälter Bördelkappen</t>
  </si>
  <si>
    <t>136US1</t>
  </si>
  <si>
    <t>DBB28144</t>
  </si>
  <si>
    <t>.VU2.Spec.Meas.x_3</t>
  </si>
  <si>
    <t>Level in crimp-cap sorter</t>
  </si>
  <si>
    <t>Niveau caps in trilkuip</t>
  </si>
  <si>
    <t>Min-Vorrat Sortierung Bördelkappen</t>
  </si>
  <si>
    <t>DBB28182</t>
  </si>
  <si>
    <t>.VU2.Spec.Meas.x_4</t>
  </si>
  <si>
    <t>Spare Measurement 4</t>
  </si>
  <si>
    <t>132US1</t>
  </si>
  <si>
    <t>DBB28220</t>
  </si>
  <si>
    <t>.VU2.Spec.Meas.x_5</t>
  </si>
  <si>
    <t>Level in crimp-cap supply bin</t>
  </si>
  <si>
    <t>Niveau caps</t>
  </si>
  <si>
    <t>in voorraad bunker</t>
  </si>
  <si>
    <t>Min Vorrat Vorratsbunker Bördelkappen</t>
  </si>
  <si>
    <t>61PdT</t>
  </si>
  <si>
    <t>DBB28258</t>
  </si>
  <si>
    <t>.VU2.Spec.Meas.x_6</t>
  </si>
  <si>
    <t>Differential pressure HEPA filter LF unit above LF</t>
  </si>
  <si>
    <t>Verschildruk AHU</t>
  </si>
  <si>
    <t>AHU</t>
  </si>
  <si>
    <t>Differenzdruck HEPA Filter</t>
  </si>
  <si>
    <t>DBB28296</t>
  </si>
  <si>
    <t>.VU2.Spec.Meas.x_7</t>
  </si>
  <si>
    <t>Spare Measurement 7</t>
  </si>
  <si>
    <t>21FET1</t>
  </si>
  <si>
    <t>DBB28334</t>
  </si>
  <si>
    <t>.VU2.Spec.Meas.x_8</t>
  </si>
  <si>
    <t>LF flow velocity</t>
  </si>
  <si>
    <t>Debiet AHU</t>
  </si>
  <si>
    <t>m/s</t>
  </si>
  <si>
    <t>Strömungsgeschwindigkeit LF</t>
  </si>
  <si>
    <t>21FET2</t>
  </si>
  <si>
    <t>DBB28372</t>
  </si>
  <si>
    <t>.VU2.Spec.Meas.x_9</t>
  </si>
  <si>
    <t>Air flow velocity (raw value)</t>
  </si>
  <si>
    <t>zonder correctie</t>
  </si>
  <si>
    <t>Strömungsgeschwindigkeit LF (ohne Offset)</t>
  </si>
  <si>
    <t>DBB28410</t>
  </si>
  <si>
    <t>.VU2.Spec.Meas.x_10</t>
  </si>
  <si>
    <t>Spare Measurement 10</t>
  </si>
  <si>
    <t>DBB28448</t>
  </si>
  <si>
    <t>.VU2.Spec.Meas.x_11</t>
  </si>
  <si>
    <t>Spare Measurement 11</t>
  </si>
  <si>
    <t>DBB28486</t>
  </si>
  <si>
    <t>.VU2.Spec.Meas.x_12</t>
  </si>
  <si>
    <t>DBB28524</t>
  </si>
  <si>
    <t>.VU2.Spec.Meas.x_13</t>
  </si>
  <si>
    <t>Spare Measurement 13</t>
  </si>
  <si>
    <t>DBB28562</t>
  </si>
  <si>
    <t>.VU2.Spec.Meas.x_14</t>
  </si>
  <si>
    <t>Spare Measurement 14</t>
  </si>
  <si>
    <t>DBB28600</t>
  </si>
  <si>
    <t>.VU2.Spec.Meas.x_15</t>
  </si>
  <si>
    <t>Spare Measurement 15</t>
  </si>
  <si>
    <t>DBB28638</t>
  </si>
  <si>
    <t>.VU2.Spec.Meas.x_16</t>
  </si>
  <si>
    <t>Spare Measurement 16</t>
  </si>
  <si>
    <t>DBB28676</t>
  </si>
  <si>
    <t>.VU2.Spec.Meas.x_17</t>
  </si>
  <si>
    <t>Spare Measurement 17</t>
  </si>
  <si>
    <t>DBB28714</t>
  </si>
  <si>
    <t>.VU2.Spec.Meas.x_18</t>
  </si>
  <si>
    <t>Spare Measurement 18</t>
  </si>
  <si>
    <t>DBB28752</t>
  </si>
  <si>
    <t>.VU2.Spec.Meas.x_19</t>
  </si>
  <si>
    <t>Spare Measurement 19</t>
  </si>
  <si>
    <t>DBB28790</t>
  </si>
  <si>
    <t>.VU2.Spec.Meas.x_20</t>
  </si>
  <si>
    <t>Spare Measurement 20</t>
  </si>
  <si>
    <t>DBB28828</t>
  </si>
  <si>
    <t>.VU2.Spec.Meas.x_21</t>
  </si>
  <si>
    <t>Spare Measurement 21</t>
  </si>
  <si>
    <t>DBB28866</t>
  </si>
  <si>
    <t>.VU2.Spec.Meas.x_22</t>
  </si>
  <si>
    <t>Spare Measurement 22</t>
  </si>
  <si>
    <t>DBB28904</t>
  </si>
  <si>
    <t>.VU2.Spec.Meas.x_23</t>
  </si>
  <si>
    <t>Spare Measurement 23</t>
  </si>
  <si>
    <t>DBB28942</t>
  </si>
  <si>
    <t>.VU2.Spec.Meas.x_24</t>
  </si>
  <si>
    <t>Spare Measurement 24</t>
  </si>
  <si>
    <t>DBB28980</t>
  </si>
  <si>
    <t>.VU2.Spec.Meas.x_25</t>
  </si>
  <si>
    <t>Spare Measurement 25</t>
  </si>
  <si>
    <t>DBB29018</t>
  </si>
  <si>
    <t>.VU2.Spec.Meas.x_26</t>
  </si>
  <si>
    <t>Spare Measurement 26</t>
  </si>
  <si>
    <t>DBB29056</t>
  </si>
  <si>
    <t>.VU2.Spec.Meas.x_27</t>
  </si>
  <si>
    <t>Spare Measurement 27</t>
  </si>
  <si>
    <t>DBB29094</t>
  </si>
  <si>
    <t>.VU2.Spec.Meas.x_28</t>
  </si>
  <si>
    <t>Spare Measurement 28</t>
  </si>
  <si>
    <t>DBB29132</t>
  </si>
  <si>
    <t>.VU2.Spec.Meas.x_29</t>
  </si>
  <si>
    <t>Spare Measurement 29</t>
  </si>
  <si>
    <t>DBB29170</t>
  </si>
  <si>
    <t>.VU2.Spec.Meas.x_30</t>
  </si>
  <si>
    <t>DBB29208</t>
  </si>
  <si>
    <t>.VU2.Spec.Meas.x_31</t>
  </si>
  <si>
    <t>DBB29246</t>
  </si>
  <si>
    <t>.VU2.Spec.Meas.x_32</t>
  </si>
  <si>
    <t>DBB29284</t>
  </si>
  <si>
    <t>.VU2.Spec.Meas.x_33</t>
  </si>
  <si>
    <t>DBB29322</t>
  </si>
  <si>
    <t>.VU2.Spec.Meas.x_34</t>
  </si>
  <si>
    <t>DBB29360</t>
  </si>
  <si>
    <t>.VU2.Spec.Meas.x_35</t>
  </si>
  <si>
    <t>DBB29398</t>
  </si>
  <si>
    <t>.VU2.Spec.Meas.x_36</t>
  </si>
  <si>
    <t>DBB29436</t>
  </si>
  <si>
    <t>.VU2.Spec.Meas.x_37</t>
  </si>
  <si>
    <t>DBB29474</t>
  </si>
  <si>
    <t>.VU2.Spec.Meas.x_38</t>
  </si>
  <si>
    <t>DBB29512</t>
  </si>
  <si>
    <t>.VU2.Spec.Meas.x_39</t>
  </si>
  <si>
    <t>DBB29550</t>
  </si>
  <si>
    <t>.VU2.Spec.Meas.x_40</t>
  </si>
  <si>
    <t>DBB29588</t>
  </si>
  <si>
    <t>.VU2.Spec.Meas.x_41</t>
  </si>
  <si>
    <t>DBB29626</t>
  </si>
  <si>
    <t>.VU2.Spec.Meas.x_42</t>
  </si>
  <si>
    <t>DBB29664</t>
  </si>
  <si>
    <t>.VU2.Spec.Meas.x_43</t>
  </si>
  <si>
    <t>DBB29702</t>
  </si>
  <si>
    <t>.VU2.Spec.Meas.x_44</t>
  </si>
  <si>
    <t>DBB29740</t>
  </si>
  <si>
    <t>.VU2.Spec.Meas.x_45</t>
  </si>
  <si>
    <t>DBB29778</t>
  </si>
  <si>
    <t>.VU2.Spec.Meas.x_46</t>
  </si>
  <si>
    <t>DBB29816</t>
  </si>
  <si>
    <t>.VU2.Spec.Meas.x_47</t>
  </si>
  <si>
    <t>DBB29854</t>
  </si>
  <si>
    <t>.VU2.Spec.Meas.x_48</t>
  </si>
  <si>
    <t>DBB29892</t>
  </si>
  <si>
    <t>.VU2.Spec.Meas.x_49</t>
  </si>
  <si>
    <t>DBB29930</t>
  </si>
  <si>
    <t>.VU2.Spec.Meas.x_50</t>
  </si>
  <si>
    <t>DBB29968</t>
  </si>
  <si>
    <t>.VU2.Spec.Meas.x_51</t>
  </si>
  <si>
    <t>DBB30006</t>
  </si>
  <si>
    <t>.VU2.Spec.Meas.x_52</t>
  </si>
  <si>
    <t>DBB30044</t>
  </si>
  <si>
    <t>.VU2.Spec.Meas.x_53</t>
  </si>
  <si>
    <t>DBB30082</t>
  </si>
  <si>
    <t>.VU2.Spec.Meas.x_54</t>
  </si>
  <si>
    <t>DBB30120</t>
  </si>
  <si>
    <t>.VU2.Spec.Meas.x_55</t>
  </si>
  <si>
    <t>DBB30158</t>
  </si>
  <si>
    <t>.VU2.Spec.Meas.x_56</t>
  </si>
  <si>
    <t>DBB30196</t>
  </si>
  <si>
    <t>.VU2.Spec.Meas.x_57</t>
  </si>
  <si>
    <t>DBB30234</t>
  </si>
  <si>
    <t>.VU2.Spec.Meas.x_58</t>
  </si>
  <si>
    <t>DBB30272</t>
  </si>
  <si>
    <t>.VU2.Spec.Meas.x_59</t>
  </si>
  <si>
    <t>DBB30310</t>
  </si>
  <si>
    <t>.VU2.Spec.Meas.x_60</t>
  </si>
  <si>
    <t>DBB30348</t>
  </si>
  <si>
    <t>.VU2.Spec.Meas.x_61</t>
  </si>
  <si>
    <t>DBB30386</t>
  </si>
  <si>
    <t>.VU2.Spec.Meas.x_62</t>
  </si>
  <si>
    <t>DBB30424</t>
  </si>
  <si>
    <t>.VU2.Spec.Meas.x_63</t>
  </si>
  <si>
    <t>DBB30462</t>
  </si>
  <si>
    <t>.VU2.Spec.Meas.x_64</t>
  </si>
  <si>
    <t xml:space="preserve">% </t>
  </si>
  <si>
    <t xml:space="preserve">st/min </t>
  </si>
  <si>
    <t>Sec</t>
  </si>
  <si>
    <t>m³/h</t>
  </si>
  <si>
    <t>Controller (typeLVis_ObjController)</t>
  </si>
  <si>
    <t>Length : 90 bytes</t>
  </si>
  <si>
    <t>Unit OUT</t>
  </si>
  <si>
    <t>Format OUT</t>
  </si>
  <si>
    <t>Auth Overrule Verantw. MachineSteller</t>
  </si>
  <si>
    <t>OUT Range Min</t>
  </si>
  <si>
    <t>OUT Range Max</t>
  </si>
  <si>
    <t>Graph OUT</t>
  </si>
  <si>
    <t>Graph Min OUT</t>
  </si>
  <si>
    <t>Graph Max OUT</t>
  </si>
  <si>
    <t>HIST Tag name OUT</t>
  </si>
  <si>
    <t>HIST Address OUT</t>
  </si>
  <si>
    <t>DBB12808</t>
  </si>
  <si>
    <t>.VU1.Spec.Controller.x_1</t>
  </si>
  <si>
    <t>Spare Controller 1</t>
  </si>
  <si>
    <t>DBB12898</t>
  </si>
  <si>
    <t>.VU1.Spec.Controller.x_2</t>
  </si>
  <si>
    <t>Spare Controller 2</t>
  </si>
  <si>
    <t>DBB12988</t>
  </si>
  <si>
    <t>.VU1.Spec.Controller.x_3</t>
  </si>
  <si>
    <t>Spare Controller 3</t>
  </si>
  <si>
    <t>DBB13078</t>
  </si>
  <si>
    <t>.VU1.Spec.Controller.x_4</t>
  </si>
  <si>
    <t>Spare Controller 4</t>
  </si>
  <si>
    <t>DBB13168</t>
  </si>
  <si>
    <t>.VU1.Spec.Controller.x_5</t>
  </si>
  <si>
    <t>Spare Controller 5</t>
  </si>
  <si>
    <t>DBB13258</t>
  </si>
  <si>
    <t>.VU1.Spec.Controller.x_6</t>
  </si>
  <si>
    <t>Spare Controller 6</t>
  </si>
  <si>
    <t>DBB13348</t>
  </si>
  <si>
    <t>.VU1.Spec.Controller.x_7</t>
  </si>
  <si>
    <t>Spare Controller 7</t>
  </si>
  <si>
    <t>DBB13438</t>
  </si>
  <si>
    <t>.VU1.Spec.Controller.x_8</t>
  </si>
  <si>
    <t>Spare Controller 8</t>
  </si>
  <si>
    <t>DBB13528</t>
  </si>
  <si>
    <t>.VU1.Spec.Controller.x_9</t>
  </si>
  <si>
    <t>Spare Controller 9</t>
  </si>
  <si>
    <t>DBB13618</t>
  </si>
  <si>
    <t>.VU1.Spec.Controller.x_10</t>
  </si>
  <si>
    <t>Spare Controller 10</t>
  </si>
  <si>
    <t>DBB13708</t>
  </si>
  <si>
    <t>.VU1.Spec.Controller.x_11</t>
  </si>
  <si>
    <t>Spare Controller 11</t>
  </si>
  <si>
    <t>DBB13798</t>
  </si>
  <si>
    <t>.VU1.Spec.Controller.x_12</t>
  </si>
  <si>
    <t>Spare Controller 12</t>
  </si>
  <si>
    <t>DBB13888</t>
  </si>
  <si>
    <t>.VU1.Spec.Controller.x_13</t>
  </si>
  <si>
    <t>Spare Controller 13</t>
  </si>
  <si>
    <t>DBB13978</t>
  </si>
  <si>
    <t>.VU1.Spec.Controller.x_14</t>
  </si>
  <si>
    <t>Spare Controller 14</t>
  </si>
  <si>
    <t>DBB14068</t>
  </si>
  <si>
    <t>.VU1.Spec.Controller.x_15</t>
  </si>
  <si>
    <t>Spare Controller 15</t>
  </si>
  <si>
    <t>DBB14158</t>
  </si>
  <si>
    <t>.VU1.Spec.Controller.x_16</t>
  </si>
  <si>
    <t>Spare Controller 16</t>
  </si>
  <si>
    <t>DBB14248</t>
  </si>
  <si>
    <t>.VU1.Spec.Controller.x_17</t>
  </si>
  <si>
    <t>Spare Controller 17</t>
  </si>
  <si>
    <t>DBB14338</t>
  </si>
  <si>
    <t>.VU1.Spec.Controller.x_18</t>
  </si>
  <si>
    <t>Spare Controller 18</t>
  </si>
  <si>
    <t>DBB14428</t>
  </si>
  <si>
    <t>.VU1.Spec.Controller.x_19</t>
  </si>
  <si>
    <t>Spare Controller 19</t>
  </si>
  <si>
    <t>DBB14518</t>
  </si>
  <si>
    <t>.VU1.Spec.Controller.x_20</t>
  </si>
  <si>
    <t>Spare Controller 20</t>
  </si>
  <si>
    <t>DBB14608</t>
  </si>
  <si>
    <t>.VU1.Spec.Controller.x_21</t>
  </si>
  <si>
    <t>Spare Controller 21</t>
  </si>
  <si>
    <t>DBB14698</t>
  </si>
  <si>
    <t>.VU1.Spec.Controller.x_22</t>
  </si>
  <si>
    <t>Spare Controller 22</t>
  </si>
  <si>
    <t>DBB14788</t>
  </si>
  <si>
    <t>.VU1.Spec.Controller.x_23</t>
  </si>
  <si>
    <t>Spare Controller 23</t>
  </si>
  <si>
    <t>DBB14878</t>
  </si>
  <si>
    <t>.VU1.Spec.Controller.x_24</t>
  </si>
  <si>
    <t>Spare Controller 24</t>
  </si>
  <si>
    <t>DBB14968</t>
  </si>
  <si>
    <t>.VU1.Spec.Controller.x_25</t>
  </si>
  <si>
    <t>Spare Controller 25</t>
  </si>
  <si>
    <t>DBB15058</t>
  </si>
  <si>
    <t>.VU1.Spec.Controller.x_26</t>
  </si>
  <si>
    <t>Spare Controller 26</t>
  </si>
  <si>
    <t>DBB15148</t>
  </si>
  <si>
    <t>.VU1.Spec.Controller.x_27</t>
  </si>
  <si>
    <t>Spare Controller 27</t>
  </si>
  <si>
    <t>DBB15238</t>
  </si>
  <si>
    <t>.VU1.Spec.Controller.x_28</t>
  </si>
  <si>
    <t>Spare Controller 28</t>
  </si>
  <si>
    <t>DBB15328</t>
  </si>
  <si>
    <t>.VU1.Spec.Controller.x_29</t>
  </si>
  <si>
    <t>Spare Controller 29</t>
  </si>
  <si>
    <t>DBB15418</t>
  </si>
  <si>
    <t>.VU1.Spec.Controller.x_30</t>
  </si>
  <si>
    <t>Spare Controller 30</t>
  </si>
  <si>
    <t>DBB15508</t>
  </si>
  <si>
    <t>.VU1.Spec.Controller.x_31</t>
  </si>
  <si>
    <t>Spare Controller 31</t>
  </si>
  <si>
    <t>DBB15598</t>
  </si>
  <si>
    <t>.VU1.Spec.Controller.x_32</t>
  </si>
  <si>
    <t>Spare Controller 32</t>
  </si>
  <si>
    <t>138PC1</t>
  </si>
  <si>
    <t>DBB30500</t>
  </si>
  <si>
    <t>.VU2.Spec.Controller.x_1</t>
  </si>
  <si>
    <t>Pressure crimp cap application</t>
  </si>
  <si>
    <t>Capping druk</t>
  </si>
  <si>
    <t>Capping Druk</t>
  </si>
  <si>
    <t>51PC1:Capping druk - SP</t>
  </si>
  <si>
    <t>51PC1:Capping druk - PV</t>
  </si>
  <si>
    <t>51PC1:Capping druk - OUT</t>
  </si>
  <si>
    <t>Anpressdruck Bördelkappen</t>
  </si>
  <si>
    <t>DBB30590</t>
  </si>
  <si>
    <t>.VU2.Spec.Controller.x_2</t>
  </si>
  <si>
    <t>DBB30680</t>
  </si>
  <si>
    <t>.VU2.Spec.Controller.x_3</t>
  </si>
  <si>
    <t>DBB30770</t>
  </si>
  <si>
    <t>.VU2.Spec.Controller.x_4</t>
  </si>
  <si>
    <t>DBB30860</t>
  </si>
  <si>
    <t>.VU2.Spec.Controller.x_5</t>
  </si>
  <si>
    <t>DBB30950</t>
  </si>
  <si>
    <t>.VU2.Spec.Controller.x_6</t>
  </si>
  <si>
    <t>DBB31040</t>
  </si>
  <si>
    <t>.VU2.Spec.Controller.x_7</t>
  </si>
  <si>
    <t>DBB31130</t>
  </si>
  <si>
    <t>.VU2.Spec.Controller.x_8</t>
  </si>
  <si>
    <t>DBB31220</t>
  </si>
  <si>
    <t>.VU2.Spec.Controller.x_9</t>
  </si>
  <si>
    <t>DBB31310</t>
  </si>
  <si>
    <t>.VU2.Spec.Controller.x_10</t>
  </si>
  <si>
    <t>DBB31400</t>
  </si>
  <si>
    <t>.VU2.Spec.Controller.x_11</t>
  </si>
  <si>
    <t>DBB31490</t>
  </si>
  <si>
    <t>.VU2.Spec.Controller.x_12</t>
  </si>
  <si>
    <t>DBB31580</t>
  </si>
  <si>
    <t>.VU2.Spec.Controller.x_13</t>
  </si>
  <si>
    <t>DBB31670</t>
  </si>
  <si>
    <t>.VU2.Spec.Controller.x_14</t>
  </si>
  <si>
    <t>DBB31760</t>
  </si>
  <si>
    <t>.VU2.Spec.Controller.x_15</t>
  </si>
  <si>
    <t>DBB31850</t>
  </si>
  <si>
    <t>.VU2.Spec.Controller.x_16</t>
  </si>
  <si>
    <t>DBB31940</t>
  </si>
  <si>
    <t>.VU2.Spec.Controller.x_17</t>
  </si>
  <si>
    <t>DBB32030</t>
  </si>
  <si>
    <t>.VU2.Spec.Controller.x_18</t>
  </si>
  <si>
    <t>DBB32120</t>
  </si>
  <si>
    <t>.VU2.Spec.Controller.x_19</t>
  </si>
  <si>
    <t>DBB32210</t>
  </si>
  <si>
    <t>.VU2.Spec.Controller.x_20</t>
  </si>
  <si>
    <t>DBB32300</t>
  </si>
  <si>
    <t>.VU2.Spec.Controller.x_21</t>
  </si>
  <si>
    <t>DBB32390</t>
  </si>
  <si>
    <t>.VU2.Spec.Controller.x_22</t>
  </si>
  <si>
    <t>DBB32480</t>
  </si>
  <si>
    <t>.VU2.Spec.Controller.x_23</t>
  </si>
  <si>
    <t>DBB32570</t>
  </si>
  <si>
    <t>.VU2.Spec.Controller.x_24</t>
  </si>
  <si>
    <t>DBB32660</t>
  </si>
  <si>
    <t>.VU2.Spec.Controller.x_25</t>
  </si>
  <si>
    <t>DBB32750</t>
  </si>
  <si>
    <t>.VU2.Spec.Controller.x_26</t>
  </si>
  <si>
    <t>DBB32840</t>
  </si>
  <si>
    <t>.VU2.Spec.Controller.x_27</t>
  </si>
  <si>
    <t>DBB32930</t>
  </si>
  <si>
    <t>.VU2.Spec.Controller.x_28</t>
  </si>
  <si>
    <t>DBB33020</t>
  </si>
  <si>
    <t>.VU2.Spec.Controller.x_29</t>
  </si>
  <si>
    <t>DBB33110</t>
  </si>
  <si>
    <t>.VU2.Spec.Controller.x_30</t>
  </si>
  <si>
    <t>DBB33200</t>
  </si>
  <si>
    <t>.VU2.Spec.Controller.x_31</t>
  </si>
  <si>
    <t>DBB33290</t>
  </si>
  <si>
    <t>.VU2.Spec.Controller.x_32</t>
  </si>
  <si>
    <t>PV: start address</t>
  </si>
  <si>
    <t>Hand</t>
  </si>
  <si>
    <t>5 sec: conductivity, flow analyse, 
weight, speed</t>
  </si>
  <si>
    <t>Output: start address + 8</t>
  </si>
  <si>
    <t>Output hand: start address + 12</t>
  </si>
  <si>
    <t>P</t>
  </si>
  <si>
    <t>I</t>
  </si>
  <si>
    <t>D</t>
  </si>
  <si>
    <t>Ymax</t>
  </si>
  <si>
    <t>Ymin</t>
  </si>
  <si>
    <t>StepPlus</t>
  </si>
  <si>
    <t>StepMinus</t>
  </si>
  <si>
    <t>Outputvalues</t>
  </si>
  <si>
    <t>Range max</t>
  </si>
  <si>
    <t>P5 param Group</t>
  </si>
  <si>
    <t>P5 param Sequence</t>
  </si>
  <si>
    <t>initial value</t>
  </si>
  <si>
    <t>Meet aan/uit</t>
  </si>
  <si>
    <t>Graph Y/N</t>
  </si>
  <si>
    <t>HIST type</t>
  </si>
  <si>
    <t>VU3922: Filler (Part 1)</t>
  </si>
  <si>
    <t>VLM/OV_Phase</t>
  </si>
  <si>
    <t>DBD15688</t>
  </si>
  <si>
    <t>.VU1.Spec.OutputVal.Phase</t>
  </si>
  <si>
    <t>Fase</t>
  </si>
  <si>
    <t>Table 'Phase FFV/Capper'</t>
  </si>
  <si>
    <t>9999999999</t>
  </si>
  <si>
    <t>auto</t>
  </si>
  <si>
    <t>Stapnummer</t>
  </si>
  <si>
    <t>See table 'Phase' below for Visualisation Values</t>
  </si>
  <si>
    <t>VLM/OV_SubPhase</t>
  </si>
  <si>
    <t>DBD15692</t>
  </si>
  <si>
    <t>.VU1.Spec.OutputVal.SubPhase</t>
  </si>
  <si>
    <t>Subphase</t>
  </si>
  <si>
    <t>Subfase</t>
  </si>
  <si>
    <t>Table 'Subphase FFV/Capper'</t>
  </si>
  <si>
    <t>See table 'Subphase' below for Visualisation Values</t>
  </si>
  <si>
    <t>VLM/OV_Output_HF_ActualPos_1</t>
  </si>
  <si>
    <t>DBD15696</t>
  </si>
  <si>
    <t>.VU1.Spec.OutputVal.jhip.x_1.actual_pos</t>
  </si>
  <si>
    <t>Hiperface offset - current position of needle lift at dosing station</t>
  </si>
  <si>
    <t>Op neer beweging vulnaalden - Actuele positie</t>
  </si>
  <si>
    <t>Real</t>
  </si>
  <si>
    <t>N.A.</t>
  </si>
  <si>
    <t>Hiperface aktuelle Position Nadelhub Dosierstation</t>
  </si>
  <si>
    <t>VLM/OV_Output_HF_AbsolutlPos_1</t>
  </si>
  <si>
    <t>DBD15700</t>
  </si>
  <si>
    <t>.VU1.Spec.OutputVal.jhip.x_1.absolut_pos</t>
  </si>
  <si>
    <t>Hiperface offset - absolute position of needle lift at dosing station</t>
  </si>
  <si>
    <t>Op neer beweging vulnaalden - Absolute positie</t>
  </si>
  <si>
    <t>Hiperface absolute Position Nadelhub Dosierstation</t>
  </si>
  <si>
    <t>VLM/OV_Output_HF_OffsetPos_1</t>
  </si>
  <si>
    <t>DBD15704</t>
  </si>
  <si>
    <t>.VU1.Spec.OutputVal.jhip.x_1.offset</t>
  </si>
  <si>
    <t>Hiperface offset - offset position of needle lift at dosing station</t>
  </si>
  <si>
    <t>Op neer beweging vulnaalden - Offset positie</t>
  </si>
  <si>
    <t>Hiperface offset Position Nadelhub Dosierstation</t>
  </si>
  <si>
    <t>VLM/OV_Output_HF_ActualPos_2</t>
  </si>
  <si>
    <t>DBD15708</t>
  </si>
  <si>
    <t>.VU1.Spec.OutputVal.jhip.x_2.actual_pos</t>
  </si>
  <si>
    <t>Hiperface offset - current position of pump stroke</t>
  </si>
  <si>
    <t>Pompslag pistonpompen - Actuele positie</t>
  </si>
  <si>
    <t>Hiperface aktuelle Position Pumpenhub</t>
  </si>
  <si>
    <t>VLM/OV_Output_HF_AbsolutlPos_2</t>
  </si>
  <si>
    <t>DBD15712</t>
  </si>
  <si>
    <t>.VU1.Spec.OutputVal.jhip.x_2.absolut_pos</t>
  </si>
  <si>
    <t>Hiperface offset - absolute position of pump stroke</t>
  </si>
  <si>
    <t>Pompslag pistonpompen - Absolute positie</t>
  </si>
  <si>
    <t>Hiperface absolute Position Pumpenhub</t>
  </si>
  <si>
    <t>VLM/OV_Output_HF_OffsetPos_2</t>
  </si>
  <si>
    <t>DBD15716</t>
  </si>
  <si>
    <t>.VU1.Spec.OutputVal.jhip.x_2.offset</t>
  </si>
  <si>
    <t>Hiperface offset - offset position of pump stroke</t>
  </si>
  <si>
    <t>Pompslag pistonpompen - Offset positie</t>
  </si>
  <si>
    <t>Hiperface offset Position Pumpenhub</t>
  </si>
  <si>
    <t>VLM/OV_Output_HF_ActualPos_3</t>
  </si>
  <si>
    <t>DBD15720</t>
  </si>
  <si>
    <t>.VU1.Spec.OutputVal.jhip.x_3.actual_pos</t>
  </si>
  <si>
    <t>Hiperface offset - current position of target lift at stopper inspection</t>
  </si>
  <si>
    <t>Motor verticale beweging verificatie vial aan camera stopperpositie - Actuele positie</t>
  </si>
  <si>
    <t>Hiperface aktuelle Position Prüfteilhub Stopfenpositionskontrolle</t>
  </si>
  <si>
    <t>VLM/OV_Output_HF_AbsolutlPos_3</t>
  </si>
  <si>
    <t>DBD15724</t>
  </si>
  <si>
    <t>.VU1.Spec.OutputVal.jhip.x_3.absolut_pos</t>
  </si>
  <si>
    <t>Hiperface offset - absolute position of target lift at stopper inspection</t>
  </si>
  <si>
    <t>Motor verticale beweging verificatie vial aan camera stopperpositie - Absolute positie</t>
  </si>
  <si>
    <t>Hiperface absolute Position Prüfteilhub Stopfenpositionskontrolle</t>
  </si>
  <si>
    <t>VLM/OV_Output_HF_OffsetPos_3</t>
  </si>
  <si>
    <t>DBD15728</t>
  </si>
  <si>
    <t>.VU1.Spec.OutputVal.jhip.x_3.offset</t>
  </si>
  <si>
    <t>Hiperface offset - offset position of target lift at stopper inspection</t>
  </si>
  <si>
    <t>Motor verticale beweging verificatie vial aan camera stopperpositie - Offset positie</t>
  </si>
  <si>
    <t>Hiperface offset Position Prüfteilhub Stopfenpositionskontrolle</t>
  </si>
  <si>
    <t>VLM/OV_Output_HF_ActualPos_4</t>
  </si>
  <si>
    <t>DBD15732</t>
  </si>
  <si>
    <t>.VU1.Spec.OutputVal.jhip.x_4.actual_pos</t>
  </si>
  <si>
    <t>Hiperface offset - current position of target swivel movement at stopper inspection</t>
  </si>
  <si>
    <t>Motor draai beweging verificatie vial aan camera stopperpositie - Actuele positie</t>
  </si>
  <si>
    <t>Hiperface aktuelle Position Prüfteil schwenken Stopfenpositionskontrolle</t>
  </si>
  <si>
    <t>VLM/OV_Output_HF_AbsolutlPos_4</t>
  </si>
  <si>
    <t>DBD15736</t>
  </si>
  <si>
    <t>.VU1.Spec.OutputVal.jhip.x_4.absolut_pos</t>
  </si>
  <si>
    <t>Hiperface offset - absolute position of target swivel movement at stopper inspection</t>
  </si>
  <si>
    <t>Motor draai beweging verificatie vial aan camera stopperpositie - Absolute positie</t>
  </si>
  <si>
    <t>Hiperface absolute Position Prüfteil schwenken Stopfenpositionskontrolle</t>
  </si>
  <si>
    <t>VLM/OV_Output_HF_OffsetPos_4</t>
  </si>
  <si>
    <t>DBD15740</t>
  </si>
  <si>
    <t>.VU1.Spec.OutputVal.jhip.x_4.offset</t>
  </si>
  <si>
    <t>Hiperface offset - offset position of target swivel movement at stopper inspection</t>
  </si>
  <si>
    <t>Motor draai beweging verificatie vial aan camera stopperpositie - Offset positie</t>
  </si>
  <si>
    <t>Hiperface offset Position Prüfteil schwenken Stopfenpositionskontrolle</t>
  </si>
  <si>
    <t>DBD15744</t>
  </si>
  <si>
    <t>.VU1.Spec.OutputVal.jhip.x_5.actual_pos</t>
  </si>
  <si>
    <t>Spare Hiperface actual position 5</t>
  </si>
  <si>
    <t>DBD15748</t>
  </si>
  <si>
    <t>.VU1.Spec.OutputVal.jhip.x_5.absolut_pos</t>
  </si>
  <si>
    <t>Spare Hiperface absolute position 5</t>
  </si>
  <si>
    <t>DBD15752</t>
  </si>
  <si>
    <t>.VU1.Spec.OutputVal.jhip.x_5.offset</t>
  </si>
  <si>
    <t>Spare Hiperface offset position 5</t>
  </si>
  <si>
    <t>DBD15756</t>
  </si>
  <si>
    <t>.VU1.Spec.OutputVal.jhip.x_6.actual_pos</t>
  </si>
  <si>
    <t>Spare Hiperface actual position 6</t>
  </si>
  <si>
    <t>DBD15760</t>
  </si>
  <si>
    <t>.VU1.Spec.OutputVal.jhip.x_6.absolut_pos</t>
  </si>
  <si>
    <t>Spare Hiperface absolute position 6</t>
  </si>
  <si>
    <t>DBD15764</t>
  </si>
  <si>
    <t>.VU1.Spec.OutputVal.jhip.x_6.offset</t>
  </si>
  <si>
    <t>Spare Hiperface offset position 6</t>
  </si>
  <si>
    <t>DBD15768</t>
  </si>
  <si>
    <t>.VU1.Spec.OutputVal.jhip.x_7.actual_pos</t>
  </si>
  <si>
    <t>Spare Hiperface actual position 7</t>
  </si>
  <si>
    <t>DBD15772</t>
  </si>
  <si>
    <t>.VU1.Spec.OutputVal.jhip.x_7.absolut_pos</t>
  </si>
  <si>
    <t>Spare Hiperface absolute position 7</t>
  </si>
  <si>
    <t>DBD15776</t>
  </si>
  <si>
    <t>.VU1.Spec.OutputVal.jhip.x_7.offset</t>
  </si>
  <si>
    <t>Spare Hiperface offset position 7</t>
  </si>
  <si>
    <t>DBD15780</t>
  </si>
  <si>
    <t>.VU1.Spec.OutputVal.jhip.x_8.actual_pos</t>
  </si>
  <si>
    <t>Spare Hiperface actual position 8</t>
  </si>
  <si>
    <t>DBD15784</t>
  </si>
  <si>
    <t>.VU1.Spec.OutputVal.jhip.x_8.absolut_pos</t>
  </si>
  <si>
    <t>Spare Hiperface absolute position 8</t>
  </si>
  <si>
    <t>DBD15788</t>
  </si>
  <si>
    <t>.VU1.Spec.OutputVal.jhip.x_8.offset</t>
  </si>
  <si>
    <t>Spare Hiperface offset position 8</t>
  </si>
  <si>
    <t>DBD15792</t>
  </si>
  <si>
    <t>.VU1.Spec.OutputVal.jhip.x_9.actual_pos</t>
  </si>
  <si>
    <t>Spare Hiperface actual position 9</t>
  </si>
  <si>
    <t>DBD15796</t>
  </si>
  <si>
    <t>.VU1.Spec.OutputVal.jhip.x_9.absolut_pos</t>
  </si>
  <si>
    <t>Spare Hiperface absolute position 9</t>
  </si>
  <si>
    <t>DBD15800</t>
  </si>
  <si>
    <t>.VU1.Spec.OutputVal.jhip.x_9.offset</t>
  </si>
  <si>
    <t>Spare Hiperface offset position 9</t>
  </si>
  <si>
    <t>DBD15804</t>
  </si>
  <si>
    <t>.VU1.Spec.OutputVal.jhip.x_10.actual_pos</t>
  </si>
  <si>
    <t>Spare Hiperface actual position 10</t>
  </si>
  <si>
    <t>DBD15808</t>
  </si>
  <si>
    <t>.VU1.Spec.OutputVal.jhip.x_10.absolut_pos</t>
  </si>
  <si>
    <t>Spare Hiperface absolute position 10</t>
  </si>
  <si>
    <t>DBD15812</t>
  </si>
  <si>
    <t>.VU1.Spec.OutputVal.jhip.x_10.offset</t>
  </si>
  <si>
    <t>Spare Hiperface offset position 10</t>
  </si>
  <si>
    <t>DBD15816</t>
  </si>
  <si>
    <t>.VU1.Spec.OutputVal.jhip.x_11.actual_pos</t>
  </si>
  <si>
    <t>Spare Hiperface actual position 11</t>
  </si>
  <si>
    <t>DBD15820</t>
  </si>
  <si>
    <t>.VU1.Spec.OutputVal.jhip.x_11.absolut_pos</t>
  </si>
  <si>
    <t>Spare Hiperface absolute position 11</t>
  </si>
  <si>
    <t>DBD15824</t>
  </si>
  <si>
    <t>.VU1.Spec.OutputVal.jhip.x_11.offset</t>
  </si>
  <si>
    <t>Spare Hiperface offset position 11</t>
  </si>
  <si>
    <t>DBD15828</t>
  </si>
  <si>
    <t>.VU1.Spec.OutputVal.jhip.x_12.actual_pos</t>
  </si>
  <si>
    <t>Spare Hiperface actual position 12</t>
  </si>
  <si>
    <t>DBD15832</t>
  </si>
  <si>
    <t>.VU1.Spec.OutputVal.jhip.x_12.absolut_pos</t>
  </si>
  <si>
    <t>Spare Hiperface absolute position 12</t>
  </si>
  <si>
    <t>DBD15836</t>
  </si>
  <si>
    <t>.VU1.Spec.OutputVal.jhip.x_12.offset</t>
  </si>
  <si>
    <t>Spare Hiperface offset position 12</t>
  </si>
  <si>
    <t>DBD15840</t>
  </si>
  <si>
    <t>.VU1.Spec.OutputVal.jhip.x_13.actual_pos</t>
  </si>
  <si>
    <t>Spare Hiperface actual position 13</t>
  </si>
  <si>
    <t>DBD15844</t>
  </si>
  <si>
    <t>.VU1.Spec.OutputVal.jhip.x_13.absolut_pos</t>
  </si>
  <si>
    <t>Spare Hiperface absolute position 13</t>
  </si>
  <si>
    <t>DBD15848</t>
  </si>
  <si>
    <t>.VU1.Spec.OutputVal.jhip.x_13.offset</t>
  </si>
  <si>
    <t>Spare Hiperface offset position 13</t>
  </si>
  <si>
    <t>DBD15852</t>
  </si>
  <si>
    <t>.VU1.Spec.OutputVal.jhip.x_14.actual_pos</t>
  </si>
  <si>
    <t>Spare Hiperface actual position 14</t>
  </si>
  <si>
    <t>DBD15856</t>
  </si>
  <si>
    <t>.VU1.Spec.OutputVal.jhip.x_14.absolut_pos</t>
  </si>
  <si>
    <t>Spare Hiperface absolute position 14</t>
  </si>
  <si>
    <t>DBD15860</t>
  </si>
  <si>
    <t>.VU1.Spec.OutputVal.jhip.x_14.offset</t>
  </si>
  <si>
    <t>Spare Hiperface offset position 14</t>
  </si>
  <si>
    <t>DBD15864</t>
  </si>
  <si>
    <t>.VU1.Spec.OutputVal.jhip.x_15.actual_pos</t>
  </si>
  <si>
    <t>Spare Hiperface actual position 15</t>
  </si>
  <si>
    <t>DBD15868</t>
  </si>
  <si>
    <t>.VU1.Spec.OutputVal.jhip.x_15.absolut_pos</t>
  </si>
  <si>
    <t>Spare Hiperface absolute position 15</t>
  </si>
  <si>
    <t>DBD15872</t>
  </si>
  <si>
    <t>.VU1.Spec.OutputVal.jhip.x_15.offset</t>
  </si>
  <si>
    <t>Spare Hiperface offset position 15</t>
  </si>
  <si>
    <t>DBD15876</t>
  </si>
  <si>
    <t>.VU1.Spec.OutputVal.jhip.x_16.actual_pos</t>
  </si>
  <si>
    <t>Spare Hiperface actual position 16</t>
  </si>
  <si>
    <t>DBD15880</t>
  </si>
  <si>
    <t>.VU1.Spec.OutputVal.jhip.x_16.absolut_pos</t>
  </si>
  <si>
    <t>Spare Hiperface absolute position 16</t>
  </si>
  <si>
    <t>DBD15884</t>
  </si>
  <si>
    <t>.VU1.Spec.OutputVal.jhip.x_16.offset</t>
  </si>
  <si>
    <t>Spare Hiperface offset position 16</t>
  </si>
  <si>
    <t>DBD15888</t>
  </si>
  <si>
    <t>.VU1.Spec.OutputVal.jhip.x_17.actual_pos</t>
  </si>
  <si>
    <t>Spare Hiperface actual position 17</t>
  </si>
  <si>
    <t>DBD15892</t>
  </si>
  <si>
    <t>.VU1.Spec.OutputVal.jhip.x_17.absolut_pos</t>
  </si>
  <si>
    <t>Spare Hiperface absolute position 17</t>
  </si>
  <si>
    <t>DBD15896</t>
  </si>
  <si>
    <t>.VU1.Spec.OutputVal.jhip.x_17.offset</t>
  </si>
  <si>
    <t>Spare Hiperface offset position 17</t>
  </si>
  <si>
    <t>DBD15900</t>
  </si>
  <si>
    <t>.VU1.Spec.OutputVal.jhip.x_18.actual_pos</t>
  </si>
  <si>
    <t>Spare Hiperface actual position 18</t>
  </si>
  <si>
    <t>DBD15904</t>
  </si>
  <si>
    <t>.VU1.Spec.OutputVal.jhip.x_18.absolut_pos</t>
  </si>
  <si>
    <t>Spare Hiperface absolute position 18</t>
  </si>
  <si>
    <t>DBD15908</t>
  </si>
  <si>
    <t>.VU1.Spec.OutputVal.jhip.x_18.offset</t>
  </si>
  <si>
    <t>Spare Hiperface offset position 18</t>
  </si>
  <si>
    <t>DBD15912</t>
  </si>
  <si>
    <t>.VU1.Spec.OutputVal.jhip.x_19.actual_pos</t>
  </si>
  <si>
    <t>Spare Hiperface actual position 19</t>
  </si>
  <si>
    <t>DBD15916</t>
  </si>
  <si>
    <t>.VU1.Spec.OutputVal.jhip.x_19.absolut_pos</t>
  </si>
  <si>
    <t>Spare Hiperface absolute position 19</t>
  </si>
  <si>
    <t>DBD15920</t>
  </si>
  <si>
    <t>.VU1.Spec.OutputVal.jhip.x_19.offset</t>
  </si>
  <si>
    <t>Spare Hiperface offset position 19</t>
  </si>
  <si>
    <t>DBD15924</t>
  </si>
  <si>
    <t>.VU1.Spec.OutputVal.jhip.x_20.actual_pos</t>
  </si>
  <si>
    <t>Spare Hiperface actual position 20</t>
  </si>
  <si>
    <t>DBD15928</t>
  </si>
  <si>
    <t>.VU1.Spec.OutputVal.jhip.x_20.absolut_pos</t>
  </si>
  <si>
    <t>Spare Hiperface absolute position 20</t>
  </si>
  <si>
    <t>DBD15932</t>
  </si>
  <si>
    <t>.VU1.Spec.OutputVal.jhip.x_20.offset</t>
  </si>
  <si>
    <t>Spare Hiperface offset position 20</t>
  </si>
  <si>
    <t>DBD15936</t>
  </si>
  <si>
    <t>.VU1.Spec.OutputVal.jhip.x_21.actual_pos</t>
  </si>
  <si>
    <t>Spare Hiperface actual position 21</t>
  </si>
  <si>
    <t>DBD15940</t>
  </si>
  <si>
    <t>.VU1.Spec.OutputVal.jhip.x_21.absolut_pos</t>
  </si>
  <si>
    <t>Spare Hiperface absolute position 21</t>
  </si>
  <si>
    <t>DBD15944</t>
  </si>
  <si>
    <t>.VU1.Spec.OutputVal.jhip.x_21.offset</t>
  </si>
  <si>
    <t>Spare Hiperface offset position 21</t>
  </si>
  <si>
    <t>DBD15948</t>
  </si>
  <si>
    <t>.VU1.Spec.OutputVal.jhip.x_22.actual_pos</t>
  </si>
  <si>
    <t>Spare Hiperface actual position 22</t>
  </si>
  <si>
    <t>DBD15952</t>
  </si>
  <si>
    <t>.VU1.Spec.OutputVal.jhip.x_22.absolut_pos</t>
  </si>
  <si>
    <t>Spare Hiperface absolute position 22</t>
  </si>
  <si>
    <t>DBD15956</t>
  </si>
  <si>
    <t>.VU1.Spec.OutputVal.jhip.x_22.offset</t>
  </si>
  <si>
    <t>Spare Hiperface offset position 22</t>
  </si>
  <si>
    <t>DBD15960</t>
  </si>
  <si>
    <t>.VU1.Spec.OutputVal.jhip.x_23.actual_pos</t>
  </si>
  <si>
    <t>Spare Hiperface actual position 23</t>
  </si>
  <si>
    <t>DBD15964</t>
  </si>
  <si>
    <t>.VU1.Spec.OutputVal.jhip.x_23.absolut_pos</t>
  </si>
  <si>
    <t>Spare Hiperface absolute position 23</t>
  </si>
  <si>
    <t>DBD15968</t>
  </si>
  <si>
    <t>.VU1.Spec.OutputVal.jhip.x_23.offset</t>
  </si>
  <si>
    <t>Spare Hiperface offset position 23</t>
  </si>
  <si>
    <t>DBD15972</t>
  </si>
  <si>
    <t>.VU1.Spec.OutputVal.jhip.x_24.actual_pos</t>
  </si>
  <si>
    <t>Spare Hiperface actual position 24</t>
  </si>
  <si>
    <t>DBD15976</t>
  </si>
  <si>
    <t>.VU1.Spec.OutputVal.jhip.x_24.absolut_pos</t>
  </si>
  <si>
    <t>Spare Hiperface absolute position 24</t>
  </si>
  <si>
    <t>DBD15980</t>
  </si>
  <si>
    <t>.VU1.Spec.OutputVal.jhip.x_24.offset</t>
  </si>
  <si>
    <t>Spare Hiperface offset position 24</t>
  </si>
  <si>
    <t>DBD15984</t>
  </si>
  <si>
    <t>.VU1.Spec.OutputVal.jhip.x_25.actual_pos</t>
  </si>
  <si>
    <t>Spare Hiperface actual position 25</t>
  </si>
  <si>
    <t>DBD15988</t>
  </si>
  <si>
    <t>.VU1.Spec.OutputVal.jhip.x_25.absolut_pos</t>
  </si>
  <si>
    <t>Spare Hiperface absolute position 25</t>
  </si>
  <si>
    <t>DBD15992</t>
  </si>
  <si>
    <t>.VU1.Spec.OutputVal.jhip.x_25.offset</t>
  </si>
  <si>
    <t>Spare Hiperface offset position 25</t>
  </si>
  <si>
    <t>DBD15996</t>
  </si>
  <si>
    <t>.VU1.Spec.OutputVal.jhip.x_26.actual_pos</t>
  </si>
  <si>
    <t>Spare Hiperface actual position 26</t>
  </si>
  <si>
    <t>DBD16000</t>
  </si>
  <si>
    <t>.VU1.Spec.OutputVal.jhip.x_26.absolut_pos</t>
  </si>
  <si>
    <t>Spare Hiperface absolute position 26</t>
  </si>
  <si>
    <t>DBD16004</t>
  </si>
  <si>
    <t>.VU1.Spec.OutputVal.jhip.x_26.offset</t>
  </si>
  <si>
    <t>Spare Hiperface offset position 26</t>
  </si>
  <si>
    <t>DBD16008</t>
  </si>
  <si>
    <t>.VU1.Spec.OutputVal.jhip.x_27.actual_pos</t>
  </si>
  <si>
    <t>Spare Hiperface actual position 27</t>
  </si>
  <si>
    <t>DBD16012</t>
  </si>
  <si>
    <t>.VU1.Spec.OutputVal.jhip.x_27.absolut_pos</t>
  </si>
  <si>
    <t>Spare Hiperface absolute position 27</t>
  </si>
  <si>
    <t>DBD16016</t>
  </si>
  <si>
    <t>.VU1.Spec.OutputVal.jhip.x_27.offset</t>
  </si>
  <si>
    <t>Spare Hiperface offset position 27</t>
  </si>
  <si>
    <t>DBD16020</t>
  </si>
  <si>
    <t>.VU1.Spec.OutputVal.jhip.x_28.actual_pos</t>
  </si>
  <si>
    <t>Spare Hiperface actual position 28</t>
  </si>
  <si>
    <t>DBD16024</t>
  </si>
  <si>
    <t>.VU1.Spec.OutputVal.jhip.x_28.absolut_pos</t>
  </si>
  <si>
    <t>Spare Hiperface absolute position 28</t>
  </si>
  <si>
    <t>DBD16028</t>
  </si>
  <si>
    <t>.VU1.Spec.OutputVal.jhip.x_28.offset</t>
  </si>
  <si>
    <t>Spare Hiperface offset position 28</t>
  </si>
  <si>
    <t>DBD16032</t>
  </si>
  <si>
    <t>.VU1.Spec.OutputVal.jhip.x_29.actual_pos</t>
  </si>
  <si>
    <t>Spare Hiperface actual position 29</t>
  </si>
  <si>
    <t>DBD16036</t>
  </si>
  <si>
    <t>.VU1.Spec.OutputVal.jhip.x_29.absolut_pos</t>
  </si>
  <si>
    <t>Spare Hiperface absolute position 29</t>
  </si>
  <si>
    <t>DBD16040</t>
  </si>
  <si>
    <t>.VU1.Spec.OutputVal.jhip.x_29.offset</t>
  </si>
  <si>
    <t>Spare Hiperface offset position 29</t>
  </si>
  <si>
    <t>DBD16044</t>
  </si>
  <si>
    <t>.VU1.Spec.OutputVal.jhip.x_30.actual_pos</t>
  </si>
  <si>
    <t>Spare Hiperface actual position 30</t>
  </si>
  <si>
    <t>DBD16048</t>
  </si>
  <si>
    <t>.VU1.Spec.OutputVal.jhip.x_30.absolut_pos</t>
  </si>
  <si>
    <t>Spare Hiperface absolute position 30</t>
  </si>
  <si>
    <t>DBD16052</t>
  </si>
  <si>
    <t>.VU1.Spec.OutputVal.jhip.x_30.offset</t>
  </si>
  <si>
    <t>Spare Hiperface offset position 30</t>
  </si>
  <si>
    <t>DBD16056</t>
  </si>
  <si>
    <t>.VU1.Spec.OutputVal.jhip.x_31.actual_pos</t>
  </si>
  <si>
    <t>Spare Hiperface actual position 31</t>
  </si>
  <si>
    <t>DBD16060</t>
  </si>
  <si>
    <t>.VU1.Spec.OutputVal.jhip.x_31.absolut_pos</t>
  </si>
  <si>
    <t>Spare Hiperface absolute position 31</t>
  </si>
  <si>
    <t>DBD16064</t>
  </si>
  <si>
    <t>.VU1.Spec.OutputVal.jhip.x_31.offset</t>
  </si>
  <si>
    <t>Spare Hiperface offset position 31</t>
  </si>
  <si>
    <t>DBD16068</t>
  </si>
  <si>
    <t>.VU1.Spec.OutputVal.jhip.x_32.actual_pos</t>
  </si>
  <si>
    <t>Spare Hiperface actual position 32</t>
  </si>
  <si>
    <t>DBD16072</t>
  </si>
  <si>
    <t>.VU1.Spec.OutputVal.jhip.x_32.absolut_pos</t>
  </si>
  <si>
    <t>Spare Hiperface absolute position 32</t>
  </si>
  <si>
    <t>DBD16076</t>
  </si>
  <si>
    <t>.VU1.Spec.OutputVal.jhip.x_32.offset</t>
  </si>
  <si>
    <t>Spare Hiperface offset position 32</t>
  </si>
  <si>
    <t>DBD16080</t>
  </si>
  <si>
    <t>.VU1.Spec.OutputVal.safety_res_1</t>
  </si>
  <si>
    <t>Spare Safety 1</t>
  </si>
  <si>
    <t>DBD16084</t>
  </si>
  <si>
    <t>.VU1.Spec.OutputVal.safety_res_2</t>
  </si>
  <si>
    <t>Spare Safety 2</t>
  </si>
  <si>
    <t>DBD16088</t>
  </si>
  <si>
    <t>.VU1.Spec.OutputVal.safety_res_3</t>
  </si>
  <si>
    <t>Spare Safety 3</t>
  </si>
  <si>
    <t>DBD16092</t>
  </si>
  <si>
    <t>.VU1.Spec.OutputVal.safety_res_4</t>
  </si>
  <si>
    <t>Spare Safety 4</t>
  </si>
  <si>
    <t>DBD16096</t>
  </si>
  <si>
    <t>.VU1.Spec.OutputVal.safety_res_5</t>
  </si>
  <si>
    <t>Spare Safety 5</t>
  </si>
  <si>
    <t>DBD16100</t>
  </si>
  <si>
    <t>.VU1.Spec.OutputVal.safety_res_6</t>
  </si>
  <si>
    <t>Spare Safety 6</t>
  </si>
  <si>
    <t>DBD16104</t>
  </si>
  <si>
    <t>.VU1.Spec.OutputVal.safety_res_7</t>
  </si>
  <si>
    <t>Spare Safety 7</t>
  </si>
  <si>
    <t>DBD16108</t>
  </si>
  <si>
    <t>.VU1.Spec.OutputVal.safety_res_8</t>
  </si>
  <si>
    <t>Spare Safety 8</t>
  </si>
  <si>
    <t>DBD16112</t>
  </si>
  <si>
    <t>.VU1.Spec.OutputVal.safety_res_9</t>
  </si>
  <si>
    <t>Spare Safety 9</t>
  </si>
  <si>
    <t>DBD16116</t>
  </si>
  <si>
    <t>.VU1.Spec.OutputVal.safety_res_10</t>
  </si>
  <si>
    <t>Spare Safety 10</t>
  </si>
  <si>
    <t>DBB16120</t>
  </si>
  <si>
    <t>.VU1.Spec.OutputVal.safety_res_11</t>
  </si>
  <si>
    <t>Spare Safety 11</t>
  </si>
  <si>
    <t>DBB16121</t>
  </si>
  <si>
    <t>.VU1.Spec.OutputVal.safety_res_12</t>
  </si>
  <si>
    <t>Spare Safety 12</t>
  </si>
  <si>
    <t>DBB16122</t>
  </si>
  <si>
    <t>.VU1.Spec.OutputVal.safety_res_13</t>
  </si>
  <si>
    <t>Spare Safety 13</t>
  </si>
  <si>
    <t>DBB16123</t>
  </si>
  <si>
    <t>.VU1.Spec.OutputVal.safety_res_14</t>
  </si>
  <si>
    <t>Spare Safety 14</t>
  </si>
  <si>
    <t>DBD16124</t>
  </si>
  <si>
    <t>.VU1.Spec.OutputVal.safety_res_15</t>
  </si>
  <si>
    <t>Spare Safety 15</t>
  </si>
  <si>
    <t>DBD16128</t>
  </si>
  <si>
    <t>.VU1.Spec.OutputVal.safety_res_16</t>
  </si>
  <si>
    <t>Spare Safety 16</t>
  </si>
  <si>
    <t>DBD16132</t>
  </si>
  <si>
    <t>.VU1.Spec.OutputVal.safety_res_17</t>
  </si>
  <si>
    <t>Spare Safety 17</t>
  </si>
  <si>
    <t>VLM/OV_Output_Diag_axis_last_fault</t>
  </si>
  <si>
    <t>DBD16136</t>
  </si>
  <si>
    <t>.VU1.Spec.OutputVal.jadia.diag_achs_letz_stoer</t>
  </si>
  <si>
    <t>Axis diagnostics: last Fault</t>
  </si>
  <si>
    <t>Laatste storing Jetter diagnose</t>
  </si>
  <si>
    <t>Textlist diag_axis_fault :  kolom "Number"</t>
  </si>
  <si>
    <t>Achsdiagnose: letzter Fehler</t>
  </si>
  <si>
    <t>VLM/OV_Output_Diag_axis_fault_line_1</t>
  </si>
  <si>
    <t>DBD16140</t>
  </si>
  <si>
    <t>.VU1.Spec.OutputVal.jadia.diag_achs_stoerm_zeile_1</t>
  </si>
  <si>
    <t>Axis diagnostics: fault line 1</t>
  </si>
  <si>
    <t>Fouttekst 1</t>
  </si>
  <si>
    <t>Textlist diag_axis_fault :  kolom "Number"  en "Dutch Translation"</t>
  </si>
  <si>
    <t>NA</t>
  </si>
  <si>
    <t>Achsdiagnose: Fehlerzeile 1</t>
  </si>
  <si>
    <t>VLM/OV_Output_Diag_axis_fault_line_2</t>
  </si>
  <si>
    <t>DBD16144</t>
  </si>
  <si>
    <t>.VU1.Spec.OutputVal.jadia.diag_achs_stoerm_zeile_2</t>
  </si>
  <si>
    <t>Axis diagnostics: fault line 2</t>
  </si>
  <si>
    <t>Fouttekst 2</t>
  </si>
  <si>
    <t>Achsdiagnose: Fehlerzeile 2</t>
  </si>
  <si>
    <t>VLM/OV_Output_Diag_axis_fault_line_3</t>
  </si>
  <si>
    <t>DBD16148</t>
  </si>
  <si>
    <t>.VU1.Spec.OutputVal.jadia.diag_achs_stoerm_zeile_3</t>
  </si>
  <si>
    <t>Axis diagnostics: fault line 3</t>
  </si>
  <si>
    <t>Fouttekst 3</t>
  </si>
  <si>
    <t>Achsdiagnose: Fehlerzeile 3</t>
  </si>
  <si>
    <t>VLM/OV_Output_Diag_axis_fault_line_4</t>
  </si>
  <si>
    <t>DBD16152</t>
  </si>
  <si>
    <t>.VU1.Spec.OutputVal.jadia.diag_achs_stoerm_zeile_4</t>
  </si>
  <si>
    <t>Axis diagnostics: fault line 4</t>
  </si>
  <si>
    <t>Fouttekst 4</t>
  </si>
  <si>
    <t>Achsdiagnose: Fehlerzeile 4</t>
  </si>
  <si>
    <t>VLM/OV_Output_Diag_axis_fault_line_5</t>
  </si>
  <si>
    <t>DBD16156</t>
  </si>
  <si>
    <t>.VU1.Spec.OutputVal.jadia.diag_achs_stoerm_zeile_5</t>
  </si>
  <si>
    <t>Axis diagnostics: fault line 5</t>
  </si>
  <si>
    <t>Fouttekst 5</t>
  </si>
  <si>
    <t>Achsdiagnose: Fehlerzeile 5</t>
  </si>
  <si>
    <t>VLM/OV_Output_Diag_axis_time_disp_hours</t>
  </si>
  <si>
    <t>DBD16160</t>
  </si>
  <si>
    <t>.VU1.Spec.OutputVal.jadia.diag_achs_zeit_std</t>
  </si>
  <si>
    <t>Axis diagnostics: Time display: hours</t>
  </si>
  <si>
    <t>Uur Jetter diagnose</t>
  </si>
  <si>
    <t>Achsdiagnose: Zeitanzeige: Stunden</t>
  </si>
  <si>
    <t>VLM/OV_Output_Diag_axis_time_disp_minutes</t>
  </si>
  <si>
    <t>DBD16164</t>
  </si>
  <si>
    <t>.VU1.Spec.OutputVal.jadia.diag_achs_zeit_min</t>
  </si>
  <si>
    <t>Axis diagnostics: Time display: minutes</t>
  </si>
  <si>
    <t>Minuten Jetter diagnose</t>
  </si>
  <si>
    <t>Achsdiagnose: Zeitanzeige: Minuten</t>
  </si>
  <si>
    <t>VLM/OV_Output_Diag_axis_time_disp_seconds</t>
  </si>
  <si>
    <t>DBD16168</t>
  </si>
  <si>
    <t>.VU1.Spec.OutputVal.jadia.diag_achs_zeit_sec</t>
  </si>
  <si>
    <t>Axis diagnostics: Time display: seconds</t>
  </si>
  <si>
    <t>Sekonden Jetter diagnose</t>
  </si>
  <si>
    <t>Achsdiagnose: Zeitanzeige: Sekunden</t>
  </si>
  <si>
    <t>VLM/OV_Output_Diag_axis_date_disp_year</t>
  </si>
  <si>
    <t>DBD16172</t>
  </si>
  <si>
    <t>.VU1.Spec.OutputVal.jadia.diag_achs_dat_jahr</t>
  </si>
  <si>
    <t>Axis diagnostics: Date display: Year</t>
  </si>
  <si>
    <t>Jaar Jetter diagnose</t>
  </si>
  <si>
    <t>formaat :  e.g. 2017</t>
  </si>
  <si>
    <t>Achsdiagnose: Datumanzeige: Jahr</t>
  </si>
  <si>
    <t>VLM/OV_Output_Diag_axis_date_disp_month</t>
  </si>
  <si>
    <t>DBD16176</t>
  </si>
  <si>
    <t>.VU1.Spec.OutputVal.jadia.diag_achs_dat_monat</t>
  </si>
  <si>
    <t>Axis diagnostics: Date display: Month</t>
  </si>
  <si>
    <t>Maand Jetter diagnose</t>
  </si>
  <si>
    <t>Achsdiagnose: Datumanzeige: Monat</t>
  </si>
  <si>
    <t>VLM/OV_Output_Diag_axis_date_disp_day</t>
  </si>
  <si>
    <t>DBD16180</t>
  </si>
  <si>
    <t>.VU1.Spec.OutputVal.jadia.diag_achs_dat_tag</t>
  </si>
  <si>
    <t>Axis diagnostics: Date display: Day</t>
  </si>
  <si>
    <t>Dag Jetter diagnose</t>
  </si>
  <si>
    <t>Achsdiagnose: Datumanzeige: Tag</t>
  </si>
  <si>
    <t>VLM/OV_Output_Diag_axis_amp_ID</t>
  </si>
  <si>
    <t>DBB16184</t>
  </si>
  <si>
    <t>.VU1.Spec.OutputVal.jadia.je_ken_ends</t>
  </si>
  <si>
    <t>Axis diagnostics: amplifier ID</t>
  </si>
  <si>
    <t>Aanduiding eindsysteem</t>
  </si>
  <si>
    <t>String[62]</t>
  </si>
  <si>
    <t>Achsdiagnose: Verstärker ID</t>
  </si>
  <si>
    <t>VLM/OV_Output_Diag_axis_controller_ID</t>
  </si>
  <si>
    <t>DBB16248</t>
  </si>
  <si>
    <t>.VU1.Spec.OutputVal.jadia.je_ken_strg</t>
  </si>
  <si>
    <t>Axis diagnostics: controller ID</t>
  </si>
  <si>
    <t>Aanduiding Sturingsbit</t>
  </si>
  <si>
    <t>Achsdiagnose: Regler ID</t>
  </si>
  <si>
    <t>DBD16312</t>
  </si>
  <si>
    <t>.VU1.Spec.OutputVal.jadia.Spare_1</t>
  </si>
  <si>
    <t>Spare Axis diagnostics 1</t>
  </si>
  <si>
    <t>DBD16316</t>
  </si>
  <si>
    <t>.VU1.Spec.OutputVal.jadia.Spare_2</t>
  </si>
  <si>
    <t>Spare Axis diagnostics 2</t>
  </si>
  <si>
    <t>DBD16320</t>
  </si>
  <si>
    <t>.VU1.Spec.OutputVal.jadia.Spare_3</t>
  </si>
  <si>
    <t>Spare Axis diagnostics 3</t>
  </si>
  <si>
    <t>DBD16324</t>
  </si>
  <si>
    <t>.VU1.Spec.OutputVal.jadia.Spare_4</t>
  </si>
  <si>
    <t>Spare Axis diagnostics 4</t>
  </si>
  <si>
    <t>DBD16328</t>
  </si>
  <si>
    <t>.VU1.Spec.OutputVal.jadia.Spare_5</t>
  </si>
  <si>
    <t>Spare Axis diagnostics 5</t>
  </si>
  <si>
    <t>DBD16332</t>
  </si>
  <si>
    <t>.VU1.Spec.OutputVal.jadia.Spare_6</t>
  </si>
  <si>
    <t>Spare Axis diagnostics 6</t>
  </si>
  <si>
    <t>DBD16336</t>
  </si>
  <si>
    <t>.VU1.Spec.OutputVal.jadia.Spare_7</t>
  </si>
  <si>
    <t>Spare Axis diagnostics 7</t>
  </si>
  <si>
    <t>DBD16340</t>
  </si>
  <si>
    <t>.VU1.Spec.OutputVal.jadia.Spare_8</t>
  </si>
  <si>
    <t>Spare Axis diagnostics 8</t>
  </si>
  <si>
    <t>DBD16344</t>
  </si>
  <si>
    <t>.VU1.Spec.OutputVal.jadia.Spare_9</t>
  </si>
  <si>
    <t>Spare Axis diagnostics 9</t>
  </si>
  <si>
    <t>DBD16348</t>
  </si>
  <si>
    <t>.VU1.Spec.OutputVal.jadia.Spare_10</t>
  </si>
  <si>
    <t>Spare Axis diagnostics 10</t>
  </si>
  <si>
    <t>DBD16352</t>
  </si>
  <si>
    <t>.VU1.Spec.OutputVal.jadia.Spare_11</t>
  </si>
  <si>
    <t>Spare Axis diagnostics 11</t>
  </si>
  <si>
    <t>DBD16356</t>
  </si>
  <si>
    <t>.VU1.Spec.OutputVal.jadia.Spare_12</t>
  </si>
  <si>
    <t>Spare Axis diagnostics 12</t>
  </si>
  <si>
    <t>DBD16360</t>
  </si>
  <si>
    <t>.VU1.Spec.OutputVal.jadia.Spare_13</t>
  </si>
  <si>
    <t>Spare Axis diagnostics 13</t>
  </si>
  <si>
    <t>DBD16364</t>
  </si>
  <si>
    <t>.VU1.Spec.OutputVal.jadia.Spare_14</t>
  </si>
  <si>
    <t>Spare Axis diagnostics 14</t>
  </si>
  <si>
    <t>DBD16368</t>
  </si>
  <si>
    <t>.VU1.Spec.OutputVal.jadia.Spare_15</t>
  </si>
  <si>
    <t>Spare Axis diagnostics 15</t>
  </si>
  <si>
    <t>DBD16372</t>
  </si>
  <si>
    <t>.VU1.Spec.OutputVal.jadia.Spare_16</t>
  </si>
  <si>
    <t>Spare Axis diagnostics 16</t>
  </si>
  <si>
    <t>VLM/OV_Output_Diag_axis_memory_display</t>
  </si>
  <si>
    <t>DBD16376</t>
  </si>
  <si>
    <t>.VU1.Spec.OutputVal.jadia.anz_speicherber_jetter</t>
  </si>
  <si>
    <t>Memory display Jetter</t>
  </si>
  <si>
    <t>Geheugenplaats Jetter PLC</t>
  </si>
  <si>
    <t>s999999999999</t>
  </si>
  <si>
    <t>Speicheranzeige Jetter</t>
  </si>
  <si>
    <t>VLM/OV_Output_Machine_Hour_Count_mach_switched_on</t>
  </si>
  <si>
    <t>DBD16380</t>
  </si>
  <si>
    <t>.VU1.Spec.OutputVal.za_betr.count_1</t>
  </si>
  <si>
    <t>Machine switched on</t>
  </si>
  <si>
    <t>Urenteller Machine aan</t>
  </si>
  <si>
    <t>uren</t>
  </si>
  <si>
    <t>Anlage eingeschaltet</t>
  </si>
  <si>
    <t>VLM/OV_Output_Machine_Hour_Count_mach_drive_switched_on</t>
  </si>
  <si>
    <t>DBD16384</t>
  </si>
  <si>
    <t>.VU1.Spec.OutputVal.za_betr.count_2</t>
  </si>
  <si>
    <t>Main drive switched on</t>
  </si>
  <si>
    <t>Urenteller Hoofdaandrijving aan</t>
  </si>
  <si>
    <t>Hauptantrieb eingeschaltet</t>
  </si>
  <si>
    <t>VLM/OV_Output_Machine_Hour_Count_transport_syst_switched_on</t>
  </si>
  <si>
    <t>DBD16388</t>
  </si>
  <si>
    <t>.VU1.Spec.OutputVal.za_betr.count_3</t>
  </si>
  <si>
    <t>Transport system switched on</t>
  </si>
  <si>
    <t>Urenteller Transportsysteem aan</t>
  </si>
  <si>
    <t>Durchtransport eingeschaltet</t>
  </si>
  <si>
    <t>DBD16392</t>
  </si>
  <si>
    <t>.VU1.Spec.OutputVal.za_betr.count_4</t>
  </si>
  <si>
    <t>Spare Total machine hour counters 4</t>
  </si>
  <si>
    <t>VLM/OV_Output_Count_total_1</t>
  </si>
  <si>
    <t>DBD16396</t>
  </si>
  <si>
    <t>.VU1.Spec.OutputVal.za_total.x_1</t>
  </si>
  <si>
    <t>Total containers</t>
  </si>
  <si>
    <t>Verwerkte vials</t>
  </si>
  <si>
    <t>Objekte total</t>
  </si>
  <si>
    <t>VLM/OV_Output_Count_total_2</t>
  </si>
  <si>
    <t>DBD16400</t>
  </si>
  <si>
    <t>.VU1.Spec.OutputVal.za_total.x_2</t>
  </si>
  <si>
    <t>Total pump strokes</t>
  </si>
  <si>
    <t>Totaal aantal pompslagen</t>
  </si>
  <si>
    <t>Pumpenhübe total</t>
  </si>
  <si>
    <t>DBD16404</t>
  </si>
  <si>
    <t>.VU1.Spec.OutputVal.za_total.x_3</t>
  </si>
  <si>
    <t>Spare Total item counters 3</t>
  </si>
  <si>
    <t>DBD16408</t>
  </si>
  <si>
    <t>.VU1.Spec.OutputVal.za_total.x_4</t>
  </si>
  <si>
    <t>Spare Total item counters 4</t>
  </si>
  <si>
    <t>VLM/OV_Output_Count_1</t>
  </si>
  <si>
    <t>DBD16412</t>
  </si>
  <si>
    <t>.VU1.Spec.OutputVal.za.x_1</t>
  </si>
  <si>
    <t>Good containers</t>
  </si>
  <si>
    <t>Teller goede vials</t>
  </si>
  <si>
    <t>Tellers/Totaal 1</t>
  </si>
  <si>
    <t>Tellers Totaal 1</t>
  </si>
  <si>
    <t>VLM_Popup_Counters
VLM_Filler</t>
  </si>
  <si>
    <t>Objekte gut</t>
  </si>
  <si>
    <t>VLM/OV_Output_Count_2</t>
  </si>
  <si>
    <t>DBD16416</t>
  </si>
  <si>
    <t>.VU1.Spec.OutputVal.za.x_2</t>
  </si>
  <si>
    <t>Containers in discharge 1</t>
  </si>
  <si>
    <t>Vials in  uitvoer 1</t>
  </si>
  <si>
    <t>Tellers/Totaal 2</t>
  </si>
  <si>
    <t>Tellers Totaal 2</t>
  </si>
  <si>
    <t>Objekte Auslauf 1</t>
  </si>
  <si>
    <t>VLM/OV_Output_Count_3</t>
  </si>
  <si>
    <t>DBD16420</t>
  </si>
  <si>
    <t>.VU1.Spec.OutputVal.za.x_3</t>
  </si>
  <si>
    <t>Containers in discharge 2</t>
  </si>
  <si>
    <t>Vials in  uitvoer 2</t>
  </si>
  <si>
    <t>Objekte Auslauf 2</t>
  </si>
  <si>
    <t>VLM/OV_Output_Count_4</t>
  </si>
  <si>
    <t>DBD16424</t>
  </si>
  <si>
    <t>.VU1.Spec.OutputVal.za.x_4</t>
  </si>
  <si>
    <t>Rejects</t>
  </si>
  <si>
    <t>Objekte schlecht</t>
  </si>
  <si>
    <t>VLM/OV_Output_Count_5</t>
  </si>
  <si>
    <t>DBD16428</t>
  </si>
  <si>
    <t>.VU1.Spec.OutputVal.za.x_5</t>
  </si>
  <si>
    <t>Containers in reject discharge 1</t>
  </si>
  <si>
    <t>Vials in reject uitvoer 1</t>
  </si>
  <si>
    <t>Objekte Schlechtauslauf 1</t>
  </si>
  <si>
    <t>VLM/OV_Output_Count_6</t>
  </si>
  <si>
    <t>DBD16432</t>
  </si>
  <si>
    <t>.VU1.Spec.OutputVal.za.x_6</t>
  </si>
  <si>
    <t>Containers in reject discharge 2</t>
  </si>
  <si>
    <t>Vials in reject uitvoer 2</t>
  </si>
  <si>
    <t>Objekte Schlechtauslauf 2</t>
  </si>
  <si>
    <t>VLM/OV_Output_Count_7</t>
  </si>
  <si>
    <t>DBD16436</t>
  </si>
  <si>
    <t>.VU1.Spec.OutputVal.za.x_7</t>
  </si>
  <si>
    <t>Total containers this batch</t>
  </si>
  <si>
    <t>Totaal aantal vials / batch</t>
  </si>
  <si>
    <t>Objekte Charge gesamt</t>
  </si>
  <si>
    <t>VLM/OV_Output_Count_8</t>
  </si>
  <si>
    <t>DBD16440</t>
  </si>
  <si>
    <t>.VU1.Spec.OutputVal.za.x_8</t>
  </si>
  <si>
    <t>IPC containers</t>
  </si>
  <si>
    <t>IPC vials</t>
  </si>
  <si>
    <t>IPC Objekte</t>
  </si>
  <si>
    <t>VLM/OV_Output_Count_9</t>
  </si>
  <si>
    <t>DBD16444</t>
  </si>
  <si>
    <t>.VU1.Spec.OutputVal.za.x_9</t>
  </si>
  <si>
    <t>Containers required for self-optimization</t>
  </si>
  <si>
    <t>Vials nodig voor Priming / Voorproductie</t>
  </si>
  <si>
    <t>Einregelobjekte</t>
  </si>
  <si>
    <t>VLM/OV_Output_Count_10</t>
  </si>
  <si>
    <t>DBD16448</t>
  </si>
  <si>
    <t>.VU1.Spec.OutputVal.za.x_10</t>
  </si>
  <si>
    <t>Containers filled</t>
  </si>
  <si>
    <t>Gevulde vials</t>
  </si>
  <si>
    <t>Objekte gefüllt</t>
  </si>
  <si>
    <t>VLM/OV_Output_Count_11</t>
  </si>
  <si>
    <t>DBD16452</t>
  </si>
  <si>
    <t>.VU1.Spec.OutputVal.za.x_11</t>
  </si>
  <si>
    <t>Containers with a stopper</t>
  </si>
  <si>
    <t>Gestopperde vials</t>
  </si>
  <si>
    <t>Objekte mit Stopfen</t>
  </si>
  <si>
    <t>VLM/OV_Output_Count_12</t>
  </si>
  <si>
    <t>DBD16456</t>
  </si>
  <si>
    <t>.VU1.Spec.OutputVal.za.x_12</t>
  </si>
  <si>
    <t>Good containers format test</t>
  </si>
  <si>
    <t>Formaat test goede containers</t>
  </si>
  <si>
    <t>Objekte gut Formattest</t>
  </si>
  <si>
    <t>VLM/OV_Output_Count_13</t>
  </si>
  <si>
    <t>DBD16460</t>
  </si>
  <si>
    <t>.VU1.Spec.OutputVal.za.x_13</t>
  </si>
  <si>
    <t>Dosings into product reject bottle</t>
  </si>
  <si>
    <t>Doseren in reject container</t>
  </si>
  <si>
    <t>Tellers Reject 1</t>
  </si>
  <si>
    <t>Dosierungen in Auffangbehälter für Produktverwurf</t>
  </si>
  <si>
    <t>DBD16464</t>
  </si>
  <si>
    <t>.VU1.Spec.OutputVal.za.x_14</t>
  </si>
  <si>
    <t>Spare Item counters 14</t>
  </si>
  <si>
    <t>VLM/OV_Output_Count_15</t>
  </si>
  <si>
    <t>DBD16468</t>
  </si>
  <si>
    <t>.VU1.Spec.OutputVal.za.x_15</t>
  </si>
  <si>
    <t>Rejects due to bleeding the dosing system</t>
  </si>
  <si>
    <t>Rejects door ontluchten</t>
  </si>
  <si>
    <t>Tellers/Reject 1</t>
  </si>
  <si>
    <t>VLM_Popup_RejectCounters</t>
  </si>
  <si>
    <t>Objekte schlecht durch Entlüften</t>
  </si>
  <si>
    <t>VLM/OV_Output_Count_16</t>
  </si>
  <si>
    <t>DBD16472</t>
  </si>
  <si>
    <t>.VU1.Spec.OutputVal.za.x_16</t>
  </si>
  <si>
    <t>Rejects due to dosing station</t>
  </si>
  <si>
    <t>Rejects door probleem pompen</t>
  </si>
  <si>
    <t>Objekte schlecht durch Dosierstation</t>
  </si>
  <si>
    <t>VLM/OV_Output_Count_17</t>
  </si>
  <si>
    <t>DBD16476</t>
  </si>
  <si>
    <t>.VU1.Spec.OutputVal.za.x_17</t>
  </si>
  <si>
    <t>Rejects due to max. dosing station downtime elapsed</t>
  </si>
  <si>
    <t>Rejects na te lange stilstand tijd vulnaalden</t>
  </si>
  <si>
    <t>Objekte schlecht durch max. Stillstandszeit Dosierstation abgelaufen</t>
  </si>
  <si>
    <t>VLM/OV_Output_Count_18</t>
  </si>
  <si>
    <t>DBD16480</t>
  </si>
  <si>
    <t>.VU1.Spec.OutputVal.za.x_18</t>
  </si>
  <si>
    <t>Rejects after downtime for filled, still open containers elapsed</t>
  </si>
  <si>
    <t>Rejects na te lange stilstand tijd open vial</t>
  </si>
  <si>
    <t>Objekte schlecht durch Standzeit gefüllte und unverschlossene Objekte</t>
  </si>
  <si>
    <t>VLM/OV_Output_Count_19</t>
  </si>
  <si>
    <t>DBD16484</t>
  </si>
  <si>
    <t>.VU1.Spec.OutputVal.za.x_19</t>
  </si>
  <si>
    <t>Rejects due to tare weight outside tolerance range</t>
  </si>
  <si>
    <t>Rejects door tarra gewicht buiten tolerantie</t>
  </si>
  <si>
    <t>Objekte schlecht durch Taragewicht außerhalb Toleranz</t>
  </si>
  <si>
    <t>VLM/OV_Output_Count_20</t>
  </si>
  <si>
    <t>DBD16488</t>
  </si>
  <si>
    <t>.VU1.Spec.OutputVal.za.x_20</t>
  </si>
  <si>
    <t>Rejects due to net weight outside tolerance range</t>
  </si>
  <si>
    <t>Rejects door netto gewicht buiten tolerantie</t>
  </si>
  <si>
    <t>Objekte schlecht durch Nettogewicht außerhalb Toleranz</t>
  </si>
  <si>
    <t>VLM/OV_Output_Count_21</t>
  </si>
  <si>
    <t>DBD16492</t>
  </si>
  <si>
    <t>.VU1.Spec.OutputVal.za.x_21</t>
  </si>
  <si>
    <t>Rejects due to unstable weight value on scales</t>
  </si>
  <si>
    <t>Rejects door onstabiele gewichtswaarde balans</t>
  </si>
  <si>
    <t>Tellers/Reject 2</t>
  </si>
  <si>
    <t>Tellers Reject 2</t>
  </si>
  <si>
    <t>Objekte schlecht durch instabilen Gewichtswert Waagen</t>
  </si>
  <si>
    <t>VLM/OV_Output_Count_22</t>
  </si>
  <si>
    <t>DBD16496</t>
  </si>
  <si>
    <t>.VU1.Spec.OutputVal.za.x_22</t>
  </si>
  <si>
    <t>Rejects due to gas-flushing station</t>
  </si>
  <si>
    <t>Rejects door stikstofbegassing station</t>
  </si>
  <si>
    <t>Objekte schlecht durch Begasen</t>
  </si>
  <si>
    <t>VLM/OV_Output_Count_23</t>
  </si>
  <si>
    <t>DBD16500</t>
  </si>
  <si>
    <t>.VU1.Spec.OutputVal.za.x_23</t>
  </si>
  <si>
    <t>Rejects due to stopper missing FFV</t>
  </si>
  <si>
    <t>Rejects door sensor stopperdetectie VM: stopper ontbreekt</t>
  </si>
  <si>
    <t>Objekte schlecht durch Stopfen fehlt FFV</t>
  </si>
  <si>
    <t>DBD16504</t>
  </si>
  <si>
    <t>.VU1.Spec.OutputVal.za.x_24</t>
  </si>
  <si>
    <t>Spare Item counters 24</t>
  </si>
  <si>
    <t>VLM/OV_Output_Count_25</t>
  </si>
  <si>
    <t>DBD16508</t>
  </si>
  <si>
    <t>.VU1.Spec.OutputVal.za.x_25</t>
  </si>
  <si>
    <t>Rejects due to stopper inspection: wrong stopper gap</t>
  </si>
  <si>
    <t>Rejects door stopper inspectie: stopper gap</t>
  </si>
  <si>
    <t>Objekte schlecht durch Stopfenpositionskontrolle Stopfenspalt falsch</t>
  </si>
  <si>
    <t>VLM/OV_Output_Count_26</t>
  </si>
  <si>
    <t>DBD16512</t>
  </si>
  <si>
    <t>.VU1.Spec.OutputVal.za.x_26</t>
  </si>
  <si>
    <t>Rejects due to stopper inspection: stopper missing</t>
  </si>
  <si>
    <t>Rejects door stopper inspectie: stopper ontbreekt</t>
  </si>
  <si>
    <t>Objekte schlecht durch Stopfenpositionskontrolle Stopfen fehlt</t>
  </si>
  <si>
    <t>VLM/OV_Output_Count_27</t>
  </si>
  <si>
    <t>DBD16516</t>
  </si>
  <si>
    <t>.VU1.Spec.OutputVal.za.x_27</t>
  </si>
  <si>
    <t>Rejects due to stopper inspection: container too high</t>
  </si>
  <si>
    <t>Rejects door stopper inspectie: vial te hoog</t>
  </si>
  <si>
    <t>Objekte schlecht durch Stopfenpositionskontrolle Objekt zu hoch</t>
  </si>
  <si>
    <t>VLM/OV_Output_Count_28</t>
  </si>
  <si>
    <t>DBD16520</t>
  </si>
  <si>
    <t>.VU1.Spec.OutputVal.za.x_28</t>
  </si>
  <si>
    <t>Rejects due to crimp cap missing before crimping</t>
  </si>
  <si>
    <t>Rejects door ontbrekende cap voor capping station</t>
  </si>
  <si>
    <t>Objekte schlecht durch Bördelkappe fehlt vor Bördeln</t>
  </si>
  <si>
    <t>VLM/OV_Output_Count_29</t>
  </si>
  <si>
    <t>DBD16524</t>
  </si>
  <si>
    <t>.VU1.Spec.OutputVal.za.x_29</t>
  </si>
  <si>
    <t>Rejects due to crimp cap missing after crimping</t>
  </si>
  <si>
    <t>Rejects door ontbrekende cap na capping station</t>
  </si>
  <si>
    <t>Tellers/Reject 3</t>
  </si>
  <si>
    <t>Tellers Reject 3</t>
  </si>
  <si>
    <t>Objekte schlecht durch Bördelkappe fehlt nach Bördeln</t>
  </si>
  <si>
    <t>VLM/OV_Output_Count_30</t>
  </si>
  <si>
    <t>DBD16528</t>
  </si>
  <si>
    <t>.VU1.Spec.OutputVal.za.x_30</t>
  </si>
  <si>
    <t>Rejects due to crimp cap station</t>
  </si>
  <si>
    <t>Reject door crimp cap station</t>
  </si>
  <si>
    <t>Objekte schlecht durch Bördeldruck</t>
  </si>
  <si>
    <t>DBD16532</t>
  </si>
  <si>
    <t>.VU1.Spec.OutputVal.za.x_31</t>
  </si>
  <si>
    <t>Spare Item counters 31</t>
  </si>
  <si>
    <t>DBD16536</t>
  </si>
  <si>
    <t>.VU1.Spec.OutputVal.za.x_32</t>
  </si>
  <si>
    <t>Spare Item counters 32</t>
  </si>
  <si>
    <t>DBD16540</t>
  </si>
  <si>
    <t>.VU1.Spec.OutputVal.za.x_33</t>
  </si>
  <si>
    <t>Spare Item counters 33</t>
  </si>
  <si>
    <t>VLM/OV_Output_Count_34</t>
  </si>
  <si>
    <t>DBD16544</t>
  </si>
  <si>
    <t>.VU1.Spec.OutputVal.za.x_34</t>
  </si>
  <si>
    <t>Rejects due to verification</t>
  </si>
  <si>
    <t>Rejects door fout tegenconrole</t>
  </si>
  <si>
    <t>Objekte schlecht durch Gegenkontrolle</t>
  </si>
  <si>
    <t>VLM/OV_Output_Count_35</t>
  </si>
  <si>
    <t>DBD16548</t>
  </si>
  <si>
    <t>.VU1.Spec.OutputVal.za.x_35</t>
  </si>
  <si>
    <t>Rejects due to tunnel</t>
  </si>
  <si>
    <t>Rejects door Tunnel</t>
  </si>
  <si>
    <t>Objekte schlecht durch Tunnel</t>
  </si>
  <si>
    <t>VLM/OV_Output_Count_36</t>
  </si>
  <si>
    <t>DBD16552</t>
  </si>
  <si>
    <t>.VU1.Spec.OutputVal.za.x_36</t>
  </si>
  <si>
    <t>Rejects due to emergency stop</t>
  </si>
  <si>
    <t>Rejects door Noodstop</t>
  </si>
  <si>
    <t>Objekte schlecht durch Not-Aus</t>
  </si>
  <si>
    <t>DBD16556</t>
  </si>
  <si>
    <t>.VU1.Spec.OutputVal.za.x_37</t>
  </si>
  <si>
    <t>Spare Item counters 37</t>
  </si>
  <si>
    <t>VLM/OV_Output_Count_38</t>
  </si>
  <si>
    <t>DBD16560</t>
  </si>
  <si>
    <t>.VU1.Spec.OutputVal.za.x_38</t>
  </si>
  <si>
    <t>Rejects due to manually triggered discarding of containers</t>
  </si>
  <si>
    <t>Rejects door manuele verwijderen van vials</t>
  </si>
  <si>
    <t>Objekte schlecht durch manuellen Objektverwurf</t>
  </si>
  <si>
    <t>VLM/OV_Output_Count_39</t>
  </si>
  <si>
    <t>DBD16564</t>
  </si>
  <si>
    <t>.VU1.Spec.OutputVal.za.x_39</t>
  </si>
  <si>
    <t>Rejects due to particle alarm</t>
  </si>
  <si>
    <t>Rejects door PMS alarm</t>
  </si>
  <si>
    <t>Objekte schlecht durch Partikelalarm</t>
  </si>
  <si>
    <t>VLM/OV_Output_Count_40</t>
  </si>
  <si>
    <t>DBD16568</t>
  </si>
  <si>
    <t>.VU1.Spec.OutputVal.za.x_40</t>
  </si>
  <si>
    <t>Rejects due to discarding containers prior to dose optimization</t>
  </si>
  <si>
    <t>Rejects door uitworp voor inregelen doseren</t>
  </si>
  <si>
    <t>Tellers/Reject 4</t>
  </si>
  <si>
    <t>Tellers Reject 4</t>
  </si>
  <si>
    <t>Objekte schlecht durch Objektverwurf vor Einregeln</t>
  </si>
  <si>
    <t>VLM/OV_Output_Count_41</t>
  </si>
  <si>
    <t>DBD16572</t>
  </si>
  <si>
    <t>.VU1.Spec.OutputVal.za.x_41</t>
  </si>
  <si>
    <t>Rejects due to discarding containers prior after dose optimization</t>
  </si>
  <si>
    <t>Rejects door uitworp na inregelen doseren</t>
  </si>
  <si>
    <t>Objekte schlecht durch Objektverwurf nach Einregeln</t>
  </si>
  <si>
    <t>VLM/OV_Output_Count_42</t>
  </si>
  <si>
    <t>DBD16576</t>
  </si>
  <si>
    <t>.VU1.Spec.OutputVal.za.x_42</t>
  </si>
  <si>
    <t>Rejects due to intervention through glove port</t>
  </si>
  <si>
    <t>Rejects door interventie via handschoen</t>
  </si>
  <si>
    <t>Objekte schlecht durch Handschuheingriff</t>
  </si>
  <si>
    <t>VLM/OV_Output_Count_43</t>
  </si>
  <si>
    <t>DBD16580</t>
  </si>
  <si>
    <t>.VU1.Spec.OutputVal.za.x_43</t>
  </si>
  <si>
    <t>Rejects due to discarding containers net weight</t>
  </si>
  <si>
    <t>Rejects door uitworp op Nettogewicht</t>
  </si>
  <si>
    <t>Objekte schlecht durch Objektverwurf Nettogewicht</t>
  </si>
  <si>
    <t>DBD16584</t>
  </si>
  <si>
    <t>.VU1.Spec.OutputVal.za.x_44</t>
  </si>
  <si>
    <t>Spare Item counters 44</t>
  </si>
  <si>
    <t>VLM/OV_Output_Count_45</t>
  </si>
  <si>
    <t>DBD16588</t>
  </si>
  <si>
    <t>.VU1.Spec.OutputVal.za.x_45</t>
  </si>
  <si>
    <t>Rejects due to positioning</t>
  </si>
  <si>
    <t>Rejects door positioneren</t>
  </si>
  <si>
    <t>Objekte schlecht durch Positionieren</t>
  </si>
  <si>
    <t>DBD16592</t>
  </si>
  <si>
    <t>.VU1.Spec.OutputVal.za.x_46</t>
  </si>
  <si>
    <t>Spare Item counters 46</t>
  </si>
  <si>
    <t>DBD16596</t>
  </si>
  <si>
    <t>.VU1.Spec.OutputVal.za.x_47</t>
  </si>
  <si>
    <t>Spare Item counters 47</t>
  </si>
  <si>
    <t>DBD16600</t>
  </si>
  <si>
    <t>.VU1.Spec.OutputVal.za.x_48</t>
  </si>
  <si>
    <t>Spare Item counters 48</t>
  </si>
  <si>
    <t>DBD16604</t>
  </si>
  <si>
    <t>.VU1.Spec.OutputVal.za.x_49</t>
  </si>
  <si>
    <t>Spare Item counters 49</t>
  </si>
  <si>
    <t>DBD16608</t>
  </si>
  <si>
    <t>.VU1.Spec.OutputVal.za.x_50</t>
  </si>
  <si>
    <t>Spare Item counters 50</t>
  </si>
  <si>
    <t>DBD16612</t>
  </si>
  <si>
    <t>.VU1.Spec.OutputVal.za.x_51</t>
  </si>
  <si>
    <t>Spare Item counters 51</t>
  </si>
  <si>
    <t>DBD16616</t>
  </si>
  <si>
    <t>.VU1.Spec.OutputVal.za.x_52</t>
  </si>
  <si>
    <t>Spare Item counters 52</t>
  </si>
  <si>
    <t>DBD16620</t>
  </si>
  <si>
    <t>.VU1.Spec.OutputVal.za.x_53</t>
  </si>
  <si>
    <t>Spare Item counters 53</t>
  </si>
  <si>
    <t>DBD16624</t>
  </si>
  <si>
    <t>.VU1.Spec.OutputVal.za.x_54</t>
  </si>
  <si>
    <t>Spare Item counters 54</t>
  </si>
  <si>
    <t>DBD16628</t>
  </si>
  <si>
    <t>.VU1.Spec.OutputVal.za.x_55</t>
  </si>
  <si>
    <t>Spare Item counters 55</t>
  </si>
  <si>
    <t>DBD16632</t>
  </si>
  <si>
    <t>.VU1.Spec.OutputVal.za.x_56</t>
  </si>
  <si>
    <t>Spare Item counters 56</t>
  </si>
  <si>
    <t>DBD16636</t>
  </si>
  <si>
    <t>.VU1.Spec.OutputVal.za.x_57</t>
  </si>
  <si>
    <t>Spare Item counters 57</t>
  </si>
  <si>
    <t>DBD16640</t>
  </si>
  <si>
    <t>.VU1.Spec.OutputVal.za.x_58</t>
  </si>
  <si>
    <t>Spare Item counters 58</t>
  </si>
  <si>
    <t>DBD16644</t>
  </si>
  <si>
    <t>.VU1.Spec.OutputVal.za.x_59</t>
  </si>
  <si>
    <t>Spare Item counters 59</t>
  </si>
  <si>
    <t>DBD16648</t>
  </si>
  <si>
    <t>.VU1.Spec.OutputVal.za.x_60</t>
  </si>
  <si>
    <t>Spare Item counters 60</t>
  </si>
  <si>
    <t>DBD16652</t>
  </si>
  <si>
    <t>.VU1.Spec.OutputVal.za.x_61</t>
  </si>
  <si>
    <t>Spare Item counters 61</t>
  </si>
  <si>
    <t>DBD16656</t>
  </si>
  <si>
    <t>.VU1.Spec.OutputVal.za.x_62</t>
  </si>
  <si>
    <t>Spare Item counters 62</t>
  </si>
  <si>
    <t>DBD16660</t>
  </si>
  <si>
    <t>.VU1.Spec.OutputVal.za.x_63</t>
  </si>
  <si>
    <t>Spare Item counters 63</t>
  </si>
  <si>
    <t>DBD16664</t>
  </si>
  <si>
    <t>.VU1.Spec.OutputVal.za.x_64</t>
  </si>
  <si>
    <t>Spare Item counters 64</t>
  </si>
  <si>
    <t>VLM/OV_Output_1</t>
  </si>
  <si>
    <t>DBD16668</t>
  </si>
  <si>
    <t>.VU1.Spec.OutputVal.x_1</t>
  </si>
  <si>
    <t>Containers per minute</t>
  </si>
  <si>
    <t>Aantal vials per minuut</t>
  </si>
  <si>
    <t>vials/min</t>
  </si>
  <si>
    <t>Filling</t>
  </si>
  <si>
    <t>8 Hours</t>
  </si>
  <si>
    <t>Objekte pro Minute</t>
  </si>
  <si>
    <t>VLM/OV_Output_2</t>
  </si>
  <si>
    <t>DBD16672</t>
  </si>
  <si>
    <t>.VU1.Spec.OutputVal.x_2</t>
  </si>
  <si>
    <t>Main drive speed</t>
  </si>
  <si>
    <t>Snelheid hoofdaandrijving</t>
  </si>
  <si>
    <t>Leistung Hautantrieb</t>
  </si>
  <si>
    <t>VLM/OV_Output_3</t>
  </si>
  <si>
    <t>DBD16676</t>
  </si>
  <si>
    <t>.VU1.Spec.OutputVal.x_3</t>
  </si>
  <si>
    <t>Dose in ml</t>
  </si>
  <si>
    <t>Doseervolume</t>
  </si>
  <si>
    <t>ml</t>
  </si>
  <si>
    <t>Dosiermenge in ml</t>
  </si>
  <si>
    <t>VLM/OV_Output_4</t>
  </si>
  <si>
    <t>DBD16680</t>
  </si>
  <si>
    <t>.VU1.Spec.OutputVal.x_4</t>
  </si>
  <si>
    <t>Cam controller position</t>
  </si>
  <si>
    <t>Positie Cam controller</t>
  </si>
  <si>
    <t>Nockenschaltwerksposition</t>
  </si>
  <si>
    <t>VLM/OV_Output_5</t>
  </si>
  <si>
    <t>DBD16684</t>
  </si>
  <si>
    <t>.VU1.Spec.OutputVal.x_5</t>
  </si>
  <si>
    <t>Remaining pump strokes for product circulation</t>
  </si>
  <si>
    <t>Aantal pompslagen voor product circulatie</t>
  </si>
  <si>
    <t>VLM_Filler + VLM_Stilstand_Info</t>
  </si>
  <si>
    <t>Verbleibende Pumpenhübe umpumpen</t>
  </si>
  <si>
    <t>VLM/OV_Output_6</t>
  </si>
  <si>
    <t>DBD16688</t>
  </si>
  <si>
    <t>.VU1.Spec.OutputVal.x_6</t>
  </si>
  <si>
    <t>Delay until product circulation start</t>
  </si>
  <si>
    <t>Timer voor start recirculatie</t>
  </si>
  <si>
    <t>Verzögerung bis umpumpen Start</t>
  </si>
  <si>
    <t>DBD16692</t>
  </si>
  <si>
    <t>.VU1.Spec.OutputVal.x_7</t>
  </si>
  <si>
    <t>Spare Output value 7</t>
  </si>
  <si>
    <t>DBD16696</t>
  </si>
  <si>
    <t>.VU1.Spec.OutputVal.x_8</t>
  </si>
  <si>
    <t>Spare Output value 8</t>
  </si>
  <si>
    <t>DBD16700</t>
  </si>
  <si>
    <t>.VU1.Spec.OutputVal.x_9</t>
  </si>
  <si>
    <t>Spare Output value 9</t>
  </si>
  <si>
    <t>DBD16704</t>
  </si>
  <si>
    <t>.VU1.Spec.OutputVal.x_10</t>
  </si>
  <si>
    <t>Spare Output value 10</t>
  </si>
  <si>
    <t>DBD16708</t>
  </si>
  <si>
    <t>.VU1.Spec.OutputVal.x_11</t>
  </si>
  <si>
    <t>Spare Output value 11</t>
  </si>
  <si>
    <t>DBD16712</t>
  </si>
  <si>
    <t>.VU1.Spec.OutputVal.x_12</t>
  </si>
  <si>
    <t>Spare Output value 12</t>
  </si>
  <si>
    <t>DBD16716</t>
  </si>
  <si>
    <t>.VU1.Spec.OutputVal.x_13</t>
  </si>
  <si>
    <t>Spare Output value 13</t>
  </si>
  <si>
    <t>DBD16720</t>
  </si>
  <si>
    <t>.VU1.Spec.OutputVal.x_14</t>
  </si>
  <si>
    <t>Spare Output value 14</t>
  </si>
  <si>
    <t>DBD16724</t>
  </si>
  <si>
    <t>.VU1.Spec.OutputVal.x_15</t>
  </si>
  <si>
    <t>Spare Output value 15</t>
  </si>
  <si>
    <t>DBD16728</t>
  </si>
  <si>
    <t>.VU1.Spec.OutputVal.x_16</t>
  </si>
  <si>
    <t>Spare Output value 16</t>
  </si>
  <si>
    <t>VLM/OV_Output_17</t>
  </si>
  <si>
    <t>DBD16732</t>
  </si>
  <si>
    <t>.VU1.Spec.OutputVal.x_17</t>
  </si>
  <si>
    <t>Output reduction - speed needle down</t>
  </si>
  <si>
    <t>Output reductie - Snelheid Naalden naar Beneden</t>
  </si>
  <si>
    <t>VLM_Popup_Outputreductie</t>
  </si>
  <si>
    <t>Leistungsreduzierung Leistung Nadel ab</t>
  </si>
  <si>
    <t>VLM/OV_Output_18</t>
  </si>
  <si>
    <t>DBD16736</t>
  </si>
  <si>
    <t>.VU1.Spec.OutputVal.x_18</t>
  </si>
  <si>
    <t>Output reduction - speed needle up</t>
  </si>
  <si>
    <t>Output reductie - Snelheid Naalden naar Boven</t>
  </si>
  <si>
    <t>Leistungsreduzierung Leistung Nadel auf</t>
  </si>
  <si>
    <t>VLM/OV_Output_19</t>
  </si>
  <si>
    <t>DBD16740</t>
  </si>
  <si>
    <t>.VU1.Spec.OutputVal.x_19</t>
  </si>
  <si>
    <t>Output reduction - speed needle to basic position</t>
  </si>
  <si>
    <t>Output reductie - Snelheid Naalden naar Basispositie</t>
  </si>
  <si>
    <t>Leistungsreduzierung Leistung Nadel Grundposition</t>
  </si>
  <si>
    <t>VLM/OV_Output_20</t>
  </si>
  <si>
    <t>DBD16744</t>
  </si>
  <si>
    <t>.VU1.Spec.OutputVal.x_20</t>
  </si>
  <si>
    <t>Output reduction - pump dosing start ramp speed</t>
  </si>
  <si>
    <t>Output reductie - Snelheid Pomp Opstart curve</t>
  </si>
  <si>
    <t>Leistungsreduzierung Leistung Pumpenhub Startrampe Dosieren</t>
  </si>
  <si>
    <t>VLM/OV_Output_21</t>
  </si>
  <si>
    <t>DBD16748</t>
  </si>
  <si>
    <t>.VU1.Spec.OutputVal.x_21</t>
  </si>
  <si>
    <t>Output reduction - pump dosing stroke speed</t>
  </si>
  <si>
    <t xml:space="preserve">Output reductie - Snelheid Pomp slag </t>
  </si>
  <si>
    <t>Leistungsreduzierung Leistung Pumpenhub Dosieren</t>
  </si>
  <si>
    <t>VLM/OV_Output_22</t>
  </si>
  <si>
    <t>DBD16752</t>
  </si>
  <si>
    <t>.VU1.Spec.OutputVal.x_22</t>
  </si>
  <si>
    <t>Output reduction - pump dosing stop ramp speed</t>
  </si>
  <si>
    <t>Output reductie - Snelheid Pomp Stop curve</t>
  </si>
  <si>
    <t>Leistungsreduzierung Leistung Pumpenhub Stopprampe Dosieren</t>
  </si>
  <si>
    <t>VLM/OV_Output_23</t>
  </si>
  <si>
    <t>DBD16756</t>
  </si>
  <si>
    <t>.VU1.Spec.OutputVal.x_23</t>
  </si>
  <si>
    <t>Output reduction - pump drip retraction speed</t>
  </si>
  <si>
    <t>Output reductie - Snelheid Pomp retourslag</t>
  </si>
  <si>
    <t>Leistungsreduzierung Leistung Pumpenhub Rücksaugen</t>
  </si>
  <si>
    <t>VLM/OV_Output_24</t>
  </si>
  <si>
    <t>DBD16760</t>
  </si>
  <si>
    <t>.VU1.Spec.OutputVal.x_24</t>
  </si>
  <si>
    <t>Output reduction - pump suction stroke speed</t>
  </si>
  <si>
    <t>Output reductie - Snelheid Aanzuiging</t>
  </si>
  <si>
    <t>Leistungsreduzierung Leistung Pumpenhub Ansaugen</t>
  </si>
  <si>
    <t>DBD16764</t>
  </si>
  <si>
    <t>.VU1.Spec.OutputVal.x_25</t>
  </si>
  <si>
    <t>Spare Output value 25</t>
  </si>
  <si>
    <t>Leistungsreduzierung Reserve</t>
  </si>
  <si>
    <t>DBD16768</t>
  </si>
  <si>
    <t>.VU1.Spec.OutputVal.x_26</t>
  </si>
  <si>
    <t>Spare Output value 26</t>
  </si>
  <si>
    <t>DBD16772</t>
  </si>
  <si>
    <t>.VU1.Spec.OutputVal.x_27</t>
  </si>
  <si>
    <t>Spare Output value 27</t>
  </si>
  <si>
    <t>DBD16776</t>
  </si>
  <si>
    <t>.VU1.Spec.OutputVal.x_28</t>
  </si>
  <si>
    <t>Spare Output value 28</t>
  </si>
  <si>
    <t>VLM/OV_Output_29</t>
  </si>
  <si>
    <t>DBD16780</t>
  </si>
  <si>
    <t>.VU1.Spec.OutputVal.x_29</t>
  </si>
  <si>
    <t>Output reduction - pump dosing stroke speed for product circulation</t>
  </si>
  <si>
    <t>Output reductie - Snelheid Pompslag voor ompompen</t>
  </si>
  <si>
    <t>Leistungsreduzierung Leistung Pumpenhub Dosieren Umpumpen</t>
  </si>
  <si>
    <t>VLM/OV_Output_30</t>
  </si>
  <si>
    <t>DBD16784</t>
  </si>
  <si>
    <t>.VU1.Spec.OutputVal.x_30</t>
  </si>
  <si>
    <t>Output reduction - crimping</t>
  </si>
  <si>
    <t>Output reductie - capping</t>
  </si>
  <si>
    <t>Leistungsreduzierung Bördeln</t>
  </si>
  <si>
    <t>DBD16788</t>
  </si>
  <si>
    <t>.VU1.Spec.OutputVal.x_31</t>
  </si>
  <si>
    <t>Spare Output value 31</t>
  </si>
  <si>
    <t>DBD16792</t>
  </si>
  <si>
    <t>.VU1.Spec.OutputVal.x_32</t>
  </si>
  <si>
    <t>Spare Output value 32</t>
  </si>
  <si>
    <t>DBD16796</t>
  </si>
  <si>
    <t>.VU1.Spec.OutputVal.x_33</t>
  </si>
  <si>
    <t>Spare Output value 33</t>
  </si>
  <si>
    <t>DBD16800</t>
  </si>
  <si>
    <t>.VU1.Spec.OutputVal.x_34</t>
  </si>
  <si>
    <t>Spare Output value 34</t>
  </si>
  <si>
    <t>DBD16804</t>
  </si>
  <si>
    <t>.VU1.Spec.OutputVal.x_35</t>
  </si>
  <si>
    <t>Spare Output value 35</t>
  </si>
  <si>
    <t>DBD16808</t>
  </si>
  <si>
    <t>.VU1.Spec.OutputVal.x_36</t>
  </si>
  <si>
    <t>Spare Output value 36</t>
  </si>
  <si>
    <t>VLM/OV_Output_37</t>
  </si>
  <si>
    <t>DBD16812</t>
  </si>
  <si>
    <t>.VU1.Spec.OutputVal.x_37</t>
  </si>
  <si>
    <t>Output reduction - absolute max. main drive speed</t>
  </si>
  <si>
    <t>Output reductie - Snelheid hoofdaandrijving - Absolute maximum</t>
  </si>
  <si>
    <t>Leistungsreduzierung Max. Leistung Hauptantrieb absolut</t>
  </si>
  <si>
    <t>VLM/OV_Output_38</t>
  </si>
  <si>
    <t>DBD16816</t>
  </si>
  <si>
    <t>.VU1.Spec.OutputVal.x_38</t>
  </si>
  <si>
    <t>Output reduction - relative max. main drive speed</t>
  </si>
  <si>
    <t>Output reductie - Snelheid hoofdaandrijving - Relatieve maximum</t>
  </si>
  <si>
    <t>Leistungsreduzierung Max. Leistung Hauptantrieb relativ</t>
  </si>
  <si>
    <t>VLM/OV_Output_39</t>
  </si>
  <si>
    <t>DBD16820</t>
  </si>
  <si>
    <t>.VU1.Spec.OutputVal.x_39</t>
  </si>
  <si>
    <t>Tare scales weight value</t>
  </si>
  <si>
    <t>Weegschaal tarra: Gewicht</t>
  </si>
  <si>
    <t>g</t>
  </si>
  <si>
    <t>s999,9999</t>
  </si>
  <si>
    <t>IPC_Balansen</t>
  </si>
  <si>
    <t>Gewichtswert Tarawaage</t>
  </si>
  <si>
    <t>VLM/OV_Output_40</t>
  </si>
  <si>
    <t>DBD16824</t>
  </si>
  <si>
    <t>.VU1.Spec.OutputVal.x_40</t>
  </si>
  <si>
    <t>Gross scales weight value</t>
  </si>
  <si>
    <t>Weegschaal bruto: Gewicht</t>
  </si>
  <si>
    <t>Gewichtswert Bruttowaage</t>
  </si>
  <si>
    <t>VLM/OV_Output_41</t>
  </si>
  <si>
    <t>DBD16828</t>
  </si>
  <si>
    <t>.VU1.Spec.OutputVal.x_41</t>
  </si>
  <si>
    <t>Tare scales fault number</t>
  </si>
  <si>
    <t>Weegschaal tarra: Storing Weegschaal - nr</t>
  </si>
  <si>
    <t>Fehlernummer Tarawaage</t>
  </si>
  <si>
    <t>VLM/OV_Output_42</t>
  </si>
  <si>
    <t>DBD16832</t>
  </si>
  <si>
    <t>.VU1.Spec.OutputVal.x_42</t>
  </si>
  <si>
    <t>Gross scales fault number</t>
  </si>
  <si>
    <t>Weegschaal bruto: Storing Weegschaal - nr</t>
  </si>
  <si>
    <t>Fehlernummer Bruttowaage</t>
  </si>
  <si>
    <t>VLM/OV_Output_43</t>
  </si>
  <si>
    <t>DBD16836</t>
  </si>
  <si>
    <t>.VU1.Spec.OutputVal.x_43</t>
  </si>
  <si>
    <t>Tare scales fault text</t>
  </si>
  <si>
    <t>Weegschaal tarra: Storing Weegschaal - tekst</t>
  </si>
  <si>
    <t>Textlist Scale_fault</t>
  </si>
  <si>
    <t>Fehlertext Tarawaage</t>
  </si>
  <si>
    <t>VLM/OV_Output_44</t>
  </si>
  <si>
    <t>DBD16840</t>
  </si>
  <si>
    <t>.VU1.Spec.OutputVal.x_44</t>
  </si>
  <si>
    <t>Gross scales fault text</t>
  </si>
  <si>
    <t>Weegschaal bruto: Storing Weegschaal - tekst</t>
  </si>
  <si>
    <t>Fehlertext Bruttowaage</t>
  </si>
  <si>
    <t>VLM/OV_Output_45</t>
  </si>
  <si>
    <t>DBD16844</t>
  </si>
  <si>
    <t>.VU1.Spec.OutputVal.x_45</t>
  </si>
  <si>
    <t>Number for calibration of tare scales</t>
  </si>
  <si>
    <t>Weegschaal tarra: stap nummer kalibratie</t>
  </si>
  <si>
    <t>VLM/OV_Output_45: Weegschaal tarra: Stap nummer kalibratie</t>
  </si>
  <si>
    <t>IPC_Kalibratie</t>
  </si>
  <si>
    <t>Nummer Justieren Tarawaage</t>
  </si>
  <si>
    <t>VLM/OV_Output_46</t>
  </si>
  <si>
    <t>DBD16848</t>
  </si>
  <si>
    <t>.VU1.Spec.OutputVal.x_46</t>
  </si>
  <si>
    <t>Number for calibration of gross scales</t>
  </si>
  <si>
    <t>Weegschaal bruto: Stap nummer kalibratie</t>
  </si>
  <si>
    <t>VLM/OV_Output_46: Weegschaal bruto: Stap nummer kalibratie</t>
  </si>
  <si>
    <t>Nummer Justieren Bruttowaage</t>
  </si>
  <si>
    <t>VLM/OV_Output_47</t>
  </si>
  <si>
    <t>DBD16852</t>
  </si>
  <si>
    <t>.VU1.Spec.OutputVal.x_47</t>
  </si>
  <si>
    <t>Text list for calibration of tare scales</t>
  </si>
  <si>
    <t>Weegschaal tarra: stap omschrijving kalibratie</t>
  </si>
  <si>
    <t>Textlist Scale_justieren</t>
  </si>
  <si>
    <t>Textliste Justieren Tarawaage</t>
  </si>
  <si>
    <t>VLM/OV_Output_48</t>
  </si>
  <si>
    <t>DBD16856</t>
  </si>
  <si>
    <t>.VU1.Spec.OutputVal.x_48</t>
  </si>
  <si>
    <t>Text list for calibration of gross scales</t>
  </si>
  <si>
    <t>Weegschaal bruto: Stap omschrijving kalibratie</t>
  </si>
  <si>
    <t>Textliste Justieren Bruttowaage</t>
  </si>
  <si>
    <t>VLM/OV_Output_49</t>
  </si>
  <si>
    <t>DBD16860</t>
  </si>
  <si>
    <t>.VU1.Spec.OutputVal.x_49</t>
  </si>
  <si>
    <t>Calibration weight for external calibration of tare scales</t>
  </si>
  <si>
    <t>Weegschaal tarra: kalibratie gewicht externe kalibratie</t>
  </si>
  <si>
    <t>Kalibriergewicht externes Justieren Tarawaage</t>
  </si>
  <si>
    <t>VLM/OV_Output_50</t>
  </si>
  <si>
    <t>DBD16864</t>
  </si>
  <si>
    <t>.VU1.Spec.OutputVal.x_50</t>
  </si>
  <si>
    <t>Calibration weight for external calibration of gross scales</t>
  </si>
  <si>
    <t>Weegschaal bruto: Kalibratie gewicht externe kalibratie</t>
  </si>
  <si>
    <t>Kalibriergewicht externes Justieren Bruttowaage</t>
  </si>
  <si>
    <t>VLM/OV_Output_51</t>
  </si>
  <si>
    <t>DBD16868</t>
  </si>
  <si>
    <t>.VU1.Spec.OutputVal.x_51</t>
  </si>
  <si>
    <t>Deviation of internal scales check of tare scales</t>
  </si>
  <si>
    <t xml:space="preserve">Weegschaal tarra: Afwijking intern gewicht </t>
  </si>
  <si>
    <t>IPC_Algemeen</t>
  </si>
  <si>
    <t>Abweichung internes Waagen prüfen Tarawaage</t>
  </si>
  <si>
    <t>VLM/OV_Output_52</t>
  </si>
  <si>
    <t>DBD16872</t>
  </si>
  <si>
    <t>.VU1.Spec.OutputVal.x_52</t>
  </si>
  <si>
    <t>Deviation of internal scales check of gross scales</t>
  </si>
  <si>
    <t xml:space="preserve">Weegschaal bruto: Afwijking intern gewicht </t>
  </si>
  <si>
    <t>Abweichung internes Waagen prüfen Bruttowaage</t>
  </si>
  <si>
    <t>DBD16876</t>
  </si>
  <si>
    <t>.VU1.Spec.OutputVal.x_53</t>
  </si>
  <si>
    <t>Spare Output value 53</t>
  </si>
  <si>
    <t>Waage Reserve</t>
  </si>
  <si>
    <t>DBD16880</t>
  </si>
  <si>
    <t>.VU1.Spec.OutputVal.x_54</t>
  </si>
  <si>
    <t>Spare Output value 54</t>
  </si>
  <si>
    <t>DBD16884</t>
  </si>
  <si>
    <t>.VU1.Spec.OutputVal.x_55</t>
  </si>
  <si>
    <t>Spare Output value 55</t>
  </si>
  <si>
    <t>DBD16888</t>
  </si>
  <si>
    <t>.VU1.Spec.OutputVal.x_56</t>
  </si>
  <si>
    <t>Spare Output value 56</t>
  </si>
  <si>
    <t>DBD16892</t>
  </si>
  <si>
    <t>.VU1.Spec.OutputVal.x_57</t>
  </si>
  <si>
    <t>Spare Output value 57</t>
  </si>
  <si>
    <t>DBD16896</t>
  </si>
  <si>
    <t>.VU1.Spec.OutputVal.x_58</t>
  </si>
  <si>
    <t>Spare Output value 58</t>
  </si>
  <si>
    <t>DBD16900</t>
  </si>
  <si>
    <t>.VU1.Spec.OutputVal.x_59</t>
  </si>
  <si>
    <t>Spare Output value 59</t>
  </si>
  <si>
    <t>DBD16904</t>
  </si>
  <si>
    <t>.VU1.Spec.OutputVal.x_60</t>
  </si>
  <si>
    <t>Spare Output value 60</t>
  </si>
  <si>
    <t>DBD16908</t>
  </si>
  <si>
    <t>.VU1.Spec.OutputVal.x_61</t>
  </si>
  <si>
    <t>Spare Output value 61</t>
  </si>
  <si>
    <t>DBD16912</t>
  </si>
  <si>
    <t>.VU1.Spec.OutputVal.x_62</t>
  </si>
  <si>
    <t>Spare Output value 62</t>
  </si>
  <si>
    <t>DBD16916</t>
  </si>
  <si>
    <t>.VU1.Spec.OutputVal.x_63</t>
  </si>
  <si>
    <t>Spare Output value 63</t>
  </si>
  <si>
    <t>DBD16920</t>
  </si>
  <si>
    <t>.VU1.Spec.OutputVal.x_64</t>
  </si>
  <si>
    <t>Spare Output value 64</t>
  </si>
  <si>
    <t>DBD16924</t>
  </si>
  <si>
    <t>.VU1.Spec.OutputVal.x_65</t>
  </si>
  <si>
    <t>Spare Output value 65</t>
  </si>
  <si>
    <t>DBD16928</t>
  </si>
  <si>
    <t>.VU1.Spec.OutputVal.x_66</t>
  </si>
  <si>
    <t>Spare Output value 66</t>
  </si>
  <si>
    <t>VLM/OV_Output_67</t>
  </si>
  <si>
    <t>DBD16932</t>
  </si>
  <si>
    <t>.VU1.Spec.OutputVal.x_67</t>
  </si>
  <si>
    <t>Net weight, position 1</t>
  </si>
  <si>
    <t>Netto (g) - positie 1</t>
  </si>
  <si>
    <t>IPC_Netto_1tot3</t>
  </si>
  <si>
    <t>VLM_Popup_Productionvalues</t>
  </si>
  <si>
    <t>Nettogewicht Stelle 1</t>
  </si>
  <si>
    <t>VLM/OV_Output_68</t>
  </si>
  <si>
    <t>DBD16936</t>
  </si>
  <si>
    <t>.VU1.Spec.OutputVal.x_68</t>
  </si>
  <si>
    <t>Net weight, position 2</t>
  </si>
  <si>
    <t>Netto (g) - positie 2</t>
  </si>
  <si>
    <t>Nettogewicht Stelle 2</t>
  </si>
  <si>
    <t>VLM/OV_Output_69</t>
  </si>
  <si>
    <t>DBD16940</t>
  </si>
  <si>
    <t>.VU1.Spec.OutputVal.x_69</t>
  </si>
  <si>
    <t>Net weight, position 3</t>
  </si>
  <si>
    <t>Netto (g) - positie 3</t>
  </si>
  <si>
    <t>Nettogewicht Stelle 3</t>
  </si>
  <si>
    <t>VLM/OV_Output_70</t>
  </si>
  <si>
    <t>DBD16944</t>
  </si>
  <si>
    <t>.VU1.Spec.OutputVal.x_70</t>
  </si>
  <si>
    <t>Net weight, position 4</t>
  </si>
  <si>
    <t>Netto (g) - positie 4</t>
  </si>
  <si>
    <t>IPC_Netto_4tot6</t>
  </si>
  <si>
    <t>Nettogewicht Stelle 4</t>
  </si>
  <si>
    <t>VLM/OV_Output_71</t>
  </si>
  <si>
    <t>DBD16948</t>
  </si>
  <si>
    <t>.VU1.Spec.OutputVal.x_71</t>
  </si>
  <si>
    <t>Net weight, position 5</t>
  </si>
  <si>
    <t>Netto (g) - positie 5</t>
  </si>
  <si>
    <t>Nettogewicht Stelle 5</t>
  </si>
  <si>
    <t>VLM/OV_Output_72</t>
  </si>
  <si>
    <t>DBD16952</t>
  </si>
  <si>
    <t>.VU1.Spec.OutputVal.x_72</t>
  </si>
  <si>
    <t>Net weight, position 6</t>
  </si>
  <si>
    <t>Netto (g) - positie 6</t>
  </si>
  <si>
    <t>Nettogewicht Stelle 6</t>
  </si>
  <si>
    <t>VLM/OV_Output_73</t>
  </si>
  <si>
    <t>DBD16956</t>
  </si>
  <si>
    <t>.VU1.Spec.OutputVal.x_73</t>
  </si>
  <si>
    <t>Net weight, position 7</t>
  </si>
  <si>
    <t>Netto (g) - positie 7</t>
  </si>
  <si>
    <t>IPC_Netto_7tot9</t>
  </si>
  <si>
    <t>Nettogewicht Stelle 7</t>
  </si>
  <si>
    <t>VLM/OV_Output_74</t>
  </si>
  <si>
    <t>DBD16960</t>
  </si>
  <si>
    <t>.VU1.Spec.OutputVal.x_74</t>
  </si>
  <si>
    <t>Net weight, position 8</t>
  </si>
  <si>
    <t>Netto (g) - positie 8</t>
  </si>
  <si>
    <t>Nettogewicht Stelle 8</t>
  </si>
  <si>
    <t>VLM/OV_Output_75</t>
  </si>
  <si>
    <t>DBD16964</t>
  </si>
  <si>
    <t>.VU1.Spec.OutputVal.x_75</t>
  </si>
  <si>
    <t>Net weight, position 9</t>
  </si>
  <si>
    <t>Netto (g) - positie 9</t>
  </si>
  <si>
    <t>Nettogewicht Stelle 9</t>
  </si>
  <si>
    <t>VLM/OV_Output_76</t>
  </si>
  <si>
    <t>DBD16968</t>
  </si>
  <si>
    <t>.VU1.Spec.OutputVal.x_76</t>
  </si>
  <si>
    <t>Net weight, position 10</t>
  </si>
  <si>
    <t>Netto (g) - positie 10</t>
  </si>
  <si>
    <t>IPC_Netto_10tot12</t>
  </si>
  <si>
    <t>Nettogewicht Stelle 10</t>
  </si>
  <si>
    <t>VLM/OV_Output_77</t>
  </si>
  <si>
    <t>DBD16972</t>
  </si>
  <si>
    <t>.VU1.Spec.OutputVal.x_77</t>
  </si>
  <si>
    <t>Net weight, position 11</t>
  </si>
  <si>
    <t>Netto (g) - positie 11</t>
  </si>
  <si>
    <t>Nettogewicht Stelle 11</t>
  </si>
  <si>
    <t>VLM/OV_Output_78</t>
  </si>
  <si>
    <t>DBD16976</t>
  </si>
  <si>
    <t>.VU1.Spec.OutputVal.x_78</t>
  </si>
  <si>
    <t>Net weight, position 12</t>
  </si>
  <si>
    <t>Netto (g) - positie 12</t>
  </si>
  <si>
    <t>Nettogewicht Stelle 12</t>
  </si>
  <si>
    <t>VLM/OV_Output_79</t>
  </si>
  <si>
    <t>DBD16980</t>
  </si>
  <si>
    <t>.VU1.Spec.OutputVal.x_79</t>
  </si>
  <si>
    <t>Required net weight</t>
  </si>
  <si>
    <t>Setpunt - Netto gewicht</t>
  </si>
  <si>
    <t>IPC_Limieten</t>
  </si>
  <si>
    <t>Netto Soll</t>
  </si>
  <si>
    <t>VLM/OV_Output_80</t>
  </si>
  <si>
    <t>DBD16984</t>
  </si>
  <si>
    <t>.VU1.Spec.OutputVal.x_80</t>
  </si>
  <si>
    <t>Min. warning limit</t>
  </si>
  <si>
    <t>Netto gewicht - Minimum Vul Limiet</t>
  </si>
  <si>
    <t>Warngrenze min.</t>
  </si>
  <si>
    <t>VLM/OV_Output_81</t>
  </si>
  <si>
    <t>DBD16988</t>
  </si>
  <si>
    <t>.VU1.Spec.OutputVal.x_81</t>
  </si>
  <si>
    <t>Max. warning limit</t>
  </si>
  <si>
    <t>Netto gewicht - Maximum Vul Limiet</t>
  </si>
  <si>
    <t>Warngrenze max.</t>
  </si>
  <si>
    <t>VLM/OV_Output_82</t>
  </si>
  <si>
    <t>DBD16992</t>
  </si>
  <si>
    <t>.VU1.Spec.OutputVal.x_82</t>
  </si>
  <si>
    <t>Minimum net weight</t>
  </si>
  <si>
    <t>Netto gewicht - Minimum Reject Limiet</t>
  </si>
  <si>
    <t>Netto gut min.</t>
  </si>
  <si>
    <t>VLM/OV_Output_83</t>
  </si>
  <si>
    <t>DBD16996</t>
  </si>
  <si>
    <t>.VU1.Spec.OutputVal.x_83</t>
  </si>
  <si>
    <t>Maximum net weight</t>
  </si>
  <si>
    <t>Netto gewicht - Maximum Reject Limiet</t>
  </si>
  <si>
    <t>Netto gut max.</t>
  </si>
  <si>
    <t>VLM/OV_Output_84</t>
  </si>
  <si>
    <t>.VU1.Spec.OutputVal.x_84</t>
  </si>
  <si>
    <t>Minimum net weight for no adjustment</t>
  </si>
  <si>
    <t>Netto gewicht - Minimum Regel Limiet</t>
  </si>
  <si>
    <t>Nachregeln inaktiv min.</t>
  </si>
  <si>
    <t>VLM/OV_Output_85</t>
  </si>
  <si>
    <t>DBD17004</t>
  </si>
  <si>
    <t>.VU1.Spec.OutputVal.x_85</t>
  </si>
  <si>
    <t>Maximum net weight for no adjustment</t>
  </si>
  <si>
    <t>Netto gewicht - Maximum Regel Limiet</t>
  </si>
  <si>
    <t>Nachregeln inaktiv max.</t>
  </si>
  <si>
    <t>VLM/OV_Output_86</t>
  </si>
  <si>
    <t>DBD17008</t>
  </si>
  <si>
    <t>.VU1.Spec.OutputVal.x_86</t>
  </si>
  <si>
    <t xml:space="preserve">Number of IPC containers, position 1 </t>
  </si>
  <si>
    <t>Aantal IPC vials - positie 1</t>
  </si>
  <si>
    <t xml:space="preserve">Anzahl IPC Objekte Stelle 1 </t>
  </si>
  <si>
    <t>VLM/OV_Output_87</t>
  </si>
  <si>
    <t>DBD17012</t>
  </si>
  <si>
    <t>.VU1.Spec.OutputVal.x_87</t>
  </si>
  <si>
    <t>Number of IPC containers, position 2</t>
  </si>
  <si>
    <t>Aantal IPC vials - positie 2</t>
  </si>
  <si>
    <t>Anzahl IPC Objekte Stelle 2</t>
  </si>
  <si>
    <t>VLM/OV_Output_88</t>
  </si>
  <si>
    <t>DBD17016</t>
  </si>
  <si>
    <t>.VU1.Spec.OutputVal.x_88</t>
  </si>
  <si>
    <t>Number of IPC containers, position 3</t>
  </si>
  <si>
    <t>Aantal IPC vials - positie 3</t>
  </si>
  <si>
    <t>Anzahl IPC Objekte Stelle 3</t>
  </si>
  <si>
    <t>VLM/OV_Output_89</t>
  </si>
  <si>
    <t>DBD17020</t>
  </si>
  <si>
    <t>.VU1.Spec.OutputVal.x_89</t>
  </si>
  <si>
    <t>Number of IPC containers, position 4</t>
  </si>
  <si>
    <t>Aantal IPC vials - positie 4</t>
  </si>
  <si>
    <t>Anzahl IPC Objekte Stelle 4</t>
  </si>
  <si>
    <t>VLM/OV_Output_90</t>
  </si>
  <si>
    <t>DBD17024</t>
  </si>
  <si>
    <t>.VU1.Spec.OutputVal.x_90</t>
  </si>
  <si>
    <t>Number of IPC containers, position 5</t>
  </si>
  <si>
    <t>Aantal IPC vials - positie 5</t>
  </si>
  <si>
    <t>Anzahl IPC Objekte Stelle 5</t>
  </si>
  <si>
    <t>VLM/OV_Output_91</t>
  </si>
  <si>
    <t>DBD17028</t>
  </si>
  <si>
    <t>.VU1.Spec.OutputVal.x_91</t>
  </si>
  <si>
    <t>Number of IPC containers, position 6</t>
  </si>
  <si>
    <t>Aantal IPC vials - positie 6</t>
  </si>
  <si>
    <t>Anzahl IPC Objekte Stelle 6</t>
  </si>
  <si>
    <t>VLM/OV_Output_92</t>
  </si>
  <si>
    <t>DBD17032</t>
  </si>
  <si>
    <t>.VU1.Spec.OutputVal.x_92</t>
  </si>
  <si>
    <t>Number of IPC containers, position 7</t>
  </si>
  <si>
    <t>Aantal IPC vials - positie 7</t>
  </si>
  <si>
    <t>Anzahl IPC Objekte Stelle 7</t>
  </si>
  <si>
    <t>VLM/OV_Output_93</t>
  </si>
  <si>
    <t>DBD17036</t>
  </si>
  <si>
    <t>.VU1.Spec.OutputVal.x_93</t>
  </si>
  <si>
    <t>Number of IPC containers, position 8</t>
  </si>
  <si>
    <t>Aantal IPC vials - positie 8</t>
  </si>
  <si>
    <t>Anzahl IPC Objekte Stelle 8</t>
  </si>
  <si>
    <t>VLM/OV_Output_94</t>
  </si>
  <si>
    <t>DBD17040</t>
  </si>
  <si>
    <t>.VU1.Spec.OutputVal.x_94</t>
  </si>
  <si>
    <t>Number of IPC containers, position 9</t>
  </si>
  <si>
    <t>Aantal IPC vials - positie 9</t>
  </si>
  <si>
    <t>Anzahl IPC Objekte Stelle 9</t>
  </si>
  <si>
    <t>VLM/OV_Output_95</t>
  </si>
  <si>
    <t>DBD17044</t>
  </si>
  <si>
    <t>.VU1.Spec.OutputVal.x_95</t>
  </si>
  <si>
    <t>Number of IPC containers, position 10</t>
  </si>
  <si>
    <t>Aantal IPC vials - positie 10</t>
  </si>
  <si>
    <t>Anzahl IPC Objekte Stelle 10</t>
  </si>
  <si>
    <t>VLM/OV_Output_96</t>
  </si>
  <si>
    <t>DBD17048</t>
  </si>
  <si>
    <t>.VU1.Spec.OutputVal.x_96</t>
  </si>
  <si>
    <t>Number of IPC containers, position 11</t>
  </si>
  <si>
    <t>Aantal IPC vials - positie 11</t>
  </si>
  <si>
    <t>Anzahl IPC Objekte Stelle 11</t>
  </si>
  <si>
    <t>VLM/OV_Output_97</t>
  </si>
  <si>
    <t>DBD17052</t>
  </si>
  <si>
    <t>.VU1.Spec.OutputVal.x_97</t>
  </si>
  <si>
    <t>Number of IPC containers, position 12</t>
  </si>
  <si>
    <t>Aantal IPC vials - positie 12</t>
  </si>
  <si>
    <t>Anzahl IPC Objekte Stelle 12</t>
  </si>
  <si>
    <t>VLM/OV_Output_98</t>
  </si>
  <si>
    <t>DBD17056</t>
  </si>
  <si>
    <t>.VU1.Spec.OutputVal.x_98</t>
  </si>
  <si>
    <t>Color change - net weight, position 1</t>
  </si>
  <si>
    <t>(Color change) Netto (g) - positie 1</t>
  </si>
  <si>
    <t>0 = grey; 1 = White; 2 = Red; 3 = Purple; 4 = Dark Purple</t>
  </si>
  <si>
    <t>Farbumschlag Nettogewicht Stelle 1</t>
  </si>
  <si>
    <t>VLM/OV_Output_99</t>
  </si>
  <si>
    <t>DBD17060</t>
  </si>
  <si>
    <t>.VU1.Spec.OutputVal.x_99</t>
  </si>
  <si>
    <t>Color change - net weight, position 2</t>
  </si>
  <si>
    <t>(Color change) Netto (g) - positie 2</t>
  </si>
  <si>
    <t>Farbumschlag Nettogewicht Stelle 2</t>
  </si>
  <si>
    <t>VLM/OV_Output_100</t>
  </si>
  <si>
    <t>DBD17064</t>
  </si>
  <si>
    <t>.VU1.Spec.OutputVal.x_100</t>
  </si>
  <si>
    <t>Color change - net weight, position 3</t>
  </si>
  <si>
    <t>(Color change) Netto (g) - positie 3</t>
  </si>
  <si>
    <t>Farbumschlag Nettogewicht Stelle 3</t>
  </si>
  <si>
    <t>VLM/OV_Output_101</t>
  </si>
  <si>
    <t>DBD17068</t>
  </si>
  <si>
    <t>.VU1.Spec.OutputVal.x_101</t>
  </si>
  <si>
    <t>Color change - net weight, position 4</t>
  </si>
  <si>
    <t>(Color change) Netto (g) - positie 4</t>
  </si>
  <si>
    <t>Farbumschlag Nettogewicht Stelle 4</t>
  </si>
  <si>
    <t>VLM/OV_Output_102</t>
  </si>
  <si>
    <t>DBD17072</t>
  </si>
  <si>
    <t>.VU1.Spec.OutputVal.x_102</t>
  </si>
  <si>
    <t>Color change - net weight, position 5</t>
  </si>
  <si>
    <t>(Color change) Netto (g) - positie 5</t>
  </si>
  <si>
    <t>Farbumschlag Nettogewicht Stelle 5</t>
  </si>
  <si>
    <t>VLM/OV_Output_103</t>
  </si>
  <si>
    <t>DBD17076</t>
  </si>
  <si>
    <t>.VU1.Spec.OutputVal.x_103</t>
  </si>
  <si>
    <t>Color change - net weight, position 6</t>
  </si>
  <si>
    <t>(Color change) Netto (g) - positie 6</t>
  </si>
  <si>
    <t>Farbumschlag Nettogewicht Stelle 6</t>
  </si>
  <si>
    <t>VLM/OV_Output_104</t>
  </si>
  <si>
    <t>DBD17080</t>
  </si>
  <si>
    <t>.VU1.Spec.OutputVal.x_104</t>
  </si>
  <si>
    <t>Color change - net weight, position 7</t>
  </si>
  <si>
    <t>(Color change) Netto (g) - positie 7</t>
  </si>
  <si>
    <t>Farbumschlag Nettogewicht Stelle 7</t>
  </si>
  <si>
    <t>VLM/OV_Output_105</t>
  </si>
  <si>
    <t>DBD17084</t>
  </si>
  <si>
    <t>.VU1.Spec.OutputVal.x_105</t>
  </si>
  <si>
    <t>Color change - net weight, position 8</t>
  </si>
  <si>
    <t>(Color change) Netto (g) - positie 8</t>
  </si>
  <si>
    <t>Farbumschlag Nettogewicht Stelle 8</t>
  </si>
  <si>
    <t>VLM/OV_Output_106</t>
  </si>
  <si>
    <t>DBD17088</t>
  </si>
  <si>
    <t>.VU1.Spec.OutputVal.x_106</t>
  </si>
  <si>
    <t>Color change - net weight, position 9</t>
  </si>
  <si>
    <t>(Color change) Netto (g) - positie 9</t>
  </si>
  <si>
    <t>Farbumschlag Nettogewicht Stelle 9</t>
  </si>
  <si>
    <t>VLM/OV_Output_107</t>
  </si>
  <si>
    <t>DBD17092</t>
  </si>
  <si>
    <t>.VU1.Spec.OutputVal.x_107</t>
  </si>
  <si>
    <t>Color change - net weight, position 10</t>
  </si>
  <si>
    <t>(Color change) Netto (g) - positie 10</t>
  </si>
  <si>
    <t>Farbumschlag Nettogewicht Stelle 10</t>
  </si>
  <si>
    <t>VLM/OV_Output_108</t>
  </si>
  <si>
    <t>DBD17096</t>
  </si>
  <si>
    <t>.VU1.Spec.OutputVal.x_108</t>
  </si>
  <si>
    <t>Color change - net weight, position 11</t>
  </si>
  <si>
    <t>(Color change) Netto (g) - positie 11</t>
  </si>
  <si>
    <t>Farbumschlag Nettogewicht Stelle 11</t>
  </si>
  <si>
    <t>VLM/OV_Output_109</t>
  </si>
  <si>
    <t>DBD17100</t>
  </si>
  <si>
    <t>.VU1.Spec.OutputVal.x_109</t>
  </si>
  <si>
    <t>Color change - net weight, position 12</t>
  </si>
  <si>
    <t>(Color change) Netto (g) - positie 12</t>
  </si>
  <si>
    <t>Farbumschlag Nettogewicht Stelle 12</t>
  </si>
  <si>
    <t>VLM/OV_Output_110</t>
  </si>
  <si>
    <t>DBD17104</t>
  </si>
  <si>
    <t>.VU1.Spec.OutputVal.x_110</t>
  </si>
  <si>
    <t>Tare weight</t>
  </si>
  <si>
    <t>Tarra gewicht - Actueel</t>
  </si>
  <si>
    <t>Tara Gewicht</t>
  </si>
  <si>
    <t>VLM/OV_Output_111</t>
  </si>
  <si>
    <t>DBD17108</t>
  </si>
  <si>
    <t>.VU1.Spec.OutputVal.x_111</t>
  </si>
  <si>
    <t>Min. tare weight</t>
  </si>
  <si>
    <t>Tarra gewicht - Minimum</t>
  </si>
  <si>
    <t>Tara gut min.</t>
  </si>
  <si>
    <t>VLM/OV_Output_112</t>
  </si>
  <si>
    <t>DBD17112</t>
  </si>
  <si>
    <t>.VU1.Spec.OutputVal.x_112</t>
  </si>
  <si>
    <t>Max. tare weight</t>
  </si>
  <si>
    <t>Tarra gewicht - Maximum</t>
  </si>
  <si>
    <t>Tara gut max.</t>
  </si>
  <si>
    <t>VLM/OV_Output_113</t>
  </si>
  <si>
    <t>DBD17116</t>
  </si>
  <si>
    <t>.VU1.Spec.OutputVal.x_113</t>
  </si>
  <si>
    <t>Current IPC position</t>
  </si>
  <si>
    <t>Huidige IPC positie</t>
  </si>
  <si>
    <t>Aktuelle IPC Stelle</t>
  </si>
  <si>
    <t>VLM/OV_Output_114</t>
  </si>
  <si>
    <t>DBD17120</t>
  </si>
  <si>
    <t>.VU1.Spec.OutputVal.x_114</t>
  </si>
  <si>
    <t>Net weight, current IPC position</t>
  </si>
  <si>
    <t>Netto (g) - Huidige IPC positie</t>
  </si>
  <si>
    <t>Nettogewicht aktuelle IPC Stelle</t>
  </si>
  <si>
    <t>VLM/OV_Output_115</t>
  </si>
  <si>
    <t>DBD17124</t>
  </si>
  <si>
    <t>.VU1.Spec.OutputVal.x_115</t>
  </si>
  <si>
    <t>Color change - net weight, current IPC position</t>
  </si>
  <si>
    <t>(Color change) Netto (g) - Huidige IPC positie</t>
  </si>
  <si>
    <t>Farbumschlag Nettogewicht aktuelle IPC Stelle</t>
  </si>
  <si>
    <t>VLM/OV_Output_116</t>
  </si>
  <si>
    <t>DBD17128</t>
  </si>
  <si>
    <t>.VU1.Spec.OutputVal.x_116</t>
  </si>
  <si>
    <t>Dose correction factor, rotary piston pumps</t>
  </si>
  <si>
    <t>Piston pompen Correctiefactor doseervolume</t>
  </si>
  <si>
    <t>s9,999</t>
  </si>
  <si>
    <t>VLM/OV_Output_116: Piston pompen Correctiefactor doseervolume</t>
  </si>
  <si>
    <t>DoseerCorrectie</t>
  </si>
  <si>
    <t xml:space="preserve">VLM_Popup_Pistonpompen; </t>
  </si>
  <si>
    <t>Korrekturfaktor Dosiermenge Drehkolbenpumpen</t>
  </si>
  <si>
    <t>DBD17132</t>
  </si>
  <si>
    <t>.VU1.Spec.OutputVal.x_117</t>
  </si>
  <si>
    <t>Spare Output value 117</t>
  </si>
  <si>
    <t>IPC Reserve</t>
  </si>
  <si>
    <t>DBD17136</t>
  </si>
  <si>
    <t>.VU1.Spec.OutputVal.x_118</t>
  </si>
  <si>
    <t>Spare Output value 118</t>
  </si>
  <si>
    <t>DBD17140</t>
  </si>
  <si>
    <t>.VU1.Spec.OutputVal.x_119</t>
  </si>
  <si>
    <t>Spare Output value 119</t>
  </si>
  <si>
    <t>DBD17144</t>
  </si>
  <si>
    <t>.VU1.Spec.OutputVal.x_120</t>
  </si>
  <si>
    <t>Spare Output value 120</t>
  </si>
  <si>
    <t>DBD17148</t>
  </si>
  <si>
    <t>.VU1.Spec.OutputVal.x_121</t>
  </si>
  <si>
    <t>Spare Output value 121</t>
  </si>
  <si>
    <t>DBD17152</t>
  </si>
  <si>
    <t>.VU1.Spec.OutputVal.x_122</t>
  </si>
  <si>
    <t>Spare Output value 122</t>
  </si>
  <si>
    <t>DBD17156</t>
  </si>
  <si>
    <t>.VU1.Spec.OutputVal.x_123</t>
  </si>
  <si>
    <t>Spare Output value 123</t>
  </si>
  <si>
    <t>DBD17160</t>
  </si>
  <si>
    <t>.VU1.Spec.OutputVal.x_124</t>
  </si>
  <si>
    <t>Spare Output value 124</t>
  </si>
  <si>
    <t>VLM/OV_Output_125</t>
  </si>
  <si>
    <t>DBD17164</t>
  </si>
  <si>
    <t>.VU1.Spec.OutputVal.x_125</t>
  </si>
  <si>
    <t>Dosing vessel fill volume</t>
  </si>
  <si>
    <t>Buffervat - Volume</t>
  </si>
  <si>
    <t>l</t>
  </si>
  <si>
    <t>BufferVat</t>
  </si>
  <si>
    <t>Dosierbehälter Füllvolumen</t>
  </si>
  <si>
    <t>VLM/OV_Output_126</t>
  </si>
  <si>
    <t>DBD17168</t>
  </si>
  <si>
    <t>.VU1.Spec.OutputVal.x_126</t>
  </si>
  <si>
    <t>Level in dosing vessel</t>
  </si>
  <si>
    <t>Buffervat - Niveau</t>
  </si>
  <si>
    <t>Niveau Dosierbehälter</t>
  </si>
  <si>
    <t>VLM/OV_Output_127</t>
  </si>
  <si>
    <t>DBD17172</t>
  </si>
  <si>
    <t>.VU1.Spec.OutputVal.x_127</t>
  </si>
  <si>
    <t>Absolute weight of dosing vessel</t>
  </si>
  <si>
    <t xml:space="preserve">Buffervat - Absoluut gewicht </t>
  </si>
  <si>
    <t>kg</t>
  </si>
  <si>
    <t>Gewicht absolut Dosierbehälter</t>
  </si>
  <si>
    <t>VLM/OV_Output_128</t>
  </si>
  <si>
    <t>DBD17176</t>
  </si>
  <si>
    <t>.VU1.Spec.OutputVal.x_128</t>
  </si>
  <si>
    <t>Relative weight of dosing vessel</t>
  </si>
  <si>
    <t>Buffervat - Relatief gewicht</t>
  </si>
  <si>
    <t>Gewicht relativ Dosierbehälter</t>
  </si>
  <si>
    <t>VLM/OV_Output_129</t>
  </si>
  <si>
    <t>DBD17180</t>
  </si>
  <si>
    <t>.VU1.Spec.OutputVal.x_129</t>
  </si>
  <si>
    <t>Product remaining in FIDO</t>
  </si>
  <si>
    <t>Filling Docking - overblijvend product</t>
  </si>
  <si>
    <t>Verfügbares Produkt im FIDO</t>
  </si>
  <si>
    <t>DBD17184</t>
  </si>
  <si>
    <t>.VU1.Spec.OutputVal.x_130</t>
  </si>
  <si>
    <t>Spare Output value 130</t>
  </si>
  <si>
    <t>Reserve Dosierbehälter</t>
  </si>
  <si>
    <t>DBD17188</t>
  </si>
  <si>
    <t>.VU1.Spec.OutputVal.x_131</t>
  </si>
  <si>
    <t>Spare Output value 131</t>
  </si>
  <si>
    <t>DBD17192</t>
  </si>
  <si>
    <t>.VU1.Spec.OutputVal.x_132</t>
  </si>
  <si>
    <t>Spare Output value 132</t>
  </si>
  <si>
    <t>DBD17196</t>
  </si>
  <si>
    <t>.VU1.Spec.OutputVal.x_133</t>
  </si>
  <si>
    <t>Spare Output value 133</t>
  </si>
  <si>
    <t>DBD17200</t>
  </si>
  <si>
    <t>.VU1.Spec.OutputVal.x_134</t>
  </si>
  <si>
    <t>Spare Output value 134</t>
  </si>
  <si>
    <t>DBD17204</t>
  </si>
  <si>
    <t>.VU1.Spec.OutputVal.x_135</t>
  </si>
  <si>
    <t>Spare Output value 135</t>
  </si>
  <si>
    <t>DBD17208</t>
  </si>
  <si>
    <t>.VU1.Spec.OutputVal.x_136</t>
  </si>
  <si>
    <t>Spare Output value 136</t>
  </si>
  <si>
    <t>DBD17212</t>
  </si>
  <si>
    <t>.VU1.Spec.OutputVal.x_137</t>
  </si>
  <si>
    <t>Spare Output value 137</t>
  </si>
  <si>
    <t>VLM/OV_Output_138</t>
  </si>
  <si>
    <t>DBD17216</t>
  </si>
  <si>
    <t>.VU1.Spec.OutputVal.x_138</t>
  </si>
  <si>
    <t>Current Amount of dosings in product reject bottle</t>
  </si>
  <si>
    <t>Huidige aantal takten gereject in reject fles</t>
  </si>
  <si>
    <t>Aktuelle Anzahl Dosierungen in Auffangbehälter für Produktverwurf</t>
  </si>
  <si>
    <t>VLM/StepNumberULDL</t>
  </si>
  <si>
    <t>DBW17220</t>
  </si>
  <si>
    <t>VU1.Spec.StepNumberULDL</t>
  </si>
  <si>
    <t>Stepnumber ULDL</t>
  </si>
  <si>
    <t>VLM/OV_Output_w_140</t>
  </si>
  <si>
    <t>DBW17222</t>
  </si>
  <si>
    <t>.VU1.Spec.OutputVal.w_140</t>
  </si>
  <si>
    <t>Aantal takten reject na stop (#D) pomp 1</t>
  </si>
  <si>
    <t>Anzahl Objekte nach Dosierstopp Dosierstelle X</t>
  </si>
  <si>
    <t>VLM/OV_Output_w_141</t>
  </si>
  <si>
    <t>DBW17224</t>
  </si>
  <si>
    <t>.VU1.Spec.OutputVal.w_141</t>
  </si>
  <si>
    <t>Aantal takten reject na stop (#D) pomp 2</t>
  </si>
  <si>
    <t>VLM/OV_Output_w_142</t>
  </si>
  <si>
    <t>DBW17226</t>
  </si>
  <si>
    <t>.VU1.Spec.OutputVal.w_142</t>
  </si>
  <si>
    <t>Aantal takten reject na stop (#D) pomp 3</t>
  </si>
  <si>
    <t>VLM/OV_Output_w_143</t>
  </si>
  <si>
    <t>DBW17228</t>
  </si>
  <si>
    <t>.VU1.Spec.OutputVal.w_143</t>
  </si>
  <si>
    <t>Aantal takten reject na stop (#D) pomp 4</t>
  </si>
  <si>
    <t>VLM/OV_Output_w_144</t>
  </si>
  <si>
    <t>DBW17230</t>
  </si>
  <si>
    <t>.VU1.Spec.OutputVal.w_144</t>
  </si>
  <si>
    <t>Aantal takten reject na stop (#D) pomp 5</t>
  </si>
  <si>
    <t>VLM/OV_Output_w_145</t>
  </si>
  <si>
    <t>DBW17232</t>
  </si>
  <si>
    <t>.VU1.Spec.OutputVal.w_145</t>
  </si>
  <si>
    <t>Aantal takten reject na stop (#D) pomp 6</t>
  </si>
  <si>
    <t>VLM/OV_Output_w_146</t>
  </si>
  <si>
    <t>DBW17234</t>
  </si>
  <si>
    <t>.VU1.Spec.OutputVal.w_146</t>
  </si>
  <si>
    <t>Aantal takten reject na stop (#D) pomp 7</t>
  </si>
  <si>
    <t>VLM/OV_Output_w_147</t>
  </si>
  <si>
    <t>DBW17236</t>
  </si>
  <si>
    <t>.VU1.Spec.OutputVal.w_147</t>
  </si>
  <si>
    <t>Aantal takten reject na stop (#D) pomp 8</t>
  </si>
  <si>
    <t>VLM/OV_Output_w_148</t>
  </si>
  <si>
    <t>DBW17238</t>
  </si>
  <si>
    <t>.VU1.Spec.OutputVal.w_148</t>
  </si>
  <si>
    <t>Aantal takten reject na stop (#D) pomp 9</t>
  </si>
  <si>
    <t>VLM/OV_Output_w_149</t>
  </si>
  <si>
    <t>DBW17240</t>
  </si>
  <si>
    <t>.VU1.Spec.OutputVal.w_149</t>
  </si>
  <si>
    <t>Aantal takten reject na stop (#D) pomp 10</t>
  </si>
  <si>
    <t>VLM/OV_Output_w_150</t>
  </si>
  <si>
    <t>DBW17242</t>
  </si>
  <si>
    <t>.VU1.Spec.OutputVal.w_150</t>
  </si>
  <si>
    <t>Aantal takten reject na stop (#D) pomp 11</t>
  </si>
  <si>
    <t>VLM/OV_Output_w_151</t>
  </si>
  <si>
    <t>DBW17244</t>
  </si>
  <si>
    <t>.VU1.Spec.OutputVal.w_151</t>
  </si>
  <si>
    <t>Aantal takten reject na stop (#D) pomp 12</t>
  </si>
  <si>
    <t>VLM/OV_Output_w_152</t>
  </si>
  <si>
    <t>DBW17246</t>
  </si>
  <si>
    <t>.VU1.Spec.OutputVal.w_152</t>
  </si>
  <si>
    <t>Stoptijd (DSTOP) pomp 1 tot reject</t>
  </si>
  <si>
    <t>sec</t>
  </si>
  <si>
    <t>Dosierstopptimer X</t>
  </si>
  <si>
    <t>VLM/OV_Output_w_153</t>
  </si>
  <si>
    <t>DBW17248</t>
  </si>
  <si>
    <t>.VU1.Spec.OutputVal.w_153</t>
  </si>
  <si>
    <t>Stoptijd (DSTOP) pomp 2 tot reject</t>
  </si>
  <si>
    <t>VLM/OV_Output_w_154</t>
  </si>
  <si>
    <t>DBW17250</t>
  </si>
  <si>
    <t>.VU1.Spec.OutputVal.w_154</t>
  </si>
  <si>
    <t>Stoptijd (DSTOP) pomp 3 tot reject</t>
  </si>
  <si>
    <t>VLM/OV_Output_w_155</t>
  </si>
  <si>
    <t>DBW17252</t>
  </si>
  <si>
    <t>.VU1.Spec.OutputVal.w_155</t>
  </si>
  <si>
    <t>Stoptijd (DSTOP) pomp 4 tot reject</t>
  </si>
  <si>
    <t>VLM/OV_Output_w_156</t>
  </si>
  <si>
    <t>DBW17254</t>
  </si>
  <si>
    <t>.VU1.Spec.OutputVal.w_156</t>
  </si>
  <si>
    <t>Stoptijd (DSTOP) pomp 5 tot reject</t>
  </si>
  <si>
    <t>VLM/OV_Output_w_157</t>
  </si>
  <si>
    <t>DBW17256</t>
  </si>
  <si>
    <t>.VU1.Spec.OutputVal.w_157</t>
  </si>
  <si>
    <t>Stoptijd (DSTOP) pomp 6 tot reject</t>
  </si>
  <si>
    <t>VLM/OV_Output_w_158</t>
  </si>
  <si>
    <t>DBW17258</t>
  </si>
  <si>
    <t>.VU1.Spec.OutputVal.w_158</t>
  </si>
  <si>
    <t>Stoptijd (DSTOP) pomp 7 tot reject</t>
  </si>
  <si>
    <t>VLM/OV_Output_w_159</t>
  </si>
  <si>
    <t>DBW17260</t>
  </si>
  <si>
    <t>.VU1.Spec.OutputVal.w_159</t>
  </si>
  <si>
    <t>Stoptijd (DSTOP) pomp 8 tot reject</t>
  </si>
  <si>
    <t>VLM/OV_Output_w_160</t>
  </si>
  <si>
    <t>DBW17262</t>
  </si>
  <si>
    <t>.VU1.Spec.OutputVal.w_160</t>
  </si>
  <si>
    <t>Stoptijd (DSTOP) pomp 9 tot reject</t>
  </si>
  <si>
    <t>VLM/OV_Output_w_161</t>
  </si>
  <si>
    <t>DBW17264</t>
  </si>
  <si>
    <t>.VU1.Spec.OutputVal.w_161</t>
  </si>
  <si>
    <t>Stoptijd (DSTOP) pomp 10 tot reject</t>
  </si>
  <si>
    <t>VLM/OV_Output_w_162</t>
  </si>
  <si>
    <t>DBW17266</t>
  </si>
  <si>
    <t>.VU1.Spec.OutputVal.w_162</t>
  </si>
  <si>
    <t>Stoptijd (DSTOP) pomp 11 tot reject</t>
  </si>
  <si>
    <t>VLM/OV_Output_w_163</t>
  </si>
  <si>
    <t>DBW17268</t>
  </si>
  <si>
    <t>.VU1.Spec.OutputVal.w_163</t>
  </si>
  <si>
    <t>Stoptijd (DSTOP) pomp 12 tot reject</t>
  </si>
  <si>
    <t>VLM/OV_Output_w_164</t>
  </si>
  <si>
    <t>DBW17270</t>
  </si>
  <si>
    <t>.VU1.Spec.OutputVal.w_164</t>
  </si>
  <si>
    <t>Aantal takten pomp 1 tot reset stoptijd (RES)</t>
  </si>
  <si>
    <t>Zähler Dosiertakte Stelle X bis Dosierstopp Timer löschen</t>
  </si>
  <si>
    <t>VLM/OV_Output_w_165</t>
  </si>
  <si>
    <t>DBW17272</t>
  </si>
  <si>
    <t>.VU1.Spec.OutputVal.w_165</t>
  </si>
  <si>
    <t>Aantal takten pomp 2 tot reset stoptijd (RES)</t>
  </si>
  <si>
    <t>VLM/OV_Output_w_166</t>
  </si>
  <si>
    <t>DBW17274</t>
  </si>
  <si>
    <t>.VU1.Spec.OutputVal.w_166</t>
  </si>
  <si>
    <t>Aantal takten pomp 3 tot reset stoptijd (RES)</t>
  </si>
  <si>
    <t>VLM/OV_Output_w_167</t>
  </si>
  <si>
    <t>DBW17276</t>
  </si>
  <si>
    <t>.VU1.Spec.OutputVal.w_167</t>
  </si>
  <si>
    <t>Aantal takten pomp 4 tot reset stoptijd (RES)</t>
  </si>
  <si>
    <t>VLM/OV_Output_w_168</t>
  </si>
  <si>
    <t>DBW17278</t>
  </si>
  <si>
    <t>.VU1.Spec.OutputVal.w_168</t>
  </si>
  <si>
    <t>Aantal takten pomp 5 tot reset stoptijd (RES)</t>
  </si>
  <si>
    <t>VLM/OV_Output_w_169</t>
  </si>
  <si>
    <t>DBW17280</t>
  </si>
  <si>
    <t>.VU1.Spec.OutputVal.w_169</t>
  </si>
  <si>
    <t>Aantal takten pomp 6 tot reset stoptijd (RES)</t>
  </si>
  <si>
    <t>VLM/OV_Output_w_170</t>
  </si>
  <si>
    <t>DBW17282</t>
  </si>
  <si>
    <t>.VU1.Spec.OutputVal.w_170</t>
  </si>
  <si>
    <t>Aantal takten pomp 7 tot reset stoptijd (RES)</t>
  </si>
  <si>
    <t>VLM/OV_Output_w_171</t>
  </si>
  <si>
    <t>DBW17284</t>
  </si>
  <si>
    <t>.VU1.Spec.OutputVal.w_171</t>
  </si>
  <si>
    <t>Aantal takten pomp 8 tot reset stoptijd (RES)</t>
  </si>
  <si>
    <t>VLM/OV_Output_w_172</t>
  </si>
  <si>
    <t>DBW17286</t>
  </si>
  <si>
    <t>.VU1.Spec.OutputVal.w_172</t>
  </si>
  <si>
    <t>Aantal takten pomp 9 tot reset stoptijd (RES)</t>
  </si>
  <si>
    <t>VLM/OV_Output_w_173</t>
  </si>
  <si>
    <t>DBW17288</t>
  </si>
  <si>
    <t>.VU1.Spec.OutputVal.w_173</t>
  </si>
  <si>
    <t>Aantal takten pomp 10 tot reset stoptijd (RES)</t>
  </si>
  <si>
    <t>VLM/OV_Output_w_174</t>
  </si>
  <si>
    <t>DBW17290</t>
  </si>
  <si>
    <t>.VU1.Spec.OutputVal.w_174</t>
  </si>
  <si>
    <t>Aantal takten pomp 11 tot reset stoptijd (RES)</t>
  </si>
  <si>
    <t>VLM/OV_Output_w_175</t>
  </si>
  <si>
    <t>DBW17292</t>
  </si>
  <si>
    <t>.VU1.Spec.OutputVal.w_175</t>
  </si>
  <si>
    <t>Aantal takten pomp 12 tot reset stoptijd (RES)</t>
  </si>
  <si>
    <t>VLM/OV_Output_w_176</t>
  </si>
  <si>
    <t>DBW17294</t>
  </si>
  <si>
    <t>.VU1.Spec.OutputVal.w_176</t>
  </si>
  <si>
    <t>Aantal opeenvolgende ontbrekende vials pomp 1 (GAP)</t>
  </si>
  <si>
    <t>Zähler Lücke Dosierstelle X bis Objektverwurf neu eintragen</t>
  </si>
  <si>
    <t>VLM/OV_Output_w_177</t>
  </si>
  <si>
    <t>DBW17296</t>
  </si>
  <si>
    <t>.VU1.Spec.OutputVal.w_177</t>
  </si>
  <si>
    <t>Aantal opeenvolgende ontbrekende vials pomp 2 (GAP)</t>
  </si>
  <si>
    <t>VLM/OV_Output_w_178</t>
  </si>
  <si>
    <t>DBW17298</t>
  </si>
  <si>
    <t>.VU1.Spec.OutputVal.w_178</t>
  </si>
  <si>
    <t>Aantal opeenvolgende ontbrekende vials pomp 3 (GAP)</t>
  </si>
  <si>
    <t>VLM/OV_Output_w_179</t>
  </si>
  <si>
    <t>DBW17300</t>
  </si>
  <si>
    <t>.VU1.Spec.OutputVal.w_179</t>
  </si>
  <si>
    <t>Aantal opeenvolgende ontbrekende vials pomp 4 (GAP)</t>
  </si>
  <si>
    <t>VLM/OV_Output_w_180</t>
  </si>
  <si>
    <t>DBW17302</t>
  </si>
  <si>
    <t>.VU1.Spec.OutputVal.w_180</t>
  </si>
  <si>
    <t>Aantal opeenvolgende ontbrekende vials pomp 5 (GAP)</t>
  </si>
  <si>
    <t>VLM/OV_Output_w_181</t>
  </si>
  <si>
    <t>DBW17304</t>
  </si>
  <si>
    <t>.VU1.Spec.OutputVal.w_181</t>
  </si>
  <si>
    <t>Aantal opeenvolgende ontbrekende vials pomp 6 (GAP)</t>
  </si>
  <si>
    <t>VLM/OV_Output_w_182</t>
  </si>
  <si>
    <t>DBW17306</t>
  </si>
  <si>
    <t>.VU1.Spec.OutputVal.w_182</t>
  </si>
  <si>
    <t>Aantal opeenvolgende ontbrekende vials pomp 7 (GAP)</t>
  </si>
  <si>
    <t>VLM/OV_Output_w_183</t>
  </si>
  <si>
    <t>DBW17308</t>
  </si>
  <si>
    <t>.VU1.Spec.OutputVal.w_183</t>
  </si>
  <si>
    <t>Aantal opeenvolgende ontbrekende vials pomp 8 (GAP)</t>
  </si>
  <si>
    <t>VLM/OV_Output_w_184</t>
  </si>
  <si>
    <t>DBW17310</t>
  </si>
  <si>
    <t>.VU1.Spec.OutputVal.w_184</t>
  </si>
  <si>
    <t>Aantal opeenvolgende ontbrekende vials pomp 9 (GAP)</t>
  </si>
  <si>
    <t>VLM/OV_Output_w_185</t>
  </si>
  <si>
    <t>DBW17312</t>
  </si>
  <si>
    <t>.VU1.Spec.OutputVal.w_185</t>
  </si>
  <si>
    <t>Aantal opeenvolgende ontbrekende vials pomp 10 (GAP)</t>
  </si>
  <si>
    <t>VLM/OV_Output_w_186</t>
  </si>
  <si>
    <t>DBW17314</t>
  </si>
  <si>
    <t>.VU1.Spec.OutputVal.w_186</t>
  </si>
  <si>
    <t>Aantal opeenvolgende ontbrekende vials pomp 11 (GAP)</t>
  </si>
  <si>
    <t>VLM/OV_Output_w_187</t>
  </si>
  <si>
    <t>DBW17316</t>
  </si>
  <si>
    <t>.VU1.Spec.OutputVal.w_187</t>
  </si>
  <si>
    <t>Aantal opeenvolgende ontbrekende vials pomp 12 (GAP)</t>
  </si>
  <si>
    <t>VLM/OV_Output_w_188</t>
  </si>
  <si>
    <t>DBW17318</t>
  </si>
  <si>
    <t>.VU1.Spec.OutputVal.w_188</t>
  </si>
  <si>
    <t>Stoptijd (RSTOP) pomp 1 tot recirculatie</t>
  </si>
  <si>
    <t>Umpump Timer X</t>
  </si>
  <si>
    <t>VLM/OV_Output_w_189</t>
  </si>
  <si>
    <t>DBW17320</t>
  </si>
  <si>
    <t>.VU1.Spec.OutputVal.w_189</t>
  </si>
  <si>
    <t>Stoptijd (RSTOP) pomp 2 tot recirculatie</t>
  </si>
  <si>
    <t>VLM/OV_Output_w_190</t>
  </si>
  <si>
    <t>DBW17322</t>
  </si>
  <si>
    <t>.VU1.Spec.OutputVal.w_190</t>
  </si>
  <si>
    <t>Stoptijd (RSTOP) pomp 3 tot recirculatie</t>
  </si>
  <si>
    <t>VLM/OV_Output_w_191</t>
  </si>
  <si>
    <t>DBW17324</t>
  </si>
  <si>
    <t>.VU1.Spec.OutputVal.w_191</t>
  </si>
  <si>
    <t>Stoptijd (RSTOP) pomp 4 tot recirculatie</t>
  </si>
  <si>
    <t>VLM/OV_Output_w_192</t>
  </si>
  <si>
    <t>DBW17326</t>
  </si>
  <si>
    <t>.VU1.Spec.OutputVal.w_192</t>
  </si>
  <si>
    <t>Stoptijd (RSTOP) pomp 5 tot recirculatie</t>
  </si>
  <si>
    <t>VLM/OV_Output_w_193</t>
  </si>
  <si>
    <t>DBW17328</t>
  </si>
  <si>
    <t>.VU1.Spec.OutputVal.w_193</t>
  </si>
  <si>
    <t>Stoptijd (RSTOP) pomp 6 tot recirculatie</t>
  </si>
  <si>
    <t>VLM/OV_Output_w_194</t>
  </si>
  <si>
    <t>DBW17330</t>
  </si>
  <si>
    <t>.VU1.Spec.OutputVal.w_194</t>
  </si>
  <si>
    <t>Stoptijd (RSTOP) pomp 7 tot recirculatie</t>
  </si>
  <si>
    <t>VLM/OV_Output_w_195</t>
  </si>
  <si>
    <t>DBW17332</t>
  </si>
  <si>
    <t>.VU1.Spec.OutputVal.w_195</t>
  </si>
  <si>
    <t>Stoptijd (RSTOP) pomp 8 tot recirculatie</t>
  </si>
  <si>
    <t>VLM/OV_Output_w_196</t>
  </si>
  <si>
    <t>DBW17334</t>
  </si>
  <si>
    <t>.VU1.Spec.OutputVal.w_196</t>
  </si>
  <si>
    <t>Stoptijd (RSTOP) pomp 9 tot recirculatie</t>
  </si>
  <si>
    <t>VLM/OV_Output_w_197</t>
  </si>
  <si>
    <t>DBW17336</t>
  </si>
  <si>
    <t>.VU1.Spec.OutputVal.w_197</t>
  </si>
  <si>
    <t>Stoptijd (RSTOP) pomp 10 tot recirculatie</t>
  </si>
  <si>
    <t>VLM/OV_Output_w_198</t>
  </si>
  <si>
    <t>DBW17338</t>
  </si>
  <si>
    <t>.VU1.Spec.OutputVal.w_198</t>
  </si>
  <si>
    <t>Stoptijd (RSTOP) pomp 11 tot recirculatie</t>
  </si>
  <si>
    <t>VLM/OV_Output_w_199</t>
  </si>
  <si>
    <t>DBW17340</t>
  </si>
  <si>
    <t>.VU1.Spec.OutputVal.w_199</t>
  </si>
  <si>
    <t>Stoptijd (RSTOP) pomp 12 tot recirculatie</t>
  </si>
  <si>
    <t>VLM/OV_Output_w_200</t>
  </si>
  <si>
    <t>DBW17342</t>
  </si>
  <si>
    <t>.VU1.Spec.OutputVal.w_200</t>
  </si>
  <si>
    <t>Aantal takten ontluchten pomp 1</t>
  </si>
  <si>
    <t>Anzahl Objekte Entlüften Dosierstelle X</t>
  </si>
  <si>
    <t>VLM/OV_Output_w_201</t>
  </si>
  <si>
    <t>DBW17344</t>
  </si>
  <si>
    <t>.VU1.Spec.OutputVal.w_201</t>
  </si>
  <si>
    <t>Aantal takten ontluchten pomp 2</t>
  </si>
  <si>
    <t>VLM/OV_Output_w_202</t>
  </si>
  <si>
    <t>DBW17346</t>
  </si>
  <si>
    <t>.VU1.Spec.OutputVal.w_202</t>
  </si>
  <si>
    <t>Aantal takten ontluchten pomp 3</t>
  </si>
  <si>
    <t>VLM/OV_Output_w_203</t>
  </si>
  <si>
    <t>DBW17348</t>
  </si>
  <si>
    <t>.VU1.Spec.OutputVal.w_203</t>
  </si>
  <si>
    <t>Aantal takten ontluchten pomp 4</t>
  </si>
  <si>
    <t>VLM/OV_Output_w_204</t>
  </si>
  <si>
    <t>DBW17350</t>
  </si>
  <si>
    <t>.VU1.Spec.OutputVal.w_204</t>
  </si>
  <si>
    <t>Aantal takten ontluchten pomp 5</t>
  </si>
  <si>
    <t>VLM/OV_Output_172</t>
  </si>
  <si>
    <t>DBD17352</t>
  </si>
  <si>
    <t>.VU1.Spec.OutputVal.x_172</t>
  </si>
  <si>
    <t>Stepnumber of the PMS counter sequence infeed rotary table</t>
  </si>
  <si>
    <t>PMS stapnummer invoer draaitafel</t>
  </si>
  <si>
    <t>PMS_Diagnose</t>
  </si>
  <si>
    <t>stepnumber can be -34, -33</t>
  </si>
  <si>
    <t>Schrittnumer des PMS Einlaufdrehteller</t>
  </si>
  <si>
    <t>VLM/OV_Output_173</t>
  </si>
  <si>
    <t>DBD17356</t>
  </si>
  <si>
    <t>.VU1.Spec.OutputVal.x_173</t>
  </si>
  <si>
    <t>Stepnumber of the PMS counter sequence needle movement</t>
  </si>
  <si>
    <t>PMS stapnummer vulnaalden</t>
  </si>
  <si>
    <t>Schrittnumer des PMS Nadelbewegung</t>
  </si>
  <si>
    <t>VLM/OV_Output_174</t>
  </si>
  <si>
    <t>DBD17360</t>
  </si>
  <si>
    <t>.VU1.Spec.OutputVal.x_174</t>
  </si>
  <si>
    <t>Stepnumber of the PMS counter sequence stopper station</t>
  </si>
  <si>
    <t>PMS stapnummer stopper station</t>
  </si>
  <si>
    <t>Schrittnumer des PMS Stopfenstation</t>
  </si>
  <si>
    <t>VLM/OV_Output_w_205</t>
  </si>
  <si>
    <t>DBW17364</t>
  </si>
  <si>
    <t>.VU1.Spec.OutputVal.w_205</t>
  </si>
  <si>
    <t>Aantal takten ontluchten pomp 6</t>
  </si>
  <si>
    <t>VLM/OV_Output_w_206</t>
  </si>
  <si>
    <t>DBW17366</t>
  </si>
  <si>
    <t>.VU1.Spec.OutputVal.w_206</t>
  </si>
  <si>
    <t>Aantal takten ontluchten pomp 7</t>
  </si>
  <si>
    <t>VLM/OV_Output_w_207</t>
  </si>
  <si>
    <t>DBW17368</t>
  </si>
  <si>
    <t>.VU1.Spec.OutputVal.w_207</t>
  </si>
  <si>
    <t>Aantal takten ontluchten pomp 8</t>
  </si>
  <si>
    <t>VLM/OV_Output_w_208</t>
  </si>
  <si>
    <t>DBW17370</t>
  </si>
  <si>
    <t>.VU1.Spec.OutputVal.w_208</t>
  </si>
  <si>
    <t>Aantal takten ontluchten pomp 9</t>
  </si>
  <si>
    <t>VLM/OV_Output_w_209</t>
  </si>
  <si>
    <t>DBW17372</t>
  </si>
  <si>
    <t>.VU1.Spec.OutputVal.w_209</t>
  </si>
  <si>
    <t>Aantal takten ontluchten pomp 10</t>
  </si>
  <si>
    <t>VLM/OV_Output_w_210</t>
  </si>
  <si>
    <t>DBW17374</t>
  </si>
  <si>
    <t>.VU1.Spec.OutputVal.w_210</t>
  </si>
  <si>
    <t>Aantal takten ontluchten pomp 11</t>
  </si>
  <si>
    <t>VLM/OV_Output_w_211</t>
  </si>
  <si>
    <t>DBW17376</t>
  </si>
  <si>
    <t>.VU1.Spec.OutputVal.w_211</t>
  </si>
  <si>
    <t>Aantal takten ontluchten pomp 12</t>
  </si>
  <si>
    <t>DBW17378</t>
  </si>
  <si>
    <t>.VU1.Spec.OutputVal.w_212</t>
  </si>
  <si>
    <t>VLM/OV_Output_175</t>
  </si>
  <si>
    <t>DBD17380</t>
  </si>
  <si>
    <t>.VU1.Spec.OutputVal.x_179</t>
  </si>
  <si>
    <t>FFV --&gt; FIFO Aantal vials te rejecten op baan 1</t>
  </si>
  <si>
    <t>VLM_FIFO_Signalen</t>
  </si>
  <si>
    <t>FFV -&gt; FIFO Amount of Rejects track 1</t>
  </si>
  <si>
    <t>VLM/OV_Output_176</t>
  </si>
  <si>
    <t>DBD17384</t>
  </si>
  <si>
    <t>.VU1.Spec.OutputVal.x_180</t>
  </si>
  <si>
    <t>FFV --&gt; FIFO Aantal vials te rejecten op baan 2</t>
  </si>
  <si>
    <t>FFV -&gt; FIFO Amount of Rejects track 2</t>
  </si>
  <si>
    <t>VLM/OV_Output_177</t>
  </si>
  <si>
    <t>DBD17388</t>
  </si>
  <si>
    <t>.VU1.Spec.OutputVal.x_181</t>
  </si>
  <si>
    <t>Setpunt mixer</t>
  </si>
  <si>
    <t>RPM</t>
  </si>
  <si>
    <t>Set point (Speed or position) : ( PLC &lt;--&gt; SCADA )</t>
  </si>
  <si>
    <t>VLM/OV_Output_178</t>
  </si>
  <si>
    <t>DBD17392</t>
  </si>
  <si>
    <t>.VU1.Spec.OutputVal.x_182</t>
  </si>
  <si>
    <t>Wachttijd na start mixen voor start afvullen</t>
  </si>
  <si>
    <t>Wartezeit minimal ruhren vor vrijgabe Dosierung</t>
  </si>
  <si>
    <t>DBD17396</t>
  </si>
  <si>
    <t>.VU1.Spec.OutputVal.x_183</t>
  </si>
  <si>
    <t>Spare Output value 215</t>
  </si>
  <si>
    <t>DBD17400</t>
  </si>
  <si>
    <t>.VU1.Spec.OutputVal.x_184</t>
  </si>
  <si>
    <t>Spare Output value 184</t>
  </si>
  <si>
    <t>DBD17404</t>
  </si>
  <si>
    <t>.VU1.Spec.OutputVal.x_185</t>
  </si>
  <si>
    <t>Spare Output value 185</t>
  </si>
  <si>
    <t>DBD17408</t>
  </si>
  <si>
    <t>.VU1.Spec.OutputVal.x_186</t>
  </si>
  <si>
    <t>Spare Output value 186</t>
  </si>
  <si>
    <t>DBD17412</t>
  </si>
  <si>
    <t>.VU1.Spec.OutputVal.x_187</t>
  </si>
  <si>
    <t>Spare Output value 187</t>
  </si>
  <si>
    <t>DBD17416</t>
  </si>
  <si>
    <t>.VU1.Spec.OutputVal.x_188</t>
  </si>
  <si>
    <t>Spare Output value 188</t>
  </si>
  <si>
    <t>VLM/OV_Output_189</t>
  </si>
  <si>
    <t>DBD17420</t>
  </si>
  <si>
    <t>.VU1.Spec.OutputVal.x_189</t>
  </si>
  <si>
    <t>AAS needle movement Sampling time duration</t>
  </si>
  <si>
    <t>AAS sampletijd naalden</t>
  </si>
  <si>
    <t>min</t>
  </si>
  <si>
    <t>Dauer Probenahme AAS an Nadelbewegung</t>
  </si>
  <si>
    <t>VLM/OV_Output_190</t>
  </si>
  <si>
    <t>DBD17424</t>
  </si>
  <si>
    <t>.VU1.Spec.OutputVal.x_190</t>
  </si>
  <si>
    <t>AAS stopper station Sampling time duration</t>
  </si>
  <si>
    <t>AAS sampletijd stopperstation</t>
  </si>
  <si>
    <t>Dauer Probenahme AAS an Stopfenstation</t>
  </si>
  <si>
    <t>DBD17428</t>
  </si>
  <si>
    <t>.VU1.Spec.OutputVal.x_191</t>
  </si>
  <si>
    <t>Spare Output value 191</t>
  </si>
  <si>
    <t>DBD17432</t>
  </si>
  <si>
    <t>.VU1.Spec.OutputVal.x_192</t>
  </si>
  <si>
    <t>Spare Output value 192</t>
  </si>
  <si>
    <t>DBD17436</t>
  </si>
  <si>
    <t>.VU1.Spec.OutputVal.x_193</t>
  </si>
  <si>
    <t>Spare Output value 193</t>
  </si>
  <si>
    <t>DBD17440</t>
  </si>
  <si>
    <t>.VU1.Spec.OutputVal.x_194</t>
  </si>
  <si>
    <t>Spare Output value 194</t>
  </si>
  <si>
    <t>DBD17444</t>
  </si>
  <si>
    <t>.VU1.Spec.OutputVal.x_195</t>
  </si>
  <si>
    <t>Spare Output value 195</t>
  </si>
  <si>
    <t>DBD17448</t>
  </si>
  <si>
    <t>.VU1.Spec.OutputVal.x_196</t>
  </si>
  <si>
    <t>Spare Output value 196</t>
  </si>
  <si>
    <t>DBD17452</t>
  </si>
  <si>
    <t>.VU1.Spec.OutputVal.x_197</t>
  </si>
  <si>
    <t>Spare Output value 197</t>
  </si>
  <si>
    <t>DBD17456</t>
  </si>
  <si>
    <t>.VU1.Spec.OutputVal.x_198</t>
  </si>
  <si>
    <t>Spare Output value 198</t>
  </si>
  <si>
    <t>DBD17460</t>
  </si>
  <si>
    <t>.VU1.Spec.OutputVal.x_199</t>
  </si>
  <si>
    <t>Spare Output value 199</t>
  </si>
  <si>
    <t>DBD17464</t>
  </si>
  <si>
    <t>.VU1.Spec.OutputVal.x_200</t>
  </si>
  <si>
    <t>Spare Output value 200</t>
  </si>
  <si>
    <t>DBD17468</t>
  </si>
  <si>
    <t>.VU1.Spec.OutputVal.x_201</t>
  </si>
  <si>
    <t>Spare Output value 201</t>
  </si>
  <si>
    <t>DBD17472</t>
  </si>
  <si>
    <t>.VU1.Spec.OutputVal.x_202</t>
  </si>
  <si>
    <t>Spare Output value 202</t>
  </si>
  <si>
    <t>DBD17476</t>
  </si>
  <si>
    <t>.VU1.Spec.OutputVal.x_203</t>
  </si>
  <si>
    <t>Spare Output value 203</t>
  </si>
  <si>
    <t>DBD17480</t>
  </si>
  <si>
    <t>.VU1.Spec.OutputVal.x_204</t>
  </si>
  <si>
    <t>Spare Output value 204</t>
  </si>
  <si>
    <t>DBD17484</t>
  </si>
  <si>
    <t>.VU1.Spec.OutputVal.x_205</t>
  </si>
  <si>
    <t>Spare Output value 205</t>
  </si>
  <si>
    <t>DBD17488</t>
  </si>
  <si>
    <t>.VU1.Spec.OutputVal.x_206</t>
  </si>
  <si>
    <t>Spare Output value 206</t>
  </si>
  <si>
    <t>DBD17492</t>
  </si>
  <si>
    <t>.VU1.Spec.OutputVal.x_207</t>
  </si>
  <si>
    <t>Spare Output value 207</t>
  </si>
  <si>
    <t>DBD17496</t>
  </si>
  <si>
    <t>.VU1.Spec.OutputVal.x_208</t>
  </si>
  <si>
    <t>Spare Output value 208</t>
  </si>
  <si>
    <t>DBD17500</t>
  </si>
  <si>
    <t>.VU1.Spec.OutputVal.x_209</t>
  </si>
  <si>
    <t>Spare Output value 209</t>
  </si>
  <si>
    <t>VLM/OV_Output_210</t>
  </si>
  <si>
    <t>DBD17504</t>
  </si>
  <si>
    <t>.VU1.Spec.OutputVal.x_210</t>
  </si>
  <si>
    <t>Number of Items in IPC buffer (Fill Control)</t>
  </si>
  <si>
    <t>Aantal records in vulcontrole</t>
  </si>
  <si>
    <t>VLM/OV_Output_210: Aantal records in vulcontrole</t>
  </si>
  <si>
    <t>Fill control</t>
  </si>
  <si>
    <t>Anzahl Werte im IPC Puffer</t>
  </si>
  <si>
    <t>DBD17508</t>
  </si>
  <si>
    <t>.VU1.Spec.OutputVal.x_211</t>
  </si>
  <si>
    <t>Spare Output value 211</t>
  </si>
  <si>
    <t>DBD17512</t>
  </si>
  <si>
    <t>.VU1.Spec.OutputVal.x_212</t>
  </si>
  <si>
    <t>Spare Output value 212</t>
  </si>
  <si>
    <t>DBD17516</t>
  </si>
  <si>
    <t>.VU1.Spec.OutputVal.x_213</t>
  </si>
  <si>
    <t>Spare Output value 213</t>
  </si>
  <si>
    <t>DBD17520</t>
  </si>
  <si>
    <t>.VU1.Spec.OutputVal.x_214</t>
  </si>
  <si>
    <t>Spare Output value 214</t>
  </si>
  <si>
    <t>DBD17524</t>
  </si>
  <si>
    <t>.VU1.Spec.OutputVal.x_215</t>
  </si>
  <si>
    <t>DBD17528</t>
  </si>
  <si>
    <t>.VU1.Spec.OutputVal.x_216</t>
  </si>
  <si>
    <t>Spare Output value 216</t>
  </si>
  <si>
    <t>DBD17532</t>
  </si>
  <si>
    <t>.VU1.Spec.OutputVal.x_217</t>
  </si>
  <si>
    <t>Spare Output value 217</t>
  </si>
  <si>
    <t>DBD17536</t>
  </si>
  <si>
    <t>.VU1.Spec.OutputVal.x_218</t>
  </si>
  <si>
    <t>Spare Output value 218</t>
  </si>
  <si>
    <t>DBD17540</t>
  </si>
  <si>
    <t>.VU1.Spec.OutputVal.x_219</t>
  </si>
  <si>
    <t>Spare Output value 219</t>
  </si>
  <si>
    <t>DBD17544</t>
  </si>
  <si>
    <t>.VU1.Spec.OutputVal.x_220</t>
  </si>
  <si>
    <t>Spare Output value 220</t>
  </si>
  <si>
    <t>DBD17548</t>
  </si>
  <si>
    <t>.VU1.Spec.OutputVal.x_221</t>
  </si>
  <si>
    <t>Spare Output value 221</t>
  </si>
  <si>
    <t>DBD17552</t>
  </si>
  <si>
    <t>.VU1.Spec.OutputVal.x_222</t>
  </si>
  <si>
    <t>Spare Output value 222</t>
  </si>
  <si>
    <t>DBD17556</t>
  </si>
  <si>
    <t>.VU1.Spec.OutputVal.x_223</t>
  </si>
  <si>
    <t>Spare Output value 223</t>
  </si>
  <si>
    <t>DBD17560</t>
  </si>
  <si>
    <t>.VU1.Spec.OutputVal.x_224</t>
  </si>
  <si>
    <t>Spare Output value 224</t>
  </si>
  <si>
    <t>DBD17564</t>
  </si>
  <si>
    <t>.VU1.Spec.OutputVal.x_225</t>
  </si>
  <si>
    <t>Spare Output value 225</t>
  </si>
  <si>
    <t>DBD17568</t>
  </si>
  <si>
    <t>.VU1.Spec.OutputVal.x_226</t>
  </si>
  <si>
    <t>Spare Output value 226</t>
  </si>
  <si>
    <t>DBD17572</t>
  </si>
  <si>
    <t>.VU1.Spec.OutputVal.x_227</t>
  </si>
  <si>
    <t>Spare Output value 227</t>
  </si>
  <si>
    <t>DBD17576</t>
  </si>
  <si>
    <t>.VU1.Spec.OutputVal.x_228</t>
  </si>
  <si>
    <t>Spare Output value 228</t>
  </si>
  <si>
    <t>DBD17580</t>
  </si>
  <si>
    <t>.VU1.Spec.OutputVal.x_229</t>
  </si>
  <si>
    <t>Spare Output value 229</t>
  </si>
  <si>
    <t>DBD17584</t>
  </si>
  <si>
    <t>.VU1.Spec.OutputVal.x_230</t>
  </si>
  <si>
    <t>Spare Output value 230</t>
  </si>
  <si>
    <t>DBD17588</t>
  </si>
  <si>
    <t>.VU1.Spec.OutputVal.x_231</t>
  </si>
  <si>
    <t>Spare Output value 231</t>
  </si>
  <si>
    <t>DBD17592</t>
  </si>
  <si>
    <t>.VU1.Spec.OutputVal.x_232</t>
  </si>
  <si>
    <t>Spare Output value 232</t>
  </si>
  <si>
    <t>DBD17596</t>
  </si>
  <si>
    <t>.VU1.Spec.OutputVal.x_233</t>
  </si>
  <si>
    <t>Spare Output value 233</t>
  </si>
  <si>
    <t>DBD17600</t>
  </si>
  <si>
    <t>.VU1.Spec.OutputVal.x_234</t>
  </si>
  <si>
    <t>Spare Output value 234</t>
  </si>
  <si>
    <t>DBD17604</t>
  </si>
  <si>
    <t>.VU1.Spec.OutputVal.x_235</t>
  </si>
  <si>
    <t>Spare Output value 235</t>
  </si>
  <si>
    <t>DBD17608</t>
  </si>
  <si>
    <t>.VU1.Spec.OutputVal.x_236</t>
  </si>
  <si>
    <t>Spare Output value 236</t>
  </si>
  <si>
    <t>DBD17612</t>
  </si>
  <si>
    <t>.VU1.Spec.OutputVal.x_237</t>
  </si>
  <si>
    <t>Spare Output value 237</t>
  </si>
  <si>
    <t>DBD17616</t>
  </si>
  <si>
    <t>.VU1.Spec.OutputVal.x_238</t>
  </si>
  <si>
    <t>Spare Output value 238</t>
  </si>
  <si>
    <t>DBD17620</t>
  </si>
  <si>
    <t>.VU1.Spec.OutputVal.x_239</t>
  </si>
  <si>
    <t>Spare Output value 239</t>
  </si>
  <si>
    <t>DBD17624</t>
  </si>
  <si>
    <t>.VU1.Spec.OutputVal.x_240</t>
  </si>
  <si>
    <t>Spare Output value 240</t>
  </si>
  <si>
    <t>DBD17628</t>
  </si>
  <si>
    <t>.VU1.Spec.OutputVal.x_241</t>
  </si>
  <si>
    <t>Spare Output value 241</t>
  </si>
  <si>
    <t>DBD17632</t>
  </si>
  <si>
    <t>.VU1.Spec.OutputVal.x_242</t>
  </si>
  <si>
    <t>Spare Output value 242</t>
  </si>
  <si>
    <t>DBD17636</t>
  </si>
  <si>
    <t>.VU1.Spec.OutputVal.x_243</t>
  </si>
  <si>
    <t>Spare Output value 243</t>
  </si>
  <si>
    <t>DBD17640</t>
  </si>
  <si>
    <t>.VU1.Spec.OutputVal.x_244</t>
  </si>
  <si>
    <t>Spare Output value 244</t>
  </si>
  <si>
    <t>DBD17644</t>
  </si>
  <si>
    <t>.VU1.Spec.OutputVal.x_245</t>
  </si>
  <si>
    <t>Spare Output value 245</t>
  </si>
  <si>
    <t>DBD17648</t>
  </si>
  <si>
    <t>.VU1.Spec.OutputVal.x_246</t>
  </si>
  <si>
    <t>Spare Output value 246</t>
  </si>
  <si>
    <t>DBD17652</t>
  </si>
  <si>
    <t>.VU1.Spec.OutputVal.x_247</t>
  </si>
  <si>
    <t>Spare Output value 247</t>
  </si>
  <si>
    <t>DBD17656</t>
  </si>
  <si>
    <t>.VU1.Spec.OutputVal.x_248</t>
  </si>
  <si>
    <t>Spare Output value 248</t>
  </si>
  <si>
    <t>DBD17660</t>
  </si>
  <si>
    <t>.VU1.Spec.OutputVal.x_249</t>
  </si>
  <si>
    <t>Spare Output value 249</t>
  </si>
  <si>
    <t>DBD17664</t>
  </si>
  <si>
    <t>.VU1.Spec.OutputVal.x_250</t>
  </si>
  <si>
    <t>Spare Output value 250</t>
  </si>
  <si>
    <t>DBD17668</t>
  </si>
  <si>
    <t>.VU1.Spec.OutputVal.x_251</t>
  </si>
  <si>
    <t>Spare Output value 251</t>
  </si>
  <si>
    <t>DBD17672</t>
  </si>
  <si>
    <t>.VU1.Spec.OutputVal.x_252</t>
  </si>
  <si>
    <t>Spare Output value 252</t>
  </si>
  <si>
    <t>DBD17676</t>
  </si>
  <si>
    <t>.VU1.Spec.OutputVal.x_253</t>
  </si>
  <si>
    <t>Spare Output value 253</t>
  </si>
  <si>
    <t>DBD17680</t>
  </si>
  <si>
    <t>.VU1.Spec.OutputVal.x_254</t>
  </si>
  <si>
    <t>Spare Output value 254</t>
  </si>
  <si>
    <t>DBD17684</t>
  </si>
  <si>
    <t>.VU1.Spec.OutputVal.x_255</t>
  </si>
  <si>
    <t>Spare Output value 255</t>
  </si>
  <si>
    <t>DBD17688</t>
  </si>
  <si>
    <t>.VU1.Spec.OutputVal.x_256</t>
  </si>
  <si>
    <t>Spare Output value 256</t>
  </si>
  <si>
    <t>CAP/OV_Phase</t>
  </si>
  <si>
    <t>DBD33380</t>
  </si>
  <si>
    <t>.VU2.Spec.OutputVal.Phase</t>
  </si>
  <si>
    <t>CAP/OV_SubPhase</t>
  </si>
  <si>
    <t>DBD33384</t>
  </si>
  <si>
    <t>.VU2.Spec.OutputVal.SubPhase</t>
  </si>
  <si>
    <t>DBD33388</t>
  </si>
  <si>
    <t>.VU2.Spec.OutputVal.jhip.x_1.actual_pos</t>
  </si>
  <si>
    <t>Spare Hiperface actual position 1</t>
  </si>
  <si>
    <t>DBD33392</t>
  </si>
  <si>
    <t>.VU2.Spec.OutputVal.jhip.x_1.absolut_pos</t>
  </si>
  <si>
    <t>Spare Hiperface absolute position 1</t>
  </si>
  <si>
    <t>DBD33396</t>
  </si>
  <si>
    <t>.VU2.Spec.OutputVal.jhip.x_1.offset</t>
  </si>
  <si>
    <t>Spare Hiperface offset position 1</t>
  </si>
  <si>
    <t>DBD33400</t>
  </si>
  <si>
    <t>.VU2.Spec.OutputVal.jhip.x_2.actual_pos</t>
  </si>
  <si>
    <t>Spare Hiperface actual position 2</t>
  </si>
  <si>
    <t>DBD33404</t>
  </si>
  <si>
    <t>.VU2.Spec.OutputVal.jhip.x_2.absolut_pos</t>
  </si>
  <si>
    <t>Spare Hiperface absolute position 2</t>
  </si>
  <si>
    <t>DBD33408</t>
  </si>
  <si>
    <t>.VU2.Spec.OutputVal.jhip.x_2.offset</t>
  </si>
  <si>
    <t>Spare Hiperface offset position 2</t>
  </si>
  <si>
    <t>DBD33412</t>
  </si>
  <si>
    <t>.VU2.Spec.OutputVal.jhip.x_3.actual_pos</t>
  </si>
  <si>
    <t>Spare Hiperface actual position 3</t>
  </si>
  <si>
    <t>DBD33416</t>
  </si>
  <si>
    <t>.VU2.Spec.OutputVal.jhip.x_3.absolut_pos</t>
  </si>
  <si>
    <t>Spare Hiperface absolute position 3</t>
  </si>
  <si>
    <t>DBD33420</t>
  </si>
  <si>
    <t>.VU2.Spec.OutputVal.jhip.x_3.offset</t>
  </si>
  <si>
    <t>Spare Hiperface offset position 3</t>
  </si>
  <si>
    <t>DBD33424</t>
  </si>
  <si>
    <t>.VU2.Spec.OutputVal.jhip.x_4.actual_pos</t>
  </si>
  <si>
    <t>Spare Hiperface actual position 4</t>
  </si>
  <si>
    <t>DBD33428</t>
  </si>
  <si>
    <t>.VU2.Spec.OutputVal.jhip.x_4.absolut_pos</t>
  </si>
  <si>
    <t>Spare Hiperface absolute position 4</t>
  </si>
  <si>
    <t>DBD33432</t>
  </si>
  <si>
    <t>.VU2.Spec.OutputVal.jhip.x_4.offset</t>
  </si>
  <si>
    <t>Spare Hiperface offset position 4</t>
  </si>
  <si>
    <t>DBD33436</t>
  </si>
  <si>
    <t>.VU2.Spec.OutputVal.jhip.x_5.actual_pos</t>
  </si>
  <si>
    <t>DBD33440</t>
  </si>
  <si>
    <t>.VU2.Spec.OutputVal.jhip.x_5.absolut_pos</t>
  </si>
  <si>
    <t>DBD33444</t>
  </si>
  <si>
    <t>.VU2.Spec.OutputVal.jhip.x_5.offset</t>
  </si>
  <si>
    <t>DBD33448</t>
  </si>
  <si>
    <t>.VU2.Spec.OutputVal.jhip.x_6.actual_pos</t>
  </si>
  <si>
    <t>DBD33452</t>
  </si>
  <si>
    <t>.VU2.Spec.OutputVal.jhip.x_6.absolut_pos</t>
  </si>
  <si>
    <t>DBD33456</t>
  </si>
  <si>
    <t>.VU2.Spec.OutputVal.jhip.x_6.offset</t>
  </si>
  <si>
    <t>DBD33460</t>
  </si>
  <si>
    <t>.VU2.Spec.OutputVal.jhip.x_7.actual_pos</t>
  </si>
  <si>
    <t>DBD33464</t>
  </si>
  <si>
    <t>.VU2.Spec.OutputVal.jhip.x_7.absolut_pos</t>
  </si>
  <si>
    <t>DBD33468</t>
  </si>
  <si>
    <t>.VU2.Spec.OutputVal.jhip.x_7.offset</t>
  </si>
  <si>
    <t>DBD33472</t>
  </si>
  <si>
    <t>.VU2.Spec.OutputVal.jhip.x_8.actual_pos</t>
  </si>
  <si>
    <t>DBD33476</t>
  </si>
  <si>
    <t>.VU2.Spec.OutputVal.jhip.x_8.absolut_pos</t>
  </si>
  <si>
    <t>DBD33480</t>
  </si>
  <si>
    <t>.VU2.Spec.OutputVal.jhip.x_8.offset</t>
  </si>
  <si>
    <t>DBD33484</t>
  </si>
  <si>
    <t>.VU2.Spec.OutputVal.jhip.x_9.actual_pos</t>
  </si>
  <si>
    <t>DBD33488</t>
  </si>
  <si>
    <t>.VU2.Spec.OutputVal.jhip.x_9.absolut_pos</t>
  </si>
  <si>
    <t>DBD33492</t>
  </si>
  <si>
    <t>.VU2.Spec.OutputVal.jhip.x_9.offset</t>
  </si>
  <si>
    <t>DBD33496</t>
  </si>
  <si>
    <t>.VU2.Spec.OutputVal.jhip.x_10.actual_pos</t>
  </si>
  <si>
    <t>DBD33500</t>
  </si>
  <si>
    <t>.VU2.Spec.OutputVal.jhip.x_10.absolut_pos</t>
  </si>
  <si>
    <t>DBD33504</t>
  </si>
  <si>
    <t>.VU2.Spec.OutputVal.jhip.x_10.offset</t>
  </si>
  <si>
    <t>DBD33508</t>
  </si>
  <si>
    <t>.VU2.Spec.OutputVal.jhip.x_11.actual_pos</t>
  </si>
  <si>
    <t>DBD33512</t>
  </si>
  <si>
    <t>.VU2.Spec.OutputVal.jhip.x_11.absolut_pos</t>
  </si>
  <si>
    <t>DBD33516</t>
  </si>
  <si>
    <t>.VU2.Spec.OutputVal.jhip.x_11.offset</t>
  </si>
  <si>
    <t>DBD33520</t>
  </si>
  <si>
    <t>.VU2.Spec.OutputVal.jhip.x_12.actual_pos</t>
  </si>
  <si>
    <t>DBD33524</t>
  </si>
  <si>
    <t>.VU2.Spec.OutputVal.jhip.x_12.absolut_pos</t>
  </si>
  <si>
    <t>DBD33528</t>
  </si>
  <si>
    <t>.VU2.Spec.OutputVal.jhip.x_12.offset</t>
  </si>
  <si>
    <t>DBD33532</t>
  </si>
  <si>
    <t>.VU2.Spec.OutputVal.jhip.x_13.actual_pos</t>
  </si>
  <si>
    <t>DBD33536</t>
  </si>
  <si>
    <t>.VU2.Spec.OutputVal.jhip.x_13.absolut_pos</t>
  </si>
  <si>
    <t>DBD33540</t>
  </si>
  <si>
    <t>.VU2.Spec.OutputVal.jhip.x_13.offset</t>
  </si>
  <si>
    <t>DBD33544</t>
  </si>
  <si>
    <t>.VU2.Spec.OutputVal.jhip.x_14.actual_pos</t>
  </si>
  <si>
    <t>DBD33548</t>
  </si>
  <si>
    <t>.VU2.Spec.OutputVal.jhip.x_14.absolut_pos</t>
  </si>
  <si>
    <t>DBD33552</t>
  </si>
  <si>
    <t>.VU2.Spec.OutputVal.jhip.x_14.offset</t>
  </si>
  <si>
    <t>DBD33556</t>
  </si>
  <si>
    <t>.VU2.Spec.OutputVal.jhip.x_15.actual_pos</t>
  </si>
  <si>
    <t>DBD33560</t>
  </si>
  <si>
    <t>.VU2.Spec.OutputVal.jhip.x_15.absolut_pos</t>
  </si>
  <si>
    <t>DBD33564</t>
  </si>
  <si>
    <t>.VU2.Spec.OutputVal.jhip.x_15.offset</t>
  </si>
  <si>
    <t>DBD33568</t>
  </si>
  <si>
    <t>.VU2.Spec.OutputVal.jhip.x_16.actual_pos</t>
  </si>
  <si>
    <t>DBD33572</t>
  </si>
  <si>
    <t>.VU2.Spec.OutputVal.jhip.x_16.absolut_pos</t>
  </si>
  <si>
    <t>DBD33576</t>
  </si>
  <si>
    <t>.VU2.Spec.OutputVal.jhip.x_16.offset</t>
  </si>
  <si>
    <t>DBD33580</t>
  </si>
  <si>
    <t>.VU2.Spec.OutputVal.jhip.x_17.actual_pos</t>
  </si>
  <si>
    <t>DBD33584</t>
  </si>
  <si>
    <t>.VU2.Spec.OutputVal.jhip.x_17.absolut_pos</t>
  </si>
  <si>
    <t>DBD33588</t>
  </si>
  <si>
    <t>.VU2.Spec.OutputVal.jhip.x_17.offset</t>
  </si>
  <si>
    <t>DBD33592</t>
  </si>
  <si>
    <t>.VU2.Spec.OutputVal.jhip.x_18.actual_pos</t>
  </si>
  <si>
    <t>DBD33596</t>
  </si>
  <si>
    <t>.VU2.Spec.OutputVal.jhip.x_18.absolut_pos</t>
  </si>
  <si>
    <t>DBD33600</t>
  </si>
  <si>
    <t>.VU2.Spec.OutputVal.jhip.x_18.offset</t>
  </si>
  <si>
    <t>DBD33604</t>
  </si>
  <si>
    <t>.VU2.Spec.OutputVal.jhip.x_19.actual_pos</t>
  </si>
  <si>
    <t>DBD33608</t>
  </si>
  <si>
    <t>.VU2.Spec.OutputVal.jhip.x_19.absolut_pos</t>
  </si>
  <si>
    <t>DBD33612</t>
  </si>
  <si>
    <t>.VU2.Spec.OutputVal.jhip.x_19.offset</t>
  </si>
  <si>
    <t>DBD33616</t>
  </si>
  <si>
    <t>.VU2.Spec.OutputVal.jhip.x_20.actual_pos</t>
  </si>
  <si>
    <t>DBD33620</t>
  </si>
  <si>
    <t>.VU2.Spec.OutputVal.jhip.x_20.absolut_pos</t>
  </si>
  <si>
    <t>DBD33624</t>
  </si>
  <si>
    <t>.VU2.Spec.OutputVal.jhip.x_20.offset</t>
  </si>
  <si>
    <t>DBD33628</t>
  </si>
  <si>
    <t>.VU2.Spec.OutputVal.jhip.x_21.actual_pos</t>
  </si>
  <si>
    <t>DBD33632</t>
  </si>
  <si>
    <t>.VU2.Spec.OutputVal.jhip.x_21.absolut_pos</t>
  </si>
  <si>
    <t>DBD33636</t>
  </si>
  <si>
    <t>.VU2.Spec.OutputVal.jhip.x_21.offset</t>
  </si>
  <si>
    <t>DBD33640</t>
  </si>
  <si>
    <t>.VU2.Spec.OutputVal.jhip.x_22.actual_pos</t>
  </si>
  <si>
    <t>DBD33644</t>
  </si>
  <si>
    <t>.VU2.Spec.OutputVal.jhip.x_22.absolut_pos</t>
  </si>
  <si>
    <t>DBD33648</t>
  </si>
  <si>
    <t>.VU2.Spec.OutputVal.jhip.x_22.offset</t>
  </si>
  <si>
    <t>DBD33652</t>
  </si>
  <si>
    <t>.VU2.Spec.OutputVal.jhip.x_23.actual_pos</t>
  </si>
  <si>
    <t>DBD33656</t>
  </si>
  <si>
    <t>.VU2.Spec.OutputVal.jhip.x_23.absolut_pos</t>
  </si>
  <si>
    <t>DBD33660</t>
  </si>
  <si>
    <t>.VU2.Spec.OutputVal.jhip.x_23.offset</t>
  </si>
  <si>
    <t>DBD33664</t>
  </si>
  <si>
    <t>.VU2.Spec.OutputVal.jhip.x_24.actual_pos</t>
  </si>
  <si>
    <t>DBD33668</t>
  </si>
  <si>
    <t>.VU2.Spec.OutputVal.jhip.x_24.absolut_pos</t>
  </si>
  <si>
    <t>DBD33672</t>
  </si>
  <si>
    <t>.VU2.Spec.OutputVal.jhip.x_24.offset</t>
  </si>
  <si>
    <t>DBD33676</t>
  </si>
  <si>
    <t>.VU2.Spec.OutputVal.jhip.x_25.actual_pos</t>
  </si>
  <si>
    <t>DBD33680</t>
  </si>
  <si>
    <t>.VU2.Spec.OutputVal.jhip.x_25.absolut_pos</t>
  </si>
  <si>
    <t>DBD33684</t>
  </si>
  <si>
    <t>.VU2.Spec.OutputVal.jhip.x_25.offset</t>
  </si>
  <si>
    <t>DBD33688</t>
  </si>
  <si>
    <t>.VU2.Spec.OutputVal.jhip.x_26.actual_pos</t>
  </si>
  <si>
    <t>DBD33692</t>
  </si>
  <si>
    <t>.VU2.Spec.OutputVal.jhip.x_26.absolut_pos</t>
  </si>
  <si>
    <t>DBD33696</t>
  </si>
  <si>
    <t>.VU2.Spec.OutputVal.jhip.x_26.offset</t>
  </si>
  <si>
    <t>DBD33700</t>
  </si>
  <si>
    <t>.VU2.Spec.OutputVal.jhip.x_27.actual_pos</t>
  </si>
  <si>
    <t>DBD33704</t>
  </si>
  <si>
    <t>.VU2.Spec.OutputVal.jhip.x_27.absolut_pos</t>
  </si>
  <si>
    <t>DBD33708</t>
  </si>
  <si>
    <t>.VU2.Spec.OutputVal.jhip.x_27.offset</t>
  </si>
  <si>
    <t>DBD33712</t>
  </si>
  <si>
    <t>.VU2.Spec.OutputVal.jhip.x_28.actual_pos</t>
  </si>
  <si>
    <t>DBD33716</t>
  </si>
  <si>
    <t>.VU2.Spec.OutputVal.jhip.x_28.absolut_pos</t>
  </si>
  <si>
    <t>DBD33720</t>
  </si>
  <si>
    <t>.VU2.Spec.OutputVal.jhip.x_28.offset</t>
  </si>
  <si>
    <t>DBD33724</t>
  </si>
  <si>
    <t>.VU2.Spec.OutputVal.jhip.x_29.actual_pos</t>
  </si>
  <si>
    <t>DBD33728</t>
  </si>
  <si>
    <t>.VU2.Spec.OutputVal.jhip.x_29.absolut_pos</t>
  </si>
  <si>
    <t>DBD33732</t>
  </si>
  <si>
    <t>.VU2.Spec.OutputVal.jhip.x_29.offset</t>
  </si>
  <si>
    <t>DBD33736</t>
  </si>
  <si>
    <t>.VU2.Spec.OutputVal.jhip.x_30.actual_pos</t>
  </si>
  <si>
    <t>DBD33740</t>
  </si>
  <si>
    <t>.VU2.Spec.OutputVal.jhip.x_30.absolut_pos</t>
  </si>
  <si>
    <t>DBD33744</t>
  </si>
  <si>
    <t>.VU2.Spec.OutputVal.jhip.x_30.offset</t>
  </si>
  <si>
    <t>DBD33748</t>
  </si>
  <si>
    <t>.VU2.Spec.OutputVal.jhip.x_31.actual_pos</t>
  </si>
  <si>
    <t>DBD33752</t>
  </si>
  <si>
    <t>.VU2.Spec.OutputVal.jhip.x_31.absolut_pos</t>
  </si>
  <si>
    <t>DBD33756</t>
  </si>
  <si>
    <t>.VU2.Spec.OutputVal.jhip.x_31.offset</t>
  </si>
  <si>
    <t>DBD33760</t>
  </si>
  <si>
    <t>.VU2.Spec.OutputVal.jhip.x_32.actual_pos</t>
  </si>
  <si>
    <t>DBD33764</t>
  </si>
  <si>
    <t>.VU2.Spec.OutputVal.jhip.x_32.absolut_pos</t>
  </si>
  <si>
    <t>DBD33768</t>
  </si>
  <si>
    <t>.VU2.Spec.OutputVal.jhip.x_32.offset</t>
  </si>
  <si>
    <t>DBD33772</t>
  </si>
  <si>
    <t>.VU2.Spec.OutputVal.safety_res_1</t>
  </si>
  <si>
    <t>DBD33776</t>
  </si>
  <si>
    <t>.VU2.Spec.OutputVal.safety_res_2</t>
  </si>
  <si>
    <t>DBD33780</t>
  </si>
  <si>
    <t>.VU2.Spec.OutputVal.safety_res_3</t>
  </si>
  <si>
    <t>DBD33784</t>
  </si>
  <si>
    <t>.VU2.Spec.OutputVal.safety_res_4</t>
  </si>
  <si>
    <t>DBD33788</t>
  </si>
  <si>
    <t>.VU2.Spec.OutputVal.safety_res_5</t>
  </si>
  <si>
    <t>DBD33792</t>
  </si>
  <si>
    <t>.VU2.Spec.OutputVal.safety_res_6</t>
  </si>
  <si>
    <t>DBD33796</t>
  </si>
  <si>
    <t>.VU2.Spec.OutputVal.safety_res_7</t>
  </si>
  <si>
    <t>DBD33800</t>
  </si>
  <si>
    <t>.VU2.Spec.OutputVal.safety_res_8</t>
  </si>
  <si>
    <t>DBD33804</t>
  </si>
  <si>
    <t>.VU2.Spec.OutputVal.safety_res_9</t>
  </si>
  <si>
    <t>DBD33808</t>
  </si>
  <si>
    <t>.VU2.Spec.OutputVal.safety_res_10</t>
  </si>
  <si>
    <t>DBB33812</t>
  </si>
  <si>
    <t>.VU2.Spec.OutputVal.safety_res_11</t>
  </si>
  <si>
    <t>DBB33813</t>
  </si>
  <si>
    <t>.VU2.Spec.OutputVal.safety_res_12</t>
  </si>
  <si>
    <t>DBB33814</t>
  </si>
  <si>
    <t>.VU2.Spec.OutputVal.safety_res_13</t>
  </si>
  <si>
    <t>DBB33815</t>
  </si>
  <si>
    <t>.VU2.Spec.OutputVal.safety_res_14</t>
  </si>
  <si>
    <t>DBD33816</t>
  </si>
  <si>
    <t>.VU2.Spec.OutputVal.safety_res_15</t>
  </si>
  <si>
    <t>DBD33820</t>
  </si>
  <si>
    <t>.VU2.Spec.OutputVal.safety_res_16</t>
  </si>
  <si>
    <t>DBD33824</t>
  </si>
  <si>
    <t>.VU2.Spec.OutputVal.safety_res_17</t>
  </si>
  <si>
    <t>CAP/OV_Output_Diag_axis_last_fault</t>
  </si>
  <si>
    <t>DBD33828</t>
  </si>
  <si>
    <t>.VU2.Spec.OutputVal.jadia.diag_achs_letz_stoer</t>
  </si>
  <si>
    <t>CAP/OV_Output_Diag_axis_fault_line_1</t>
  </si>
  <si>
    <t>DBD33832</t>
  </si>
  <si>
    <t>.VU2.Spec.OutputVal.jadia.diag_achs_stoerm_zeile_1</t>
  </si>
  <si>
    <t>CAP/OV_Output_Diag_axis_fault_line_2</t>
  </si>
  <si>
    <t>DBD33836</t>
  </si>
  <si>
    <t>.VU2.Spec.OutputVal.jadia.diag_achs_stoerm_zeile_2</t>
  </si>
  <si>
    <t>CAP/OV_Output_Diag_axis_fault_line_3</t>
  </si>
  <si>
    <t>DBD33840</t>
  </si>
  <si>
    <t>.VU2.Spec.OutputVal.jadia.diag_achs_stoerm_zeile_3</t>
  </si>
  <si>
    <t>CAP/OV_Output_Diag_axis_fault_line_4</t>
  </si>
  <si>
    <t>DBD33844</t>
  </si>
  <si>
    <t>.VU2.Spec.OutputVal.jadia.diag_achs_stoerm_zeile_4</t>
  </si>
  <si>
    <t>CAP/OV_Output_Diag_axis_fault_line_5</t>
  </si>
  <si>
    <t>DBD33848</t>
  </si>
  <si>
    <t>.VU2.Spec.OutputVal.jadia.diag_achs_stoerm_zeile_5</t>
  </si>
  <si>
    <t>CAP/OV_Output_Diag_axis_time_disp_hours</t>
  </si>
  <si>
    <t>DBD33852</t>
  </si>
  <si>
    <t>.VU2.Spec.OutputVal.jadia.diag_achs_zeit_std</t>
  </si>
  <si>
    <t>CAP/OV_Output_Diag_axis_time_disp_minutes</t>
  </si>
  <si>
    <t>DBD33856</t>
  </si>
  <si>
    <t>.VU2.Spec.OutputVal.jadia.diag_achs_zeit_min</t>
  </si>
  <si>
    <t>CAP/OV_Output_Diag_axis_time_disp_seconds</t>
  </si>
  <si>
    <t>DBD33860</t>
  </si>
  <si>
    <t>.VU2.Spec.OutputVal.jadia.diag_achs_zeit_sec</t>
  </si>
  <si>
    <t>CAP/OV_Output_Diag_axis_date_disp_year</t>
  </si>
  <si>
    <t>DBD33864</t>
  </si>
  <si>
    <t>.VU2.Spec.OutputVal.jadia.diag_achs_dat_jahr</t>
  </si>
  <si>
    <t>CAP/OV_Output_Diag_axis_date_disp_month</t>
  </si>
  <si>
    <t>DBD33868</t>
  </si>
  <si>
    <t>.VU2.Spec.OutputVal.jadia.diag_achs_dat_monat</t>
  </si>
  <si>
    <t>CAP/OV_Output_Diag_axis_date_disp_day</t>
  </si>
  <si>
    <t>DBD33872</t>
  </si>
  <si>
    <t>.VU2.Spec.OutputVal.jadia.diag_achs_dat_tag</t>
  </si>
  <si>
    <t>CAP/OV_Output_Diag_axis_amp_ID</t>
  </si>
  <si>
    <t>DBB33876</t>
  </si>
  <si>
    <t>.VU2.Spec.OutputVal.jadia.je_ken_ends</t>
  </si>
  <si>
    <t>CAP/OV_Output_Diag_axis_controller_ID</t>
  </si>
  <si>
    <t>DBB33940</t>
  </si>
  <si>
    <t>.VU2.Spec.OutputVal.jadia.je_ken_strg</t>
  </si>
  <si>
    <t>DBD34004</t>
  </si>
  <si>
    <t>.VU2.Spec.OutputVal.jadia.Spare_1</t>
  </si>
  <si>
    <t>DBD34008</t>
  </si>
  <si>
    <t>.VU2.Spec.OutputVal.jadia.Spare_2</t>
  </si>
  <si>
    <t>DBD34012</t>
  </si>
  <si>
    <t>.VU2.Spec.OutputVal.jadia.Spare_3</t>
  </si>
  <si>
    <t>DBD34016</t>
  </si>
  <si>
    <t>.VU2.Spec.OutputVal.jadia.Spare_4</t>
  </si>
  <si>
    <t>DBD34020</t>
  </si>
  <si>
    <t>.VU2.Spec.OutputVal.jadia.Spare_5</t>
  </si>
  <si>
    <t>DBD34024</t>
  </si>
  <si>
    <t>.VU2.Spec.OutputVal.jadia.Spare_6</t>
  </si>
  <si>
    <t>DBD34028</t>
  </si>
  <si>
    <t>.VU2.Spec.OutputVal.jadia.Spare_7</t>
  </si>
  <si>
    <t>DBD34032</t>
  </si>
  <si>
    <t>.VU2.Spec.OutputVal.jadia.Spare_8</t>
  </si>
  <si>
    <t>DBD34036</t>
  </si>
  <si>
    <t>.VU2.Spec.OutputVal.jadia.Spare_9</t>
  </si>
  <si>
    <t>DBD34040</t>
  </si>
  <si>
    <t>.VU2.Spec.OutputVal.jadia.Spare_10</t>
  </si>
  <si>
    <t>DBD34044</t>
  </si>
  <si>
    <t>.VU2.Spec.OutputVal.jadia.Spare_11</t>
  </si>
  <si>
    <t>DBD34048</t>
  </si>
  <si>
    <t>.VU2.Spec.OutputVal.jadia.Spare_12</t>
  </si>
  <si>
    <t>DBD34052</t>
  </si>
  <si>
    <t>.VU2.Spec.OutputVal.jadia.Spare_13</t>
  </si>
  <si>
    <t>DBD34056</t>
  </si>
  <si>
    <t>.VU2.Spec.OutputVal.jadia.Spare_14</t>
  </si>
  <si>
    <t>DBD34060</t>
  </si>
  <si>
    <t>.VU2.Spec.OutputVal.jadia.Spare_15</t>
  </si>
  <si>
    <t>DBD34064</t>
  </si>
  <si>
    <t>.VU2.Spec.OutputVal.jadia.Spare_16</t>
  </si>
  <si>
    <t>CAP/OV_Output_Diag_axis_memory_display</t>
  </si>
  <si>
    <t>DBD34068</t>
  </si>
  <si>
    <t>.VU2.Spec.OutputVal.jadia.anz_speicherber_jetter</t>
  </si>
  <si>
    <t>CAP/OV_Output_Machine_Hour_Count_mach_switched_on</t>
  </si>
  <si>
    <t>DBD34072</t>
  </si>
  <si>
    <t>.VU2.Spec.OutputVal.za_betr.masch_eingesch</t>
  </si>
  <si>
    <t>CAP/OV_Output_Machine_Hour_Count_mach_drive_switched_on</t>
  </si>
  <si>
    <t>DBD34076</t>
  </si>
  <si>
    <t>.VU2.Spec.OutputVal.za_betr.hautpantr_eingesch</t>
  </si>
  <si>
    <t>CAP/OV_Output_Machine_Hour_Count_transport_syst_switched_on</t>
  </si>
  <si>
    <t>DBD34080</t>
  </si>
  <si>
    <t>.VU2.Spec.OutputVal.za_betr.durchtr_eingesch</t>
  </si>
  <si>
    <t>DBD34084</t>
  </si>
  <si>
    <t>.VU2.Spec.OutputVal.za_betr.count_4</t>
  </si>
  <si>
    <t>DBD34088</t>
  </si>
  <si>
    <t>.VU2.Spec.OutputVal.za_total.obj</t>
  </si>
  <si>
    <t>Spare Total item counters 1</t>
  </si>
  <si>
    <t>DBD34092</t>
  </si>
  <si>
    <t>.VU2.Spec.OutputVal.za_total.box</t>
  </si>
  <si>
    <t>Spare Total item counters 2</t>
  </si>
  <si>
    <t>DBD34096</t>
  </si>
  <si>
    <t>.VU2.Spec.OutputVal.za_total.x_3</t>
  </si>
  <si>
    <t>DBD34100</t>
  </si>
  <si>
    <t>.VU2.Spec.OutputVal.za_total.x_4</t>
  </si>
  <si>
    <t>DBD34104</t>
  </si>
  <si>
    <t>.VU2.Spec.OutputVal.za.x_1</t>
  </si>
  <si>
    <t>Spare Item counters 1</t>
  </si>
  <si>
    <t>DBD34108</t>
  </si>
  <si>
    <t>.VU2.Spec.OutputVal.za.x_2</t>
  </si>
  <si>
    <t>Spare Item counters 2</t>
  </si>
  <si>
    <t>DBD34112</t>
  </si>
  <si>
    <t>.VU2.Spec.OutputVal.za.x_3</t>
  </si>
  <si>
    <t>Spare Item counters 3</t>
  </si>
  <si>
    <t>DBD34116</t>
  </si>
  <si>
    <t>.VU2.Spec.OutputVal.za.x_4</t>
  </si>
  <si>
    <t>Spare Item counters 4</t>
  </si>
  <si>
    <t>DBD34120</t>
  </si>
  <si>
    <t>.VU2.Spec.OutputVal.za.x_5</t>
  </si>
  <si>
    <t>Spare Item counters 5</t>
  </si>
  <si>
    <t>DBD34124</t>
  </si>
  <si>
    <t>.VU2.Spec.OutputVal.za.x_6</t>
  </si>
  <si>
    <t>Spare Item counters 6</t>
  </si>
  <si>
    <t>DBD34128</t>
  </si>
  <si>
    <t>.VU2.Spec.OutputVal.za.x_7</t>
  </si>
  <si>
    <t>Spare Item counters 7</t>
  </si>
  <si>
    <t>DBD34132</t>
  </si>
  <si>
    <t>.VU2.Spec.OutputVal.za.x_8</t>
  </si>
  <si>
    <t>Spare Item counters 8</t>
  </si>
  <si>
    <t>DBD34136</t>
  </si>
  <si>
    <t>.VU2.Spec.OutputVal.za.x_9</t>
  </si>
  <si>
    <t>Spare Item counters 9</t>
  </si>
  <si>
    <t>DBD34140</t>
  </si>
  <si>
    <t>.VU2.Spec.OutputVal.za.x_10</t>
  </si>
  <si>
    <t>Spare Item counters 10</t>
  </si>
  <si>
    <t>DBD34144</t>
  </si>
  <si>
    <t>.VU2.Spec.OutputVal.za.x_11</t>
  </si>
  <si>
    <t>Spare Item counters 11</t>
  </si>
  <si>
    <t>DBD34148</t>
  </si>
  <si>
    <t>.VU2.Spec.OutputVal.za.x_12</t>
  </si>
  <si>
    <t>Spare Item counters 12</t>
  </si>
  <si>
    <t>DBD34152</t>
  </si>
  <si>
    <t>.VU2.Spec.OutputVal.za.x_13</t>
  </si>
  <si>
    <t>Spare Item counters 13</t>
  </si>
  <si>
    <t>DBD34156</t>
  </si>
  <si>
    <t>.VU2.Spec.OutputVal.za.x_14</t>
  </si>
  <si>
    <t>DBD34160</t>
  </si>
  <si>
    <t>.VU2.Spec.OutputVal.za.x_15</t>
  </si>
  <si>
    <t>Spare Item counters 15</t>
  </si>
  <si>
    <t>DBD34164</t>
  </si>
  <si>
    <t>.VU2.Spec.OutputVal.za.x_16</t>
  </si>
  <si>
    <t>Spare Item counters 16</t>
  </si>
  <si>
    <t>DBD34168</t>
  </si>
  <si>
    <t>.VU2.Spec.OutputVal.za.x_17</t>
  </si>
  <si>
    <t>Spare Item counters 17</t>
  </si>
  <si>
    <t>DBD34172</t>
  </si>
  <si>
    <t>.VU2.Spec.OutputVal.za.x_18</t>
  </si>
  <si>
    <t>Spare Item counters 18</t>
  </si>
  <si>
    <t>DBD34176</t>
  </si>
  <si>
    <t>.VU2.Spec.OutputVal.za.x_19</t>
  </si>
  <si>
    <t>Spare Item counters 19</t>
  </si>
  <si>
    <t>DBD34180</t>
  </si>
  <si>
    <t>.VU2.Spec.OutputVal.za.x_20</t>
  </si>
  <si>
    <t>Spare Item counters 20</t>
  </si>
  <si>
    <t>DBD34184</t>
  </si>
  <si>
    <t>.VU2.Spec.OutputVal.za.x_21</t>
  </si>
  <si>
    <t>Spare Item counters 21</t>
  </si>
  <si>
    <t>DBD34188</t>
  </si>
  <si>
    <t>.VU2.Spec.OutputVal.za.x_22</t>
  </si>
  <si>
    <t>Spare Item counters 22</t>
  </si>
  <si>
    <t>DBD34192</t>
  </si>
  <si>
    <t>.VU2.Spec.OutputVal.za.x_23</t>
  </si>
  <si>
    <t>Spare Item counters 23</t>
  </si>
  <si>
    <t>DBD34196</t>
  </si>
  <si>
    <t>.VU2.Spec.OutputVal.za.x_24</t>
  </si>
  <si>
    <t>DBD34200</t>
  </si>
  <si>
    <t>.VU2.Spec.OutputVal.za.x_25</t>
  </si>
  <si>
    <t>Spare Item counters 25</t>
  </si>
  <si>
    <t>DBD34204</t>
  </si>
  <si>
    <t>.VU2.Spec.OutputVal.za.x_26</t>
  </si>
  <si>
    <t>Spare Item counters 26</t>
  </si>
  <si>
    <t>DBD34208</t>
  </si>
  <si>
    <t>.VU2.Spec.OutputVal.za.x_27</t>
  </si>
  <si>
    <t>Spare Item counters 27</t>
  </si>
  <si>
    <t>DBD34212</t>
  </si>
  <si>
    <t>.VU2.Spec.OutputVal.za.x_28</t>
  </si>
  <si>
    <t>Spare Item counters 28</t>
  </si>
  <si>
    <t>DBD34216</t>
  </si>
  <si>
    <t>.VU2.Spec.OutputVal.za.x_29</t>
  </si>
  <si>
    <t>Spare Item counters 29</t>
  </si>
  <si>
    <t>DBD34220</t>
  </si>
  <si>
    <t>.VU2.Spec.OutputVal.za.x_30</t>
  </si>
  <si>
    <t>Spare Item counters 30</t>
  </si>
  <si>
    <t>DBD34224</t>
  </si>
  <si>
    <t>.VU2.Spec.OutputVal.za.x_31</t>
  </si>
  <si>
    <t>DBD34228</t>
  </si>
  <si>
    <t>.VU2.Spec.OutputVal.za.x_32</t>
  </si>
  <si>
    <t>DBD34232</t>
  </si>
  <si>
    <t>.VU2.Spec.OutputVal.za.x_33</t>
  </si>
  <si>
    <t>DBD34236</t>
  </si>
  <si>
    <t>.VU2.Spec.OutputVal.za.x_34</t>
  </si>
  <si>
    <t>Spare Item counters 34</t>
  </si>
  <si>
    <t>DBD34240</t>
  </si>
  <si>
    <t>.VU2.Spec.OutputVal.za.x_35</t>
  </si>
  <si>
    <t>Spare Item counters 35</t>
  </si>
  <si>
    <t>DBD34244</t>
  </si>
  <si>
    <t>.VU2.Spec.OutputVal.za.x_36</t>
  </si>
  <si>
    <t>Spare Item counters 36</t>
  </si>
  <si>
    <t>DBD34248</t>
  </si>
  <si>
    <t>.VU2.Spec.OutputVal.za.x_37</t>
  </si>
  <si>
    <t>DBD34252</t>
  </si>
  <si>
    <t>.VU2.Spec.OutputVal.za.x_38</t>
  </si>
  <si>
    <t>Spare Item counters 38</t>
  </si>
  <si>
    <t>DBD34256</t>
  </si>
  <si>
    <t>.VU2.Spec.OutputVal.za.x_39</t>
  </si>
  <si>
    <t>Spare Item counters 39</t>
  </si>
  <si>
    <t>DBD34260</t>
  </si>
  <si>
    <t>.VU2.Spec.OutputVal.za.x_40</t>
  </si>
  <si>
    <t>Spare Item counters 40</t>
  </si>
  <si>
    <t>DBD34264</t>
  </si>
  <si>
    <t>.VU2.Spec.OutputVal.za.x_41</t>
  </si>
  <si>
    <t>Spare Item counters 41</t>
  </si>
  <si>
    <t>DBD34268</t>
  </si>
  <si>
    <t>.VU2.Spec.OutputVal.za.x_42</t>
  </si>
  <si>
    <t>Spare Item counters 42</t>
  </si>
  <si>
    <t>DBD34272</t>
  </si>
  <si>
    <t>.VU2.Spec.OutputVal.za.x_43</t>
  </si>
  <si>
    <t>Spare Item counters 43</t>
  </si>
  <si>
    <t>DBD34276</t>
  </si>
  <si>
    <t>.VU2.Spec.OutputVal.za.x_44</t>
  </si>
  <si>
    <t>DBD34280</t>
  </si>
  <si>
    <t>.VU2.Spec.OutputVal.za.x_45</t>
  </si>
  <si>
    <t>Spare Item counters 45</t>
  </si>
  <si>
    <t>DBD34284</t>
  </si>
  <si>
    <t>.VU2.Spec.OutputVal.za.x_46</t>
  </si>
  <si>
    <t>DBD34288</t>
  </si>
  <si>
    <t>.VU2.Spec.OutputVal.za.x_47</t>
  </si>
  <si>
    <t>DBD34292</t>
  </si>
  <si>
    <t>.VU2.Spec.OutputVal.za.x_48</t>
  </si>
  <si>
    <t>DBD34296</t>
  </si>
  <si>
    <t>.VU2.Spec.OutputVal.za.x_49</t>
  </si>
  <si>
    <t>DBD34300</t>
  </si>
  <si>
    <t>.VU2.Spec.OutputVal.za.x_50</t>
  </si>
  <si>
    <t>DBD34304</t>
  </si>
  <si>
    <t>.VU2.Spec.OutputVal.za.x_51</t>
  </si>
  <si>
    <t>DBD34308</t>
  </si>
  <si>
    <t>.VU2.Spec.OutputVal.za.x_52</t>
  </si>
  <si>
    <t>DBD34312</t>
  </si>
  <si>
    <t>.VU2.Spec.OutputVal.za.x_53</t>
  </si>
  <si>
    <t>DBD34316</t>
  </si>
  <si>
    <t>.VU2.Spec.OutputVal.za.x_54</t>
  </si>
  <si>
    <t>DBD34320</t>
  </si>
  <si>
    <t>.VU2.Spec.OutputVal.za.x_55</t>
  </si>
  <si>
    <t>DBD34324</t>
  </si>
  <si>
    <t>.VU2.Spec.OutputVal.za.x_56</t>
  </si>
  <si>
    <t>DBD34328</t>
  </si>
  <si>
    <t>.VU2.Spec.OutputVal.za.x_57</t>
  </si>
  <si>
    <t>DBD34332</t>
  </si>
  <si>
    <t>.VU2.Spec.OutputVal.za.x_58</t>
  </si>
  <si>
    <t>DBD34336</t>
  </si>
  <si>
    <t>.VU2.Spec.OutputVal.za.x_59</t>
  </si>
  <si>
    <t>DBD34340</t>
  </si>
  <si>
    <t>.VU2.Spec.OutputVal.za.x_60</t>
  </si>
  <si>
    <t>DBD34344</t>
  </si>
  <si>
    <t>.VU2.Spec.OutputVal.za.x_61</t>
  </si>
  <si>
    <t>DBD34348</t>
  </si>
  <si>
    <t>.VU2.Spec.OutputVal.za.x_62</t>
  </si>
  <si>
    <t>DBD34352</t>
  </si>
  <si>
    <t>.VU2.Spec.OutputVal.za.x_63</t>
  </si>
  <si>
    <t>DBD34356</t>
  </si>
  <si>
    <t>.VU2.Spec.OutputVal.za.x_64</t>
  </si>
  <si>
    <t>DBD34360</t>
  </si>
  <si>
    <t>.VU2.Spec.OutputVal.x_1</t>
  </si>
  <si>
    <t>Spare Output value 1</t>
  </si>
  <si>
    <t>DBD34364</t>
  </si>
  <si>
    <t>.VU2.Spec.OutputVal.x_2</t>
  </si>
  <si>
    <t>Spare Output value 2</t>
  </si>
  <si>
    <t>DBD34368</t>
  </si>
  <si>
    <t>.VU2.Spec.OutputVal.x_3</t>
  </si>
  <si>
    <t>Spare Output value 3</t>
  </si>
  <si>
    <t>CAP/OV_Output_4</t>
  </si>
  <si>
    <t>DBD34372</t>
  </si>
  <si>
    <t>.VU2.Spec.OutputVal.x_4</t>
  </si>
  <si>
    <t>Positie cam controller</t>
  </si>
  <si>
    <t>CAP/OV_Output_4 Positie cam controller</t>
  </si>
  <si>
    <t>DBD34376</t>
  </si>
  <si>
    <t>.VU2.Spec.OutputVal.x_5</t>
  </si>
  <si>
    <t>Spare Output value 5</t>
  </si>
  <si>
    <t>CAP/OV_Output_6</t>
  </si>
  <si>
    <t>DBD34380</t>
  </si>
  <si>
    <t>.VU2.Spec.OutputVal.x_6</t>
  </si>
  <si>
    <t>Current number of containers in reject discharge 1</t>
  </si>
  <si>
    <t>Huidig aantal vials in reject uitvoer 1</t>
  </si>
  <si>
    <t>Tellers Reject</t>
  </si>
  <si>
    <t>Anzahl Objekte aktuell im Schlechtauslauf 1</t>
  </si>
  <si>
    <t>CAP/OV_Output_7</t>
  </si>
  <si>
    <t>DBD34384</t>
  </si>
  <si>
    <t>.VU2.Spec.OutputVal.x_7</t>
  </si>
  <si>
    <t>Current number of containers in reject discharge 2</t>
  </si>
  <si>
    <t>Huidig aantal vials in reject uitvoer 2</t>
  </si>
  <si>
    <t>Anzahl Objekte aktuell im Schlechtauslauf 2</t>
  </si>
  <si>
    <t>CAP/StepNumberULDL</t>
  </si>
  <si>
    <t>DBW34388</t>
  </si>
  <si>
    <t>VU2.Spec.StepNumberULDL</t>
  </si>
  <si>
    <t>DBD34392</t>
  </si>
  <si>
    <t>.VU2.Spec.OutputVal.x_9</t>
  </si>
  <si>
    <t>DBD34396</t>
  </si>
  <si>
    <t>.VU2.Spec.OutputVal.x_10</t>
  </si>
  <si>
    <t>DBD34400</t>
  </si>
  <si>
    <t>.VU2.Spec.OutputVal.x_11</t>
  </si>
  <si>
    <t>DBD34404</t>
  </si>
  <si>
    <t>.VU2.Spec.OutputVal.x_12</t>
  </si>
  <si>
    <t>DBD34408</t>
  </si>
  <si>
    <t>.VU2.Spec.OutputVal.x_13</t>
  </si>
  <si>
    <t>DBD34412</t>
  </si>
  <si>
    <t>.VU2.Spec.OutputVal.x_14</t>
  </si>
  <si>
    <t>DBD34416</t>
  </si>
  <si>
    <t>.VU2.Spec.OutputVal.x_15</t>
  </si>
  <si>
    <t>DBD34420</t>
  </si>
  <si>
    <t>.VU2.Spec.OutputVal.x_16</t>
  </si>
  <si>
    <t>DBD34424</t>
  </si>
  <si>
    <t>.VU2.Spec.OutputVal.x_17</t>
  </si>
  <si>
    <t>Spare Output value 17</t>
  </si>
  <si>
    <t>DBD34428</t>
  </si>
  <si>
    <t>.VU2.Spec.OutputVal.x_18</t>
  </si>
  <si>
    <t>Spare Output value 18</t>
  </si>
  <si>
    <t>DBD34432</t>
  </si>
  <si>
    <t>.VU2.Spec.OutputVal.x_19</t>
  </si>
  <si>
    <t>Spare Output value 19</t>
  </si>
  <si>
    <t>DBD34436</t>
  </si>
  <si>
    <t>.VU2.Spec.OutputVal.x_20</t>
  </si>
  <si>
    <t>Spare Output value 20</t>
  </si>
  <si>
    <t>DBD34440</t>
  </si>
  <si>
    <t>.VU2.Spec.OutputVal.x_21</t>
  </si>
  <si>
    <t>Spare Output value 21</t>
  </si>
  <si>
    <t>DBD34444</t>
  </si>
  <si>
    <t>.VU2.Spec.OutputVal.x_22</t>
  </si>
  <si>
    <t>Spare Output value 22</t>
  </si>
  <si>
    <t>DBD34448</t>
  </si>
  <si>
    <t>.VU2.Spec.OutputVal.x_23</t>
  </si>
  <si>
    <t>Spare Output value 23</t>
  </si>
  <si>
    <t>DBD34452</t>
  </si>
  <si>
    <t>.VU2.Spec.OutputVal.x_24</t>
  </si>
  <si>
    <t>Spare Output value 24</t>
  </si>
  <si>
    <t>DBD34456</t>
  </si>
  <si>
    <t>.VU2.Spec.OutputVal.x_25</t>
  </si>
  <si>
    <t>DBD34460</t>
  </si>
  <si>
    <t>.VU2.Spec.OutputVal.x_26</t>
  </si>
  <si>
    <t>DBD34464</t>
  </si>
  <si>
    <t>.VU2.Spec.OutputVal.x_27</t>
  </si>
  <si>
    <t>DBD34468</t>
  </si>
  <si>
    <t>.VU2.Spec.OutputVal.x_28</t>
  </si>
  <si>
    <t>DBD34472</t>
  </si>
  <si>
    <t>.VU2.Spec.OutputVal.x_29</t>
  </si>
  <si>
    <t>Spare Output value 29</t>
  </si>
  <si>
    <t>DBD34476</t>
  </si>
  <si>
    <t>.VU2.Spec.OutputVal.x_30</t>
  </si>
  <si>
    <t>Spare Output value 30</t>
  </si>
  <si>
    <t>DBD34480</t>
  </si>
  <si>
    <t>.VU2.Spec.OutputVal.x_31</t>
  </si>
  <si>
    <t>DBD34484</t>
  </si>
  <si>
    <t>.VU2.Spec.OutputVal.x_32</t>
  </si>
  <si>
    <t>DBD34488</t>
  </si>
  <si>
    <t>.VU2.Spec.OutputVal.x_33</t>
  </si>
  <si>
    <t>DBD34492</t>
  </si>
  <si>
    <t>.VU2.Spec.OutputVal.x_34</t>
  </si>
  <si>
    <t>DBD34496</t>
  </si>
  <si>
    <t>.VU2.Spec.OutputVal.x_35</t>
  </si>
  <si>
    <t>DBD34500</t>
  </si>
  <si>
    <t>.VU2.Spec.OutputVal.x_36</t>
  </si>
  <si>
    <t>DBD34504</t>
  </si>
  <si>
    <t>.VU2.Spec.OutputVal.x_37</t>
  </si>
  <si>
    <t>Spare Output value 37</t>
  </si>
  <si>
    <t>DBD34508</t>
  </si>
  <si>
    <t>.VU2.Spec.OutputVal.x_38</t>
  </si>
  <si>
    <t>Spare Output value 38</t>
  </si>
  <si>
    <t>DBD34512</t>
  </si>
  <si>
    <t>.VU2.Spec.OutputVal.x_39</t>
  </si>
  <si>
    <t>Spare Output value 39</t>
  </si>
  <si>
    <t>DBD34516</t>
  </si>
  <si>
    <t>.VU2.Spec.OutputVal.x_40</t>
  </si>
  <si>
    <t>Spare Output value 40</t>
  </si>
  <si>
    <t>DBD34520</t>
  </si>
  <si>
    <t>.VU2.Spec.OutputVal.x_41</t>
  </si>
  <si>
    <t>Spare Output value 41</t>
  </si>
  <si>
    <t>DBD34524</t>
  </si>
  <si>
    <t>.VU2.Spec.OutputVal.x_42</t>
  </si>
  <si>
    <t>Spare Output value 42</t>
  </si>
  <si>
    <t>DBD34528</t>
  </si>
  <si>
    <t>.VU2.Spec.OutputVal.x_43</t>
  </si>
  <si>
    <t>Spare Output value 43</t>
  </si>
  <si>
    <t>DBD34532</t>
  </si>
  <si>
    <t>.VU2.Spec.OutputVal.x_44</t>
  </si>
  <si>
    <t>Spare Output value 44</t>
  </si>
  <si>
    <t>DBD34536</t>
  </si>
  <si>
    <t>.VU2.Spec.OutputVal.x_45</t>
  </si>
  <si>
    <t>Spare Output value 45</t>
  </si>
  <si>
    <t>DBD34540</t>
  </si>
  <si>
    <t>.VU2.Spec.OutputVal.x_46</t>
  </si>
  <si>
    <t>Spare Output value 46</t>
  </si>
  <si>
    <t>DBD34544</t>
  </si>
  <si>
    <t>.VU2.Spec.OutputVal.x_47</t>
  </si>
  <si>
    <t>Spare Output value 47</t>
  </si>
  <si>
    <t>DBD34548</t>
  </si>
  <si>
    <t>.VU2.Spec.OutputVal.x_48</t>
  </si>
  <si>
    <t>Spare Output value 48</t>
  </si>
  <si>
    <t>DBD34552</t>
  </si>
  <si>
    <t>.VU2.Spec.OutputVal.x_49</t>
  </si>
  <si>
    <t>Spare Output value 49</t>
  </si>
  <si>
    <t>DBD34556</t>
  </si>
  <si>
    <t>.VU2.Spec.OutputVal.x_50</t>
  </si>
  <si>
    <t>Spare Output value 50</t>
  </si>
  <si>
    <t>DBD34560</t>
  </si>
  <si>
    <t>.VU2.Spec.OutputVal.x_51</t>
  </si>
  <si>
    <t>Spare Output value 51</t>
  </si>
  <si>
    <t>DBD34564</t>
  </si>
  <si>
    <t>.VU2.Spec.OutputVal.x_52</t>
  </si>
  <si>
    <t>Spare Output value 52</t>
  </si>
  <si>
    <t>DBD34568</t>
  </si>
  <si>
    <t>.VU2.Spec.OutputVal.x_53</t>
  </si>
  <si>
    <t>DBD34572</t>
  </si>
  <si>
    <t>.VU2.Spec.OutputVal.x_54</t>
  </si>
  <si>
    <t>DBD34576</t>
  </si>
  <si>
    <t>.VU2.Spec.OutputVal.x_55</t>
  </si>
  <si>
    <t>DBD34580</t>
  </si>
  <si>
    <t>.VU2.Spec.OutputVal.x_56</t>
  </si>
  <si>
    <t>DBD34584</t>
  </si>
  <si>
    <t>.VU2.Spec.OutputVal.x_57</t>
  </si>
  <si>
    <t>DBD34588</t>
  </si>
  <si>
    <t>.VU2.Spec.OutputVal.x_58</t>
  </si>
  <si>
    <t>DBD34592</t>
  </si>
  <si>
    <t>.VU2.Spec.OutputVal.x_59</t>
  </si>
  <si>
    <t>DBD34596</t>
  </si>
  <si>
    <t>.VU2.Spec.OutputVal.x_60</t>
  </si>
  <si>
    <t>DBD34600</t>
  </si>
  <si>
    <t>.VU2.Spec.OutputVal.x_61</t>
  </si>
  <si>
    <t>DBD34604</t>
  </si>
  <si>
    <t>.VU2.Spec.OutputVal.x_62</t>
  </si>
  <si>
    <t>DBD34608</t>
  </si>
  <si>
    <t>.VU2.Spec.OutputVal.x_63</t>
  </si>
  <si>
    <t>DBD34612</t>
  </si>
  <si>
    <t>.VU2.Spec.OutputVal.x_64</t>
  </si>
  <si>
    <t>DBD34616</t>
  </si>
  <si>
    <t>.VU2.Spec.OutputVal.x_65</t>
  </si>
  <si>
    <t>DBD34620</t>
  </si>
  <si>
    <t>.VU2.Spec.OutputVal.x_66</t>
  </si>
  <si>
    <t>DBD34624</t>
  </si>
  <si>
    <t>.VU2.Spec.OutputVal.x_67</t>
  </si>
  <si>
    <t>Spare Output value 67</t>
  </si>
  <si>
    <t>DBD34628</t>
  </si>
  <si>
    <t>.VU2.Spec.OutputVal.x_68</t>
  </si>
  <si>
    <t>Spare Output value 68</t>
  </si>
  <si>
    <t>DBD34632</t>
  </si>
  <si>
    <t>.VU2.Spec.OutputVal.x_69</t>
  </si>
  <si>
    <t>Spare Output value 69</t>
  </si>
  <si>
    <t>DBD34636</t>
  </si>
  <si>
    <t>.VU2.Spec.OutputVal.x_70</t>
  </si>
  <si>
    <t>Spare Output value 70</t>
  </si>
  <si>
    <t>DBD34640</t>
  </si>
  <si>
    <t>.VU2.Spec.OutputVal.x_71</t>
  </si>
  <si>
    <t>Spare Output value 71</t>
  </si>
  <si>
    <t>DBD34644</t>
  </si>
  <si>
    <t>.VU2.Spec.OutputVal.x_72</t>
  </si>
  <si>
    <t>Spare Output value 72</t>
  </si>
  <si>
    <t>DBD34648</t>
  </si>
  <si>
    <t>.VU2.Spec.OutputVal.x_73</t>
  </si>
  <si>
    <t>Spare Output value 73</t>
  </si>
  <si>
    <t>DBD34652</t>
  </si>
  <si>
    <t>.VU2.Spec.OutputVal.x_74</t>
  </si>
  <si>
    <t>Spare Output value 74</t>
  </si>
  <si>
    <t>DBD34656</t>
  </si>
  <si>
    <t>.VU2.Spec.OutputVal.x_75</t>
  </si>
  <si>
    <t>Spare Output value 75</t>
  </si>
  <si>
    <t>DBD34660</t>
  </si>
  <si>
    <t>.VU2.Spec.OutputVal.x_76</t>
  </si>
  <si>
    <t>Spare Output value 76</t>
  </si>
  <si>
    <t>DBD34664</t>
  </si>
  <si>
    <t>.VU2.Spec.OutputVal.x_77</t>
  </si>
  <si>
    <t>Spare Output value 77</t>
  </si>
  <si>
    <t>DBD34668</t>
  </si>
  <si>
    <t>.VU2.Spec.OutputVal.x_78</t>
  </si>
  <si>
    <t>Spare Output value 78</t>
  </si>
  <si>
    <t>DBD34672</t>
  </si>
  <si>
    <t>.VU2.Spec.OutputVal.x_79</t>
  </si>
  <si>
    <t>Spare Output value 79</t>
  </si>
  <si>
    <t>DBD34676</t>
  </si>
  <si>
    <t>.VU2.Spec.OutputVal.x_80</t>
  </si>
  <si>
    <t>Spare Output value 80</t>
  </si>
  <si>
    <t>DBD34680</t>
  </si>
  <si>
    <t>.VU2.Spec.OutputVal.x_81</t>
  </si>
  <si>
    <t>Spare Output value 81</t>
  </si>
  <si>
    <t>DBD34684</t>
  </si>
  <si>
    <t>.VU2.Spec.OutputVal.x_82</t>
  </si>
  <si>
    <t>Spare Output value 82</t>
  </si>
  <si>
    <t>DBD34688</t>
  </si>
  <si>
    <t>.VU2.Spec.OutputVal.x_83</t>
  </si>
  <si>
    <t>Spare Output value 83</t>
  </si>
  <si>
    <t>DBD34692</t>
  </si>
  <si>
    <t>.VU2.Spec.OutputVal.x_84</t>
  </si>
  <si>
    <t>Spare Output value 84</t>
  </si>
  <si>
    <t>DBD34696</t>
  </si>
  <si>
    <t>.VU2.Spec.OutputVal.x_85</t>
  </si>
  <si>
    <t>Spare Output value 85</t>
  </si>
  <si>
    <t>DBD34700</t>
  </si>
  <si>
    <t>.VU2.Spec.OutputVal.x_86</t>
  </si>
  <si>
    <t>Spare Output value 86</t>
  </si>
  <si>
    <t>DBD34704</t>
  </si>
  <si>
    <t>.VU2.Spec.OutputVal.x_87</t>
  </si>
  <si>
    <t>Spare Output value 87</t>
  </si>
  <si>
    <t>DBD34708</t>
  </si>
  <si>
    <t>.VU2.Spec.OutputVal.x_88</t>
  </si>
  <si>
    <t>Spare Output value 88</t>
  </si>
  <si>
    <t>DBD34712</t>
  </si>
  <si>
    <t>.VU2.Spec.OutputVal.x_89</t>
  </si>
  <si>
    <t>Spare Output value 89</t>
  </si>
  <si>
    <t>DBD34716</t>
  </si>
  <si>
    <t>.VU2.Spec.OutputVal.x_90</t>
  </si>
  <si>
    <t>Spare Output value 90</t>
  </si>
  <si>
    <t>DBD34720</t>
  </si>
  <si>
    <t>.VU2.Spec.OutputVal.x_91</t>
  </si>
  <si>
    <t>Spare Output value 91</t>
  </si>
  <si>
    <t>DBD34724</t>
  </si>
  <si>
    <t>.VU2.Spec.OutputVal.x_92</t>
  </si>
  <si>
    <t>Spare Output value 92</t>
  </si>
  <si>
    <t>DBD34728</t>
  </si>
  <si>
    <t>.VU2.Spec.OutputVal.x_93</t>
  </si>
  <si>
    <t>Spare Output value 93</t>
  </si>
  <si>
    <t>DBD34732</t>
  </si>
  <si>
    <t>.VU2.Spec.OutputVal.x_94</t>
  </si>
  <si>
    <t>Spare Output value 94</t>
  </si>
  <si>
    <t>DBD34736</t>
  </si>
  <si>
    <t>.VU2.Spec.OutputVal.x_95</t>
  </si>
  <si>
    <t>Spare Output value 95</t>
  </si>
  <si>
    <t>DBD34740</t>
  </si>
  <si>
    <t>.VU2.Spec.OutputVal.x_96</t>
  </si>
  <si>
    <t>Spare Output value 96</t>
  </si>
  <si>
    <t>DBD34744</t>
  </si>
  <si>
    <t>.VU2.Spec.OutputVal.x_97</t>
  </si>
  <si>
    <t>Spare Output value 97</t>
  </si>
  <si>
    <t>DBD34748</t>
  </si>
  <si>
    <t>.VU2.Spec.OutputVal.x_98</t>
  </si>
  <si>
    <t>Spare Output value 98</t>
  </si>
  <si>
    <t>DBD34752</t>
  </si>
  <si>
    <t>.VU2.Spec.OutputVal.x_99</t>
  </si>
  <si>
    <t>Spare Output value 99</t>
  </si>
  <si>
    <t>DBD34756</t>
  </si>
  <si>
    <t>.VU2.Spec.OutputVal.x_100</t>
  </si>
  <si>
    <t>Spare Output value 100</t>
  </si>
  <si>
    <t>DBD34760</t>
  </si>
  <si>
    <t>.VU2.Spec.OutputVal.x_101</t>
  </si>
  <si>
    <t>Spare Output value 101</t>
  </si>
  <si>
    <t>DBD34764</t>
  </si>
  <si>
    <t>.VU2.Spec.OutputVal.x_102</t>
  </si>
  <si>
    <t>Spare Output value 102</t>
  </si>
  <si>
    <t>DBD34768</t>
  </si>
  <si>
    <t>.VU2.Spec.OutputVal.x_103</t>
  </si>
  <si>
    <t>Spare Output value 103</t>
  </si>
  <si>
    <t>DBD34772</t>
  </si>
  <si>
    <t>.VU2.Spec.OutputVal.x_104</t>
  </si>
  <si>
    <t>Spare Output value 104</t>
  </si>
  <si>
    <t>DBD34776</t>
  </si>
  <si>
    <t>.VU2.Spec.OutputVal.x_105</t>
  </si>
  <si>
    <t>Spare Output value 105</t>
  </si>
  <si>
    <t>DBD34780</t>
  </si>
  <si>
    <t>.VU2.Spec.OutputVal.x_106</t>
  </si>
  <si>
    <t>Spare Output value 106</t>
  </si>
  <si>
    <t>DBD34784</t>
  </si>
  <si>
    <t>.VU2.Spec.OutputVal.x_107</t>
  </si>
  <si>
    <t>Spare Output value 107</t>
  </si>
  <si>
    <t>DBD34788</t>
  </si>
  <si>
    <t>.VU2.Spec.OutputVal.x_108</t>
  </si>
  <si>
    <t>Spare Output value 108</t>
  </si>
  <si>
    <t>DBD34792</t>
  </si>
  <si>
    <t>.VU2.Spec.OutputVal.x_109</t>
  </si>
  <si>
    <t>Spare Output value 109</t>
  </si>
  <si>
    <t>DBD34796</t>
  </si>
  <si>
    <t>.VU2.Spec.OutputVal.x_110</t>
  </si>
  <si>
    <t>Spare Output value 110</t>
  </si>
  <si>
    <t>DBD34800</t>
  </si>
  <si>
    <t>.VU2.Spec.OutputVal.x_111</t>
  </si>
  <si>
    <t>Spare Output value 111</t>
  </si>
  <si>
    <t>DBD34804</t>
  </si>
  <si>
    <t>.VU2.Spec.OutputVal.x_112</t>
  </si>
  <si>
    <t>Spare Output value 112</t>
  </si>
  <si>
    <t>DBD34808</t>
  </si>
  <si>
    <t>.VU2.Spec.OutputVal.x_113</t>
  </si>
  <si>
    <t>Spare Output value 113</t>
  </si>
  <si>
    <t>DBD34812</t>
  </si>
  <si>
    <t>.VU2.Spec.OutputVal.x_114</t>
  </si>
  <si>
    <t>Spare Output value 114</t>
  </si>
  <si>
    <t>DBD34816</t>
  </si>
  <si>
    <t>.VU2.Spec.OutputVal.x_115</t>
  </si>
  <si>
    <t>Spare Output value 115</t>
  </si>
  <si>
    <t>DBD34820</t>
  </si>
  <si>
    <t>.VU2.Spec.OutputVal.x_116</t>
  </si>
  <si>
    <t>Spare Output value 116</t>
  </si>
  <si>
    <t>DBD34824</t>
  </si>
  <si>
    <t>.VU2.Spec.OutputVal.x_117</t>
  </si>
  <si>
    <t>DBD34828</t>
  </si>
  <si>
    <t>.VU2.Spec.OutputVal.x_118</t>
  </si>
  <si>
    <t>DBD34832</t>
  </si>
  <si>
    <t>.VU2.Spec.OutputVal.x_119</t>
  </si>
  <si>
    <t>DBD34836</t>
  </si>
  <si>
    <t>.VU2.Spec.OutputVal.x_120</t>
  </si>
  <si>
    <t>DBD34840</t>
  </si>
  <si>
    <t>.VU2.Spec.OutputVal.x_121</t>
  </si>
  <si>
    <t>DBD34844</t>
  </si>
  <si>
    <t>.VU2.Spec.OutputVal.x_122</t>
  </si>
  <si>
    <t>DBD34848</t>
  </si>
  <si>
    <t>.VU2.Spec.OutputVal.x_123</t>
  </si>
  <si>
    <t>DBD34852</t>
  </si>
  <si>
    <t>.VU2.Spec.OutputVal.x_124</t>
  </si>
  <si>
    <t>DBD34856</t>
  </si>
  <si>
    <t>.VU2.Spec.OutputVal.x_125</t>
  </si>
  <si>
    <t>Spare Output value 125</t>
  </si>
  <si>
    <t>DBD34860</t>
  </si>
  <si>
    <t>.VU2.Spec.OutputVal.x_126</t>
  </si>
  <si>
    <t>Spare Output value 126</t>
  </si>
  <si>
    <t>DBD34864</t>
  </si>
  <si>
    <t>.VU2.Spec.OutputVal.x_127</t>
  </si>
  <si>
    <t>Spare Output value 127</t>
  </si>
  <si>
    <t>DBD34868</t>
  </si>
  <si>
    <t>.VU2.Spec.OutputVal.x_128</t>
  </si>
  <si>
    <t>Spare Output value 128</t>
  </si>
  <si>
    <t>DBD34872</t>
  </si>
  <si>
    <t>.VU2.Spec.OutputVal.x_129</t>
  </si>
  <si>
    <t>Spare Output value 129</t>
  </si>
  <si>
    <t>DBD34876</t>
  </si>
  <si>
    <t>.VU2.Spec.OutputVal.x_130</t>
  </si>
  <si>
    <t>DBD34880</t>
  </si>
  <si>
    <t>.VU2.Spec.OutputVal.x_131</t>
  </si>
  <si>
    <t>DBD34884</t>
  </si>
  <si>
    <t>.VU2.Spec.OutputVal.x_132</t>
  </si>
  <si>
    <t>DBD34888</t>
  </si>
  <si>
    <t>.VU2.Spec.OutputVal.x_133</t>
  </si>
  <si>
    <t>DBD34892</t>
  </si>
  <si>
    <t>.VU2.Spec.OutputVal.x_134</t>
  </si>
  <si>
    <t>DBD34896</t>
  </si>
  <si>
    <t>.VU2.Spec.OutputVal.x_135</t>
  </si>
  <si>
    <t>DBD34900</t>
  </si>
  <si>
    <t>.VU2.Spec.OutputVal.x_136</t>
  </si>
  <si>
    <t>DBD34904</t>
  </si>
  <si>
    <t>.VU2.Spec.OutputVal.x_137</t>
  </si>
  <si>
    <t>DBD34908</t>
  </si>
  <si>
    <t>.VU2.Spec.OutputVal.x_138</t>
  </si>
  <si>
    <t>Spare Output value 138</t>
  </si>
  <si>
    <t>DBD34912</t>
  </si>
  <si>
    <t>.VU2.Spec.OutputVal.x_139</t>
  </si>
  <si>
    <t>Spare Output value 139</t>
  </si>
  <si>
    <t>DBD34916</t>
  </si>
  <si>
    <t>.VU2.Spec.OutputVal.x_140</t>
  </si>
  <si>
    <t>Spare Output value 140</t>
  </si>
  <si>
    <t>DBD34920</t>
  </si>
  <si>
    <t>.VU2.Spec.OutputVal.x_141</t>
  </si>
  <si>
    <t>Spare Output value 141</t>
  </si>
  <si>
    <t>DBD34924</t>
  </si>
  <si>
    <t>.VU2.Spec.OutputVal.x_142</t>
  </si>
  <si>
    <t>Spare Output value 142</t>
  </si>
  <si>
    <t>DBD34928</t>
  </si>
  <si>
    <t>.VU2.Spec.OutputVal.x_143</t>
  </si>
  <si>
    <t>Spare Output value 143</t>
  </si>
  <si>
    <t>DBD34932</t>
  </si>
  <si>
    <t>.VU2.Spec.OutputVal.x_144</t>
  </si>
  <si>
    <t>Spare Output value 144</t>
  </si>
  <si>
    <t>DBD34936</t>
  </si>
  <si>
    <t>.VU2.Spec.OutputVal.x_145</t>
  </si>
  <si>
    <t>Spare Output value 145</t>
  </si>
  <si>
    <t>DBD34940</t>
  </si>
  <si>
    <t>.VU2.Spec.OutputVal.x_146</t>
  </si>
  <si>
    <t>Spare Output value 146</t>
  </si>
  <si>
    <t>DBD34944</t>
  </si>
  <si>
    <t>.VU2.Spec.OutputVal.x_147</t>
  </si>
  <si>
    <t>Spare Output value 147</t>
  </si>
  <si>
    <t>DBD34948</t>
  </si>
  <si>
    <t>.VU2.Spec.OutputVal.x_148</t>
  </si>
  <si>
    <t>Spare Output value 148</t>
  </si>
  <si>
    <t>DBD34952</t>
  </si>
  <si>
    <t>.VU2.Spec.OutputVal.x_149</t>
  </si>
  <si>
    <t>Spare Output value 149</t>
  </si>
  <si>
    <t>DBD34956</t>
  </si>
  <si>
    <t>.VU2.Spec.OutputVal.x_150</t>
  </si>
  <si>
    <t>Spare Output value 150</t>
  </si>
  <si>
    <t>DBD34960</t>
  </si>
  <si>
    <t>.VU2.Spec.OutputVal.x_151</t>
  </si>
  <si>
    <t>Spare Output value 151</t>
  </si>
  <si>
    <t>DBD34964</t>
  </si>
  <si>
    <t>.VU2.Spec.OutputVal.x_152</t>
  </si>
  <si>
    <t>Spare Output value 152</t>
  </si>
  <si>
    <t>DBD34968</t>
  </si>
  <si>
    <t>.VU2.Spec.OutputVal.x_153</t>
  </si>
  <si>
    <t>Spare Output value 153</t>
  </si>
  <si>
    <t>DBD34972</t>
  </si>
  <si>
    <t>.VU2.Spec.OutputVal.x_154</t>
  </si>
  <si>
    <t>Spare Output value 154</t>
  </si>
  <si>
    <t>DBD34976</t>
  </si>
  <si>
    <t>.VU2.Spec.OutputVal.x_155</t>
  </si>
  <si>
    <t>Spare Output value 155</t>
  </si>
  <si>
    <t>DBD34980</t>
  </si>
  <si>
    <t>.VU2.Spec.OutputVal.x_156</t>
  </si>
  <si>
    <t>Spare Output value 156</t>
  </si>
  <si>
    <t>DBD34984</t>
  </si>
  <si>
    <t>.VU2.Spec.OutputVal.x_157</t>
  </si>
  <si>
    <t>Spare Output value 157</t>
  </si>
  <si>
    <t>DBD34988</t>
  </si>
  <si>
    <t>.VU2.Spec.OutputVal.x_158</t>
  </si>
  <si>
    <t>Spare Output value 158</t>
  </si>
  <si>
    <t>DBD34992</t>
  </si>
  <si>
    <t>.VU2.Spec.OutputVal.x_159</t>
  </si>
  <si>
    <t>Spare Output value 159</t>
  </si>
  <si>
    <t>DBD34996</t>
  </si>
  <si>
    <t>.VU2.Spec.OutputVal.x_160</t>
  </si>
  <si>
    <t>Spare Output value 160</t>
  </si>
  <si>
    <t>DBD35000</t>
  </si>
  <si>
    <t>.VU2.Spec.OutputVal.x_161</t>
  </si>
  <si>
    <t>Spare Output value 161</t>
  </si>
  <si>
    <t>DBD35004</t>
  </si>
  <si>
    <t>.VU2.Spec.OutputVal.x_162</t>
  </si>
  <si>
    <t>Spare Output value 162</t>
  </si>
  <si>
    <t>DBD35008</t>
  </si>
  <si>
    <t>.VU2.Spec.OutputVal.x_163</t>
  </si>
  <si>
    <t>Spare Output value 163</t>
  </si>
  <si>
    <t>DBD35012</t>
  </si>
  <si>
    <t>.VU2.Spec.OutputVal.x_164</t>
  </si>
  <si>
    <t>Spare Output value 164</t>
  </si>
  <si>
    <t>DBD35016</t>
  </si>
  <si>
    <t>.VU2.Spec.OutputVal.x_165</t>
  </si>
  <si>
    <t>Spare Output value 165</t>
  </si>
  <si>
    <t>DBD35020</t>
  </si>
  <si>
    <t>.VU2.Spec.OutputVal.x_166</t>
  </si>
  <si>
    <t>Spare Output value 166</t>
  </si>
  <si>
    <t>DBD35024</t>
  </si>
  <si>
    <t>.VU2.Spec.OutputVal.x_167</t>
  </si>
  <si>
    <t>Spare Output value 167</t>
  </si>
  <si>
    <t>DBD35028</t>
  </si>
  <si>
    <t>.VU2.Spec.OutputVal.x_168</t>
  </si>
  <si>
    <t>Spare Output value 168</t>
  </si>
  <si>
    <t>DBD35032</t>
  </si>
  <si>
    <t>.VU2.Spec.OutputVal.x_169</t>
  </si>
  <si>
    <t>Spare Output value 169</t>
  </si>
  <si>
    <t>DBD35036</t>
  </si>
  <si>
    <t>.VU2.Spec.OutputVal.x_170</t>
  </si>
  <si>
    <t>Spare Output value 170</t>
  </si>
  <si>
    <t>DBD35040</t>
  </si>
  <si>
    <t>.VU2.Spec.OutputVal.x_171</t>
  </si>
  <si>
    <t>Spare Output value 171</t>
  </si>
  <si>
    <t>DBD35044</t>
  </si>
  <si>
    <t>.VU2.Spec.OutputVal.x_172</t>
  </si>
  <si>
    <t>Spare Output value 172</t>
  </si>
  <si>
    <t>DBD35048</t>
  </si>
  <si>
    <t>.VU2.Spec.OutputVal.x_173</t>
  </si>
  <si>
    <t>Spare Output value 173</t>
  </si>
  <si>
    <t>DBD35052</t>
  </si>
  <si>
    <t>.VU2.Spec.OutputVal.x_174</t>
  </si>
  <si>
    <t>Spare Output value 174</t>
  </si>
  <si>
    <t>DBD35056</t>
  </si>
  <si>
    <t>.VU2.Spec.OutputVal.x_175</t>
  </si>
  <si>
    <t>Spare Output value 175</t>
  </si>
  <si>
    <t>DBD35060</t>
  </si>
  <si>
    <t>.VU2.Spec.OutputVal.x_176</t>
  </si>
  <si>
    <t>Spare Output value 176</t>
  </si>
  <si>
    <t>DBD35064</t>
  </si>
  <si>
    <t>.VU2.Spec.OutputVal.x_177</t>
  </si>
  <si>
    <t>Spare Output value 177</t>
  </si>
  <si>
    <t>DBD35068</t>
  </si>
  <si>
    <t>.VU2.Spec.OutputVal.x_178</t>
  </si>
  <si>
    <t>Spare Output value 178</t>
  </si>
  <si>
    <t>DBD35072</t>
  </si>
  <si>
    <t>.VU2.Spec.OutputVal.x_179</t>
  </si>
  <si>
    <t>Spare Output value 179</t>
  </si>
  <si>
    <t>DBD35076</t>
  </si>
  <si>
    <t>.VU2.Spec.OutputVal.x_180</t>
  </si>
  <si>
    <t>Spare Output value 180</t>
  </si>
  <si>
    <t>DBD35080</t>
  </si>
  <si>
    <t>.VU2.Spec.OutputVal.x_181</t>
  </si>
  <si>
    <t>Spare Output value 181</t>
  </si>
  <si>
    <t>DBD35084</t>
  </si>
  <si>
    <t>.VU2.Spec.OutputVal.x_182</t>
  </si>
  <si>
    <t>Spare Output value 182</t>
  </si>
  <si>
    <t>DBD35088</t>
  </si>
  <si>
    <t>.VU2.Spec.OutputVal.x_183</t>
  </si>
  <si>
    <t>Spare Output value 183</t>
  </si>
  <si>
    <t>DBD35092</t>
  </si>
  <si>
    <t>.VU2.Spec.OutputVal.x_184</t>
  </si>
  <si>
    <t>DBD35096</t>
  </si>
  <si>
    <t>.VU2.Spec.OutputVal.x_185</t>
  </si>
  <si>
    <t>DBD35100</t>
  </si>
  <si>
    <t>.VU2.Spec.OutputVal.x_186</t>
  </si>
  <si>
    <t>DBD35104</t>
  </si>
  <si>
    <t>.VU2.Spec.OutputVal.x_187</t>
  </si>
  <si>
    <t>DBD35108</t>
  </si>
  <si>
    <t>.VU2.Spec.OutputVal.x_188</t>
  </si>
  <si>
    <t>DBD35112</t>
  </si>
  <si>
    <t>.VU2.Spec.OutputVal.x_189</t>
  </si>
  <si>
    <t>Spare Output value 189</t>
  </si>
  <si>
    <t>DBD35116</t>
  </si>
  <si>
    <t>.VU2.Spec.OutputVal.x_190</t>
  </si>
  <si>
    <t>Spare Output value 190</t>
  </si>
  <si>
    <t>DBD35120</t>
  </si>
  <si>
    <t>.VU2.Spec.OutputVal.x_191</t>
  </si>
  <si>
    <t>DBD35124</t>
  </si>
  <si>
    <t>.VU2.Spec.OutputVal.x_192</t>
  </si>
  <si>
    <t>DBD35128</t>
  </si>
  <si>
    <t>.VU2.Spec.OutputVal.x_193</t>
  </si>
  <si>
    <t>DBD35132</t>
  </si>
  <si>
    <t>.VU2.Spec.OutputVal.x_194</t>
  </si>
  <si>
    <t>DBD35136</t>
  </si>
  <si>
    <t>.VU2.Spec.OutputVal.x_195</t>
  </si>
  <si>
    <t>DBD35140</t>
  </si>
  <si>
    <t>.VU2.Spec.OutputVal.x_196</t>
  </si>
  <si>
    <t>DBD35144</t>
  </si>
  <si>
    <t>.VU2.Spec.OutputVal.x_197</t>
  </si>
  <si>
    <t>DBD35148</t>
  </si>
  <si>
    <t>.VU2.Spec.OutputVal.x_198</t>
  </si>
  <si>
    <t>DBD35152</t>
  </si>
  <si>
    <t>.VU2.Spec.OutputVal.x_199</t>
  </si>
  <si>
    <t>DBD35156</t>
  </si>
  <si>
    <t>.VU2.Spec.OutputVal.x_200</t>
  </si>
  <si>
    <t>DBD35160</t>
  </si>
  <si>
    <t>.VU2.Spec.OutputVal.x_201</t>
  </si>
  <si>
    <t>DBD35164</t>
  </si>
  <si>
    <t>.VU2.Spec.OutputVal.x_202</t>
  </si>
  <si>
    <t>DBD35168</t>
  </si>
  <si>
    <t>.VU2.Spec.OutputVal.x_203</t>
  </si>
  <si>
    <t>DBD35172</t>
  </si>
  <si>
    <t>.VU2.Spec.OutputVal.x_204</t>
  </si>
  <si>
    <t>DBD35176</t>
  </si>
  <si>
    <t>.VU2.Spec.OutputVal.x_205</t>
  </si>
  <si>
    <t>DBD35180</t>
  </si>
  <si>
    <t>.VU2.Spec.OutputVal.x_206</t>
  </si>
  <si>
    <t>DBD35184</t>
  </si>
  <si>
    <t>.VU2.Spec.OutputVal.x_207</t>
  </si>
  <si>
    <t>DBD35188</t>
  </si>
  <si>
    <t>.VU2.Spec.OutputVal.x_208</t>
  </si>
  <si>
    <t>DBD35192</t>
  </si>
  <si>
    <t>.VU2.Spec.OutputVal.x_209</t>
  </si>
  <si>
    <t>DBD35196</t>
  </si>
  <si>
    <t>.VU2.Spec.OutputVal.x_210</t>
  </si>
  <si>
    <t>Spare Output value 210</t>
  </si>
  <si>
    <t>DBD35200</t>
  </si>
  <si>
    <t>.VU2.Spec.OutputVal.x_211</t>
  </si>
  <si>
    <t>DBD35204</t>
  </si>
  <si>
    <t>.VU2.Spec.OutputVal.x_212</t>
  </si>
  <si>
    <t>DBD35208</t>
  </si>
  <si>
    <t>.VU2.Spec.OutputVal.x_213</t>
  </si>
  <si>
    <t>DBD35212</t>
  </si>
  <si>
    <t>.VU2.Spec.OutputVal.x_214</t>
  </si>
  <si>
    <t>DBD35216</t>
  </si>
  <si>
    <t>.VU2.Spec.OutputVal.x_215</t>
  </si>
  <si>
    <t>DBD35220</t>
  </si>
  <si>
    <t>.VU2.Spec.OutputVal.x_216</t>
  </si>
  <si>
    <t>DBD35224</t>
  </si>
  <si>
    <t>.VU2.Spec.OutputVal.x_217</t>
  </si>
  <si>
    <t>DBD35228</t>
  </si>
  <si>
    <t>.VU2.Spec.OutputVal.x_218</t>
  </si>
  <si>
    <t>DBD35232</t>
  </si>
  <si>
    <t>.VU2.Spec.OutputVal.x_219</t>
  </si>
  <si>
    <t>DBD35236</t>
  </si>
  <si>
    <t>.VU2.Spec.OutputVal.x_220</t>
  </si>
  <si>
    <t>DBD35240</t>
  </si>
  <si>
    <t>.VU2.Spec.OutputVal.x_221</t>
  </si>
  <si>
    <t>DBD35244</t>
  </si>
  <si>
    <t>.VU2.Spec.OutputVal.x_222</t>
  </si>
  <si>
    <t>DBD35248</t>
  </si>
  <si>
    <t>.VU2.Spec.OutputVal.x_223</t>
  </si>
  <si>
    <t>DBD35252</t>
  </si>
  <si>
    <t>.VU2.Spec.OutputVal.x_224</t>
  </si>
  <si>
    <t>DBD35256</t>
  </si>
  <si>
    <t>.VU2.Spec.OutputVal.x_225</t>
  </si>
  <si>
    <t>DBD35260</t>
  </si>
  <si>
    <t>.VU2.Spec.OutputVal.x_226</t>
  </si>
  <si>
    <t>DBD35264</t>
  </si>
  <si>
    <t>.VU2.Spec.OutputVal.x_227</t>
  </si>
  <si>
    <t>DBD35268</t>
  </si>
  <si>
    <t>.VU2.Spec.OutputVal.x_228</t>
  </si>
  <si>
    <t>DBD35272</t>
  </si>
  <si>
    <t>.VU2.Spec.OutputVal.x_229</t>
  </si>
  <si>
    <t>DBD35276</t>
  </si>
  <si>
    <t>.VU2.Spec.OutputVal.x_230</t>
  </si>
  <si>
    <t>DBD35280</t>
  </si>
  <si>
    <t>.VU2.Spec.OutputVal.x_231</t>
  </si>
  <si>
    <t>DBD35284</t>
  </si>
  <si>
    <t>.VU2.Spec.OutputVal.x_232</t>
  </si>
  <si>
    <t>DBD35288</t>
  </si>
  <si>
    <t>.VU2.Spec.OutputVal.x_233</t>
  </si>
  <si>
    <t>DBD35292</t>
  </si>
  <si>
    <t>.VU2.Spec.OutputVal.x_234</t>
  </si>
  <si>
    <t>DBD35296</t>
  </si>
  <si>
    <t>.VU2.Spec.OutputVal.x_235</t>
  </si>
  <si>
    <t>DBD35300</t>
  </si>
  <si>
    <t>.VU2.Spec.OutputVal.x_236</t>
  </si>
  <si>
    <t>DBD35304</t>
  </si>
  <si>
    <t>.VU2.Spec.OutputVal.x_237</t>
  </si>
  <si>
    <t>DBD35308</t>
  </si>
  <si>
    <t>.VU2.Spec.OutputVal.x_238</t>
  </si>
  <si>
    <t>DBD35312</t>
  </si>
  <si>
    <t>.VU2.Spec.OutputVal.x_239</t>
  </si>
  <si>
    <t>DBD35316</t>
  </si>
  <si>
    <t>.VU2.Spec.OutputVal.x_240</t>
  </si>
  <si>
    <t>DBD35320</t>
  </si>
  <si>
    <t>.VU2.Spec.OutputVal.x_241</t>
  </si>
  <si>
    <t>DBD35324</t>
  </si>
  <si>
    <t>.VU2.Spec.OutputVal.x_242</t>
  </si>
  <si>
    <t>DBD35328</t>
  </si>
  <si>
    <t>.VU2.Spec.OutputVal.x_243</t>
  </si>
  <si>
    <t>DBD35332</t>
  </si>
  <si>
    <t>.VU2.Spec.OutputVal.x_244</t>
  </si>
  <si>
    <t>DBD35336</t>
  </si>
  <si>
    <t>.VU2.Spec.OutputVal.x_245</t>
  </si>
  <si>
    <t>DBD35340</t>
  </si>
  <si>
    <t>.VU2.Spec.OutputVal.x_246</t>
  </si>
  <si>
    <t>DBD35344</t>
  </si>
  <si>
    <t>.VU2.Spec.OutputVal.x_247</t>
  </si>
  <si>
    <t>DBD35348</t>
  </si>
  <si>
    <t>.VU2.Spec.OutputVal.x_248</t>
  </si>
  <si>
    <t>DBD35352</t>
  </si>
  <si>
    <t>.VU2.Spec.OutputVal.x_249</t>
  </si>
  <si>
    <t>DBD35356</t>
  </si>
  <si>
    <t>.VU2.Spec.OutputVal.x_250</t>
  </si>
  <si>
    <t>DBD35360</t>
  </si>
  <si>
    <t>.VU2.Spec.OutputVal.x_251</t>
  </si>
  <si>
    <t>DBD35364</t>
  </si>
  <si>
    <t>.VU2.Spec.OutputVal.x_252</t>
  </si>
  <si>
    <t>DBD35368</t>
  </si>
  <si>
    <t>.VU2.Spec.OutputVal.x_253</t>
  </si>
  <si>
    <t>DBD35372</t>
  </si>
  <si>
    <t>.VU2.Spec.OutputVal.x_254</t>
  </si>
  <si>
    <t>DBD35376</t>
  </si>
  <si>
    <t>.VU2.Spec.OutputVal.x_255</t>
  </si>
  <si>
    <t>DBD35380</t>
  </si>
  <si>
    <t>.VU2.Spec.OutputVal.x_256</t>
  </si>
  <si>
    <t>VUVLM: Filler (Part 2)</t>
  </si>
  <si>
    <t>VLM/OV_80D1_UUID_pms_alarm_1</t>
  </si>
  <si>
    <t>DBB35842</t>
  </si>
  <si>
    <t>.VU1_Part2.Spec.OutputVal.80D1_UUID_pms_alarm_1</t>
  </si>
  <si>
    <t>Particle monitoring at infeed rotary table  - UUID PMS alarm 1</t>
  </si>
  <si>
    <t>STRING[36]</t>
  </si>
  <si>
    <t>Not visualized on SCADA
Linked to "Process_value_5" of alarm 30627 in alarmlogger</t>
  </si>
  <si>
    <t>VLM/OV_80D1_UUID_pms_alarm_2</t>
  </si>
  <si>
    <t>.VU1_Part2.Spec.OutputVal.80D1_UUID_pms_alarm_2</t>
  </si>
  <si>
    <t>Particle monitoring at infeed rotary table  - UUID PMS alarm 2</t>
  </si>
  <si>
    <t>Not visualized on SCADA
Linked to "Process_value_5" of alarm 30629 in alarmlogger</t>
  </si>
  <si>
    <t>VLM/OV_80D1_UUID_pms_alarm_3</t>
  </si>
  <si>
    <t>.VU1_Part2.Spec.OutputVal.80D1_UUID_pms_alarm_3</t>
  </si>
  <si>
    <t>Particle monitoring at infeed rotary table  - UUID PMS alarm 3</t>
  </si>
  <si>
    <t>Not visualized on SCADA
Linked to "Process_value_5" of alarm 30631 in alarmlogger</t>
  </si>
  <si>
    <t>VLM/OV_80D1_UUID_pms_alarm_4</t>
  </si>
  <si>
    <t>.VU1_Part2.Spec.OutputVal.80D1_UUID_pms_alarm_4</t>
  </si>
  <si>
    <t>Particle monitoring at infeed rotary table  - UUID PMS alarm 4</t>
  </si>
  <si>
    <t>Not visualized on SCADA
Linked to "Process_value_5" of alarm 30632 in alarmlogger</t>
  </si>
  <si>
    <t>VLM/OV_80D1_UUID_pms_alarm_5</t>
  </si>
  <si>
    <t>.VU1_Part2.Spec.OutputVal.80D1_UUID_pms_alarm_5</t>
  </si>
  <si>
    <t>Particle monitoring at infeed rotary table  - UUID PMS alarm 5</t>
  </si>
  <si>
    <t>Not used</t>
  </si>
  <si>
    <t>VLM/OV_80D1_UUID_pms_alarm_6</t>
  </si>
  <si>
    <t>.VU1_Part2.Spec.OutputVal.80D1_UUID_pms_alarm_6</t>
  </si>
  <si>
    <t>Particle monitoring at infeed rotary table  - UUID PMS alarm 6</t>
  </si>
  <si>
    <t>VLM/OV_80D1_UUID_pms_alarm_7</t>
  </si>
  <si>
    <t>.VU1_Part2.Spec.OutputVal.80D1_UUID_pms_alarm_7</t>
  </si>
  <si>
    <t>Particle monitoring at infeed rotary table  - UUID PMS alarm 7</t>
  </si>
  <si>
    <t>VLM/OV_80D1_UUID_pms_alarm_8</t>
  </si>
  <si>
    <t>.VU1_Part2.Spec.OutputVal.80D1_UUID_pms_alarm_8</t>
  </si>
  <si>
    <t>Particle monitoring at infeed rotary table  - UUID PMS alarm 8</t>
  </si>
  <si>
    <t>VLM/OV_80D1_UUID_pms_alarm_9</t>
  </si>
  <si>
    <t>.VU1_Part2.Spec.OutputVal.80D1_UUID_pms_alarm_9</t>
  </si>
  <si>
    <t>Particle monitoring at infeed rotary table  - UUID PMS alarm 9</t>
  </si>
  <si>
    <t>Not visualized on SCADA
Linked to "Process_value_5" of alarm 30637 in alarmlogger</t>
  </si>
  <si>
    <t>VLM/OV_80D1_UUID_pms_alarm_10</t>
  </si>
  <si>
    <t>.VU1_Part2.Spec.OutputVal.80D1_UUID_pms_alarm_10</t>
  </si>
  <si>
    <t>Particle monitoring at infeed rotary table  - UUID PMS alarm 10</t>
  </si>
  <si>
    <t>Not visualized on SCADA
Linked to "Process_value_5" of alarm 30638 in alarmlogger</t>
  </si>
  <si>
    <t>VLM/OV_80D1_UUID_pms_alarm_11</t>
  </si>
  <si>
    <t>.VU1_Part2.Spec.OutputVal.80D1_UUID_pms_alarm_11</t>
  </si>
  <si>
    <t>Particle monitoring at infeed rotary table  - UUID PMS alarm 11</t>
  </si>
  <si>
    <t>VLM/OV_80D1_UUID_pms_alarm_12</t>
  </si>
  <si>
    <t>.VU1_Part2.Spec.OutputVal.80D1_UUID_pms_alarm_12</t>
  </si>
  <si>
    <t>Particle monitoring at infeed rotary table  - UUID PMS alarm 12</t>
  </si>
  <si>
    <t>VLM/OV_80D1_UUID_pms_alarm_13</t>
  </si>
  <si>
    <t>.VU1_Part2.Spec.OutputVal.80D1_UUID_pms_alarm_13</t>
  </si>
  <si>
    <t>Particle monitoring at infeed rotary table  - UUID PMS alarm 13</t>
  </si>
  <si>
    <t>Not visualized on SCADA
Linked to "Process_value_5" of alarm 30628 in alarmlogger</t>
  </si>
  <si>
    <t>VLM/OV_80D1_UUID_pms_alarm_14</t>
  </si>
  <si>
    <t>.VU1_Part2.Spec.OutputVal.80D1_UUID_pms_alarm_14</t>
  </si>
  <si>
    <t>Particle monitoring at infeed rotary table  - UUID PMS alarm 14</t>
  </si>
  <si>
    <t>Not visualized on SCADA
Linked to "Process_value_5" of alarm 30633 in alarmlogger</t>
  </si>
  <si>
    <t>VLM/OV_80D1_UUID_pms_alarm_15</t>
  </si>
  <si>
    <t>.VU1_Part2.Spec.OutputVal.80D1_UUID_pms_alarm_15</t>
  </si>
  <si>
    <t>Particle monitoring at infeed rotary table  - UUID PMS alarm 15</t>
  </si>
  <si>
    <t>Not visualized on SCADA
Linked to "Process_value_5" of alarm 30634 in alarmlogger</t>
  </si>
  <si>
    <t>VLM/OV_80D1_UUID_pms_alarm_16</t>
  </si>
  <si>
    <t>.VU1_Part2.Spec.OutputVal.80D1_UUID_pms_alarm_16</t>
  </si>
  <si>
    <t>Particle monitoring at infeed rotary table  - UUID PMS alarm 16</t>
  </si>
  <si>
    <t>Not visualized on SCADA
Linked to "Process_value_5" of alarm 30635 in alarmlogger</t>
  </si>
  <si>
    <t>VLM/OV_80D1_UUID_pms_alarm_17</t>
  </si>
  <si>
    <t>.VU1_Part2.Spec.OutputVal.80D1_UUID_pms_alarm_17</t>
  </si>
  <si>
    <t>Particle monitoring at infeed rotary table  - UUID PMS alarm 17</t>
  </si>
  <si>
    <t>Not visualized on SCADA
Linked to "Process_value_5" of alarm 30636 in alarmlogger</t>
  </si>
  <si>
    <t>VLM/OV_80D1_UUID_pms_alarm_18</t>
  </si>
  <si>
    <t>.VU1_Part2.Spec.OutputVal.80D1_UUID_pms_alarm_18</t>
  </si>
  <si>
    <t>Particle monitoring at infeed rotary table  - UUID PMS alarm 18</t>
  </si>
  <si>
    <t>VLM/OV_80D1_UUID_pms_alarm_19</t>
  </si>
  <si>
    <t>.VU1_Part2.Spec.OutputVal.80D1_UUID_pms_alarm_19</t>
  </si>
  <si>
    <t>Particle monitoring at infeed rotary table  - UUID PMS alarm 19</t>
  </si>
  <si>
    <t>VLM/OV_80D1_UUID_pms_alarm_20</t>
  </si>
  <si>
    <t>.VU1_Part2.Spec.OutputVal.80D1_UUID_pms_alarm_20</t>
  </si>
  <si>
    <t>Particle monitoring at infeed rotary table  - UUID PMS alarm 20</t>
  </si>
  <si>
    <t>VLM/OV_80D1_UUID_pms_alarm_21</t>
  </si>
  <si>
    <t>.VU1_Part2.Spec.OutputVal.80D1_UUID_pms_alarm_21</t>
  </si>
  <si>
    <t>Particle monitoring at infeed rotary table  - UUID PMS alarm 21</t>
  </si>
  <si>
    <t>VLM/OV_80D1_UUID_pms_alarm_22</t>
  </si>
  <si>
    <t>.VU1_Part2.Spec.OutputVal.80D1_UUID_pms_alarm_22</t>
  </si>
  <si>
    <t>Particle monitoring at infeed rotary table  - UUID PMS alarm 22</t>
  </si>
  <si>
    <t>VLM/OV_80D1_UUID_pms_alarm_23</t>
  </si>
  <si>
    <t>.VU1_Part2.Spec.OutputVal.80D1_UUID_pms_alarm_23</t>
  </si>
  <si>
    <t>Particle monitoring at infeed rotary table  - UUID PMS alarm 23</t>
  </si>
  <si>
    <t>VLM/OV_80D1_UUID_pms_alarm_24</t>
  </si>
  <si>
    <t>.VU1_Part2.Spec.OutputVal.80D1_UUID_pms_alarm_24</t>
  </si>
  <si>
    <t>Particle monitoring at infeed rotary table  - UUID PMS alarm 24</t>
  </si>
  <si>
    <t>VLM/OV_80D1_UUID_pms_alarm_25</t>
  </si>
  <si>
    <t>.VU1_Part2.Spec.OutputVal.80D1_UUID_pms_alarm_25</t>
  </si>
  <si>
    <t>Particle monitoring at infeed rotary table  - UUID PMS alarm 25</t>
  </si>
  <si>
    <t>VLM/OV_80D1_UUID_pms_alarm_26</t>
  </si>
  <si>
    <t>.VU1_Part2.Spec.OutputVal.80D1_UUID_pms_alarm_26</t>
  </si>
  <si>
    <t>Particle monitoring at infeed rotary table  - UUID PMS alarm 26</t>
  </si>
  <si>
    <t>VLM/OV_80D1_UUID_pms_alarm_27</t>
  </si>
  <si>
    <t>.VU1_Part2.Spec.OutputVal.80D1_UUID_pms_alarm_27</t>
  </si>
  <si>
    <t>Particle monitoring at infeed rotary table  - UUID PMS alarm 27</t>
  </si>
  <si>
    <t>VLM/OV_80D1_UUID_pms_alarm_28</t>
  </si>
  <si>
    <t>.VU1_Part2.Spec.OutputVal.80D1_UUID_pms_alarm_28</t>
  </si>
  <si>
    <t>Particle monitoring at infeed rotary table  - UUID PMS alarm 28</t>
  </si>
  <si>
    <t>VLM/OV_80D1_UUID_pms_alarm_29</t>
  </si>
  <si>
    <t>.VU1_Part2.Spec.OutputVal.80D1_UUID_pms_alarm_29</t>
  </si>
  <si>
    <t>Particle monitoring at infeed rotary table  - UUID PMS alarm 29</t>
  </si>
  <si>
    <t>VLM/OV_80D1_UUID_pms_alarm_30</t>
  </si>
  <si>
    <t>.VU1_Part2.Spec.OutputVal.80D1_UUID_pms_alarm_30</t>
  </si>
  <si>
    <t>Particle monitoring at infeed rotary table  - UUID PMS alarm 30</t>
  </si>
  <si>
    <t>VLM/OV_80D1_UUID_pms_alarm_31</t>
  </si>
  <si>
    <t>.VU1_Part2.Spec.OutputVal.80D1_UUID_pms_alarm_31</t>
  </si>
  <si>
    <t>Particle monitoring at infeed rotary table  - UUID PMS alarm 31</t>
  </si>
  <si>
    <t>VLM/OV_80D1_UUID_pms_alarm_32</t>
  </si>
  <si>
    <t>.VU1_Part2.Spec.OutputVal.80D1_UUID_pms_alarm_32</t>
  </si>
  <si>
    <t>Particle monitoring at infeed rotary table  - UUID PMS alarm 32</t>
  </si>
  <si>
    <t>VLM/OV_80D2_UUID_pms_alarm_1</t>
  </si>
  <si>
    <t>.VU1_Part2.Spec.OutputVal.80D2_UUID_pms_alarm_1</t>
  </si>
  <si>
    <t>Particle monitoring at needle movement  - UUID PMS alarm 1</t>
  </si>
  <si>
    <t>Not visualized on SCADA
Linked to "Process_value_5" of alarm 30640 in alarmlogger</t>
  </si>
  <si>
    <t>VLM/OV_80D2_UUID_pms_alarm_2</t>
  </si>
  <si>
    <t>.VU1_Part2.Spec.OutputVal.80D2_UUID_pms_alarm_2</t>
  </si>
  <si>
    <t>Particle monitoring at needle movement  - UUID PMS alarm 2</t>
  </si>
  <si>
    <t>Not visualized on SCADA
Linked to "Process_value_5" of alarm 30642 in alarmlogger</t>
  </si>
  <si>
    <t>VLM/OV_80D2_UUID_pms_alarm_3</t>
  </si>
  <si>
    <t>.VU1_Part2.Spec.OutputVal.80D2_UUID_pms_alarm_3</t>
  </si>
  <si>
    <t>Particle monitoring at needle movement  - UUID PMS alarm 3</t>
  </si>
  <si>
    <t>Not visualized on SCADA
Linked to "Process_value_5" of alarm 30644 in alarmlogger</t>
  </si>
  <si>
    <t>VLM/OV_80D2_UUID_pms_alarm_4</t>
  </si>
  <si>
    <t>.VU1_Part2.Spec.OutputVal.80D2_UUID_pms_alarm_4</t>
  </si>
  <si>
    <t>Particle monitoring at needle movement  - UUID PMS alarm 4</t>
  </si>
  <si>
    <t>Not visualized on SCADA
Linked to "Process_value_5" of alarm 30645 in alarmlogger</t>
  </si>
  <si>
    <t>VLM/OV_80D2_UUID_pms_alarm_5</t>
  </si>
  <si>
    <t>.VU1_Part2.Spec.OutputVal.80D2_UUID_pms_alarm_5</t>
  </si>
  <si>
    <t>Particle monitoring at needle movement  - UUID PMS alarm 5</t>
  </si>
  <si>
    <t>VLM/OV_80D2_UUID_pms_alarm_6</t>
  </si>
  <si>
    <t>.VU1_Part2.Spec.OutputVal.80D2_UUID_pms_alarm_6</t>
  </si>
  <si>
    <t>Particle monitoring at needle movement  - UUID PMS alarm 6</t>
  </si>
  <si>
    <t>VLM/OV_80D2_UUID_pms_alarm_7</t>
  </si>
  <si>
    <t>.VU1_Part2.Spec.OutputVal.80D2_UUID_pms_alarm_7</t>
  </si>
  <si>
    <t>Particle monitoring at needle movement  - UUID PMS alarm 7</t>
  </si>
  <si>
    <t>VLM/OV_80D2_UUID_pms_alarm_8</t>
  </si>
  <si>
    <t>.VU1_Part2.Spec.OutputVal.80D2_UUID_pms_alarm_8</t>
  </si>
  <si>
    <t>Particle monitoring at needle movement  - UUID PMS alarm 8</t>
  </si>
  <si>
    <t>VLM/OV_80D2_UUID_pms_alarm_9</t>
  </si>
  <si>
    <t>.VU1_Part2.Spec.OutputVal.80D2_UUID_pms_alarm_9</t>
  </si>
  <si>
    <t>Particle monitoring at needle movement  - UUID PMS alarm 9</t>
  </si>
  <si>
    <t>Not visualized on SCADA
Linked to "Process_value_5" of alarm 30650 in alarmlogger</t>
  </si>
  <si>
    <t>VLM/OV_80D2_UUID_pms_alarm_10</t>
  </si>
  <si>
    <t>.VU1_Part2.Spec.OutputVal.80D2_UUID_pms_alarm_10</t>
  </si>
  <si>
    <t>Particle monitoring at needle movement  - UUID PMS alarm 10</t>
  </si>
  <si>
    <t>Not visualized on SCADA
Linked to "Process_value_5" of alarm 30651 in alarmlogger</t>
  </si>
  <si>
    <t>VLM/OV_80D2_UUID_pms_alarm_11</t>
  </si>
  <si>
    <t>.VU1_Part2.Spec.OutputVal.80D2_UUID_pms_alarm_11</t>
  </si>
  <si>
    <t>Particle monitoring at needle movement  - UUID PMS alarm 11</t>
  </si>
  <si>
    <t>VLM/OV_80D2_UUID_pms_alarm_12</t>
  </si>
  <si>
    <t>.VU1_Part2.Spec.OutputVal.80D2_UUID_pms_alarm_12</t>
  </si>
  <si>
    <t>Particle monitoring at needle movement  - UUID PMS alarm 12</t>
  </si>
  <si>
    <t>VLM/OV_80D2_UUID_pms_alarm_13</t>
  </si>
  <si>
    <t>.VU1_Part2.Spec.OutputVal.80D2_UUID_pms_alarm_13</t>
  </si>
  <si>
    <t>Particle monitoring at needle movement  - UUID PMS alarm 13</t>
  </si>
  <si>
    <t>Not visualized on SCADA
Linked to "Process_value_5" of alarm 30641 in alarmlogger</t>
  </si>
  <si>
    <t>VLM/OV_80D2_UUID_pms_alarm_14</t>
  </si>
  <si>
    <t>.VU1_Part2.Spec.OutputVal.80D2_UUID_pms_alarm_14</t>
  </si>
  <si>
    <t>Particle monitoring at needle movement  - UUID PMS alarm 14</t>
  </si>
  <si>
    <t>Not visualized on SCADA
Linked to "Process_value_5" of alarm 30646 in alarmlogger</t>
  </si>
  <si>
    <t>VLM/OV_80D2_UUID_pms_alarm_15</t>
  </si>
  <si>
    <t>.VU1_Part2.Spec.OutputVal.80D2_UUID_pms_alarm_15</t>
  </si>
  <si>
    <t>Particle monitoring at needle movement  - UUID PMS alarm 15</t>
  </si>
  <si>
    <t>Not visualized on SCADA
Linked to "Process_value_5" of alarm 30647 in alarmlogger</t>
  </si>
  <si>
    <t>VLM/OV_80D2_UUID_pms_alarm_16</t>
  </si>
  <si>
    <t>.VU1_Part2.Spec.OutputVal.80D2_UUID_pms_alarm_16</t>
  </si>
  <si>
    <t>Particle monitoring at needle movement  - UUID PMS alarm 16</t>
  </si>
  <si>
    <t>Not visualized on SCADA
Linked to "Process_value_5" of alarm 30648 in alarmlogger</t>
  </si>
  <si>
    <t>VLM/OV_80D2_UUID_pms_alarm_17</t>
  </si>
  <si>
    <t>.VU1_Part2.Spec.OutputVal.80D2_UUID_pms_alarm_17</t>
  </si>
  <si>
    <t>Particle monitoring at needle movement  - UUID PMS alarm 17</t>
  </si>
  <si>
    <t>Not visualized on SCADA
Linked to "Process_value_5" of alarm 30649 in alarmlogger</t>
  </si>
  <si>
    <t>VLM/OV_80D2_UUID_pms_alarm_18</t>
  </si>
  <si>
    <t>.VU1_Part2.Spec.OutputVal.80D2_UUID_pms_alarm_18</t>
  </si>
  <si>
    <t>Particle monitoring at needle movement  - UUID PMS alarm 18</t>
  </si>
  <si>
    <t>VLM/OV_80D2_UUID_pms_alarm_19</t>
  </si>
  <si>
    <t>.VU1_Part2.Spec.OutputVal.80D2_UUID_pms_alarm_19</t>
  </si>
  <si>
    <t>Particle monitoring at needle movement  - UUID PMS alarm 19</t>
  </si>
  <si>
    <t>VLM/OV_80D2_UUID_pms_alarm_20</t>
  </si>
  <si>
    <t>.VU1_Part2.Spec.OutputVal.80D2_UUID_pms_alarm_20</t>
  </si>
  <si>
    <t>Particle monitoring at needle movement  - UUID PMS alarm 20</t>
  </si>
  <si>
    <t>VLM/OV_80D2_UUID_pms_alarm_21</t>
  </si>
  <si>
    <t>.VU1_Part2.Spec.OutputVal.80D2_UUID_pms_alarm_21</t>
  </si>
  <si>
    <t>Particle monitoring at needle movement  - UUID PMS alarm 21</t>
  </si>
  <si>
    <t>VLM/OV_80D2_UUID_pms_alarm_22</t>
  </si>
  <si>
    <t>.VU1_Part2.Spec.OutputVal.80D2_UUID_pms_alarm_22</t>
  </si>
  <si>
    <t>Particle monitoring at needle movement  - UUID PMS alarm 22</t>
  </si>
  <si>
    <t>VLM/OV_80D2_UUID_pms_alarm_23</t>
  </si>
  <si>
    <t>.VU1_Part2.Spec.OutputVal.80D2_UUID_pms_alarm_23</t>
  </si>
  <si>
    <t>Particle monitoring at needle movement  - UUID PMS alarm 23</t>
  </si>
  <si>
    <t>VLM/OV_80D2_UUID_pms_alarm_24</t>
  </si>
  <si>
    <t>.VU1_Part2.Spec.OutputVal.80D2_UUID_pms_alarm_24</t>
  </si>
  <si>
    <t>Particle monitoring at needle movement  - UUID PMS alarm 24</t>
  </si>
  <si>
    <t>VLM/OV_80D2_UUID_pms_alarm_25</t>
  </si>
  <si>
    <t>.VU1_Part2.Spec.OutputVal.80D2_UUID_pms_alarm_25</t>
  </si>
  <si>
    <t>Particle monitoring at needle movement  - UUID PMS alarm 25</t>
  </si>
  <si>
    <t>VLM/OV_80D2_UUID_pms_alarm_26</t>
  </si>
  <si>
    <t>.VU1_Part2.Spec.OutputVal.80D2_UUID_pms_alarm_26</t>
  </si>
  <si>
    <t>Particle monitoring at needle movement  - UUID PMS alarm 26</t>
  </si>
  <si>
    <t>VLM/OV_80D2_UUID_pms_alarm_27</t>
  </si>
  <si>
    <t>.VU1_Part2.Spec.OutputVal.80D2_UUID_pms_alarm_27</t>
  </si>
  <si>
    <t>Particle monitoring at needle movement  - UUID PMS alarm 27</t>
  </si>
  <si>
    <t>VLM/OV_80D2_UUID_pms_alarm_28</t>
  </si>
  <si>
    <t>.VU1_Part2.Spec.OutputVal.80D2_UUID_pms_alarm_28</t>
  </si>
  <si>
    <t>Particle monitoring at needle movement  - UUID PMS alarm 28</t>
  </si>
  <si>
    <t>VLM/OV_80D2_UUID_pms_alarm_29</t>
  </si>
  <si>
    <t>.VU1_Part2.Spec.OutputVal.80D2_UUID_pms_alarm_29</t>
  </si>
  <si>
    <t>Particle monitoring at needle movement  - UUID PMS alarm 29</t>
  </si>
  <si>
    <t>VLM/OV_80D2_UUID_pms_alarm_30</t>
  </si>
  <si>
    <t>.VU1_Part2.Spec.OutputVal.80D2_UUID_pms_alarm_30</t>
  </si>
  <si>
    <t>Particle monitoring at needle movement  - UUID PMS alarm 30</t>
  </si>
  <si>
    <t>VLM/OV_80D2_UUID_pms_alarm_31</t>
  </si>
  <si>
    <t>.VU1_Part2.Spec.OutputVal.80D2_UUID_pms_alarm_31</t>
  </si>
  <si>
    <t>Particle monitoring at needle movement  - UUID PMS alarm 31</t>
  </si>
  <si>
    <t>VLM/OV_80D2_UUID_pms_alarm_32</t>
  </si>
  <si>
    <t>.VU1_Part2.Spec.OutputVal.80D2_UUID_pms_alarm_32</t>
  </si>
  <si>
    <t>Particle monitoring at needle movement  - UUID PMS alarm 32</t>
  </si>
  <si>
    <t>VLM/OV_80D3_UUID_pms_alarm_1</t>
  </si>
  <si>
    <t>.VU1_Part2.Spec.OutputVal.80D3_UUID_pms_alarm_1</t>
  </si>
  <si>
    <t>Particle monitoring at stopper station  - UUID PMS alarm 1</t>
  </si>
  <si>
    <t>VLM/OV_80D3_UUID_pms_alarm_2</t>
  </si>
  <si>
    <t>.VU1_Part2.Spec.OutputVal.80D3_UUID_pms_alarm_2</t>
  </si>
  <si>
    <t>Particle monitoring at stopper station  - UUID PMS alarm 2</t>
  </si>
  <si>
    <t>VLM/OV_80D3_UUID_pms_alarm_3</t>
  </si>
  <si>
    <t>.VU1_Part2.Spec.OutputVal.80D3_UUID_pms_alarm_3</t>
  </si>
  <si>
    <t>Particle monitoring at stopper station  - UUID PMS alarm 3</t>
  </si>
  <si>
    <t>VLM/OV_80D3_UUID_pms_alarm_4</t>
  </si>
  <si>
    <t>.VU1_Part2.Spec.OutputVal.80D3_UUID_pms_alarm_4</t>
  </si>
  <si>
    <t>Particle monitoring at stopper station  - UUID PMS alarm 4</t>
  </si>
  <si>
    <t>VLM/OV_80D3_UUID_pms_alarm_5</t>
  </si>
  <si>
    <t>.VU1_Part2.Spec.OutputVal.80D3_UUID_pms_alarm_5</t>
  </si>
  <si>
    <t>Particle monitoring at stopper station  - UUID PMS alarm 5</t>
  </si>
  <si>
    <t>VLM/OV_80D3_UUID_pms_alarm_6</t>
  </si>
  <si>
    <t>.VU1_Part2.Spec.OutputVal.80D3_UUID_pms_alarm_6</t>
  </si>
  <si>
    <t>Particle monitoring at stopper station  - UUID PMS alarm 6</t>
  </si>
  <si>
    <t>VLM/OV_80D3_UUID_pms_alarm_7</t>
  </si>
  <si>
    <t>.VU1_Part2.Spec.OutputVal.80D3_UUID_pms_alarm_7</t>
  </si>
  <si>
    <t>Particle monitoring at stopper station  - UUID PMS alarm 7</t>
  </si>
  <si>
    <t>VLM/OV_80D3_UUID_pms_alarm_8</t>
  </si>
  <si>
    <t>.VU1_Part2.Spec.OutputVal.80D3_UUID_pms_alarm_8</t>
  </si>
  <si>
    <t>Particle monitoring at stopper station  - UUID PMS alarm 8</t>
  </si>
  <si>
    <t>VLM/OV_80D3_UUID_pms_alarm_9</t>
  </si>
  <si>
    <t>.VU1_Part2.Spec.OutputVal.80D3_UUID_pms_alarm_9</t>
  </si>
  <si>
    <t>Particle monitoring at stopper station  - UUID PMS alarm 9</t>
  </si>
  <si>
    <t>VLM/OV_80D3_UUID_pms_alarm_10</t>
  </si>
  <si>
    <t>.VU1_Part2.Spec.OutputVal.80D3_UUID_pms_alarm_10</t>
  </si>
  <si>
    <t>Particle monitoring at stopper station  - UUID PMS alarm 10</t>
  </si>
  <si>
    <t>VLM/OV_80D3_UUID_pms_alarm_11</t>
  </si>
  <si>
    <t>.VU1_Part2.Spec.OutputVal.80D3_UUID_pms_alarm_11</t>
  </si>
  <si>
    <t>Particle monitoring at stopper station  - UUID PMS alarm 11</t>
  </si>
  <si>
    <t>VLM/OV_80D3_UUID_pms_alarm_12</t>
  </si>
  <si>
    <t>.VU1_Part2.Spec.OutputVal.80D3_UUID_pms_alarm_12</t>
  </si>
  <si>
    <t>Particle monitoring at stopper station  - UUID PMS alarm 12</t>
  </si>
  <si>
    <t>VLM/OV_80D3_UUID_pms_alarm_13</t>
  </si>
  <si>
    <t>.VU1_Part2.Spec.OutputVal.80D3_UUID_pms_alarm_13</t>
  </si>
  <si>
    <t>Particle monitoring at stopper station  - UUID PMS alarm 13</t>
  </si>
  <si>
    <t>VLM/OV_80D3_UUID_pms_alarm_14</t>
  </si>
  <si>
    <t>.VU1_Part2.Spec.OutputVal.80D3_UUID_pms_alarm_14</t>
  </si>
  <si>
    <t>Particle monitoring at stopper station  - UUID PMS alarm 14</t>
  </si>
  <si>
    <t>VLM/OV_80D3_UUID_pms_alarm_15</t>
  </si>
  <si>
    <t>.VU1_Part2.Spec.OutputVal.80D3_UUID_pms_alarm_15</t>
  </si>
  <si>
    <t>Particle monitoring at stopper station  - UUID PMS alarm 15</t>
  </si>
  <si>
    <t>VLM/OV_80D3_UUID_pms_alarm_16</t>
  </si>
  <si>
    <t>.VU1_Part2.Spec.OutputVal.80D3_UUID_pms_alarm_16</t>
  </si>
  <si>
    <t>Particle monitoring at stopper station  - UUID PMS alarm 16</t>
  </si>
  <si>
    <t>VLM/OV_80D3_UUID_pms_alarm_17</t>
  </si>
  <si>
    <t>.VU1_Part2.Spec.OutputVal.80D3_UUID_pms_alarm_17</t>
  </si>
  <si>
    <t>Particle monitoring at stopper station  - UUID PMS alarm 17</t>
  </si>
  <si>
    <t>VLM/OV_80D3_UUID_pms_alarm_18</t>
  </si>
  <si>
    <t>.VU1_Part2.Spec.OutputVal.80D3_UUID_pms_alarm_18</t>
  </si>
  <si>
    <t>Particle monitoring at stopper station  - UUID PMS alarm 18</t>
  </si>
  <si>
    <t>VLM/OV_80D3_UUID_pms_alarm_19</t>
  </si>
  <si>
    <t>.VU1_Part2.Spec.OutputVal.80D3_UUID_pms_alarm_19</t>
  </si>
  <si>
    <t>Particle monitoring at stopper station  - UUID PMS alarm 19</t>
  </si>
  <si>
    <t>VLM/OV_80D3_UUID_pms_alarm_20</t>
  </si>
  <si>
    <t>.VU1_Part2.Spec.OutputVal.80D3_UUID_pms_alarm_20</t>
  </si>
  <si>
    <t>Particle monitoring at stopper station  - UUID PMS alarm 20</t>
  </si>
  <si>
    <t>VLM/OV_80D3_UUID_pms_alarm_21</t>
  </si>
  <si>
    <t>.VU1_Part2.Spec.OutputVal.80D3_UUID_pms_alarm_21</t>
  </si>
  <si>
    <t>Particle monitoring at stopper station  - UUID PMS alarm 21</t>
  </si>
  <si>
    <t>VLM/OV_80D3_UUID_pms_alarm_22</t>
  </si>
  <si>
    <t>.VU1_Part2.Spec.OutputVal.80D3_UUID_pms_alarm_22</t>
  </si>
  <si>
    <t>Particle monitoring at stopper station  - UUID PMS alarm 22</t>
  </si>
  <si>
    <t>VLM/OV_80D3_UUID_pms_alarm_23</t>
  </si>
  <si>
    <t>.VU1_Part2.Spec.OutputVal.80D3_UUID_pms_alarm_23</t>
  </si>
  <si>
    <t>Particle monitoring at stopper station  - UUID PMS alarm 23</t>
  </si>
  <si>
    <t>VLM/OV_80D3_UUID_pms_alarm_24</t>
  </si>
  <si>
    <t>.VU1_Part2.Spec.OutputVal.80D3_UUID_pms_alarm_24</t>
  </si>
  <si>
    <t>Particle monitoring at stopper station  - UUID PMS alarm 24</t>
  </si>
  <si>
    <t>VLM/OV_80D3_UUID_pms_alarm_25</t>
  </si>
  <si>
    <t>.VU1_Part2.Spec.OutputVal.80D3_UUID_pms_alarm_25</t>
  </si>
  <si>
    <t>Particle monitoring at stopper station  - UUID PMS alarm 25</t>
  </si>
  <si>
    <t>VLM/OV_80D3_UUID_pms_alarm_26</t>
  </si>
  <si>
    <t>.VU1_Part2.Spec.OutputVal.80D3_UUID_pms_alarm_26</t>
  </si>
  <si>
    <t>Particle monitoring at stopper station  - UUID PMS alarm 26</t>
  </si>
  <si>
    <t>VLM/OV_80D3_UUID_pms_alarm_27</t>
  </si>
  <si>
    <t>.VU1_Part2.Spec.OutputVal.80D3_UUID_pms_alarm_27</t>
  </si>
  <si>
    <t>Particle monitoring at stopper station  - UUID PMS alarm 27</t>
  </si>
  <si>
    <t>VLM/OV_80D3_UUID_pms_alarm_28</t>
  </si>
  <si>
    <t>.VU1_Part2.Spec.OutputVal.80D3_UUID_pms_alarm_28</t>
  </si>
  <si>
    <t>Particle monitoring at stopper station  - UUID PMS alarm 28</t>
  </si>
  <si>
    <t>VLM/OV_80D3_UUID_pms_alarm_29</t>
  </si>
  <si>
    <t>.VU1_Part2.Spec.OutputVal.80D3_UUID_pms_alarm_29</t>
  </si>
  <si>
    <t>Particle monitoring at stopper station  - UUID PMS alarm 29</t>
  </si>
  <si>
    <t>VLM/OV_80D3_UUID_pms_alarm_30</t>
  </si>
  <si>
    <t>.VU1_Part2.Spec.OutputVal.80D3_UUID_pms_alarm_30</t>
  </si>
  <si>
    <t>Particle monitoring at stopper station  - UUID PMS alarm 30</t>
  </si>
  <si>
    <t>VLM/OV_80D3_UUID_pms_alarm_31</t>
  </si>
  <si>
    <t>.VU1_Part2.Spec.OutputVal.80D3_UUID_pms_alarm_31</t>
  </si>
  <si>
    <t>Particle monitoring at stopper station  - UUID PMS alarm 31</t>
  </si>
  <si>
    <t>VLM/OV_80D3_UUID_pms_alarm_32</t>
  </si>
  <si>
    <t>.VU1_Part2.Spec.OutputVal.80D3_UUID_pms_alarm_32</t>
  </si>
  <si>
    <t>Particle monitoring at stopper station  - UUID PMS alarm 32</t>
  </si>
  <si>
    <t>Std.des.</t>
  </si>
  <si>
    <t>STRING</t>
  </si>
  <si>
    <t>Date_And_Time</t>
  </si>
  <si>
    <t>String[..]</t>
  </si>
  <si>
    <t>RAW[..]</t>
  </si>
  <si>
    <t>Phase FFV/Capper</t>
  </si>
  <si>
    <t>SCADA Step Number</t>
  </si>
  <si>
    <t>Field SCADA</t>
  </si>
  <si>
    <t>Description Phase</t>
  </si>
  <si>
    <t>Remarks</t>
  </si>
  <si>
    <t>PLC Step No.</t>
  </si>
  <si>
    <t>VLM/Phase</t>
  </si>
  <si>
    <t>---</t>
  </si>
  <si>
    <t>Preparation</t>
  </si>
  <si>
    <t>Preperatie</t>
  </si>
  <si>
    <t>Pre-Production</t>
  </si>
  <si>
    <t>Pre-Productie</t>
  </si>
  <si>
    <t>Production</t>
  </si>
  <si>
    <t>Productie</t>
  </si>
  <si>
    <t>Changeover</t>
  </si>
  <si>
    <t>Formaatwissel</t>
  </si>
  <si>
    <t>Subphase FFV/Capper</t>
  </si>
  <si>
    <t>VLM/SubPhase</t>
  </si>
  <si>
    <t>Bleeding the dosing system</t>
  </si>
  <si>
    <t>Entlüften</t>
  </si>
  <si>
    <t>Part of Phase Pre-Production</t>
  </si>
  <si>
    <t>Self‐optimization</t>
  </si>
  <si>
    <t>Einregeln</t>
  </si>
  <si>
    <t>Run dosing vessel empty with set number of cycles</t>
  </si>
  <si>
    <t>Dosierbehälter leerfahren - Anzahl Takte</t>
  </si>
  <si>
    <t xml:space="preserve">Part of Phase Production </t>
  </si>
  <si>
    <t>Run dosing vessel empty with 100% IPC</t>
  </si>
  <si>
    <t>Dosierbehälter leerfahren - 100% IPC</t>
  </si>
  <si>
    <t>Permanent dosing</t>
  </si>
  <si>
    <t>Dauerdosieren</t>
  </si>
  <si>
    <t>Part of Phase Preparation</t>
  </si>
  <si>
    <t>IPC reject procedure</t>
  </si>
  <si>
    <t>Objektverwurf durch IPC</t>
  </si>
  <si>
    <t>Discarding containers in tunnel / SMC operation (605 1/min)</t>
  </si>
  <si>
    <t>Objektverwurf Tunnel / SMC Betrieb (605 1/min)</t>
  </si>
  <si>
    <t>Check-sequence at stopper inspection station</t>
  </si>
  <si>
    <t>Stopfenpositionskontrolle Prüfablauf</t>
  </si>
  <si>
    <t>Removal of size parts</t>
  </si>
  <si>
    <t>Verwijderen formaatdelen</t>
  </si>
  <si>
    <t>Ausbau der Formatteile</t>
  </si>
  <si>
    <t>Maschine positionieren</t>
  </si>
  <si>
    <t>Installation of size parts</t>
  </si>
  <si>
    <t>Plaatsen formaatdelen</t>
  </si>
  <si>
    <t>Einbau der Formatteile</t>
  </si>
  <si>
    <t>Teaching sensors</t>
  </si>
  <si>
    <t>Teaching sensoren</t>
  </si>
  <si>
    <t>Einlernen der Sensoren</t>
  </si>
  <si>
    <t>Format test</t>
  </si>
  <si>
    <t>Formaat test</t>
  </si>
  <si>
    <t>Empty dosing vessel to product reject bottle</t>
  </si>
  <si>
    <t>lege vial reject via capper</t>
  </si>
  <si>
    <t>Doierbehälter in Produktauffangbehälter verwerfen</t>
  </si>
  <si>
    <t>Automatic flush sequence (anti-crystalization)</t>
  </si>
  <si>
    <t>Automatisch flush sequentie (anti-kristallisatie)</t>
  </si>
  <si>
    <t>Auto. Produktpfadspülen in Produktauffangbehälter (anti-crystalization)</t>
  </si>
  <si>
    <t>Diag_axis_fault</t>
  </si>
  <si>
    <t>Register access: Illegal class</t>
  </si>
  <si>
    <t>Register access: Illegal object</t>
  </si>
  <si>
    <t>Register access: Illegal function</t>
  </si>
  <si>
    <t>Register access: Illegal variable</t>
  </si>
  <si>
    <t>Register access: Illegal index</t>
  </si>
  <si>
    <t>Register access: Illegal value</t>
  </si>
  <si>
    <t>RPC access: Overloaded parameters ignored</t>
  </si>
  <si>
    <t>Object inactive</t>
  </si>
  <si>
    <t>Object busy</t>
  </si>
  <si>
    <t>File 'MCSetup.ini' does not exist</t>
  </si>
  <si>
    <t>File 'MCSetup.ini' is corrupt</t>
  </si>
  <si>
    <t>INI file does not exist</t>
  </si>
  <si>
    <t>INI file is corrupt</t>
  </si>
  <si>
    <t>Errors could not be cleared</t>
  </si>
  <si>
    <t>CAN Monitoring: Initialization failed</t>
  </si>
  <si>
    <t>CAN Monitoring: Synchronization error</t>
  </si>
  <si>
    <t>CAN Monitoring: Data transfer error</t>
  </si>
  <si>
    <t>Operating mode monitoring: Illegal function call</t>
  </si>
  <si>
    <t>State monitoring: Illegal function call</t>
  </si>
  <si>
    <t>State monitoring: State transition is being ignored</t>
  </si>
  <si>
    <t>State monitoring: Function call is being ignored</t>
  </si>
  <si>
    <t>Configuration Monitoring: Wrong drive type</t>
  </si>
  <si>
    <t>Configuration Monitoring: Wrong axis type</t>
  </si>
  <si>
    <t>Configuration Monitoring: Wrong group type (technology group)</t>
  </si>
  <si>
    <t>Configuration Monitoring: Wrong group type (path group)</t>
  </si>
  <si>
    <t>Configuration Monitoring: Wrong motion type</t>
  </si>
  <si>
    <t>Configuration Monitoring: Wrong controller mode</t>
  </si>
  <si>
    <t>Configuration Monitoring: Wrong (group or master) motion type</t>
  </si>
  <si>
    <t>(Setup) - Operating mode monitoring: Illegal function call</t>
  </si>
  <si>
    <t>(Setup) - State monitoring: Illegal function call</t>
  </si>
  <si>
    <t>(Setup) - Object must be activated</t>
  </si>
  <si>
    <t>(Setup) - Object must not be activated</t>
  </si>
  <si>
    <t>(Setup) - Undefined object</t>
  </si>
  <si>
    <t>(Setup) - At least one object is busy</t>
  </si>
  <si>
    <t>(Setup) - At least one object in the group is active</t>
  </si>
  <si>
    <t>(Setup) - At least one object is inactive</t>
  </si>
  <si>
    <t>(Setup) - Configuration Monitoring: Inconsistent axis configuration</t>
  </si>
  <si>
    <t>(Setup) - Configuration Monitoring: Inconsistent operating modes</t>
  </si>
  <si>
    <t>(Setup) - Configuration Monitoring: Inconsistent operating states</t>
  </si>
  <si>
    <t>(Setup) - Configuration Monitoring: Inconsistent motion/controller modes</t>
  </si>
  <si>
    <t>(Setup) - Configuration Monitoring: Illegal number of axes defined</t>
  </si>
  <si>
    <t>(Setup) - Configuration Monitoring: Setpoint coupling is not possible (external lead axis)</t>
  </si>
  <si>
    <t>(Setup) - Configuration Monitoring: Actual value coupling is not possible (virtual lead axis)</t>
  </si>
  <si>
    <t>Forced error reaction: Message</t>
  </si>
  <si>
    <t>Forced error reaction: Channel stop</t>
  </si>
  <si>
    <t>Forced error reaction: Clear Buffer</t>
  </si>
  <si>
    <t>Forced error reaction: Operating stop</t>
  </si>
  <si>
    <t>Forced error reaction: Emergency stop</t>
  </si>
  <si>
    <t>Forced error reaction: Disable controller</t>
  </si>
  <si>
    <t>Internal MC error</t>
  </si>
  <si>
    <t>Motion block buffer overflow</t>
  </si>
  <si>
    <t>Machine referencing: Home position outside the working range</t>
  </si>
  <si>
    <t>Machine referencing: Negative limit switch is inactive</t>
  </si>
  <si>
    <t>Machine referencing: Positive limit switch is inactive</t>
  </si>
  <si>
    <t>Machine referencing: Reference cam inactive</t>
  </si>
  <si>
    <t>Machine Referencing: Unidirectional axis must not be referenced in 2-phase-mode</t>
  </si>
  <si>
    <t>Machine Referencing:Unidirectional axis - wrong direction</t>
  </si>
  <si>
    <t>Ptp: 'Absolut' programming of Modulo axis is not allowed</t>
  </si>
  <si>
    <t>Ptp: 'Modulo' programming of linear axis is not allowed</t>
  </si>
  <si>
    <t>Ptp: Unidirectional axis - wrong direction</t>
  </si>
  <si>
    <t>Ptp: Target position outside the Modulo range</t>
  </si>
  <si>
    <t>Endless movement: Unidirectional axis - wrong direction</t>
  </si>
  <si>
    <t>Control mode: Not possible with gantry axis</t>
  </si>
  <si>
    <t>Workspace: Invalid limits</t>
  </si>
  <si>
    <t>Machine homing: External master cannot be moved to home position</t>
  </si>
  <si>
    <t>Table: File not found</t>
  </si>
  <si>
    <t>Table: File is corrupt</t>
  </si>
  <si>
    <t>Table: Failed to create memory location for the table</t>
  </si>
  <si>
    <t>Table: Table has not been loaded</t>
  </si>
  <si>
    <t>Cam disc: Cannot be defined (no memory location has been allocated)</t>
  </si>
  <si>
    <t>Cam disc: Cannot be started (missing definition)</t>
  </si>
  <si>
    <t>Cam disc: Is not defined (no memory location has been allocated)</t>
  </si>
  <si>
    <t>Cam disc: Cannot be evaluated (missing segment definition)</t>
  </si>
  <si>
    <t>Cam disc: Extrema cannot be evaluated</t>
  </si>
  <si>
    <t>Cam disc: No master range defined</t>
  </si>
  <si>
    <t>Cam disc: Memory cannot be reallocated (follower axis is coupled)</t>
  </si>
  <si>
    <t>Cam disc: Inactive, coupling not possible</t>
  </si>
  <si>
    <t>Cam disc: Switching position outside the working range</t>
  </si>
  <si>
    <t>Start coupling/decoupling: Not possible for master axis</t>
  </si>
  <si>
    <t>3D position outside the work space</t>
  </si>
  <si>
    <t>3D orientation outside the permissible range</t>
  </si>
  <si>
    <t>3D positions are too close together</t>
  </si>
  <si>
    <t>3D orientations are too close together</t>
  </si>
  <si>
    <t>3D smoothing/target positions are too close together</t>
  </si>
  <si>
    <t>No orientation transformation defined</t>
  </si>
  <si>
    <t>An orientation motion block is not allowed when 'smoothing'</t>
  </si>
  <si>
    <t>Synchronous axes cannot be moved when 'smoothing'</t>
  </si>
  <si>
    <t>Synchronous axes is not locked to the group</t>
  </si>
  <si>
    <t>User event already defined</t>
  </si>
  <si>
    <t>Internal buffer overflow: Static preprocessing</t>
  </si>
  <si>
    <t>Internal buffer overflow: Dynamic preprocessing</t>
  </si>
  <si>
    <t>Internal buffer overflow: Synchronous blocks</t>
  </si>
  <si>
    <t>3D circle: Points lie on top of each other</t>
  </si>
  <si>
    <t>3D circle: Points form a straight line</t>
  </si>
  <si>
    <t>Spline: Irregular set of points</t>
  </si>
  <si>
    <t>Spline: Missing explicit boundary conditions</t>
  </si>
  <si>
    <t>Kinematic transformation: Ambiguous position</t>
  </si>
  <si>
    <t>Kinematic transformation: Position out of reach</t>
  </si>
  <si>
    <t>Internal buffer overflow: Interpolator</t>
  </si>
  <si>
    <t>Internal buffer empty: Interpolator</t>
  </si>
  <si>
    <t>Restart along contour: Restart impossible - block buffer is full</t>
  </si>
  <si>
    <t>Timeout with ENABLED</t>
  </si>
  <si>
    <t>Timeout with DISABLED</t>
  </si>
  <si>
    <t>Timeout: Emergency stop</t>
  </si>
  <si>
    <t>Path axis: Permissible axis range exceeded</t>
  </si>
  <si>
    <t>Synchronous axis: Permissible axis range exceeded</t>
  </si>
  <si>
    <t>Gantry: Tolerance exceeded</t>
  </si>
  <si>
    <t>JetMove error: Operating stop</t>
  </si>
  <si>
    <t>JetMove error: Emergency stop</t>
  </si>
  <si>
    <t>JetMove error: Disable controller</t>
  </si>
  <si>
    <t>Axis error: Message</t>
  </si>
  <si>
    <t>Axis error: Channel stop</t>
  </si>
  <si>
    <t>Axis error: Clear Buffer</t>
  </si>
  <si>
    <t>Axis error: Operating stop</t>
  </si>
  <si>
    <t>Axis error: Emergency stop</t>
  </si>
  <si>
    <t>Axis error: Disable controller</t>
  </si>
  <si>
    <t>Machine referencing: Cam not found</t>
  </si>
  <si>
    <t>Machine referencing: Reference mark not found</t>
  </si>
  <si>
    <t>Machine referencing: Limit switch +</t>
  </si>
  <si>
    <t>Machine referencing: Limit switch -</t>
  </si>
  <si>
    <t>Machine referencing: Cam not left</t>
  </si>
  <si>
    <t>Ptp: Target position outside limits</t>
  </si>
  <si>
    <t>nonlinear gear: not allowed position</t>
  </si>
  <si>
    <t>Synchronous axes: Motion not defined</t>
  </si>
  <si>
    <t>Lead/slave axes: Group not synchronized</t>
  </si>
  <si>
    <t>Machine homing: Axes have not been referenced</t>
  </si>
  <si>
    <t>Machine homing: No cam function activated</t>
  </si>
  <si>
    <t>Starting superimposed positioning: Coupling/uncoupling process is in progress</t>
  </si>
  <si>
    <t>Starting superimposed positioning: Superimposed positioning is not allowed for this type of coupling</t>
  </si>
  <si>
    <t>Starting superimposed continuous motion: Coupling/uncoupling process is in progress</t>
  </si>
  <si>
    <t>Starting superimposed continuous motion: Superimposed positioning is not allowed for this type of coupling</t>
  </si>
  <si>
    <t>Activating cam function: Other cam function is running</t>
  </si>
  <si>
    <t>Cam disc: Waiting activation of another cam will be dismissed</t>
  </si>
  <si>
    <t>Cam disc: Memory cannot be allocated (memory error)</t>
  </si>
  <si>
    <t>Cam disc: Permissible range of follower axis has been exceeded</t>
  </si>
  <si>
    <t>Coupling: Slave axis in motion</t>
  </si>
  <si>
    <t>Coupling/uncoupling: Coupling process already in progress</t>
  </si>
  <si>
    <t>Starting coupling/uncoupling process: Coupling process is already in progress</t>
  </si>
  <si>
    <t>Coupling not possible: Following axis is already at synchronous position</t>
  </si>
  <si>
    <t>Immediate uncoupling: Following axis is not standing still</t>
  </si>
  <si>
    <t>Print label: Overlaying axis movement active</t>
  </si>
  <si>
    <t>Positive limit switch exceeded</t>
  </si>
  <si>
    <t>Negative limit switch exceeded</t>
  </si>
  <si>
    <t>Positive software limit switch exceeded</t>
  </si>
  <si>
    <t>Negative software limit switch exceeded</t>
  </si>
  <si>
    <t>Tracking error limit exceeded</t>
  </si>
  <si>
    <t>+/-10V: Self-parameterizing failed</t>
  </si>
  <si>
    <t>Synchronous interface: Internal timing problem</t>
  </si>
  <si>
    <t>Asynchronous interface: Timeout</t>
  </si>
  <si>
    <t>JetMove: Incorrect operating mode</t>
  </si>
  <si>
    <t>JetMove: Timeout Enable controller</t>
  </si>
  <si>
    <t>JetMove: Timeout Disable controller</t>
  </si>
  <si>
    <t>JetMove: Timeout Emergency stop</t>
  </si>
  <si>
    <t>JetMove: Timeout Clear</t>
  </si>
  <si>
    <t>JetMove error: Message</t>
  </si>
  <si>
    <t>JetMove error: Channel stop</t>
  </si>
  <si>
    <t>JetMove error: Clear buffer</t>
  </si>
  <si>
    <t>JM: Hardware error</t>
  </si>
  <si>
    <t>JM: Internal voltage supply error</t>
  </si>
  <si>
    <t>JM: One mains phase has failed</t>
  </si>
  <si>
    <t>JM: Motor or motorcable fault</t>
  </si>
  <si>
    <t>JM: DC link overvoltage</t>
  </si>
  <si>
    <t>JM: Current overload</t>
  </si>
  <si>
    <t>JM: Overload internal ballast resistor</t>
  </si>
  <si>
    <t>JM: Shutdown threshold for device temp.</t>
  </si>
  <si>
    <t>JM: Shutdown threshold for motor temp.</t>
  </si>
  <si>
    <t>JM: Encoder or Encodercable error</t>
  </si>
  <si>
    <t>JM: Overspeed (v &gt; 1.25*vmax)</t>
  </si>
  <si>
    <t>JM: Current overrange</t>
  </si>
  <si>
    <t>JM: Earth fault</t>
  </si>
  <si>
    <t>JM: AVR EEPROM failure</t>
  </si>
  <si>
    <t>JM: AVR timeout</t>
  </si>
  <si>
    <t>JM: Pulse enable failure</t>
  </si>
  <si>
    <t>JM: Input overcurrent</t>
  </si>
  <si>
    <t>JM: Limit switch software error</t>
  </si>
  <si>
    <t xml:space="preserve">JM: Limit switch hardware error </t>
  </si>
  <si>
    <t>JM: Timeout ext. error reaction</t>
  </si>
  <si>
    <t>JM: DC link voltage min. trip</t>
  </si>
  <si>
    <t>JM: DC link voltage max. trip</t>
  </si>
  <si>
    <t>JM: Drive blocked</t>
  </si>
  <si>
    <t>JM: Tracking error</t>
  </si>
  <si>
    <t>JM: Power supply 24V failure</t>
  </si>
  <si>
    <t>JM: Power supply 15V failure</t>
  </si>
  <si>
    <t>JM: Power supply 5V failure</t>
  </si>
  <si>
    <t>JM: Power supply AVR failure</t>
  </si>
  <si>
    <t>JM: DC link charging circuit</t>
  </si>
  <si>
    <t>JM: I²t Mains</t>
  </si>
  <si>
    <t>JM: I²t Motor</t>
  </si>
  <si>
    <t>JM: I²t Motor UL</t>
  </si>
  <si>
    <t>JM: Encoder signal asymmetric</t>
  </si>
  <si>
    <t>JM: Error in measuring commutation-offset</t>
  </si>
  <si>
    <t>JM: Overload Motor Brake</t>
  </si>
  <si>
    <t>JM: Power supply Encoder</t>
  </si>
  <si>
    <t>JM: Defective function second Encoder</t>
  </si>
  <si>
    <t>JM: Timeout when receiving synchronous data telegrams</t>
  </si>
  <si>
    <t>JM Warning: Warning threshold for ballast</t>
  </si>
  <si>
    <t>JM Warning: Warning threshold for device temp.</t>
  </si>
  <si>
    <t>JM Warning: Warning threshold for motor temp.</t>
  </si>
  <si>
    <t>JM Warning: Overload PFC</t>
  </si>
  <si>
    <t>JM Warning: Input overcurrent</t>
  </si>
  <si>
    <t>JM Warning: Warning threshold for board temp.</t>
  </si>
  <si>
    <t>JM Warning: I²t Mains</t>
  </si>
  <si>
    <t>JM Warning: I²t Motor</t>
  </si>
  <si>
    <t>JM Warning: I²t Motor UL</t>
  </si>
  <si>
    <t>JM Warning: short circuit at digital JM output</t>
  </si>
  <si>
    <t>JM Message: Referencing: Max. Distance Reference Search</t>
  </si>
  <si>
    <t>JM Message: Referencing: Max. Distance Switch Search</t>
  </si>
  <si>
    <t>JM Message: Referencing: Positive limit switch</t>
  </si>
  <si>
    <t>JM Message: Referencing: Negative limit switch</t>
  </si>
  <si>
    <t>JM Message: Table: Faulty Master position range</t>
  </si>
  <si>
    <t xml:space="preserve">JM Message: Table configuration invalid </t>
  </si>
  <si>
    <t>HF: Parameterizing: invalid axis address</t>
  </si>
  <si>
    <t>HF: Parameterizing: invalid HF offset address</t>
  </si>
  <si>
    <t xml:space="preserve">HF: Parameterizing: invalid Home Set address </t>
  </si>
  <si>
    <t xml:space="preserve">HF: Offset crosses numerical range, was cleared </t>
  </si>
  <si>
    <t>HF: Offset overflows range for lever axes, offset corrected</t>
  </si>
  <si>
    <t>HF: Axis type neither "linear" nor "rotatory"</t>
  </si>
  <si>
    <t xml:space="preserve">HF: JM busy before setting the home position </t>
  </si>
  <si>
    <t xml:space="preserve">HF: JM busy timeout during setting the home position </t>
  </si>
  <si>
    <t>HF: JM not without faults</t>
  </si>
  <si>
    <t>HF: Configuration: Invalid mode</t>
  </si>
  <si>
    <t>HF: Configuration: Invalid axis address</t>
  </si>
  <si>
    <t>HF: Configuration: Invalid register address</t>
  </si>
  <si>
    <t>HF: Axis in operation mode „inactive“</t>
  </si>
  <si>
    <t>HF: Axis not in operation mode „disabled“</t>
  </si>
  <si>
    <t>HF: MC busy before MC switch-off</t>
  </si>
  <si>
    <t>HF: MC busy after MC switch-off</t>
  </si>
  <si>
    <t>HF: MC busy after MC restart</t>
  </si>
  <si>
    <t>HF reading: HF status not correct</t>
  </si>
  <si>
    <t>HF reading: Timeout after read-command</t>
  </si>
  <si>
    <t>HF writing: New offset already stored in the HF</t>
  </si>
  <si>
    <t>HF writing: Timeout after write-command</t>
  </si>
  <si>
    <t>HF reading: HF timeout during reading data fields</t>
  </si>
  <si>
    <t>HF reading: read-command not carried out by JM</t>
  </si>
  <si>
    <t>HF writing: HF timeout during writing data fields</t>
  </si>
  <si>
    <t>HF writing: Write-command not carried out by JM</t>
  </si>
  <si>
    <t>HF reading: JM busy before read-command</t>
  </si>
  <si>
    <t>HF writing: JM busy before write-command</t>
  </si>
  <si>
    <t>HF reading: Data field does not exist</t>
  </si>
  <si>
    <t>HF writing: HF timeout during creating data field</t>
  </si>
  <si>
    <t>HF writing: Data field could not be created</t>
  </si>
  <si>
    <t>HF writing: Data filed does not exist</t>
  </si>
  <si>
    <t>HF writing: Number of created data fields = 0</t>
  </si>
  <si>
    <t>HF writing: JM busy before creating data field</t>
  </si>
  <si>
    <t>HF writing: JM busy during creating data field</t>
  </si>
  <si>
    <t>HF creating: JM busy before creating data field</t>
  </si>
  <si>
    <t>HF creating: JM busy during creating data field</t>
  </si>
  <si>
    <t>HF creating: No message about none-existing data field</t>
  </si>
  <si>
    <t>HF reinitialization: JM busy before reinitialization</t>
  </si>
  <si>
    <t>HF reinitialization: JM not without faults</t>
  </si>
  <si>
    <t>HF reinitialization: JM not inhibited</t>
  </si>
  <si>
    <t>HF reinitialization: Reinitialization failed due to JM</t>
  </si>
  <si>
    <t>Manual entry</t>
  </si>
  <si>
    <t>Scale_fault</t>
  </si>
  <si>
    <t>No text available</t>
  </si>
  <si>
    <t>Kein Text vorhanden</t>
  </si>
  <si>
    <t>Invalid command</t>
  </si>
  <si>
    <t>Ungültiger Befehl</t>
  </si>
  <si>
    <t>Timeout during external calibration</t>
  </si>
  <si>
    <t>Timeout beim externen Justieren</t>
  </si>
  <si>
    <t>Timeout during internal calibration</t>
  </si>
  <si>
    <t>Timeout beim internen Justieren</t>
  </si>
  <si>
    <t>Timeout during internal scales check</t>
  </si>
  <si>
    <t>Timeout beim internen Waagen prüfen</t>
  </si>
  <si>
    <t>Timeout during execution of command</t>
  </si>
  <si>
    <t>Timeout Ausführung Befehl</t>
  </si>
  <si>
    <t>Fault during acyclic reading</t>
  </si>
  <si>
    <t>Fehler beim azyklischen Lesen</t>
  </si>
  <si>
    <t>Fault during acyclic writing</t>
  </si>
  <si>
    <t>Fehler beim azyklischen Schreiben</t>
  </si>
  <si>
    <t>Fault during cyclic command</t>
  </si>
  <si>
    <t>Fehler beim zyklischen Befehl</t>
  </si>
  <si>
    <t>Watchdog fault</t>
  </si>
  <si>
    <t>Watchdogfehler</t>
  </si>
  <si>
    <t>Calibration error</t>
  </si>
  <si>
    <t>Kalibrierungsfehler</t>
  </si>
  <si>
    <t>Outside A/D range</t>
  </si>
  <si>
    <t>Außerhalb A/D Bereich</t>
  </si>
  <si>
    <t>Checksum error</t>
  </si>
  <si>
    <t>Fehler Prüfsumme</t>
  </si>
  <si>
    <t>Scales blocked</t>
  </si>
  <si>
    <t>Waage blockiert</t>
  </si>
  <si>
    <t>Sensor communication error</t>
  </si>
  <si>
    <t>Kommunikationsfehler Sensor</t>
  </si>
  <si>
    <t>Overload</t>
  </si>
  <si>
    <t>Überlast</t>
  </si>
  <si>
    <t>Underload</t>
  </si>
  <si>
    <t>Unterlast</t>
  </si>
  <si>
    <t>Network fault</t>
  </si>
  <si>
    <t>Netzwerkfehler</t>
  </si>
  <si>
    <t>Command for setting to zero is not carried out, because the weight is outside the limits.</t>
  </si>
  <si>
    <t>Nullstellbefehl wird nicht durchgeführt, da das Gewicht ausserhalb den Grenzen ist</t>
  </si>
  <si>
    <t>Symmetry error</t>
  </si>
  <si>
    <t>Symmetriefehler</t>
  </si>
  <si>
    <t>Temperature outside permitted range</t>
  </si>
  <si>
    <t>Temperatur außerhalb erlaubten Bereich</t>
  </si>
  <si>
    <t>Weighing and measuring fault</t>
  </si>
  <si>
    <t>Wiege- und Messfehler</t>
  </si>
  <si>
    <t>External device detected</t>
  </si>
  <si>
    <t>Fremdes Gerät erkannt</t>
  </si>
  <si>
    <t>Test mode active</t>
  </si>
  <si>
    <t>Testmode aktiv</t>
  </si>
  <si>
    <t>Communication with sensor faulty</t>
  </si>
  <si>
    <t>Kommunikation zum Sensor gestört</t>
  </si>
  <si>
    <t>Excess / insufficient voltage</t>
  </si>
  <si>
    <t>Über- / Unterspannung</t>
  </si>
  <si>
    <t>Weight drift</t>
  </si>
  <si>
    <t>Gewicht driftet</t>
  </si>
  <si>
    <t>Scales defective</t>
  </si>
  <si>
    <t>Waage defekt</t>
  </si>
  <si>
    <t>Calibration required</t>
  </si>
  <si>
    <t>Kalibrierung notwendig</t>
  </si>
  <si>
    <t>Error PCB temperature too high</t>
  </si>
  <si>
    <t>Fehler PCB Temperatur zu hoch</t>
  </si>
  <si>
    <t>Warning PCB temperature too high</t>
  </si>
  <si>
    <t>Warnung PCB Temperatur zu hoch</t>
  </si>
  <si>
    <t>Weight is below weighing range</t>
  </si>
  <si>
    <t>Gewicht ist unterhalb des Wiegebereichs</t>
  </si>
  <si>
    <t>Sensor is in set-up mode</t>
  </si>
  <si>
    <t>Sensor ist im Einrichtmodus</t>
  </si>
  <si>
    <t>Fault during switching on</t>
  </si>
  <si>
    <t>Fehler beim Einschalten</t>
  </si>
  <si>
    <t>GWP outside tolerance</t>
  </si>
  <si>
    <t>GWP außerhalb der Toleranz</t>
  </si>
  <si>
    <t>Undefined error</t>
  </si>
  <si>
    <t>Nicht definierter Fehler</t>
  </si>
  <si>
    <t>Scale_justieren</t>
  </si>
  <si>
    <t>Calibration not active</t>
  </si>
  <si>
    <t>Justieren nicht aktiv</t>
  </si>
  <si>
    <t>External calibration active</t>
  </si>
  <si>
    <t>Externes Justieren aktiv</t>
  </si>
  <si>
    <t>Clear scales</t>
  </si>
  <si>
    <t>Waage freimachen</t>
  </si>
  <si>
    <t>Place external calibration weight on scales</t>
  </si>
  <si>
    <t>Externes Justiergewicht auflegen</t>
  </si>
  <si>
    <t>Internal calibration active</t>
  </si>
  <si>
    <t>Internes Justieren aktiv</t>
  </si>
  <si>
    <t>Template history</t>
  </si>
  <si>
    <t>initial version. Distracted from version C4 DB10 list GMC.</t>
  </si>
  <si>
    <t>Leslie Matheus</t>
  </si>
  <si>
    <t>Added  bits for EindeLot popup + new macro functionality</t>
  </si>
  <si>
    <t>Ivan Daems</t>
  </si>
  <si>
    <t>Change P&amp;ID column to WO-Nr</t>
  </si>
  <si>
    <t xml:space="preserve">- VBA scripts are now dynamic
- Added object Interlock
- Added alarmstatus </t>
  </si>
  <si>
    <t>- Removed buttons 'New Version' and 'Remove Format on sheets.
- Added Document properties for Header texts</t>
  </si>
  <si>
    <t>Created PfizerTools Macro :
- Equipment properties macro (added on Distributionlist sheet).
- Track Changes macro (added on all Scada sheets)
- Removed old version buttons + macros
- Controller : Renamed HIST Address to HIST Address SP, HIST Tag name to HIST Tag name SP, Graph MEAS to Graph PV, Graph Min to Graph Min SP, Graph Max to Graph Max SP, added columns SP Range Min, SP Range Max, PV Range Min, PV Range Max, OUT Range Min, OUT Range Max, Unit OUT, Format OUT, Graph Min PV, Graph Max PV, Graph Min OUT, Graph Max OUT, Graph SP, Graph OUT, HIST Tag name PV, HIST Tag name OUT, HIST Address PV, HIST Address OUT
- Motor (48 bytes) : Renamed 'Range Min' to 'SP Range Min', Renamed 'Range Max' to 'SP Range Max', added 'PV Range Min', added 'PV Range Max', 'Graph MEAS' renamed to 'Graph PV', 'HIST Address' renamed to 'HIST Address SP', added 'HIST Address PV', renamed 'Graph Min' to Graph Min SP', renamed 'Graph Max' to 'Graph Max SP', added 'Graph Min PV', 'Graph Max PV', 'HIST Tag name' renamed to 'HIST Tag name SP', 'HIST Tag name PV' added</t>
  </si>
  <si>
    <t>Deleted standard input value 'Teststatus'</t>
  </si>
  <si>
    <t>- Dutch/English translation columns for interlock object added
- Data length for each object added
- PLC Data type name for each object added</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</si>
  <si>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t>
  </si>
  <si>
    <t>- Added outputval StepNumberULDL
- Added Bitcommand CmdIDLE
- Added Bit info enIDLE, CampainActive</t>
  </si>
  <si>
    <t>- Refresh layout of Version control &amp; General info pages after EQA meeting
- All tab pages: Replace columns "Check" and "Check remarks" by column "Pass / fail"
- Freeze Panes terug goedgezet (vanaf eerste cel absolute adress) voor die sheets waar het weg was</t>
  </si>
  <si>
    <t>Visualisation and Commands</t>
  </si>
  <si>
    <t>Bit commando's</t>
  </si>
  <si>
    <t>Bit info</t>
  </si>
  <si>
    <t>Interlock</t>
  </si>
  <si>
    <t>Motor (6 bytes)</t>
  </si>
  <si>
    <t>Motor (48 bytes)</t>
  </si>
  <si>
    <t>Input values</t>
  </si>
  <si>
    <t>Controller</t>
  </si>
  <si>
    <t>Output values</t>
  </si>
  <si>
    <t>Total</t>
  </si>
  <si>
    <t>*This is the number of Visualisations and commands on the condition that all descriptions are not empty, 'Reserved' or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</si>
</sst>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yyyy;@"/>
    <numFmt numFmtId="165" formatCode="0.0"/>
  </numFmts>
  <fonts count="55">
    <font>
      <sz val="10"/>
      <name val="Arial"/>
    </font>
    <font>
      <sz val="10"/>
      <name val="Arial"/>
      <family val="2"/>
    </font>
    <font>
      <sz val="10"/>
      <color indexed="8"/>
      <name val="Arial"/>
      <family val="2"/>
    </font>
    <font>
      <b/>
      <sz val="10"/>
      <color indexed="8"/>
      <name val="Arial"/>
      <family val="2"/>
    </font>
    <font>
      <b/>
      <sz val="8"/>
      <color indexed="81"/>
      <name val="Tahoma"/>
      <family val="2"/>
    </font>
    <font>
      <i/>
      <sz val="11"/>
      <name val="Arial"/>
      <family val="2"/>
    </font>
    <font>
      <b/>
      <i/>
      <sz val="11"/>
      <name val="Arial"/>
      <family val="2"/>
    </font>
    <font>
      <b/>
      <i/>
      <sz val="12"/>
      <name val="Arial"/>
      <family val="2"/>
    </font>
    <font>
      <sz val="6"/>
      <name val="Arial"/>
      <family val="2"/>
    </font>
    <font>
      <sz val="7"/>
      <color indexed="8"/>
      <name val="Arial"/>
      <family val="2"/>
    </font>
    <font>
      <sz val="7"/>
      <name val="Arial"/>
      <family val="2"/>
    </font>
    <font>
      <sz val="8"/>
      <color indexed="81"/>
      <name val="Tahoma"/>
      <family val="2"/>
    </font>
    <font>
      <i/>
      <sz val="8"/>
      <color indexed="8"/>
      <name val="Arial"/>
      <family val="2"/>
    </font>
    <font>
      <i/>
      <sz val="8"/>
      <name val="Arial"/>
      <family val="2"/>
    </font>
    <font>
      <i/>
      <sz val="10"/>
      <color indexed="8"/>
      <name val="Arial"/>
      <family val="2"/>
    </font>
    <font>
      <i/>
      <sz val="10"/>
      <name val="Arial"/>
      <family val="2"/>
    </font>
    <font>
      <sz val="8"/>
      <name val="Arial"/>
      <family val="2"/>
    </font>
    <font>
      <sz val="8"/>
      <color indexed="8"/>
      <name val="Arial"/>
      <family val="2"/>
    </font>
    <font>
      <sz val="10"/>
      <color indexed="9"/>
      <name val="Arial"/>
      <family val="2"/>
    </font>
    <font>
      <sz val="14"/>
      <color indexed="9"/>
      <name val="Arial"/>
      <family val="2"/>
    </font>
    <font>
      <b/>
      <u/>
      <sz val="16"/>
      <name val="Arial"/>
      <family val="2"/>
    </font>
    <font>
      <b/>
      <sz val="10"/>
      <name val="Arial"/>
      <family val="2"/>
    </font>
    <font>
      <sz val="10"/>
      <color indexed="10"/>
      <name val="Arial"/>
      <family val="2"/>
    </font>
    <font>
      <sz val="10"/>
      <color theme="1"/>
      <name val="Arial"/>
      <family val="2"/>
    </font>
    <font>
      <sz val="9"/>
      <name val="Arial"/>
      <family val="2"/>
    </font>
    <font>
      <sz val="10"/>
      <color theme="0"/>
      <name val="Arial"/>
      <family val="2"/>
    </font>
    <font>
      <b/>
      <sz val="14"/>
      <name val="Arial"/>
      <family val="2"/>
    </font>
    <font>
      <sz val="9"/>
      <color indexed="81"/>
      <name val="Tahoma"/>
      <family val="2"/>
    </font>
    <font>
      <b/>
      <sz val="9"/>
      <color indexed="81"/>
      <name val="Tahoma"/>
      <family val="2"/>
    </font>
    <font>
      <b/>
      <sz val="14"/>
      <color indexed="8"/>
      <name val="Arial"/>
      <family val="2"/>
    </font>
    <font>
      <b/>
      <sz val="10"/>
      <color indexed="10"/>
      <name val="Arial"/>
      <family val="2"/>
    </font>
    <font>
      <sz val="11"/>
      <name val="Arial"/>
      <family val="2"/>
    </font>
    <font>
      <sz val="11"/>
      <color indexed="8"/>
      <name val="Arial"/>
      <family val="2"/>
    </font>
    <font>
      <sz val="8"/>
      <color theme="0"/>
      <name val="Arial"/>
      <family val="2"/>
    </font>
    <font>
      <sz val="10"/>
      <color rgb="FF000000"/>
      <name val="Arial"/>
      <family val="2"/>
    </font>
    <font>
      <sz val="11"/>
      <color theme="0"/>
      <name val="Arial"/>
      <family val="2"/>
    </font>
    <font>
      <sz val="11"/>
      <color indexed="9"/>
      <name val="Arial"/>
      <family val="2"/>
    </font>
    <font>
      <sz val="10"/>
      <color theme="0" tint="-4.9989318521683403E-2"/>
      <name val="Arial"/>
      <family val="2"/>
    </font>
    <font>
      <sz val="8"/>
      <color indexed="9"/>
      <name val="Arial"/>
      <family val="2"/>
    </font>
    <font>
      <sz val="10"/>
      <color rgb="FFFF0000"/>
      <name val="Arial"/>
      <family val="2"/>
    </font>
    <font>
      <strike/>
      <sz val="10"/>
      <name val="Arial"/>
      <family val="2"/>
    </font>
    <font>
      <sz val="11"/>
      <color theme="1"/>
      <name val="Arial"/>
      <family val="2"/>
    </font>
    <font>
      <sz val="11"/>
      <name val="Calibri"/>
      <family val="2"/>
      <scheme val="minor"/>
    </font>
    <font>
      <b/>
      <sz val="16"/>
      <name val="Arial"/>
      <family val="2"/>
    </font>
    <font>
      <sz val="8"/>
      <color indexed="10"/>
      <name val="Arial"/>
      <family val="2"/>
    </font>
    <font>
      <sz val="8"/>
      <color rgb="FFFF0000"/>
      <name val="Arial"/>
      <family val="2"/>
    </font>
    <font>
      <strike/>
      <sz val="10"/>
      <color rgb="FFFF0000"/>
      <name val="Arial"/>
      <family val="2"/>
    </font>
    <font>
      <strike/>
      <sz val="8"/>
      <color rgb="FFFF0000"/>
      <name val="Arial"/>
      <family val="2"/>
    </font>
    <font>
      <b/>
      <sz val="12"/>
      <color rgb="FFFF0000"/>
      <name val="Arial"/>
      <family val="2"/>
    </font>
    <font>
      <sz val="11"/>
      <name val="Calibri"/>
      <family val="2"/>
    </font>
    <font>
      <sz val="10"/>
      <name val="Segoe UI"/>
      <family val="2"/>
    </font>
    <font>
      <sz val="11"/>
      <color rgb="FFFF0000"/>
      <name val="Calibri"/>
      <family val="2"/>
      <scheme val="minor"/>
    </font>
    <font>
      <sz val="14"/>
      <name val="Arial"/>
      <family val="2"/>
    </font>
    <font>
      <strike/>
      <sz val="8"/>
      <name val="Arial"/>
      <family val="2"/>
    </font>
    <font>
      <sz val="10"/>
      <name val="Calibri"/>
      <family val="2"/>
    </font>
  </fonts>
  <fills count="41">
    <fill>
      <patternFill patternType="none"/>
    </fill>
    <fill>
      <patternFill patternType="gray125"/>
    </fill>
    <fill>
      <patternFill patternType="solid">
        <fgColor indexed="23"/>
        <bgColor indexed="64"/>
      </patternFill>
    </fill>
    <fill>
      <patternFill patternType="solid">
        <fgColor indexed="17"/>
        <bgColor indexed="64"/>
      </patternFill>
    </fill>
    <fill>
      <patternFill patternType="solid">
        <fgColor indexed="56"/>
        <bgColor indexed="64"/>
      </patternFill>
    </fill>
    <fill>
      <patternFill patternType="solid">
        <fgColor indexed="12"/>
        <bgColor indexed="64"/>
      </patternFill>
    </fill>
    <fill>
      <patternFill patternType="solid">
        <fgColor theme="0"/>
        <bgColor indexed="64"/>
      </patternFill>
    </fill>
    <fill>
      <patternFill patternType="solid">
        <fgColor theme="0" tint="-0.499984740745262"/>
        <bgColor indexed="64"/>
      </patternFill>
    </fill>
    <fill>
      <patternFill patternType="solid">
        <fgColor rgb="FF00B0F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808080"/>
        <bgColor indexed="64"/>
      </patternFill>
    </fill>
    <fill>
      <patternFill patternType="solid">
        <fgColor theme="1"/>
        <bgColor indexed="64"/>
      </patternFill>
    </fill>
    <fill>
      <patternFill patternType="solid">
        <fgColor rgb="FF000080"/>
        <bgColor indexed="64"/>
      </patternFill>
    </fill>
    <fill>
      <patternFill patternType="solid">
        <fgColor rgb="FF0000FF"/>
        <bgColor indexed="64"/>
      </patternFill>
    </fill>
    <fill>
      <patternFill patternType="solid">
        <fgColor rgb="FF008080"/>
        <bgColor indexed="64"/>
      </patternFill>
    </fill>
    <fill>
      <patternFill patternType="solid">
        <fgColor rgb="FF008000"/>
        <bgColor indexed="64"/>
      </patternFill>
    </fill>
    <fill>
      <patternFill patternType="solid">
        <fgColor rgb="FF00FF00"/>
        <bgColor indexed="64"/>
      </patternFill>
    </fill>
    <fill>
      <patternFill patternType="solid">
        <fgColor rgb="FF808000"/>
        <bgColor indexed="64"/>
      </patternFill>
    </fill>
    <fill>
      <patternFill patternType="solid">
        <fgColor rgb="FF800000"/>
        <bgColor indexed="64"/>
      </patternFill>
    </fill>
    <fill>
      <patternFill patternType="solid">
        <fgColor rgb="FFFF0000"/>
        <bgColor indexed="64"/>
      </patternFill>
    </fill>
    <fill>
      <patternFill patternType="solid">
        <fgColor rgb="FFFF8000"/>
        <bgColor indexed="64"/>
      </patternFill>
    </fill>
    <fill>
      <patternFill patternType="solid">
        <fgColor rgb="FFFFFF00"/>
        <bgColor indexed="64"/>
      </patternFill>
    </fill>
    <fill>
      <patternFill patternType="solid">
        <fgColor rgb="FFFF00FF"/>
        <bgColor indexed="64"/>
      </patternFill>
    </fill>
    <fill>
      <patternFill patternType="solid">
        <fgColor rgb="FFFF0080"/>
        <bgColor indexed="64"/>
      </patternFill>
    </fill>
    <fill>
      <patternFill patternType="solid">
        <fgColor rgb="FF800080"/>
        <bgColor indexed="64"/>
      </patternFill>
    </fill>
    <fill>
      <patternFill patternType="solid">
        <fgColor rgb="FF00FFFF"/>
        <bgColor indexed="64"/>
      </patternFill>
    </fill>
    <fill>
      <patternFill patternType="solid">
        <fgColor rgb="FFC0C0C0"/>
        <bgColor indexed="64"/>
      </patternFill>
    </fill>
    <fill>
      <patternFill patternType="solid">
        <fgColor rgb="FFC8C891"/>
        <bgColor indexed="64"/>
      </patternFill>
    </fill>
    <fill>
      <patternFill patternType="solid">
        <fgColor rgb="FF8CB9FF"/>
        <bgColor indexed="64"/>
      </patternFill>
    </fill>
    <fill>
      <patternFill patternType="solid">
        <fgColor rgb="FF4678B4"/>
        <bgColor indexed="64"/>
      </patternFill>
    </fill>
    <fill>
      <patternFill patternType="solid">
        <fgColor rgb="FFDADADA"/>
        <bgColor indexed="64"/>
      </patternFill>
    </fill>
    <fill>
      <patternFill patternType="solid">
        <fgColor rgb="FFAACDFF"/>
        <bgColor indexed="64"/>
      </patternFill>
    </fill>
    <fill>
      <patternFill patternType="solid">
        <fgColor rgb="FF736997"/>
        <bgColor indexed="64"/>
      </patternFill>
    </fill>
    <fill>
      <patternFill patternType="solid">
        <fgColor rgb="FFFF6600"/>
        <bgColor indexed="64"/>
      </patternFill>
    </fill>
    <fill>
      <patternFill patternType="solid">
        <fgColor theme="0" tint="-0.249977111117893"/>
        <bgColor indexed="64"/>
      </patternFill>
    </fill>
    <fill>
      <patternFill patternType="solid">
        <fgColor rgb="FF7030A0"/>
        <bgColor indexed="64"/>
      </patternFill>
    </fill>
    <fill>
      <patternFill patternType="solid">
        <fgColor theme="2" tint="-9.9978637043366805E-2"/>
        <bgColor indexed="64"/>
      </patternFill>
    </fill>
    <fill>
      <patternFill patternType="solid">
        <fgColor rgb="FF006600"/>
        <bgColor indexed="64"/>
      </patternFill>
    </fill>
    <fill>
      <patternFill patternType="solid">
        <fgColor theme="6" tint="0.59999389629810485"/>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top style="thick">
        <color auto="1"/>
      </top>
      <bottom style="thick">
        <color auto="1"/>
      </bottom>
      <diagonal/>
    </border>
    <border>
      <left/>
      <right style="medium">
        <color indexed="64"/>
      </right>
      <top style="medium">
        <color indexed="64"/>
      </top>
      <bottom/>
      <diagonal/>
    </border>
    <border>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ck">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0" fontId="1" fillId="0" borderId="0"/>
    <xf numFmtId="0" fontId="1" fillId="0" borderId="0"/>
    <xf numFmtId="0" fontId="16" fillId="0" borderId="1"/>
    <xf numFmtId="0" fontId="41" fillId="0" borderId="0"/>
    <xf numFmtId="0" fontId="1" fillId="0" borderId="0"/>
    <xf numFmtId="0" fontId="51" fillId="0" borderId="0" applyNumberFormat="0" applyFill="0" applyBorder="0" applyAlignment="0" applyProtection="0"/>
  </cellStyleXfs>
  <cellXfs count="884">
    <xf numFmtId="0" fontId="0" fillId="0" borderId="0" xfId="0"/>
    <xf numFmtId="0" fontId="2" fillId="0" borderId="0" xfId="0" applyFont="1"/>
    <xf numFmtId="0" fontId="3" fillId="0" borderId="0" xfId="0" applyFont="1"/>
    <xf numFmtId="0" fontId="2" fillId="0" borderId="0" xfId="0" applyFont="1" applyProtection="1">
      <protection locked="0"/>
    </xf>
    <xf numFmtId="0" fontId="5" fillId="0" borderId="10" xfId="0" applyFont="1" applyBorder="1"/>
    <xf numFmtId="0" fontId="6" fillId="0" borderId="11" xfId="0" applyFont="1" applyBorder="1"/>
    <xf numFmtId="0" fontId="5" fillId="0" borderId="12" xfId="0" applyFont="1" applyBorder="1"/>
    <xf numFmtId="0" fontId="6" fillId="0" borderId="13" xfId="0" applyFont="1" applyBorder="1"/>
    <xf numFmtId="0" fontId="5" fillId="0" borderId="7" xfId="0" applyFont="1" applyBorder="1"/>
    <xf numFmtId="0" fontId="6" fillId="0" borderId="14" xfId="0" applyFont="1" applyBorder="1"/>
    <xf numFmtId="0" fontId="6" fillId="0" borderId="15" xfId="0" applyFont="1" applyBorder="1"/>
    <xf numFmtId="0" fontId="7" fillId="0" borderId="16" xfId="0" applyFont="1" applyBorder="1"/>
    <xf numFmtId="0" fontId="2" fillId="0" borderId="18" xfId="0" applyFont="1" applyBorder="1"/>
    <xf numFmtId="0" fontId="9" fillId="0" borderId="21" xfId="0" applyFont="1" applyBorder="1" applyAlignment="1">
      <alignment vertical="top"/>
    </xf>
    <xf numFmtId="0" fontId="10" fillId="0" borderId="0" xfId="0" applyFont="1" applyAlignment="1">
      <alignment vertical="top"/>
    </xf>
    <xf numFmtId="0" fontId="12" fillId="0" borderId="18" xfId="0" applyFont="1" applyBorder="1"/>
    <xf numFmtId="0" fontId="12" fillId="0" borderId="19" xfId="0" applyFont="1" applyBorder="1"/>
    <xf numFmtId="0" fontId="13" fillId="0" borderId="0" xfId="0" applyFont="1"/>
    <xf numFmtId="0" fontId="15" fillId="0" borderId="0" xfId="0" applyFont="1"/>
    <xf numFmtId="0" fontId="14" fillId="0" borderId="18" xfId="0" applyFont="1" applyBorder="1" applyAlignment="1">
      <alignment vertical="top"/>
    </xf>
    <xf numFmtId="0" fontId="12" fillId="0" borderId="18" xfId="0" applyFont="1" applyBorder="1" applyAlignment="1">
      <alignment vertical="top"/>
    </xf>
    <xf numFmtId="0" fontId="13" fillId="0" borderId="18" xfId="0" applyFont="1" applyBorder="1"/>
    <xf numFmtId="0" fontId="10" fillId="0" borderId="21" xfId="0" applyFont="1" applyBorder="1" applyAlignment="1">
      <alignment vertical="top"/>
    </xf>
    <xf numFmtId="0" fontId="15" fillId="0" borderId="18" xfId="0" applyFont="1" applyBorder="1" applyAlignment="1">
      <alignment vertical="top"/>
    </xf>
    <xf numFmtId="0" fontId="10" fillId="0" borderId="21" xfId="0" applyFont="1" applyBorder="1" applyAlignment="1">
      <alignment vertical="top" wrapText="1"/>
    </xf>
    <xf numFmtId="0" fontId="17" fillId="0" borderId="24" xfId="0" applyFont="1" applyBorder="1"/>
    <xf numFmtId="0" fontId="16" fillId="0" borderId="24" xfId="0" applyFont="1" applyBorder="1"/>
    <xf numFmtId="0" fontId="16" fillId="0" borderId="0" xfId="0" applyFont="1"/>
    <xf numFmtId="0" fontId="17" fillId="0" borderId="21" xfId="0" applyFont="1" applyBorder="1"/>
    <xf numFmtId="0" fontId="9" fillId="0" borderId="24" xfId="0" applyFont="1" applyBorder="1" applyAlignment="1">
      <alignment vertical="top"/>
    </xf>
    <xf numFmtId="0" fontId="10" fillId="0" borderId="24" xfId="0" applyFont="1" applyBorder="1"/>
    <xf numFmtId="0" fontId="9" fillId="0" borderId="25" xfId="0" applyFont="1" applyBorder="1" applyAlignment="1">
      <alignment vertical="top"/>
    </xf>
    <xf numFmtId="0" fontId="10" fillId="0" borderId="0" xfId="0" applyFont="1"/>
    <xf numFmtId="0" fontId="9" fillId="0" borderId="0" xfId="0" applyFont="1" applyAlignment="1">
      <alignment vertical="top"/>
    </xf>
    <xf numFmtId="0" fontId="9" fillId="0" borderId="24" xfId="0" applyFont="1" applyBorder="1"/>
    <xf numFmtId="0" fontId="9" fillId="0" borderId="25" xfId="0" applyFont="1" applyBorder="1"/>
    <xf numFmtId="0" fontId="9" fillId="0" borderId="21" xfId="0" applyFont="1" applyBorder="1"/>
    <xf numFmtId="0" fontId="10" fillId="0" borderId="21" xfId="0" applyFont="1" applyBorder="1"/>
    <xf numFmtId="0" fontId="9" fillId="0" borderId="5" xfId="0" applyFont="1" applyBorder="1"/>
    <xf numFmtId="0" fontId="10" fillId="0" borderId="24" xfId="0" applyFont="1" applyBorder="1" applyAlignment="1">
      <alignment vertical="top"/>
    </xf>
    <xf numFmtId="0" fontId="12" fillId="0" borderId="24" xfId="0" applyFont="1" applyBorder="1"/>
    <xf numFmtId="0" fontId="12" fillId="0" borderId="25" xfId="0" applyFont="1" applyBorder="1"/>
    <xf numFmtId="0" fontId="12" fillId="0" borderId="30" xfId="0" applyFont="1" applyBorder="1" applyAlignment="1">
      <alignment vertical="top"/>
    </xf>
    <xf numFmtId="0" fontId="9" fillId="0" borderId="31" xfId="0" applyFont="1" applyBorder="1" applyAlignment="1">
      <alignment vertical="top"/>
    </xf>
    <xf numFmtId="0" fontId="9" fillId="0" borderId="32" xfId="0" applyFont="1" applyBorder="1" applyAlignment="1">
      <alignment vertical="top"/>
    </xf>
    <xf numFmtId="0" fontId="13" fillId="0" borderId="18" xfId="0" applyFont="1" applyBorder="1" applyAlignment="1">
      <alignment vertical="top"/>
    </xf>
    <xf numFmtId="0" fontId="13" fillId="0" borderId="0" xfId="0" applyFont="1" applyAlignment="1">
      <alignment vertical="top"/>
    </xf>
    <xf numFmtId="0" fontId="1" fillId="0" borderId="1" xfId="0" applyFont="1" applyBorder="1" applyAlignment="1">
      <alignment horizontal="left" vertical="top"/>
    </xf>
    <xf numFmtId="0" fontId="1" fillId="0" borderId="1" xfId="0" applyFont="1" applyBorder="1"/>
    <xf numFmtId="0" fontId="1" fillId="0" borderId="3" xfId="0" applyFont="1" applyBorder="1"/>
    <xf numFmtId="0" fontId="1" fillId="0" borderId="0" xfId="0" applyFont="1"/>
    <xf numFmtId="0" fontId="1" fillId="0" borderId="3" xfId="0" applyFont="1" applyBorder="1" applyAlignment="1">
      <alignment vertical="top"/>
    </xf>
    <xf numFmtId="0" fontId="1" fillId="0" borderId="0" xfId="0" applyFont="1" applyAlignment="1">
      <alignment vertical="top"/>
    </xf>
    <xf numFmtId="0" fontId="10" fillId="0" borderId="24" xfId="0" applyFont="1" applyBorder="1" applyAlignment="1">
      <alignment wrapText="1"/>
    </xf>
    <xf numFmtId="0" fontId="21" fillId="0" borderId="0" xfId="0" applyFont="1" applyAlignment="1">
      <alignment vertical="top"/>
    </xf>
    <xf numFmtId="0" fontId="1" fillId="0" borderId="0" xfId="0" applyFont="1" applyAlignment="1">
      <alignment horizontal="center" vertical="top"/>
    </xf>
    <xf numFmtId="0" fontId="1" fillId="0" borderId="0" xfId="0" applyFont="1" applyAlignment="1" applyProtection="1">
      <alignment vertical="top"/>
      <protection locked="0"/>
    </xf>
    <xf numFmtId="0" fontId="1" fillId="0" borderId="0" xfId="0" applyFont="1" applyAlignment="1">
      <alignment horizontal="left" vertical="top"/>
    </xf>
    <xf numFmtId="0" fontId="10" fillId="0" borderId="25" xfId="0" applyFont="1" applyBorder="1" applyAlignment="1">
      <alignment vertical="top"/>
    </xf>
    <xf numFmtId="0" fontId="10" fillId="0" borderId="5" xfId="0" applyFont="1" applyBorder="1" applyAlignment="1">
      <alignment vertical="top"/>
    </xf>
    <xf numFmtId="0" fontId="10" fillId="0" borderId="20" xfId="0" applyFont="1" applyBorder="1" applyAlignment="1" applyProtection="1">
      <alignment vertical="top"/>
      <protection locked="0"/>
    </xf>
    <xf numFmtId="0" fontId="21" fillId="0" borderId="0" xfId="0" applyFont="1"/>
    <xf numFmtId="0" fontId="13" fillId="0" borderId="19" xfId="0" applyFont="1" applyBorder="1"/>
    <xf numFmtId="0" fontId="13" fillId="0" borderId="25" xfId="0" applyFont="1" applyBorder="1"/>
    <xf numFmtId="0" fontId="13" fillId="0" borderId="24" xfId="0" applyFont="1" applyBorder="1"/>
    <xf numFmtId="0" fontId="1" fillId="0" borderId="0" xfId="0" applyFont="1" applyProtection="1">
      <protection locked="0"/>
    </xf>
    <xf numFmtId="0" fontId="1" fillId="0" borderId="18" xfId="0" applyFont="1" applyBorder="1" applyAlignment="1">
      <alignment vertical="top"/>
    </xf>
    <xf numFmtId="0" fontId="1" fillId="0" borderId="21" xfId="0" applyFont="1" applyBorder="1" applyAlignment="1">
      <alignment vertical="top"/>
    </xf>
    <xf numFmtId="0" fontId="13" fillId="0" borderId="17" xfId="0" applyFont="1" applyBorder="1" applyProtection="1">
      <protection locked="0"/>
    </xf>
    <xf numFmtId="0" fontId="10" fillId="0" borderId="25" xfId="0" applyFont="1" applyBorder="1"/>
    <xf numFmtId="0" fontId="10" fillId="0" borderId="23" xfId="0" applyFont="1" applyBorder="1" applyProtection="1">
      <protection locked="0"/>
    </xf>
    <xf numFmtId="0" fontId="22" fillId="0" borderId="0" xfId="0" applyFont="1"/>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horizontal="right" vertical="top"/>
    </xf>
    <xf numFmtId="0" fontId="1" fillId="0" borderId="1" xfId="0" applyFont="1" applyBorder="1" applyAlignment="1">
      <alignment horizontal="left"/>
    </xf>
    <xf numFmtId="0" fontId="1" fillId="0" borderId="28" xfId="0" applyFont="1" applyBorder="1" applyAlignment="1">
      <alignment horizontal="left"/>
    </xf>
    <xf numFmtId="0" fontId="1" fillId="0" borderId="1" xfId="0" applyFont="1" applyBorder="1" applyProtection="1">
      <protection locked="0"/>
    </xf>
    <xf numFmtId="0" fontId="1" fillId="0" borderId="1" xfId="0" applyFont="1" applyBorder="1" applyAlignment="1">
      <alignment wrapText="1"/>
    </xf>
    <xf numFmtId="0" fontId="1" fillId="0" borderId="2" xfId="0" applyFont="1" applyBorder="1"/>
    <xf numFmtId="0" fontId="1" fillId="0" borderId="2" xfId="0" applyFont="1" applyBorder="1" applyAlignment="1">
      <alignment horizontal="centerContinuous"/>
    </xf>
    <xf numFmtId="0" fontId="1" fillId="0" borderId="2" xfId="0" applyFont="1" applyBorder="1" applyAlignment="1">
      <alignment horizontal="left"/>
    </xf>
    <xf numFmtId="0" fontId="1" fillId="0" borderId="2" xfId="0" applyFont="1" applyBorder="1" applyAlignment="1" applyProtection="1">
      <alignment horizontal="right" vertical="top"/>
      <protection locked="0"/>
    </xf>
    <xf numFmtId="0" fontId="1" fillId="0" borderId="2" xfId="0" applyFont="1" applyBorder="1" applyAlignment="1">
      <alignment horizontal="left" vertical="top"/>
    </xf>
    <xf numFmtId="0" fontId="1" fillId="0" borderId="2" xfId="0" applyFont="1" applyBorder="1" applyAlignment="1">
      <alignment vertical="top"/>
    </xf>
    <xf numFmtId="0" fontId="1" fillId="0" borderId="22" xfId="0" applyFont="1" applyBorder="1" applyAlignment="1" applyProtection="1">
      <alignment vertical="top"/>
      <protection locked="0"/>
    </xf>
    <xf numFmtId="0" fontId="1" fillId="0" borderId="22" xfId="0" applyFont="1" applyBorder="1" applyAlignment="1">
      <alignment vertical="top"/>
    </xf>
    <xf numFmtId="0" fontId="1" fillId="0" borderId="22" xfId="0" applyFont="1" applyBorder="1"/>
    <xf numFmtId="0" fontId="23" fillId="6" borderId="2" xfId="0" applyFont="1" applyFill="1" applyBorder="1"/>
    <xf numFmtId="0" fontId="1" fillId="0" borderId="2" xfId="0" applyFont="1" applyBorder="1" applyAlignment="1">
      <alignment wrapText="1"/>
    </xf>
    <xf numFmtId="0" fontId="1" fillId="0" borderId="22" xfId="0" applyFont="1" applyBorder="1" applyAlignment="1">
      <alignment wrapText="1"/>
    </xf>
    <xf numFmtId="0" fontId="1" fillId="0" borderId="2" xfId="0" applyFont="1" applyBorder="1" applyAlignment="1" applyProtection="1">
      <alignment horizontal="right"/>
      <protection locked="0"/>
    </xf>
    <xf numFmtId="0" fontId="22" fillId="6" borderId="0" xfId="0" applyFont="1" applyFill="1"/>
    <xf numFmtId="0" fontId="1" fillId="6" borderId="0" xfId="0" applyFont="1" applyFill="1"/>
    <xf numFmtId="49" fontId="1" fillId="0" borderId="22" xfId="0" applyNumberFormat="1" applyFont="1" applyBorder="1"/>
    <xf numFmtId="49" fontId="1" fillId="0" borderId="1" xfId="0" applyNumberFormat="1" applyFont="1" applyBorder="1"/>
    <xf numFmtId="49" fontId="1" fillId="0" borderId="1" xfId="0" quotePrefix="1" applyNumberFormat="1" applyFont="1" applyBorder="1"/>
    <xf numFmtId="0" fontId="1" fillId="0" borderId="1" xfId="0" quotePrefix="1" applyFont="1" applyBorder="1" applyAlignment="1">
      <alignment wrapText="1"/>
    </xf>
    <xf numFmtId="0" fontId="10" fillId="0" borderId="24" xfId="0" applyFont="1" applyBorder="1" applyProtection="1">
      <protection locked="0"/>
    </xf>
    <xf numFmtId="0" fontId="22" fillId="0" borderId="0" xfId="0" applyFont="1" applyAlignment="1">
      <alignment vertical="top"/>
    </xf>
    <xf numFmtId="0" fontId="1" fillId="0" borderId="22" xfId="0" applyFont="1" applyBorder="1" applyProtection="1">
      <protection locked="0"/>
    </xf>
    <xf numFmtId="0" fontId="1" fillId="0" borderId="33" xfId="0" applyFont="1" applyBorder="1"/>
    <xf numFmtId="49" fontId="1" fillId="0" borderId="1" xfId="0" applyNumberFormat="1" applyFont="1" applyBorder="1" applyAlignment="1">
      <alignment horizontal="right"/>
    </xf>
    <xf numFmtId="0" fontId="1" fillId="0" borderId="1" xfId="0" applyFont="1" applyBorder="1" applyAlignment="1">
      <alignment vertical="top" wrapText="1"/>
    </xf>
    <xf numFmtId="0" fontId="1" fillId="0" borderId="46" xfId="0" applyFont="1" applyBorder="1" applyAlignment="1">
      <alignment vertical="top"/>
    </xf>
    <xf numFmtId="0" fontId="1" fillId="0" borderId="45" xfId="0" applyFont="1" applyBorder="1" applyAlignment="1">
      <alignment vertical="top"/>
    </xf>
    <xf numFmtId="0" fontId="1" fillId="0" borderId="2" xfId="0" applyFont="1" applyBorder="1" applyAlignment="1">
      <alignment horizontal="right" vertical="top"/>
    </xf>
    <xf numFmtId="0" fontId="13" fillId="0" borderId="40" xfId="0" applyFont="1" applyBorder="1" applyAlignment="1" applyProtection="1">
      <alignment vertical="top"/>
      <protection locked="0"/>
    </xf>
    <xf numFmtId="0" fontId="10" fillId="0" borderId="41" xfId="0" applyFont="1" applyBorder="1" applyAlignment="1" applyProtection="1">
      <alignment vertical="top"/>
      <protection locked="0"/>
    </xf>
    <xf numFmtId="0" fontId="10" fillId="0" borderId="42" xfId="0" applyFont="1" applyBorder="1" applyAlignment="1" applyProtection="1">
      <alignment vertical="top"/>
      <protection locked="0"/>
    </xf>
    <xf numFmtId="0" fontId="10" fillId="0" borderId="5" xfId="0" applyFont="1" applyBorder="1" applyAlignment="1">
      <alignment vertical="top" wrapText="1"/>
    </xf>
    <xf numFmtId="0" fontId="13" fillId="0" borderId="48" xfId="0" applyFont="1" applyBorder="1" applyAlignment="1">
      <alignment vertical="top"/>
    </xf>
    <xf numFmtId="0" fontId="10" fillId="0" borderId="12" xfId="0" applyFont="1" applyBorder="1" applyAlignment="1">
      <alignment vertical="top"/>
    </xf>
    <xf numFmtId="0" fontId="10" fillId="0" borderId="49" xfId="0" applyFont="1" applyBorder="1" applyAlignment="1">
      <alignment vertical="top"/>
    </xf>
    <xf numFmtId="0" fontId="26" fillId="0" borderId="0" xfId="0" applyFont="1" applyAlignment="1" applyProtection="1">
      <alignment vertical="top"/>
      <protection locked="0"/>
    </xf>
    <xf numFmtId="0" fontId="26" fillId="0" borderId="0" xfId="0" applyFont="1" applyProtection="1">
      <protection locked="0"/>
    </xf>
    <xf numFmtId="0" fontId="29" fillId="0" borderId="0" xfId="0" applyFont="1"/>
    <xf numFmtId="0" fontId="29" fillId="0" borderId="0" xfId="0" applyFont="1" applyProtection="1">
      <protection locked="0"/>
    </xf>
    <xf numFmtId="0" fontId="26" fillId="0" borderId="0" xfId="0" applyFont="1"/>
    <xf numFmtId="0" fontId="1" fillId="0" borderId="33" xfId="0" applyFont="1" applyBorder="1" applyAlignment="1">
      <alignment vertical="top"/>
    </xf>
    <xf numFmtId="0" fontId="1" fillId="0" borderId="1" xfId="0" quotePrefix="1" applyFont="1" applyBorder="1"/>
    <xf numFmtId="0" fontId="1" fillId="0" borderId="28" xfId="0" applyFont="1" applyBorder="1"/>
    <xf numFmtId="0" fontId="1" fillId="0" borderId="27" xfId="0" applyFont="1" applyBorder="1" applyAlignment="1">
      <alignment vertical="top"/>
    </xf>
    <xf numFmtId="0" fontId="1" fillId="0" borderId="2" xfId="0" applyFont="1" applyBorder="1" applyAlignment="1">
      <alignment horizontal="right"/>
    </xf>
    <xf numFmtId="0" fontId="1" fillId="0" borderId="27" xfId="0" applyFont="1" applyBorder="1"/>
    <xf numFmtId="0" fontId="1" fillId="0" borderId="22" xfId="0" applyFont="1" applyBorder="1" applyAlignment="1">
      <alignment horizontal="left" vertical="top"/>
    </xf>
    <xf numFmtId="0" fontId="13" fillId="0" borderId="18" xfId="0" applyFont="1" applyBorder="1" applyProtection="1">
      <protection locked="0"/>
    </xf>
    <xf numFmtId="0" fontId="22" fillId="0" borderId="0" xfId="0" applyFont="1" applyProtection="1">
      <protection locked="0"/>
    </xf>
    <xf numFmtId="0" fontId="30" fillId="0" borderId="0" xfId="0" applyFont="1"/>
    <xf numFmtId="0" fontId="18" fillId="2" borderId="22" xfId="1" applyFont="1" applyFill="1" applyBorder="1"/>
    <xf numFmtId="0" fontId="18" fillId="7" borderId="22" xfId="1" applyFont="1" applyFill="1" applyBorder="1" applyAlignment="1">
      <alignment horizontal="center"/>
    </xf>
    <xf numFmtId="0" fontId="18" fillId="2" borderId="22" xfId="1" applyFont="1" applyFill="1" applyBorder="1" applyAlignment="1">
      <alignment horizontal="left"/>
    </xf>
    <xf numFmtId="0" fontId="18" fillId="2" borderId="1" xfId="1" applyFont="1" applyFill="1" applyBorder="1" applyAlignment="1">
      <alignment horizontal="left"/>
    </xf>
    <xf numFmtId="0" fontId="10" fillId="0" borderId="24" xfId="0" quotePrefix="1" applyFont="1" applyBorder="1"/>
    <xf numFmtId="3" fontId="10" fillId="0" borderId="24" xfId="0" quotePrefix="1" applyNumberFormat="1" applyFont="1" applyBorder="1"/>
    <xf numFmtId="3" fontId="9" fillId="0" borderId="24" xfId="0" quotePrefix="1" applyNumberFormat="1" applyFont="1" applyBorder="1"/>
    <xf numFmtId="0" fontId="12" fillId="0" borderId="24" xfId="0" applyFont="1" applyBorder="1" applyProtection="1">
      <protection locked="0"/>
    </xf>
    <xf numFmtId="0" fontId="9" fillId="0" borderId="24" xfId="0" applyFont="1" applyBorder="1" applyProtection="1">
      <protection locked="0"/>
    </xf>
    <xf numFmtId="0" fontId="2" fillId="0" borderId="24" xfId="0" applyFont="1" applyBorder="1"/>
    <xf numFmtId="0" fontId="2" fillId="0" borderId="24" xfId="0" applyFont="1" applyBorder="1" applyProtection="1">
      <protection locked="0"/>
    </xf>
    <xf numFmtId="0" fontId="12" fillId="0" borderId="18" xfId="0" applyFont="1" applyBorder="1" applyProtection="1">
      <protection locked="0"/>
    </xf>
    <xf numFmtId="0" fontId="2" fillId="0" borderId="23" xfId="0" applyFont="1" applyBorder="1"/>
    <xf numFmtId="0" fontId="2" fillId="0" borderId="25" xfId="0" applyFont="1" applyBorder="1"/>
    <xf numFmtId="0" fontId="2" fillId="0" borderId="20" xfId="0" applyFont="1" applyBorder="1"/>
    <xf numFmtId="0" fontId="2" fillId="0" borderId="21" xfId="0" applyFont="1" applyBorder="1" applyProtection="1">
      <protection locked="0"/>
    </xf>
    <xf numFmtId="0" fontId="2" fillId="0" borderId="21" xfId="0" applyFont="1" applyBorder="1"/>
    <xf numFmtId="0" fontId="2" fillId="0" borderId="5" xfId="0" applyFont="1" applyBorder="1"/>
    <xf numFmtId="0" fontId="10" fillId="0" borderId="21" xfId="0" quotePrefix="1" applyFont="1" applyBorder="1"/>
    <xf numFmtId="0" fontId="10" fillId="0" borderId="24" xfId="0" applyFont="1" applyBorder="1" applyAlignment="1">
      <alignment vertical="top" wrapText="1"/>
    </xf>
    <xf numFmtId="0" fontId="1" fillId="0" borderId="24" xfId="0" applyFont="1" applyBorder="1"/>
    <xf numFmtId="0" fontId="1" fillId="0" borderId="25" xfId="0" applyFont="1" applyBorder="1"/>
    <xf numFmtId="0" fontId="1" fillId="0" borderId="21" xfId="0" applyFont="1" applyBorder="1"/>
    <xf numFmtId="0" fontId="1" fillId="0" borderId="5" xfId="0" applyFont="1" applyBorder="1"/>
    <xf numFmtId="0" fontId="9" fillId="0" borderId="24" xfId="0" applyFont="1" applyBorder="1" applyAlignment="1" applyProtection="1">
      <alignment vertical="top"/>
      <protection locked="0"/>
    </xf>
    <xf numFmtId="0" fontId="9" fillId="0" borderId="24" xfId="0" applyFont="1" applyBorder="1" applyAlignment="1">
      <alignment vertical="top" wrapText="1"/>
    </xf>
    <xf numFmtId="0" fontId="14" fillId="0" borderId="18" xfId="0" applyFont="1" applyBorder="1" applyAlignment="1" applyProtection="1">
      <alignment vertical="top"/>
      <protection locked="0"/>
    </xf>
    <xf numFmtId="0" fontId="2" fillId="0" borderId="40" xfId="0" applyFont="1" applyBorder="1"/>
    <xf numFmtId="0" fontId="2" fillId="0" borderId="55" xfId="0" applyFont="1" applyBorder="1"/>
    <xf numFmtId="0" fontId="9" fillId="0" borderId="21" xfId="0" applyFont="1" applyBorder="1" applyAlignment="1" applyProtection="1">
      <alignment vertical="top"/>
      <protection locked="0"/>
    </xf>
    <xf numFmtId="0" fontId="2" fillId="0" borderId="18" xfId="0" applyFont="1" applyBorder="1" applyProtection="1">
      <protection locked="0"/>
    </xf>
    <xf numFmtId="0" fontId="10" fillId="0" borderId="24" xfId="0" applyFont="1" applyBorder="1" applyAlignment="1">
      <alignment horizontal="left" vertical="center"/>
    </xf>
    <xf numFmtId="0" fontId="31" fillId="0" borderId="24" xfId="0" applyFont="1" applyBorder="1" applyAlignment="1">
      <alignment horizontal="justify"/>
    </xf>
    <xf numFmtId="0" fontId="32" fillId="0" borderId="24" xfId="0" applyFont="1" applyBorder="1" applyAlignment="1">
      <alignment horizontal="justify"/>
    </xf>
    <xf numFmtId="0" fontId="32" fillId="0" borderId="24" xfId="0" applyFont="1" applyBorder="1"/>
    <xf numFmtId="0" fontId="1" fillId="0" borderId="55" xfId="0" applyFont="1" applyBorder="1"/>
    <xf numFmtId="0" fontId="1" fillId="0" borderId="55" xfId="0" applyFont="1" applyBorder="1" applyProtection="1">
      <protection locked="0"/>
    </xf>
    <xf numFmtId="0" fontId="1" fillId="0" borderId="24" xfId="0" applyFont="1" applyBorder="1" applyProtection="1">
      <protection locked="0"/>
    </xf>
    <xf numFmtId="0" fontId="1" fillId="0" borderId="54" xfId="0" applyFont="1" applyBorder="1"/>
    <xf numFmtId="0" fontId="1" fillId="0" borderId="52" xfId="0" applyFont="1" applyBorder="1"/>
    <xf numFmtId="0" fontId="31" fillId="0" borderId="0" xfId="0" applyFont="1" applyAlignment="1">
      <alignment horizontal="justify"/>
    </xf>
    <xf numFmtId="0" fontId="32" fillId="0" borderId="0" xfId="0" applyFont="1" applyAlignment="1">
      <alignment horizontal="justify"/>
    </xf>
    <xf numFmtId="0" fontId="25" fillId="4" borderId="58" xfId="0" applyFont="1" applyFill="1" applyBorder="1" applyAlignment="1">
      <alignment horizontal="centerContinuous"/>
    </xf>
    <xf numFmtId="0" fontId="25" fillId="4" borderId="8" xfId="0" applyFont="1" applyFill="1" applyBorder="1" applyAlignment="1">
      <alignment horizontal="centerContinuous"/>
    </xf>
    <xf numFmtId="0" fontId="25" fillId="3" borderId="58" xfId="0" applyFont="1" applyFill="1" applyBorder="1" applyAlignment="1">
      <alignment horizontal="centerContinuous"/>
    </xf>
    <xf numFmtId="0" fontId="25" fillId="3" borderId="8" xfId="0" applyFont="1" applyFill="1" applyBorder="1" applyAlignment="1">
      <alignment horizontal="centerContinuous"/>
    </xf>
    <xf numFmtId="0" fontId="17" fillId="0" borderId="18" xfId="0" applyFont="1" applyBorder="1"/>
    <xf numFmtId="0" fontId="16" fillId="0" borderId="21" xfId="0" applyFont="1" applyBorder="1"/>
    <xf numFmtId="0" fontId="17" fillId="0" borderId="0" xfId="0" applyFont="1"/>
    <xf numFmtId="0" fontId="1" fillId="0" borderId="45" xfId="0" applyFont="1" applyBorder="1"/>
    <xf numFmtId="0" fontId="1" fillId="0" borderId="46" xfId="0" applyFont="1" applyBorder="1"/>
    <xf numFmtId="0" fontId="1" fillId="0" borderId="47" xfId="0" applyFont="1" applyBorder="1"/>
    <xf numFmtId="0" fontId="17" fillId="0" borderId="23" xfId="0" applyFont="1" applyBorder="1"/>
    <xf numFmtId="0" fontId="1" fillId="0" borderId="32" xfId="0" applyFont="1" applyBorder="1"/>
    <xf numFmtId="0" fontId="13" fillId="0" borderId="30" xfId="0" applyFont="1" applyBorder="1"/>
    <xf numFmtId="0" fontId="16" fillId="0" borderId="31" xfId="0" applyFont="1" applyBorder="1"/>
    <xf numFmtId="0" fontId="13" fillId="0" borderId="31" xfId="0" applyFont="1" applyBorder="1"/>
    <xf numFmtId="0" fontId="16" fillId="0" borderId="41" xfId="0" applyFont="1" applyBorder="1"/>
    <xf numFmtId="0" fontId="17" fillId="0" borderId="41" xfId="0" applyFont="1" applyBorder="1"/>
    <xf numFmtId="0" fontId="17" fillId="0" borderId="31" xfId="0" applyFont="1" applyBorder="1"/>
    <xf numFmtId="0" fontId="2" fillId="0" borderId="32" xfId="0" applyFont="1" applyBorder="1"/>
    <xf numFmtId="0" fontId="2" fillId="0" borderId="60" xfId="0" applyFont="1" applyBorder="1"/>
    <xf numFmtId="0" fontId="1" fillId="0" borderId="1" xfId="2" applyBorder="1"/>
    <xf numFmtId="0" fontId="13" fillId="0" borderId="55" xfId="0" applyFont="1" applyBorder="1"/>
    <xf numFmtId="0" fontId="13" fillId="0" borderId="40" xfId="0" applyFont="1" applyBorder="1"/>
    <xf numFmtId="0" fontId="17" fillId="0" borderId="31" xfId="0" applyFont="1" applyBorder="1" applyAlignment="1">
      <alignment vertical="top" wrapText="1"/>
    </xf>
    <xf numFmtId="0" fontId="17" fillId="0" borderId="24" xfId="0" applyFont="1" applyBorder="1" applyAlignment="1">
      <alignment vertical="top" wrapText="1"/>
    </xf>
    <xf numFmtId="0" fontId="17" fillId="0" borderId="41" xfId="0" applyFont="1" applyBorder="1" applyAlignment="1">
      <alignment vertical="top" wrapText="1"/>
    </xf>
    <xf numFmtId="0" fontId="17" fillId="0" borderId="0" xfId="0" applyFont="1" applyAlignment="1">
      <alignment vertical="top" wrapText="1"/>
    </xf>
    <xf numFmtId="0" fontId="9" fillId="0" borderId="0" xfId="0" applyFont="1" applyAlignment="1">
      <alignment vertical="top" wrapText="1"/>
    </xf>
    <xf numFmtId="0" fontId="9" fillId="0" borderId="31" xfId="0" applyFont="1" applyBorder="1" applyAlignment="1">
      <alignment vertical="top" wrapText="1"/>
    </xf>
    <xf numFmtId="0" fontId="2" fillId="0" borderId="31" xfId="0" applyFont="1" applyBorder="1"/>
    <xf numFmtId="0" fontId="12" fillId="0" borderId="55" xfId="0" applyFont="1" applyBorder="1"/>
    <xf numFmtId="0" fontId="13" fillId="0" borderId="55" xfId="0" applyFont="1" applyBorder="1" applyAlignment="1">
      <alignment vertical="top"/>
    </xf>
    <xf numFmtId="0" fontId="12" fillId="0" borderId="30" xfId="0" applyFont="1" applyBorder="1"/>
    <xf numFmtId="0" fontId="33" fillId="13" borderId="24" xfId="0" applyFont="1" applyFill="1" applyBorder="1"/>
    <xf numFmtId="0" fontId="33" fillId="14" borderId="24" xfId="0" applyFont="1" applyFill="1" applyBorder="1"/>
    <xf numFmtId="0" fontId="33" fillId="15" borderId="24" xfId="0" applyFont="1" applyFill="1" applyBorder="1"/>
    <xf numFmtId="0" fontId="33" fillId="16" borderId="24" xfId="0" applyFont="1" applyFill="1" applyBorder="1"/>
    <xf numFmtId="0" fontId="33" fillId="17" borderId="24" xfId="0" applyFont="1" applyFill="1" applyBorder="1"/>
    <xf numFmtId="0" fontId="17" fillId="18" borderId="24" xfId="0" applyFont="1" applyFill="1" applyBorder="1"/>
    <xf numFmtId="0" fontId="33" fillId="19" borderId="24" xfId="0" applyFont="1" applyFill="1" applyBorder="1"/>
    <xf numFmtId="0" fontId="16" fillId="21" borderId="24" xfId="0" applyFont="1" applyFill="1" applyBorder="1"/>
    <xf numFmtId="0" fontId="16" fillId="22" borderId="24" xfId="0" applyFont="1" applyFill="1" applyBorder="1"/>
    <xf numFmtId="0" fontId="16" fillId="23" borderId="24" xfId="0" applyFont="1" applyFill="1" applyBorder="1"/>
    <xf numFmtId="0" fontId="16" fillId="24" borderId="24" xfId="0" applyFont="1" applyFill="1" applyBorder="1"/>
    <xf numFmtId="0" fontId="16" fillId="25" borderId="24" xfId="0" applyFont="1" applyFill="1" applyBorder="1"/>
    <xf numFmtId="0" fontId="33" fillId="26" borderId="24" xfId="0" applyFont="1" applyFill="1" applyBorder="1"/>
    <xf numFmtId="0" fontId="16" fillId="27" borderId="24" xfId="0" applyFont="1" applyFill="1" applyBorder="1"/>
    <xf numFmtId="0" fontId="16" fillId="28" borderId="24" xfId="0" applyFont="1" applyFill="1" applyBorder="1"/>
    <xf numFmtId="0" fontId="33" fillId="12" borderId="24" xfId="0" applyFont="1" applyFill="1" applyBorder="1"/>
    <xf numFmtId="0" fontId="16" fillId="29" borderId="24" xfId="0" applyFont="1" applyFill="1" applyBorder="1"/>
    <xf numFmtId="0" fontId="16" fillId="6" borderId="24" xfId="0" applyFont="1" applyFill="1" applyBorder="1"/>
    <xf numFmtId="0" fontId="16" fillId="30" borderId="24" xfId="0" applyFont="1" applyFill="1" applyBorder="1"/>
    <xf numFmtId="0" fontId="33" fillId="31" borderId="24" xfId="0" applyFont="1" applyFill="1" applyBorder="1"/>
    <xf numFmtId="0" fontId="16" fillId="32" borderId="24" xfId="0" applyFont="1" applyFill="1" applyBorder="1"/>
    <xf numFmtId="0" fontId="16" fillId="33" borderId="21" xfId="0" applyFont="1" applyFill="1" applyBorder="1"/>
    <xf numFmtId="0" fontId="34" fillId="0" borderId="22" xfId="0" applyFont="1" applyBorder="1"/>
    <xf numFmtId="0" fontId="25" fillId="2" borderId="0" xfId="0" applyFont="1" applyFill="1"/>
    <xf numFmtId="0" fontId="1" fillId="5" borderId="0" xfId="0" applyFont="1" applyFill="1"/>
    <xf numFmtId="0" fontId="1" fillId="3" borderId="0" xfId="0" applyFont="1" applyFill="1"/>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35" borderId="0" xfId="0" applyFont="1" applyFill="1" applyAlignment="1">
      <alignment vertical="top"/>
    </xf>
    <xf numFmtId="0" fontId="25" fillId="4" borderId="30" xfId="0" applyFont="1" applyFill="1" applyBorder="1" applyAlignment="1">
      <alignment horizontal="centerContinuous"/>
    </xf>
    <xf numFmtId="0" fontId="25" fillId="4" borderId="40" xfId="0" applyFont="1" applyFill="1" applyBorder="1" applyAlignment="1">
      <alignment horizontal="centerContinuous"/>
    </xf>
    <xf numFmtId="0" fontId="21" fillId="0" borderId="0" xfId="0" applyFont="1" applyAlignment="1">
      <alignment vertical="center"/>
    </xf>
    <xf numFmtId="0" fontId="21" fillId="0" borderId="0" xfId="0" applyFont="1" applyAlignment="1">
      <alignment horizontal="left" vertical="center"/>
    </xf>
    <xf numFmtId="0" fontId="3" fillId="0" borderId="0" xfId="0" applyFont="1" applyAlignment="1">
      <alignment vertical="center"/>
    </xf>
    <xf numFmtId="0" fontId="2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0" borderId="0" xfId="0" applyAlignment="1" applyProtection="1">
      <alignment horizontal="left"/>
      <protection locked="0"/>
    </xf>
    <xf numFmtId="0" fontId="1" fillId="0" borderId="0" xfId="0" applyFont="1" applyAlignment="1" applyProtection="1">
      <alignment horizontal="left"/>
      <protection locked="0"/>
    </xf>
    <xf numFmtId="0" fontId="20"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18" fillId="2" borderId="17" xfId="0" applyFont="1" applyFill="1" applyBorder="1" applyAlignment="1" applyProtection="1">
      <alignment horizontal="center" vertical="center"/>
      <protection locked="0"/>
    </xf>
    <xf numFmtId="0" fontId="18" fillId="2" borderId="1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1" xfId="0" applyFont="1" applyBorder="1" applyAlignment="1" applyProtection="1">
      <alignment horizontal="left" vertical="center" wrapText="1"/>
      <protection locked="0"/>
    </xf>
    <xf numFmtId="0" fontId="1" fillId="0" borderId="1" xfId="0" quotePrefix="1" applyFont="1" applyBorder="1" applyAlignment="1" applyProtection="1">
      <alignment horizontal="left" vertical="center" wrapText="1"/>
      <protection locked="0"/>
    </xf>
    <xf numFmtId="14" fontId="1" fillId="0" borderId="1" xfId="0" quotePrefix="1" applyNumberFormat="1" applyFont="1" applyBorder="1" applyAlignment="1" applyProtection="1">
      <alignment horizontal="left" wrapText="1"/>
      <protection locked="0"/>
    </xf>
    <xf numFmtId="0" fontId="1" fillId="0" borderId="1" xfId="0" applyFont="1" applyBorder="1" applyAlignment="1" applyProtection="1">
      <alignment horizontal="left"/>
      <protection locked="0"/>
    </xf>
    <xf numFmtId="0" fontId="1" fillId="0" borderId="1" xfId="0" applyFont="1" applyBorder="1" applyAlignment="1" applyProtection="1">
      <alignment horizontal="left" wrapText="1"/>
      <protection locked="0"/>
    </xf>
    <xf numFmtId="0" fontId="1" fillId="0" borderId="1" xfId="0" quotePrefix="1" applyFont="1" applyBorder="1" applyAlignment="1" applyProtection="1">
      <alignment horizontal="left" wrapText="1"/>
      <protection locked="0"/>
    </xf>
    <xf numFmtId="0" fontId="20"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1" fillId="0" borderId="0" xfId="0" applyFont="1" applyAlignment="1">
      <alignment horizontal="left"/>
    </xf>
    <xf numFmtId="0" fontId="1" fillId="36" borderId="66" xfId="0" applyFont="1" applyFill="1" applyBorder="1" applyAlignment="1">
      <alignment horizontal="left"/>
    </xf>
    <xf numFmtId="0" fontId="1" fillId="36" borderId="67" xfId="0" applyFont="1" applyFill="1" applyBorder="1" applyAlignment="1">
      <alignment horizontal="left"/>
    </xf>
    <xf numFmtId="0" fontId="1" fillId="36" borderId="68" xfId="0" applyFont="1" applyFill="1" applyBorder="1" applyAlignment="1">
      <alignment horizontal="left"/>
    </xf>
    <xf numFmtId="0" fontId="1" fillId="0" borderId="0" xfId="0" applyFont="1" applyAlignment="1" applyProtection="1">
      <alignment horizontal="left" vertical="center"/>
      <protection locked="0"/>
    </xf>
    <xf numFmtId="0" fontId="1" fillId="0" borderId="34" xfId="0" applyFont="1" applyBorder="1" applyAlignment="1">
      <alignment horizontal="left"/>
    </xf>
    <xf numFmtId="0" fontId="1" fillId="0" borderId="14" xfId="0" applyFont="1" applyBorder="1" applyAlignment="1">
      <alignment horizontal="left" vertical="center"/>
    </xf>
    <xf numFmtId="0" fontId="1" fillId="36" borderId="69" xfId="0" applyFont="1" applyFill="1" applyBorder="1" applyAlignment="1">
      <alignment horizontal="left"/>
    </xf>
    <xf numFmtId="0" fontId="21" fillId="36" borderId="66" xfId="0" applyFont="1" applyFill="1" applyBorder="1" applyAlignment="1">
      <alignment horizontal="left"/>
    </xf>
    <xf numFmtId="0" fontId="18" fillId="2" borderId="5" xfId="0" applyFont="1" applyFill="1" applyBorder="1" applyAlignment="1" applyProtection="1">
      <alignment horizontal="center" vertical="center"/>
      <protection locked="0"/>
    </xf>
    <xf numFmtId="0" fontId="1" fillId="0" borderId="62" xfId="0" applyFont="1" applyBorder="1" applyAlignment="1">
      <alignment vertical="top"/>
    </xf>
    <xf numFmtId="0" fontId="1" fillId="0" borderId="16" xfId="0" applyFont="1" applyBorder="1" applyAlignment="1">
      <alignment vertical="top"/>
    </xf>
    <xf numFmtId="0" fontId="1" fillId="0" borderId="7" xfId="0" applyFont="1" applyBorder="1"/>
    <xf numFmtId="0" fontId="1" fillId="0" borderId="16" xfId="0" applyFont="1" applyBorder="1"/>
    <xf numFmtId="0" fontId="1" fillId="0" borderId="30" xfId="0" applyFont="1" applyBorder="1" applyAlignment="1">
      <alignment vertical="top"/>
    </xf>
    <xf numFmtId="0" fontId="1" fillId="0" borderId="32" xfId="0" applyFont="1" applyBorder="1" applyAlignment="1">
      <alignment vertical="top"/>
    </xf>
    <xf numFmtId="0" fontId="1" fillId="0" borderId="18" xfId="0" applyFont="1" applyBorder="1" applyAlignment="1" applyProtection="1">
      <alignment vertical="top"/>
      <protection locked="0"/>
    </xf>
    <xf numFmtId="0" fontId="1" fillId="0" borderId="21" xfId="0" applyFont="1" applyBorder="1" applyAlignment="1" applyProtection="1">
      <alignment vertical="top"/>
      <protection locked="0"/>
    </xf>
    <xf numFmtId="0" fontId="1" fillId="0" borderId="62" xfId="0" applyFont="1" applyBorder="1"/>
    <xf numFmtId="0" fontId="17" fillId="0" borderId="32" xfId="0" applyFont="1" applyBorder="1"/>
    <xf numFmtId="0" fontId="17" fillId="0" borderId="30" xfId="0" applyFont="1" applyBorder="1"/>
    <xf numFmtId="0" fontId="17" fillId="0" borderId="18" xfId="0" applyFont="1" applyBorder="1" applyProtection="1">
      <protection locked="0"/>
    </xf>
    <xf numFmtId="0" fontId="17" fillId="0" borderId="24" xfId="0" applyFont="1" applyBorder="1" applyProtection="1">
      <protection locked="0"/>
    </xf>
    <xf numFmtId="0" fontId="17" fillId="0" borderId="21" xfId="0" applyFont="1" applyBorder="1" applyProtection="1">
      <protection locked="0"/>
    </xf>
    <xf numFmtId="0" fontId="12" fillId="0" borderId="48" xfId="0" applyFont="1" applyBorder="1"/>
    <xf numFmtId="0" fontId="12" fillId="0" borderId="12" xfId="0" applyFont="1" applyBorder="1"/>
    <xf numFmtId="0" fontId="9" fillId="0" borderId="12" xfId="0" applyFont="1" applyBorder="1"/>
    <xf numFmtId="0" fontId="2" fillId="0" borderId="12" xfId="0" applyFont="1" applyBorder="1"/>
    <xf numFmtId="0" fontId="2" fillId="0" borderId="49" xfId="0" applyFont="1" applyBorder="1"/>
    <xf numFmtId="0" fontId="13" fillId="0" borderId="48" xfId="0" applyFont="1" applyBorder="1"/>
    <xf numFmtId="0" fontId="13" fillId="0" borderId="12" xfId="0" applyFont="1" applyBorder="1"/>
    <xf numFmtId="0" fontId="1" fillId="0" borderId="12" xfId="0" applyFont="1" applyBorder="1"/>
    <xf numFmtId="0" fontId="1" fillId="0" borderId="49" xfId="0" applyFont="1" applyBorder="1"/>
    <xf numFmtId="0" fontId="14" fillId="0" borderId="48" xfId="0" applyFont="1" applyBorder="1" applyAlignment="1">
      <alignment vertical="top"/>
    </xf>
    <xf numFmtId="0" fontId="9" fillId="0" borderId="12" xfId="0" applyFont="1" applyBorder="1" applyAlignment="1">
      <alignment vertical="top"/>
    </xf>
    <xf numFmtId="0" fontId="10" fillId="0" borderId="12" xfId="0" applyFont="1" applyBorder="1"/>
    <xf numFmtId="0" fontId="2" fillId="0" borderId="48" xfId="0" applyFont="1" applyBorder="1"/>
    <xf numFmtId="0" fontId="9" fillId="0" borderId="49" xfId="0" applyFont="1" applyBorder="1" applyAlignment="1">
      <alignment vertical="top"/>
    </xf>
    <xf numFmtId="0" fontId="1" fillId="0" borderId="1" xfId="1" applyBorder="1"/>
    <xf numFmtId="0" fontId="18" fillId="2" borderId="20" xfId="0" applyFont="1" applyFill="1" applyBorder="1" applyAlignment="1" applyProtection="1">
      <alignment horizontal="center" vertical="center"/>
      <protection locked="0"/>
    </xf>
    <xf numFmtId="0" fontId="18" fillId="2" borderId="21" xfId="0" applyFont="1" applyFill="1" applyBorder="1" applyAlignment="1" applyProtection="1">
      <alignment horizontal="center" vertical="center"/>
      <protection locked="0"/>
    </xf>
    <xf numFmtId="0" fontId="20" fillId="0" borderId="0" xfId="0" applyFont="1"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0" fillId="0" borderId="0" xfId="0" applyAlignment="1" applyProtection="1">
      <alignment horizontal="left" vertical="top"/>
      <protection locked="0"/>
    </xf>
    <xf numFmtId="0" fontId="1" fillId="0" borderId="0" xfId="0" applyFont="1" applyAlignment="1" applyProtection="1">
      <alignment horizontal="center" vertical="top"/>
      <protection locked="0"/>
    </xf>
    <xf numFmtId="0" fontId="1" fillId="0" borderId="0" xfId="0" applyFont="1" applyAlignment="1" applyProtection="1">
      <alignment horizontal="left" vertical="top"/>
      <protection locked="0"/>
    </xf>
    <xf numFmtId="0" fontId="18" fillId="2" borderId="61" xfId="0" applyFont="1" applyFill="1" applyBorder="1" applyAlignment="1" applyProtection="1">
      <alignment vertical="center"/>
      <protection locked="0"/>
    </xf>
    <xf numFmtId="0" fontId="18" fillId="2" borderId="37" xfId="0" applyFont="1" applyFill="1" applyBorder="1" applyAlignment="1" applyProtection="1">
      <alignment vertical="center"/>
      <protection locked="0"/>
    </xf>
    <xf numFmtId="0" fontId="1" fillId="0" borderId="70" xfId="0" applyFont="1" applyBorder="1" applyAlignment="1" applyProtection="1">
      <alignment horizontal="center" vertical="top"/>
      <protection locked="0"/>
    </xf>
    <xf numFmtId="0" fontId="1" fillId="0" borderId="72" xfId="0" applyFont="1" applyBorder="1" applyAlignment="1" applyProtection="1">
      <alignment horizontal="center" vertical="top"/>
      <protection locked="0"/>
    </xf>
    <xf numFmtId="164" fontId="1" fillId="0" borderId="39" xfId="0" applyNumberFormat="1" applyFont="1" applyBorder="1" applyAlignment="1" applyProtection="1">
      <alignment horizontal="center" vertical="top"/>
      <protection locked="0"/>
    </xf>
    <xf numFmtId="0" fontId="1" fillId="0" borderId="39" xfId="0" applyFont="1" applyBorder="1" applyAlignment="1" applyProtection="1">
      <alignment horizontal="left" vertical="top"/>
      <protection locked="0"/>
    </xf>
    <xf numFmtId="0" fontId="1" fillId="0" borderId="39" xfId="0" applyFont="1" applyBorder="1" applyAlignment="1" applyProtection="1">
      <alignment horizontal="center" vertical="top"/>
      <protection locked="0"/>
    </xf>
    <xf numFmtId="0" fontId="1" fillId="0" borderId="59" xfId="0" applyFont="1" applyBorder="1" applyAlignment="1" applyProtection="1">
      <alignment horizontal="center" vertical="top"/>
      <protection locked="0"/>
    </xf>
    <xf numFmtId="0" fontId="1" fillId="0" borderId="38" xfId="0" applyFont="1" applyBorder="1" applyAlignment="1" applyProtection="1">
      <alignment horizontal="center" vertical="top"/>
      <protection locked="0"/>
    </xf>
    <xf numFmtId="0" fontId="1" fillId="0" borderId="18" xfId="0" applyFont="1" applyBorder="1" applyAlignment="1" applyProtection="1">
      <alignment horizontal="center" vertical="top"/>
      <protection locked="0"/>
    </xf>
    <xf numFmtId="0" fontId="1" fillId="0" borderId="73" xfId="0" applyFont="1" applyBorder="1" applyAlignment="1" applyProtection="1">
      <alignment horizontal="center" vertical="top"/>
      <protection locked="0"/>
    </xf>
    <xf numFmtId="0" fontId="1" fillId="0" borderId="9" xfId="0" applyFont="1" applyBorder="1" applyAlignment="1" applyProtection="1">
      <alignment horizontal="center" vertical="top"/>
      <protection locked="0"/>
    </xf>
    <xf numFmtId="164" fontId="1" fillId="0" borderId="1" xfId="0" applyNumberFormat="1" applyFont="1" applyBorder="1" applyAlignment="1" applyProtection="1">
      <alignment horizontal="center" vertical="top"/>
      <protection locked="0"/>
    </xf>
    <xf numFmtId="0" fontId="1" fillId="0" borderId="1" xfId="0" applyFont="1" applyBorder="1" applyAlignment="1" applyProtection="1">
      <alignment horizontal="left" vertical="top"/>
      <protection locked="0"/>
    </xf>
    <xf numFmtId="0" fontId="1" fillId="0" borderId="1" xfId="0" applyFont="1" applyBorder="1" applyAlignment="1" applyProtection="1">
      <alignment horizontal="center" vertical="top"/>
      <protection locked="0"/>
    </xf>
    <xf numFmtId="0" fontId="1" fillId="0" borderId="45"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8" xfId="0" applyFont="1" applyBorder="1" applyAlignment="1" applyProtection="1">
      <alignment horizontal="center" vertical="top"/>
      <protection locked="0"/>
    </xf>
    <xf numFmtId="0" fontId="1" fillId="0" borderId="54" xfId="0" applyFont="1" applyBorder="1" applyAlignment="1" applyProtection="1">
      <alignment horizontal="center" vertical="top"/>
      <protection locked="0"/>
    </xf>
    <xf numFmtId="164" fontId="1" fillId="0" borderId="2" xfId="0" applyNumberFormat="1"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2" xfId="0" applyFont="1" applyBorder="1" applyAlignment="1" applyProtection="1">
      <alignment horizontal="center" vertical="top"/>
      <protection locked="0"/>
    </xf>
    <xf numFmtId="0" fontId="1" fillId="0" borderId="35" xfId="0" applyFont="1" applyBorder="1" applyAlignment="1" applyProtection="1">
      <alignment horizontal="center" vertical="top"/>
      <protection locked="0"/>
    </xf>
    <xf numFmtId="164" fontId="1" fillId="0" borderId="0" xfId="0" applyNumberFormat="1" applyFont="1" applyAlignment="1" applyProtection="1">
      <alignment horizontal="center" vertical="top"/>
      <protection locked="0"/>
    </xf>
    <xf numFmtId="0" fontId="1" fillId="36" borderId="18" xfId="0" applyFont="1" applyFill="1" applyBorder="1" applyAlignment="1" applyProtection="1">
      <alignment horizontal="center" vertical="top"/>
      <protection locked="0"/>
    </xf>
    <xf numFmtId="0" fontId="1" fillId="36" borderId="19" xfId="0" applyFont="1" applyFill="1" applyBorder="1" applyAlignment="1" applyProtection="1">
      <alignment horizontal="center" vertical="top"/>
      <protection locked="0"/>
    </xf>
    <xf numFmtId="0" fontId="1" fillId="36" borderId="28" xfId="0" applyFont="1" applyFill="1" applyBorder="1" applyAlignment="1" applyProtection="1">
      <alignment horizontal="center" vertical="top"/>
      <protection locked="0"/>
    </xf>
    <xf numFmtId="0" fontId="1" fillId="36" borderId="27" xfId="0" applyFont="1" applyFill="1" applyBorder="1" applyAlignment="1" applyProtection="1">
      <alignment horizontal="center" vertical="top"/>
      <protection locked="0"/>
    </xf>
    <xf numFmtId="0" fontId="1" fillId="36" borderId="2" xfId="0" applyFont="1" applyFill="1" applyBorder="1" applyAlignment="1" applyProtection="1">
      <alignment horizontal="center" vertical="top"/>
      <protection locked="0"/>
    </xf>
    <xf numFmtId="0" fontId="1" fillId="36" borderId="33" xfId="0" applyFont="1" applyFill="1" applyBorder="1" applyAlignment="1" applyProtection="1">
      <alignment horizontal="center" vertical="top"/>
      <protection locked="0"/>
    </xf>
    <xf numFmtId="0" fontId="25" fillId="2" borderId="26" xfId="0" applyFont="1" applyFill="1" applyBorder="1" applyAlignment="1">
      <alignment horizontal="left" vertical="top"/>
    </xf>
    <xf numFmtId="0" fontId="25" fillId="0" borderId="0" xfId="0" applyFont="1" applyAlignment="1">
      <alignment horizontal="left" vertical="top"/>
    </xf>
    <xf numFmtId="0" fontId="38" fillId="11" borderId="0" xfId="0" applyFont="1" applyFill="1" applyAlignment="1" applyProtection="1">
      <alignment vertical="center" wrapText="1"/>
      <protection locked="0"/>
    </xf>
    <xf numFmtId="0" fontId="16" fillId="10" borderId="0" xfId="0" applyFont="1" applyFill="1"/>
    <xf numFmtId="0" fontId="13" fillId="0" borderId="70" xfId="0" applyFont="1" applyBorder="1" applyAlignment="1">
      <alignment vertical="top"/>
    </xf>
    <xf numFmtId="0" fontId="10" fillId="0" borderId="73" xfId="0" applyFont="1" applyBorder="1" applyAlignment="1">
      <alignment vertical="top"/>
    </xf>
    <xf numFmtId="0" fontId="10" fillId="0" borderId="71" xfId="0" applyFont="1" applyBorder="1" applyAlignment="1">
      <alignment vertical="top"/>
    </xf>
    <xf numFmtId="0" fontId="1" fillId="0" borderId="67" xfId="0" applyFont="1" applyBorder="1" applyAlignment="1">
      <alignment vertical="top"/>
    </xf>
    <xf numFmtId="0" fontId="1" fillId="0" borderId="68" xfId="0" applyFont="1" applyBorder="1" applyAlignment="1">
      <alignment horizontal="left" vertical="top"/>
    </xf>
    <xf numFmtId="0" fontId="1" fillId="0" borderId="48" xfId="0" applyFont="1" applyBorder="1" applyAlignment="1">
      <alignment vertical="top"/>
    </xf>
    <xf numFmtId="0" fontId="1" fillId="0" borderId="19" xfId="0" applyFont="1" applyBorder="1" applyAlignment="1">
      <alignment vertical="top"/>
    </xf>
    <xf numFmtId="0" fontId="1" fillId="0" borderId="49" xfId="0" applyFont="1" applyBorder="1" applyAlignment="1">
      <alignment vertical="top"/>
    </xf>
    <xf numFmtId="0" fontId="1" fillId="0" borderId="5" xfId="0" applyFont="1" applyBorder="1" applyAlignment="1">
      <alignment vertical="top"/>
    </xf>
    <xf numFmtId="0" fontId="17" fillId="0" borderId="48" xfId="0" applyFont="1" applyBorder="1"/>
    <xf numFmtId="0" fontId="17" fillId="0" borderId="12" xfId="0" applyFont="1" applyBorder="1"/>
    <xf numFmtId="0" fontId="17" fillId="0" borderId="25" xfId="0" applyFont="1" applyBorder="1"/>
    <xf numFmtId="0" fontId="33" fillId="20" borderId="0" xfId="0" applyFont="1" applyFill="1"/>
    <xf numFmtId="0" fontId="17" fillId="0" borderId="49" xfId="0" applyFont="1" applyBorder="1"/>
    <xf numFmtId="0" fontId="17" fillId="0" borderId="5" xfId="0" applyFont="1" applyBorder="1"/>
    <xf numFmtId="0" fontId="12" fillId="0" borderId="48" xfId="0" applyFont="1" applyBorder="1" applyAlignment="1">
      <alignment vertical="top"/>
    </xf>
    <xf numFmtId="0" fontId="12" fillId="0" borderId="19" xfId="0" applyFont="1" applyBorder="1" applyAlignment="1">
      <alignment vertical="top"/>
    </xf>
    <xf numFmtId="0" fontId="9" fillId="0" borderId="5" xfId="0" applyFont="1" applyBorder="1" applyAlignment="1">
      <alignment vertical="top"/>
    </xf>
    <xf numFmtId="0" fontId="16" fillId="0" borderId="25" xfId="0" applyFont="1" applyBorder="1"/>
    <xf numFmtId="0" fontId="10" fillId="0" borderId="31" xfId="0" applyFont="1" applyBorder="1" applyAlignment="1">
      <alignment vertical="top"/>
    </xf>
    <xf numFmtId="0" fontId="1" fillId="0" borderId="31" xfId="0" applyFont="1" applyBorder="1"/>
    <xf numFmtId="0" fontId="1" fillId="0" borderId="50" xfId="0" applyFont="1" applyBorder="1"/>
    <xf numFmtId="0" fontId="15" fillId="0" borderId="40" xfId="0" applyFont="1" applyBorder="1" applyAlignment="1">
      <alignment vertical="top"/>
    </xf>
    <xf numFmtId="0" fontId="10" fillId="0" borderId="41" xfId="0" applyFont="1" applyBorder="1" applyAlignment="1">
      <alignment vertical="top"/>
    </xf>
    <xf numFmtId="0" fontId="2" fillId="0" borderId="41" xfId="0" applyFont="1" applyBorder="1"/>
    <xf numFmtId="0" fontId="31" fillId="0" borderId="41" xfId="0" applyFont="1" applyBorder="1" applyAlignment="1">
      <alignment horizontal="justify"/>
    </xf>
    <xf numFmtId="0" fontId="32" fillId="0" borderId="41" xfId="0" applyFont="1" applyBorder="1" applyAlignment="1">
      <alignment horizontal="justify"/>
    </xf>
    <xf numFmtId="0" fontId="32" fillId="0" borderId="41" xfId="0" applyFont="1" applyBorder="1"/>
    <xf numFmtId="0" fontId="2" fillId="0" borderId="42" xfId="0" applyFont="1" applyBorder="1"/>
    <xf numFmtId="0" fontId="15" fillId="0" borderId="19" xfId="0" applyFont="1" applyBorder="1" applyAlignment="1">
      <alignment vertical="top"/>
    </xf>
    <xf numFmtId="0" fontId="31" fillId="0" borderId="25" xfId="0" applyFont="1" applyBorder="1" applyAlignment="1">
      <alignment horizontal="justify"/>
    </xf>
    <xf numFmtId="0" fontId="32" fillId="0" borderId="25" xfId="0" applyFont="1" applyBorder="1" applyAlignment="1">
      <alignment horizontal="justify"/>
    </xf>
    <xf numFmtId="0" fontId="32" fillId="0" borderId="25" xfId="0" applyFont="1" applyBorder="1"/>
    <xf numFmtId="0" fontId="12" fillId="0" borderId="31" xfId="0" applyFont="1" applyBorder="1"/>
    <xf numFmtId="0" fontId="9" fillId="0" borderId="31" xfId="0" applyFont="1" applyBorder="1"/>
    <xf numFmtId="0" fontId="1" fillId="0" borderId="28" xfId="0" applyFont="1" applyBorder="1" applyAlignment="1">
      <alignment vertical="top" wrapText="1"/>
    </xf>
    <xf numFmtId="0" fontId="1" fillId="0" borderId="56" xfId="0" applyFont="1" applyBorder="1"/>
    <xf numFmtId="0" fontId="1" fillId="0" borderId="3" xfId="0" applyFont="1" applyBorder="1" applyAlignment="1">
      <alignment vertical="top" wrapText="1"/>
    </xf>
    <xf numFmtId="0" fontId="39" fillId="0" borderId="0" xfId="0" applyFont="1" applyAlignment="1">
      <alignment vertical="top"/>
    </xf>
    <xf numFmtId="0" fontId="39" fillId="0" borderId="0" xfId="0" applyFont="1"/>
    <xf numFmtId="0" fontId="1" fillId="0" borderId="28" xfId="0" quotePrefix="1" applyFont="1" applyBorder="1"/>
    <xf numFmtId="0" fontId="1" fillId="0" borderId="0" xfId="0" applyFont="1" applyAlignment="1">
      <alignment horizontal="right"/>
    </xf>
    <xf numFmtId="0" fontId="16" fillId="0" borderId="0" xfId="0" applyFont="1" applyAlignment="1">
      <alignment vertical="top"/>
    </xf>
    <xf numFmtId="0" fontId="1" fillId="0" borderId="22" xfId="1" applyBorder="1"/>
    <xf numFmtId="0" fontId="22" fillId="0" borderId="0" xfId="0" applyFont="1" applyAlignment="1">
      <alignment horizontal="right"/>
    </xf>
    <xf numFmtId="0" fontId="1" fillId="0" borderId="28" xfId="1" applyBorder="1"/>
    <xf numFmtId="0" fontId="1" fillId="0" borderId="28" xfId="1" applyBorder="1" applyAlignment="1">
      <alignment wrapText="1"/>
    </xf>
    <xf numFmtId="0" fontId="18" fillId="2" borderId="31" xfId="1" applyFont="1" applyFill="1" applyBorder="1" applyAlignment="1">
      <alignment horizontal="left"/>
    </xf>
    <xf numFmtId="0" fontId="1" fillId="0" borderId="6" xfId="0" applyFont="1" applyBorder="1" applyAlignment="1">
      <alignment vertical="top"/>
    </xf>
    <xf numFmtId="0" fontId="2" fillId="0" borderId="0" xfId="0" applyFont="1" applyAlignment="1">
      <alignment wrapText="1"/>
    </xf>
    <xf numFmtId="0" fontId="32" fillId="0" borderId="0" xfId="0" applyFont="1" applyAlignment="1">
      <alignment horizontal="justify" wrapText="1"/>
    </xf>
    <xf numFmtId="0" fontId="18" fillId="2" borderId="22" xfId="1" applyFont="1" applyFill="1" applyBorder="1" applyProtection="1">
      <protection locked="0"/>
    </xf>
    <xf numFmtId="0" fontId="18" fillId="4" borderId="22" xfId="1" applyFont="1" applyFill="1" applyBorder="1" applyAlignment="1">
      <alignment horizontal="center" wrapText="1"/>
    </xf>
    <xf numFmtId="0" fontId="18" fillId="4" borderId="22" xfId="1" applyFont="1" applyFill="1" applyBorder="1" applyAlignment="1">
      <alignment wrapText="1"/>
    </xf>
    <xf numFmtId="0" fontId="18" fillId="2" borderId="22" xfId="1" applyFont="1" applyFill="1" applyBorder="1" applyAlignment="1">
      <alignment wrapText="1"/>
    </xf>
    <xf numFmtId="0" fontId="18" fillId="2" borderId="56" xfId="1" applyFont="1" applyFill="1" applyBorder="1" applyAlignment="1">
      <alignment horizontal="center" wrapText="1"/>
    </xf>
    <xf numFmtId="0" fontId="1" fillId="0" borderId="1" xfId="1" applyBorder="1" applyAlignment="1" applyProtection="1">
      <alignment horizontal="center"/>
      <protection locked="0"/>
    </xf>
    <xf numFmtId="0" fontId="1" fillId="0" borderId="1" xfId="1" applyBorder="1" applyAlignment="1">
      <alignment wrapText="1"/>
    </xf>
    <xf numFmtId="0" fontId="1" fillId="0" borderId="45" xfId="1" applyBorder="1" applyAlignment="1" applyProtection="1">
      <alignment horizontal="center"/>
      <protection locked="0"/>
    </xf>
    <xf numFmtId="0" fontId="1" fillId="0" borderId="1" xfId="1" quotePrefix="1" applyBorder="1" applyAlignment="1">
      <alignment wrapText="1"/>
    </xf>
    <xf numFmtId="0" fontId="1" fillId="0" borderId="45" xfId="1" applyBorder="1" applyAlignment="1">
      <alignment horizontal="center"/>
    </xf>
    <xf numFmtId="0" fontId="1" fillId="0" borderId="1" xfId="1" applyBorder="1" applyAlignment="1" applyProtection="1">
      <alignment horizontal="left" wrapText="1"/>
      <protection locked="0"/>
    </xf>
    <xf numFmtId="0" fontId="1" fillId="0" borderId="9" xfId="1" applyBorder="1" applyAlignment="1" applyProtection="1">
      <alignment horizontal="left"/>
      <protection locked="0"/>
    </xf>
    <xf numFmtId="0" fontId="1" fillId="0" borderId="1" xfId="1" applyBorder="1" applyAlignment="1" applyProtection="1">
      <alignment horizontal="left"/>
      <protection locked="0"/>
    </xf>
    <xf numFmtId="0" fontId="1" fillId="0" borderId="0" xfId="0" applyFont="1" applyAlignment="1">
      <alignment wrapText="1"/>
    </xf>
    <xf numFmtId="0" fontId="1" fillId="0" borderId="45" xfId="1" applyBorder="1" applyAlignment="1" applyProtection="1">
      <alignment horizontal="left" wrapText="1"/>
      <protection locked="0"/>
    </xf>
    <xf numFmtId="0" fontId="31" fillId="0" borderId="28" xfId="1" applyFont="1" applyBorder="1"/>
    <xf numFmtId="0" fontId="31" fillId="0" borderId="28" xfId="1" applyFont="1" applyBorder="1" applyAlignment="1">
      <alignment wrapText="1"/>
    </xf>
    <xf numFmtId="0" fontId="18" fillId="4" borderId="26" xfId="1" applyFont="1" applyFill="1" applyBorder="1" applyAlignment="1">
      <alignment wrapText="1"/>
    </xf>
    <xf numFmtId="0" fontId="31" fillId="0" borderId="1" xfId="1" applyFont="1" applyBorder="1"/>
    <xf numFmtId="0" fontId="31" fillId="0" borderId="1" xfId="1" applyFont="1" applyBorder="1" applyAlignment="1" applyProtection="1">
      <alignment horizontal="right"/>
      <protection locked="0"/>
    </xf>
    <xf numFmtId="0" fontId="31" fillId="0" borderId="1" xfId="1" applyFont="1" applyBorder="1" applyAlignment="1">
      <alignment wrapText="1"/>
    </xf>
    <xf numFmtId="0" fontId="31" fillId="0" borderId="1" xfId="1" applyFont="1" applyBorder="1" applyAlignment="1">
      <alignment horizontal="right"/>
    </xf>
    <xf numFmtId="0" fontId="31" fillId="0" borderId="51" xfId="4" applyFont="1" applyBorder="1" applyAlignment="1">
      <alignment wrapText="1"/>
    </xf>
    <xf numFmtId="0" fontId="31" fillId="0" borderId="51" xfId="4" applyFont="1" applyBorder="1"/>
    <xf numFmtId="0" fontId="42" fillId="0" borderId="1" xfId="1" applyFont="1" applyBorder="1" applyAlignment="1">
      <alignment horizontal="right"/>
    </xf>
    <xf numFmtId="0" fontId="32" fillId="0" borderId="1" xfId="1" applyFont="1" applyBorder="1" applyAlignment="1">
      <alignment wrapText="1"/>
    </xf>
    <xf numFmtId="0" fontId="31" fillId="0" borderId="57" xfId="4" applyFont="1" applyBorder="1" applyAlignment="1">
      <alignment wrapText="1"/>
    </xf>
    <xf numFmtId="0" fontId="32" fillId="0" borderId="28" xfId="1" applyFont="1" applyBorder="1" applyAlignment="1">
      <alignment wrapText="1"/>
    </xf>
    <xf numFmtId="0" fontId="31" fillId="0" borderId="57" xfId="4" applyFont="1" applyBorder="1"/>
    <xf numFmtId="0" fontId="31" fillId="0" borderId="1" xfId="1" applyFont="1" applyBorder="1" applyProtection="1">
      <protection locked="0"/>
    </xf>
    <xf numFmtId="0" fontId="31" fillId="0" borderId="1" xfId="4" applyFont="1" applyBorder="1"/>
    <xf numFmtId="0" fontId="31" fillId="0" borderId="28" xfId="4" applyFont="1" applyBorder="1"/>
    <xf numFmtId="0" fontId="31" fillId="0" borderId="1" xfId="4" applyFont="1" applyBorder="1" applyAlignment="1">
      <alignment wrapText="1"/>
    </xf>
    <xf numFmtId="0" fontId="25" fillId="2" borderId="48" xfId="0" applyFont="1" applyFill="1" applyBorder="1" applyAlignment="1">
      <alignment horizontal="left" vertical="top"/>
    </xf>
    <xf numFmtId="0" fontId="25" fillId="2" borderId="18" xfId="0" applyFont="1" applyFill="1" applyBorder="1" applyAlignment="1">
      <alignment horizontal="left" vertical="top"/>
    </xf>
    <xf numFmtId="0" fontId="25" fillId="2" borderId="18" xfId="0" applyFont="1" applyFill="1" applyBorder="1" applyAlignment="1" applyProtection="1">
      <alignment horizontal="left" vertical="top"/>
      <protection locked="0"/>
    </xf>
    <xf numFmtId="0" fontId="25" fillId="4" borderId="18" xfId="0" applyFont="1" applyFill="1" applyBorder="1" applyAlignment="1">
      <alignment horizontal="left" vertical="top"/>
    </xf>
    <xf numFmtId="0" fontId="25" fillId="10" borderId="18" xfId="0" applyFont="1" applyFill="1" applyBorder="1" applyAlignment="1">
      <alignment horizontal="left" vertical="top"/>
    </xf>
    <xf numFmtId="0" fontId="25" fillId="11" borderId="18" xfId="0" applyFont="1" applyFill="1" applyBorder="1" applyAlignment="1">
      <alignment horizontal="left" vertical="top"/>
    </xf>
    <xf numFmtId="0" fontId="38" fillId="37" borderId="19" xfId="0" applyFont="1" applyFill="1" applyBorder="1" applyAlignment="1" applyProtection="1">
      <alignment horizontal="left" vertical="top" wrapText="1"/>
      <protection locked="0"/>
    </xf>
    <xf numFmtId="0" fontId="38" fillId="0" borderId="0" xfId="0" applyFont="1" applyAlignment="1" applyProtection="1">
      <alignment vertical="center" wrapText="1"/>
      <protection locked="0"/>
    </xf>
    <xf numFmtId="0" fontId="1" fillId="0" borderId="9" xfId="0" applyFont="1" applyBorder="1" applyAlignment="1" applyProtection="1">
      <alignment horizontal="left" vertical="top"/>
      <protection locked="0"/>
    </xf>
    <xf numFmtId="0" fontId="1" fillId="0" borderId="72" xfId="0" applyFont="1" applyBorder="1" applyAlignment="1" applyProtection="1">
      <alignment horizontal="left" vertical="top"/>
      <protection locked="0"/>
    </xf>
    <xf numFmtId="0" fontId="25" fillId="4" borderId="40" xfId="0" applyFont="1" applyFill="1" applyBorder="1" applyAlignment="1">
      <alignment horizontal="left" vertical="top"/>
    </xf>
    <xf numFmtId="0" fontId="25" fillId="2" borderId="19" xfId="0" applyFont="1" applyFill="1" applyBorder="1" applyAlignment="1">
      <alignment horizontal="left" vertical="top"/>
    </xf>
    <xf numFmtId="0" fontId="37" fillId="5" borderId="55" xfId="0" applyFont="1" applyFill="1" applyBorder="1" applyAlignment="1">
      <alignment horizontal="left" vertical="top"/>
    </xf>
    <xf numFmtId="0" fontId="25" fillId="0" borderId="0" xfId="0" applyFont="1"/>
    <xf numFmtId="0" fontId="10" fillId="0" borderId="32" xfId="0" applyFont="1" applyBorder="1" applyAlignment="1">
      <alignment vertical="top"/>
    </xf>
    <xf numFmtId="0" fontId="25" fillId="2" borderId="65" xfId="0" applyFont="1" applyFill="1" applyBorder="1" applyAlignment="1">
      <alignment horizontal="left" vertical="top"/>
    </xf>
    <xf numFmtId="0" fontId="13" fillId="0" borderId="76" xfId="0" applyFont="1" applyBorder="1" applyAlignment="1">
      <alignment vertical="top"/>
    </xf>
    <xf numFmtId="0" fontId="10" fillId="0" borderId="13" xfId="0" applyFont="1" applyBorder="1" applyAlignment="1">
      <alignment vertical="top"/>
    </xf>
    <xf numFmtId="0" fontId="18" fillId="2" borderId="48" xfId="0" applyFont="1" applyFill="1" applyBorder="1" applyAlignment="1">
      <alignment horizontal="left" vertical="top"/>
    </xf>
    <xf numFmtId="0" fontId="18" fillId="2" borderId="18" xfId="0" applyFont="1" applyFill="1" applyBorder="1" applyAlignment="1">
      <alignment horizontal="left" vertical="top"/>
    </xf>
    <xf numFmtId="0" fontId="18" fillId="4" borderId="18" xfId="0" applyFont="1" applyFill="1" applyBorder="1" applyAlignment="1">
      <alignment horizontal="left" vertical="top"/>
    </xf>
    <xf numFmtId="0" fontId="25" fillId="3" borderId="18" xfId="0" applyFont="1" applyFill="1" applyBorder="1" applyAlignment="1">
      <alignment horizontal="left" vertical="top"/>
    </xf>
    <xf numFmtId="0" fontId="25" fillId="3" borderId="19" xfId="0" applyFont="1" applyFill="1" applyBorder="1" applyAlignment="1">
      <alignment horizontal="left" vertical="top"/>
    </xf>
    <xf numFmtId="0" fontId="38" fillId="37" borderId="18" xfId="0" applyFont="1" applyFill="1" applyBorder="1" applyAlignment="1" applyProtection="1">
      <alignment horizontal="left" vertical="top" wrapText="1"/>
      <protection locked="0"/>
    </xf>
    <xf numFmtId="0" fontId="18" fillId="2" borderId="30" xfId="0" applyFont="1" applyFill="1" applyBorder="1" applyAlignment="1">
      <alignment horizontal="left" vertical="top"/>
    </xf>
    <xf numFmtId="0" fontId="44" fillId="0" borderId="0" xfId="0" applyFont="1"/>
    <xf numFmtId="0" fontId="16" fillId="0" borderId="24" xfId="0" applyFont="1" applyBorder="1" applyAlignment="1">
      <alignment vertical="top"/>
    </xf>
    <xf numFmtId="0" fontId="18" fillId="2" borderId="19" xfId="0" applyFont="1" applyFill="1" applyBorder="1" applyAlignment="1">
      <alignment horizontal="left" vertical="top"/>
    </xf>
    <xf numFmtId="0" fontId="18" fillId="2" borderId="18" xfId="0" applyFont="1" applyFill="1" applyBorder="1" applyAlignment="1" applyProtection="1">
      <alignment horizontal="left" vertical="top"/>
      <protection locked="0"/>
    </xf>
    <xf numFmtId="0" fontId="18" fillId="12" borderId="18" xfId="0" applyFont="1" applyFill="1" applyBorder="1" applyAlignment="1">
      <alignment horizontal="left" vertical="top"/>
    </xf>
    <xf numFmtId="0" fontId="18" fillId="7" borderId="18" xfId="0" applyFont="1" applyFill="1" applyBorder="1" applyAlignment="1">
      <alignment horizontal="left" vertical="top"/>
    </xf>
    <xf numFmtId="0" fontId="18" fillId="35" borderId="18" xfId="0" applyFont="1" applyFill="1" applyBorder="1" applyAlignment="1">
      <alignment horizontal="left" vertical="top"/>
    </xf>
    <xf numFmtId="0" fontId="44" fillId="0" borderId="0" xfId="0" applyFont="1" applyAlignment="1" applyProtection="1">
      <alignment vertical="center" wrapText="1"/>
      <protection locked="0"/>
    </xf>
    <xf numFmtId="0" fontId="18" fillId="2" borderId="18" xfId="0" applyFont="1" applyFill="1" applyBorder="1" applyAlignment="1">
      <alignment horizontal="left" vertical="top" wrapText="1"/>
    </xf>
    <xf numFmtId="0" fontId="18" fillId="2" borderId="55" xfId="0" applyFont="1" applyFill="1" applyBorder="1" applyAlignment="1">
      <alignment horizontal="left" vertical="top"/>
    </xf>
    <xf numFmtId="0" fontId="38" fillId="3" borderId="19" xfId="0" applyFont="1" applyFill="1" applyBorder="1" applyAlignment="1" applyProtection="1">
      <alignment horizontal="left" vertical="top" wrapText="1"/>
      <protection locked="0"/>
    </xf>
    <xf numFmtId="0" fontId="18" fillId="2" borderId="40" xfId="0" applyFont="1" applyFill="1" applyBorder="1" applyAlignment="1">
      <alignment horizontal="left" vertical="top"/>
    </xf>
    <xf numFmtId="0" fontId="1" fillId="0" borderId="22" xfId="0" quotePrefix="1" applyFont="1" applyBorder="1"/>
    <xf numFmtId="0" fontId="1" fillId="0" borderId="47" xfId="0" applyFont="1" applyBorder="1" applyAlignment="1">
      <alignment wrapText="1"/>
    </xf>
    <xf numFmtId="0" fontId="1" fillId="0" borderId="47" xfId="0" quotePrefix="1" applyFont="1" applyBorder="1"/>
    <xf numFmtId="0" fontId="1" fillId="0" borderId="51" xfId="0" applyFont="1" applyBorder="1" applyAlignment="1">
      <alignment vertical="top"/>
    </xf>
    <xf numFmtId="0" fontId="39" fillId="2" borderId="0" xfId="0" applyFont="1" applyFill="1"/>
    <xf numFmtId="0" fontId="45" fillId="0" borderId="0" xfId="0" applyFont="1"/>
    <xf numFmtId="0" fontId="39" fillId="5" borderId="0" xfId="0" applyFont="1" applyFill="1"/>
    <xf numFmtId="0" fontId="39" fillId="3" borderId="0" xfId="0" applyFont="1" applyFill="1"/>
    <xf numFmtId="0" fontId="45" fillId="11" borderId="0" xfId="0" applyFont="1" applyFill="1" applyAlignment="1" applyProtection="1">
      <alignment vertical="center" wrapText="1"/>
      <protection locked="0"/>
    </xf>
    <xf numFmtId="0" fontId="45" fillId="10" borderId="0" xfId="0" applyFont="1" applyFill="1"/>
    <xf numFmtId="0" fontId="45" fillId="0" borderId="0" xfId="0" applyFont="1" applyAlignment="1" applyProtection="1">
      <alignment vertical="center" wrapText="1"/>
      <protection locked="0"/>
    </xf>
    <xf numFmtId="0" fontId="46" fillId="0" borderId="0" xfId="0" applyFont="1" applyAlignment="1">
      <alignment vertical="top"/>
    </xf>
    <xf numFmtId="0" fontId="47" fillId="0" borderId="0" xfId="0" applyFont="1"/>
    <xf numFmtId="0" fontId="46" fillId="0" borderId="0" xfId="0" applyFont="1"/>
    <xf numFmtId="0" fontId="39" fillId="0" borderId="0" xfId="0" applyFont="1" applyAlignment="1">
      <alignment horizontal="left" vertical="top"/>
    </xf>
    <xf numFmtId="0" fontId="39" fillId="0" borderId="0" xfId="0" applyFont="1" applyAlignment="1">
      <alignment wrapText="1"/>
    </xf>
    <xf numFmtId="0" fontId="31" fillId="0" borderId="0" xfId="0" applyFont="1"/>
    <xf numFmtId="0" fontId="31" fillId="0" borderId="0" xfId="0" applyFont="1" applyAlignment="1">
      <alignment wrapText="1"/>
    </xf>
    <xf numFmtId="0" fontId="40" fillId="0" borderId="1" xfId="0" applyFont="1" applyBorder="1" applyProtection="1">
      <protection locked="0"/>
    </xf>
    <xf numFmtId="0" fontId="40" fillId="0" borderId="1" xfId="0" applyFont="1" applyBorder="1"/>
    <xf numFmtId="0" fontId="40" fillId="0" borderId="47" xfId="0" applyFont="1" applyBorder="1"/>
    <xf numFmtId="0" fontId="40" fillId="0" borderId="3" xfId="0" applyFont="1" applyBorder="1" applyAlignment="1">
      <alignment vertical="top"/>
    </xf>
    <xf numFmtId="0" fontId="1" fillId="0" borderId="7" xfId="0" applyFont="1" applyBorder="1" applyAlignment="1">
      <alignment vertical="top"/>
    </xf>
    <xf numFmtId="0" fontId="1" fillId="0" borderId="22" xfId="0" applyFont="1" applyBorder="1" applyAlignment="1">
      <alignment horizontal="right" vertical="top"/>
    </xf>
    <xf numFmtId="0" fontId="1" fillId="0" borderId="39" xfId="0" applyFont="1" applyBorder="1" applyAlignment="1">
      <alignment vertical="top"/>
    </xf>
    <xf numFmtId="0" fontId="1" fillId="0" borderId="50" xfId="0" applyFont="1" applyBorder="1" applyAlignment="1">
      <alignment vertical="top"/>
    </xf>
    <xf numFmtId="0" fontId="1" fillId="0" borderId="69" xfId="0" applyFont="1" applyBorder="1" applyAlignment="1">
      <alignment vertical="top"/>
    </xf>
    <xf numFmtId="0" fontId="1" fillId="0" borderId="10" xfId="0" applyFont="1" applyBorder="1" applyAlignment="1">
      <alignment vertical="top"/>
    </xf>
    <xf numFmtId="0" fontId="1" fillId="0" borderId="28" xfId="0" applyFont="1" applyBorder="1" applyAlignment="1">
      <alignment vertical="top"/>
    </xf>
    <xf numFmtId="0" fontId="1" fillId="0" borderId="28" xfId="0" applyFont="1" applyBorder="1" applyAlignment="1">
      <alignment horizontal="right" vertical="top"/>
    </xf>
    <xf numFmtId="0" fontId="1" fillId="0" borderId="74" xfId="0" applyFont="1" applyBorder="1" applyAlignment="1">
      <alignment vertical="top"/>
    </xf>
    <xf numFmtId="0" fontId="40" fillId="0" borderId="28" xfId="0" applyFont="1" applyBorder="1" applyAlignment="1">
      <alignment vertical="top"/>
    </xf>
    <xf numFmtId="0" fontId="40" fillId="0" borderId="28" xfId="0" applyFont="1" applyBorder="1"/>
    <xf numFmtId="49" fontId="1" fillId="0" borderId="28" xfId="0" applyNumberFormat="1" applyFont="1" applyBorder="1"/>
    <xf numFmtId="0" fontId="1" fillId="0" borderId="28" xfId="0" applyFont="1" applyBorder="1" applyAlignment="1">
      <alignment horizontal="left" wrapText="1"/>
    </xf>
    <xf numFmtId="0" fontId="1" fillId="0" borderId="56" xfId="0" applyFont="1" applyBorder="1" applyAlignment="1">
      <alignment vertical="top"/>
    </xf>
    <xf numFmtId="0" fontId="40" fillId="0" borderId="22" xfId="0" applyFont="1" applyBorder="1"/>
    <xf numFmtId="0" fontId="40" fillId="0" borderId="45" xfId="0" applyFont="1" applyBorder="1"/>
    <xf numFmtId="0" fontId="40" fillId="0" borderId="27" xfId="0" applyFont="1" applyBorder="1" applyAlignment="1">
      <alignment vertical="top"/>
    </xf>
    <xf numFmtId="49" fontId="1" fillId="0" borderId="2" xfId="0" applyNumberFormat="1" applyFont="1" applyBorder="1"/>
    <xf numFmtId="0" fontId="1" fillId="0" borderId="1" xfId="1" quotePrefix="1" applyBorder="1"/>
    <xf numFmtId="0" fontId="39" fillId="0" borderId="3" xfId="0" applyFont="1" applyBorder="1" applyAlignment="1">
      <alignment vertical="top"/>
    </xf>
    <xf numFmtId="0" fontId="1" fillId="0" borderId="1" xfId="1" applyBorder="1" applyAlignment="1">
      <alignment horizontal="center"/>
    </xf>
    <xf numFmtId="0" fontId="40" fillId="0" borderId="0" xfId="0" applyFont="1"/>
    <xf numFmtId="0" fontId="1" fillId="0" borderId="1" xfId="0" applyFont="1" applyBorder="1" applyAlignment="1">
      <alignment horizontal="left" vertical="top" wrapText="1"/>
    </xf>
    <xf numFmtId="0" fontId="1" fillId="0" borderId="45" xfId="0" quotePrefix="1" applyFont="1" applyBorder="1"/>
    <xf numFmtId="0" fontId="1" fillId="0" borderId="22" xfId="0" applyFont="1" applyBorder="1" applyAlignment="1">
      <alignment horizontal="left"/>
    </xf>
    <xf numFmtId="0" fontId="1" fillId="0" borderId="22" xfId="0" applyFont="1" applyBorder="1" applyAlignment="1" applyProtection="1">
      <alignment horizontal="center" vertical="top"/>
      <protection locked="0"/>
    </xf>
    <xf numFmtId="0" fontId="1" fillId="0" borderId="47" xfId="0" applyFont="1" applyBorder="1" applyAlignment="1" applyProtection="1">
      <alignment horizontal="center" vertical="top"/>
      <protection locked="0"/>
    </xf>
    <xf numFmtId="0" fontId="1" fillId="0" borderId="78" xfId="0" applyFont="1" applyBorder="1" applyAlignment="1" applyProtection="1">
      <alignment horizontal="center" vertical="top"/>
      <protection locked="0"/>
    </xf>
    <xf numFmtId="0" fontId="1" fillId="0" borderId="33" xfId="0" applyFont="1" applyBorder="1" applyAlignment="1" applyProtection="1">
      <alignment horizontal="center" vertical="top"/>
      <protection locked="0"/>
    </xf>
    <xf numFmtId="0" fontId="1" fillId="0" borderId="53" xfId="0" applyFont="1" applyBorder="1" applyAlignment="1" applyProtection="1">
      <alignment horizontal="left" vertical="top"/>
      <protection locked="0"/>
    </xf>
    <xf numFmtId="164" fontId="1" fillId="0" borderId="22" xfId="0" applyNumberFormat="1" applyFont="1" applyBorder="1" applyAlignment="1" applyProtection="1">
      <alignment horizontal="center" vertical="top"/>
      <protection locked="0"/>
    </xf>
    <xf numFmtId="0" fontId="1" fillId="0" borderId="22" xfId="0" applyFont="1" applyBorder="1" applyAlignment="1" applyProtection="1">
      <alignment horizontal="left" vertical="top"/>
      <protection locked="0"/>
    </xf>
    <xf numFmtId="164" fontId="1" fillId="0" borderId="28" xfId="0" applyNumberFormat="1" applyFont="1" applyBorder="1" applyAlignment="1" applyProtection="1">
      <alignment horizontal="center" vertical="top"/>
      <protection locked="0"/>
    </xf>
    <xf numFmtId="0" fontId="1" fillId="0" borderId="28" xfId="0" applyFont="1" applyBorder="1" applyAlignment="1" applyProtection="1">
      <alignment horizontal="left" vertical="top"/>
      <protection locked="0"/>
    </xf>
    <xf numFmtId="0" fontId="1" fillId="0" borderId="27" xfId="0" applyFont="1" applyBorder="1" applyAlignment="1" applyProtection="1">
      <alignment horizontal="center" vertical="top"/>
      <protection locked="0"/>
    </xf>
    <xf numFmtId="0" fontId="1" fillId="0" borderId="35" xfId="0" applyFont="1" applyBorder="1" applyAlignment="1" applyProtection="1">
      <alignment horizontal="left" vertical="top"/>
      <protection locked="0"/>
    </xf>
    <xf numFmtId="0" fontId="37" fillId="5" borderId="18" xfId="0" applyFont="1" applyFill="1" applyBorder="1" applyAlignment="1">
      <alignment horizontal="left" vertical="top"/>
    </xf>
    <xf numFmtId="0" fontId="25" fillId="12" borderId="18" xfId="0" applyFont="1" applyFill="1" applyBorder="1" applyAlignment="1">
      <alignment horizontal="left" vertical="top"/>
    </xf>
    <xf numFmtId="0" fontId="37" fillId="5" borderId="55" xfId="0" applyFont="1" applyFill="1" applyBorder="1" applyAlignment="1">
      <alignment horizontal="left" vertical="top" wrapText="1"/>
    </xf>
    <xf numFmtId="0" fontId="25" fillId="12" borderId="18" xfId="0" applyFont="1" applyFill="1" applyBorder="1" applyAlignment="1">
      <alignment horizontal="left" vertical="top" wrapText="1"/>
    </xf>
    <xf numFmtId="0" fontId="25" fillId="12" borderId="30" xfId="0" applyFont="1" applyFill="1" applyBorder="1" applyAlignment="1">
      <alignment horizontal="left" vertical="top"/>
    </xf>
    <xf numFmtId="0" fontId="43" fillId="0" borderId="0" xfId="0" applyFont="1" applyAlignment="1">
      <alignment vertical="top"/>
    </xf>
    <xf numFmtId="0" fontId="43" fillId="0" borderId="41" xfId="0" applyFont="1" applyBorder="1" applyAlignment="1">
      <alignment vertical="top"/>
    </xf>
    <xf numFmtId="0" fontId="1" fillId="0" borderId="1" xfId="0" applyFont="1" applyBorder="1" applyAlignment="1">
      <alignment horizontal="center"/>
    </xf>
    <xf numFmtId="0" fontId="1" fillId="6" borderId="2" xfId="0" applyFont="1" applyFill="1" applyBorder="1" applyAlignment="1">
      <alignment horizontal="centerContinuous"/>
    </xf>
    <xf numFmtId="0" fontId="1" fillId="36" borderId="24" xfId="0" applyFont="1" applyFill="1" applyBorder="1" applyAlignment="1" applyProtection="1">
      <alignment horizontal="center" vertical="top"/>
      <protection locked="0"/>
    </xf>
    <xf numFmtId="0" fontId="1" fillId="36" borderId="25" xfId="0" applyFont="1" applyFill="1" applyBorder="1" applyAlignment="1" applyProtection="1">
      <alignment horizontal="center" vertical="top"/>
      <protection locked="0"/>
    </xf>
    <xf numFmtId="0" fontId="34" fillId="6" borderId="0" xfId="0" applyFont="1" applyFill="1"/>
    <xf numFmtId="0" fontId="34" fillId="6" borderId="0" xfId="0" applyFont="1" applyFill="1" applyProtection="1">
      <protection locked="0"/>
    </xf>
    <xf numFmtId="0" fontId="40" fillId="0" borderId="1" xfId="0" applyFont="1" applyBorder="1" applyAlignment="1">
      <alignment horizontal="left"/>
    </xf>
    <xf numFmtId="0" fontId="40" fillId="0" borderId="22" xfId="0" applyFont="1" applyBorder="1" applyAlignment="1">
      <alignment horizontal="left"/>
    </xf>
    <xf numFmtId="0" fontId="40" fillId="0" borderId="1" xfId="0" quotePrefix="1" applyFont="1" applyBorder="1"/>
    <xf numFmtId="0" fontId="1" fillId="0" borderId="77" xfId="0" applyFont="1" applyBorder="1"/>
    <xf numFmtId="0" fontId="39" fillId="0" borderId="1" xfId="0" applyFont="1" applyBorder="1" applyAlignment="1">
      <alignment wrapText="1"/>
    </xf>
    <xf numFmtId="0" fontId="1" fillId="6" borderId="1" xfId="0" applyFont="1" applyFill="1" applyBorder="1"/>
    <xf numFmtId="0" fontId="1" fillId="6" borderId="22" xfId="0" applyFont="1" applyFill="1" applyBorder="1"/>
    <xf numFmtId="0" fontId="1" fillId="6" borderId="3" xfId="0" applyFont="1" applyFill="1" applyBorder="1" applyAlignment="1">
      <alignment vertical="top"/>
    </xf>
    <xf numFmtId="0" fontId="1" fillId="6" borderId="0" xfId="0" applyFont="1" applyFill="1" applyAlignment="1">
      <alignment vertical="top"/>
    </xf>
    <xf numFmtId="0" fontId="1" fillId="6" borderId="1" xfId="0" applyFont="1" applyFill="1" applyBorder="1" applyAlignment="1">
      <alignment wrapText="1"/>
    </xf>
    <xf numFmtId="0" fontId="1" fillId="6" borderId="7" xfId="0" applyFont="1" applyFill="1" applyBorder="1"/>
    <xf numFmtId="0" fontId="1" fillId="6" borderId="22" xfId="0" applyFont="1" applyFill="1" applyBorder="1" applyProtection="1">
      <protection locked="0"/>
    </xf>
    <xf numFmtId="0" fontId="1" fillId="6" borderId="22" xfId="0" applyFont="1" applyFill="1" applyBorder="1" applyAlignment="1">
      <alignment wrapText="1"/>
    </xf>
    <xf numFmtId="0" fontId="1" fillId="6" borderId="47" xfId="0" applyFont="1" applyFill="1" applyBorder="1"/>
    <xf numFmtId="0" fontId="1" fillId="6" borderId="6" xfId="0" applyFont="1" applyFill="1" applyBorder="1" applyAlignment="1">
      <alignment vertical="top"/>
    </xf>
    <xf numFmtId="0" fontId="16" fillId="6" borderId="0" xfId="0" applyFont="1" applyFill="1"/>
    <xf numFmtId="0" fontId="1" fillId="6" borderId="62" xfId="0" applyFont="1" applyFill="1" applyBorder="1"/>
    <xf numFmtId="0" fontId="1" fillId="6" borderId="1" xfId="0" applyFont="1" applyFill="1" applyBorder="1" applyProtection="1">
      <protection locked="0"/>
    </xf>
    <xf numFmtId="0" fontId="16" fillId="6" borderId="0" xfId="0" applyFont="1" applyFill="1" applyAlignment="1" applyProtection="1">
      <alignment vertical="center" wrapText="1"/>
      <protection locked="0"/>
    </xf>
    <xf numFmtId="0" fontId="1" fillId="6" borderId="45" xfId="0" applyFont="1" applyFill="1" applyBorder="1"/>
    <xf numFmtId="49" fontId="1" fillId="6" borderId="22" xfId="0" applyNumberFormat="1" applyFont="1" applyFill="1" applyBorder="1"/>
    <xf numFmtId="0" fontId="1" fillId="6" borderId="1" xfId="0" quotePrefix="1" applyFont="1" applyFill="1" applyBorder="1" applyAlignment="1">
      <alignment wrapText="1"/>
    </xf>
    <xf numFmtId="0" fontId="1" fillId="6" borderId="50" xfId="0" applyFont="1" applyFill="1" applyBorder="1"/>
    <xf numFmtId="0" fontId="1" fillId="6" borderId="22" xfId="2" applyFill="1" applyBorder="1"/>
    <xf numFmtId="0" fontId="1" fillId="6" borderId="1" xfId="2" applyFill="1" applyBorder="1"/>
    <xf numFmtId="49" fontId="1" fillId="6" borderId="1" xfId="0" applyNumberFormat="1" applyFont="1" applyFill="1" applyBorder="1"/>
    <xf numFmtId="49" fontId="1" fillId="6" borderId="1" xfId="0" quotePrefix="1" applyNumberFormat="1" applyFont="1" applyFill="1" applyBorder="1"/>
    <xf numFmtId="165" fontId="1" fillId="6" borderId="1" xfId="0" applyNumberFormat="1" applyFont="1" applyFill="1" applyBorder="1" applyAlignment="1">
      <alignment wrapText="1"/>
    </xf>
    <xf numFmtId="0" fontId="46" fillId="0" borderId="7" xfId="0" applyFont="1" applyBorder="1"/>
    <xf numFmtId="0" fontId="46" fillId="2" borderId="0" xfId="0" applyFont="1" applyFill="1"/>
    <xf numFmtId="0" fontId="46" fillId="5" borderId="0" xfId="0" applyFont="1" applyFill="1"/>
    <xf numFmtId="0" fontId="46" fillId="3" borderId="0" xfId="0" applyFont="1" applyFill="1"/>
    <xf numFmtId="0" fontId="47" fillId="11" borderId="0" xfId="0" applyFont="1" applyFill="1" applyAlignment="1" applyProtection="1">
      <alignment vertical="center" wrapText="1"/>
      <protection locked="0"/>
    </xf>
    <xf numFmtId="0" fontId="47" fillId="10" borderId="0" xfId="0" applyFont="1" applyFill="1"/>
    <xf numFmtId="0" fontId="47" fillId="0" borderId="0" xfId="0" applyFont="1" applyAlignment="1" applyProtection="1">
      <alignment vertical="center" wrapText="1"/>
      <protection locked="0"/>
    </xf>
    <xf numFmtId="0" fontId="1" fillId="0" borderId="29" xfId="0" applyFont="1" applyBorder="1" applyAlignment="1" applyProtection="1">
      <alignment horizontal="left" vertical="top"/>
      <protection locked="0"/>
    </xf>
    <xf numFmtId="0" fontId="1" fillId="0" borderId="38" xfId="0" applyFont="1" applyBorder="1" applyAlignment="1" applyProtection="1">
      <alignment horizontal="left" vertical="top"/>
      <protection locked="0"/>
    </xf>
    <xf numFmtId="0" fontId="1" fillId="0" borderId="79" xfId="0" applyFont="1" applyBorder="1" applyAlignment="1" applyProtection="1">
      <alignment horizontal="left" vertical="top"/>
      <protection locked="0"/>
    </xf>
    <xf numFmtId="0" fontId="1" fillId="36" borderId="39" xfId="0" applyFont="1" applyFill="1" applyBorder="1" applyAlignment="1" applyProtection="1">
      <alignment horizontal="center" vertical="top"/>
      <protection locked="0"/>
    </xf>
    <xf numFmtId="0" fontId="1" fillId="36" borderId="78" xfId="0" applyFont="1" applyFill="1" applyBorder="1" applyAlignment="1" applyProtection="1">
      <alignment horizontal="center" vertical="top"/>
      <protection locked="0"/>
    </xf>
    <xf numFmtId="0" fontId="1" fillId="36" borderId="21" xfId="0" applyFont="1" applyFill="1" applyBorder="1" applyAlignment="1" applyProtection="1">
      <alignment horizontal="center" vertical="top"/>
      <protection locked="0"/>
    </xf>
    <xf numFmtId="0" fontId="1" fillId="36" borderId="5" xfId="0" applyFont="1" applyFill="1" applyBorder="1" applyAlignment="1" applyProtection="1">
      <alignment horizontal="center" vertical="top"/>
      <protection locked="0"/>
    </xf>
    <xf numFmtId="0" fontId="1" fillId="0" borderId="34" xfId="0" applyFont="1" applyBorder="1" applyAlignment="1" applyProtection="1">
      <alignment horizontal="center" vertical="top"/>
      <protection locked="0"/>
    </xf>
    <xf numFmtId="0" fontId="1" fillId="0" borderId="24" xfId="0" applyFont="1" applyBorder="1" applyAlignment="1" applyProtection="1">
      <alignment horizontal="center" vertical="top"/>
      <protection locked="0"/>
    </xf>
    <xf numFmtId="0" fontId="1" fillId="0" borderId="40" xfId="0" applyFont="1" applyBorder="1" applyAlignment="1" applyProtection="1">
      <alignment horizontal="center" vertical="center"/>
      <protection locked="0"/>
    </xf>
    <xf numFmtId="164" fontId="1" fillId="0" borderId="18" xfId="0" applyNumberFormat="1" applyFont="1" applyBorder="1" applyAlignment="1" applyProtection="1">
      <alignment horizontal="center" vertical="top"/>
      <protection locked="0"/>
    </xf>
    <xf numFmtId="0" fontId="1" fillId="0" borderId="18" xfId="0" quotePrefix="1" applyFont="1" applyBorder="1" applyAlignment="1" applyProtection="1">
      <alignment horizontal="left" vertical="top" wrapText="1"/>
      <protection locked="0"/>
    </xf>
    <xf numFmtId="0" fontId="1" fillId="0" borderId="30" xfId="0" applyFont="1" applyBorder="1" applyAlignment="1" applyProtection="1">
      <alignment horizontal="center" vertical="top"/>
      <protection locked="0"/>
    </xf>
    <xf numFmtId="0" fontId="1" fillId="0" borderId="17" xfId="0" applyFont="1" applyBorder="1" applyAlignment="1" applyProtection="1">
      <alignment horizontal="center" vertical="top"/>
      <protection locked="0"/>
    </xf>
    <xf numFmtId="0" fontId="1" fillId="0" borderId="1" xfId="0" applyFont="1" applyBorder="1" applyAlignment="1" applyProtection="1">
      <alignment horizontal="left" vertical="top" wrapText="1"/>
      <protection locked="0"/>
    </xf>
    <xf numFmtId="0" fontId="1" fillId="0" borderId="0" xfId="1" applyAlignment="1">
      <alignment horizontal="left"/>
    </xf>
    <xf numFmtId="0" fontId="1" fillId="0" borderId="0" xfId="1" applyAlignment="1">
      <alignment horizontal="left" vertical="center"/>
    </xf>
    <xf numFmtId="0" fontId="1" fillId="0" borderId="0" xfId="1" applyAlignment="1" applyProtection="1">
      <alignment horizontal="left"/>
      <protection locked="0"/>
    </xf>
    <xf numFmtId="0" fontId="1" fillId="0" borderId="0" xfId="1" applyAlignment="1" applyProtection="1">
      <alignment horizontal="left" vertical="center"/>
      <protection locked="0"/>
    </xf>
    <xf numFmtId="0" fontId="1" fillId="36" borderId="8" xfId="1" applyFill="1" applyBorder="1" applyAlignment="1">
      <alignment horizontal="left" vertical="center"/>
    </xf>
    <xf numFmtId="0" fontId="1" fillId="36" borderId="65" xfId="1" applyFill="1" applyBorder="1" applyAlignment="1">
      <alignment horizontal="left" vertical="center"/>
    </xf>
    <xf numFmtId="0" fontId="1" fillId="0" borderId="53" xfId="1" applyBorder="1" applyAlignment="1">
      <alignment horizontal="left"/>
    </xf>
    <xf numFmtId="0" fontId="1" fillId="0" borderId="14" xfId="1" applyBorder="1" applyAlignment="1">
      <alignment horizontal="left" vertical="center"/>
    </xf>
    <xf numFmtId="0" fontId="1" fillId="0" borderId="54" xfId="1" applyBorder="1" applyAlignment="1">
      <alignment horizontal="left"/>
    </xf>
    <xf numFmtId="0" fontId="1" fillId="0" borderId="44" xfId="1" applyBorder="1" applyAlignment="1">
      <alignment horizontal="left" vertical="center"/>
    </xf>
    <xf numFmtId="0" fontId="40" fillId="0" borderId="22" xfId="0" applyFont="1" applyBorder="1" applyProtection="1">
      <protection locked="0"/>
    </xf>
    <xf numFmtId="0" fontId="40" fillId="0" borderId="1" xfId="0" applyFont="1" applyBorder="1" applyAlignment="1">
      <alignment wrapText="1"/>
    </xf>
    <xf numFmtId="0" fontId="25" fillId="2" borderId="26" xfId="0" applyFont="1" applyFill="1" applyBorder="1" applyAlignment="1" applyProtection="1">
      <alignment horizontal="left" vertical="top"/>
      <protection locked="0"/>
    </xf>
    <xf numFmtId="0" fontId="25" fillId="10" borderId="26" xfId="0" applyFont="1" applyFill="1" applyBorder="1" applyAlignment="1">
      <alignment horizontal="left" vertical="top"/>
    </xf>
    <xf numFmtId="0" fontId="25" fillId="11" borderId="26" xfId="0" applyFont="1" applyFill="1" applyBorder="1" applyAlignment="1">
      <alignment horizontal="left" vertical="top"/>
    </xf>
    <xf numFmtId="0" fontId="18" fillId="39" borderId="81" xfId="0" applyFont="1" applyFill="1" applyBorder="1" applyAlignment="1" applyProtection="1">
      <alignment horizontal="left" vertical="top" wrapText="1"/>
      <protection locked="0"/>
    </xf>
    <xf numFmtId="0" fontId="25" fillId="2" borderId="64" xfId="0" applyFont="1" applyFill="1" applyBorder="1" applyAlignment="1">
      <alignment horizontal="left" vertical="top"/>
    </xf>
    <xf numFmtId="0" fontId="42" fillId="0" borderId="22" xfId="6" applyFont="1" applyFill="1" applyBorder="1"/>
    <xf numFmtId="0" fontId="1" fillId="0" borderId="3" xfId="0" applyFont="1" applyBorder="1" applyAlignment="1">
      <alignment wrapText="1"/>
    </xf>
    <xf numFmtId="0" fontId="1" fillId="0" borderId="1" xfId="0" applyFont="1" applyBorder="1" applyAlignment="1">
      <alignment horizontal="right"/>
    </xf>
    <xf numFmtId="0" fontId="42" fillId="0" borderId="1" xfId="6" applyFont="1" applyFill="1" applyBorder="1"/>
    <xf numFmtId="49" fontId="1" fillId="0" borderId="28" xfId="0" applyNumberFormat="1" applyFont="1" applyBorder="1" applyAlignment="1">
      <alignment horizontal="right"/>
    </xf>
    <xf numFmtId="0" fontId="42" fillId="0" borderId="22" xfId="6" applyFont="1" applyFill="1" applyBorder="1" applyProtection="1">
      <protection locked="0"/>
    </xf>
    <xf numFmtId="0" fontId="42" fillId="0" borderId="1" xfId="6" applyFont="1" applyFill="1" applyBorder="1" applyAlignment="1">
      <alignment horizontal="left"/>
    </xf>
    <xf numFmtId="49" fontId="42" fillId="0" borderId="1" xfId="6" applyNumberFormat="1" applyFont="1" applyFill="1" applyBorder="1" applyAlignment="1">
      <alignment horizontal="right"/>
    </xf>
    <xf numFmtId="0" fontId="42" fillId="0" borderId="1" xfId="6" quotePrefix="1" applyFont="1" applyFill="1" applyBorder="1"/>
    <xf numFmtId="0" fontId="1" fillId="0" borderId="18" xfId="0" applyFont="1" applyBorder="1" applyAlignment="1" applyProtection="1">
      <alignment horizontal="center" vertical="center"/>
      <protection locked="0"/>
    </xf>
    <xf numFmtId="0" fontId="1" fillId="0" borderId="65" xfId="0" applyFont="1" applyBorder="1" applyAlignment="1" applyProtection="1">
      <alignment horizontal="center" vertical="top"/>
      <protection locked="0"/>
    </xf>
    <xf numFmtId="0" fontId="1" fillId="0" borderId="29" xfId="0" applyFont="1" applyBorder="1" applyAlignment="1" applyProtection="1">
      <alignment horizontal="center" vertical="top"/>
      <protection locked="0"/>
    </xf>
    <xf numFmtId="164" fontId="1" fillId="0" borderId="26" xfId="0" applyNumberFormat="1" applyFont="1" applyBorder="1" applyAlignment="1" applyProtection="1">
      <alignment horizontal="center" vertical="top"/>
      <protection locked="0"/>
    </xf>
    <xf numFmtId="0" fontId="1" fillId="0" borderId="26" xfId="0" applyFont="1" applyBorder="1" applyAlignment="1" applyProtection="1">
      <alignment horizontal="left" vertical="top"/>
      <protection locked="0"/>
    </xf>
    <xf numFmtId="0" fontId="1" fillId="0" borderId="26" xfId="0" applyFont="1" applyBorder="1" applyAlignment="1" applyProtection="1">
      <alignment horizontal="center" vertical="top"/>
      <protection locked="0"/>
    </xf>
    <xf numFmtId="0" fontId="1" fillId="0" borderId="8" xfId="0" applyFont="1" applyBorder="1" applyAlignment="1" applyProtection="1">
      <alignment horizontal="center" vertical="top"/>
      <protection locked="0"/>
    </xf>
    <xf numFmtId="49" fontId="40" fillId="0" borderId="1" xfId="0" applyNumberFormat="1" applyFont="1" applyBorder="1" applyAlignment="1">
      <alignment horizontal="left"/>
    </xf>
    <xf numFmtId="0" fontId="40" fillId="0" borderId="6" xfId="0" applyFont="1" applyBorder="1" applyAlignment="1">
      <alignment vertical="top"/>
    </xf>
    <xf numFmtId="0" fontId="40" fillId="0" borderId="9" xfId="1" applyFont="1" applyBorder="1"/>
    <xf numFmtId="0" fontId="40" fillId="0" borderId="47" xfId="0" applyFont="1" applyBorder="1" applyAlignment="1">
      <alignment wrapText="1"/>
    </xf>
    <xf numFmtId="0" fontId="40" fillId="0" borderId="1" xfId="0" quotePrefix="1" applyFont="1" applyBorder="1" applyAlignment="1">
      <alignment wrapText="1"/>
    </xf>
    <xf numFmtId="0" fontId="1" fillId="0" borderId="28" xfId="0" applyFont="1" applyBorder="1" applyProtection="1">
      <protection locked="0"/>
    </xf>
    <xf numFmtId="0" fontId="40" fillId="0" borderId="28" xfId="0" applyFont="1" applyBorder="1" applyProtection="1">
      <protection locked="0"/>
    </xf>
    <xf numFmtId="49" fontId="40" fillId="0" borderId="1" xfId="0" applyNumberFormat="1" applyFont="1" applyBorder="1" applyAlignment="1">
      <alignment horizontal="right" wrapText="1"/>
    </xf>
    <xf numFmtId="0" fontId="40" fillId="0" borderId="1" xfId="0" applyFont="1" applyBorder="1" applyAlignment="1">
      <alignment horizontal="right" wrapText="1"/>
    </xf>
    <xf numFmtId="49" fontId="42" fillId="0" borderId="1" xfId="6" applyNumberFormat="1" applyFont="1" applyFill="1" applyBorder="1" applyAlignment="1">
      <alignment horizontal="left"/>
    </xf>
    <xf numFmtId="0" fontId="1" fillId="0" borderId="78" xfId="0" applyFont="1" applyBorder="1" applyAlignment="1">
      <alignment vertical="top"/>
    </xf>
    <xf numFmtId="0" fontId="1" fillId="0" borderId="28" xfId="0" applyFont="1" applyBorder="1" applyAlignment="1">
      <alignment horizontal="left" vertical="top"/>
    </xf>
    <xf numFmtId="0" fontId="1" fillId="0" borderId="28" xfId="0" applyFont="1" applyBorder="1" applyAlignment="1">
      <alignment horizontal="left" vertical="top" wrapText="1"/>
    </xf>
    <xf numFmtId="0" fontId="1" fillId="0" borderId="28" xfId="0" applyFont="1" applyBorder="1" applyAlignment="1">
      <alignment wrapText="1"/>
    </xf>
    <xf numFmtId="0" fontId="1" fillId="0" borderId="22" xfId="0" applyFont="1" applyBorder="1" applyAlignment="1">
      <alignment horizontal="center"/>
    </xf>
    <xf numFmtId="0" fontId="1" fillId="0" borderId="22" xfId="0" applyFont="1" applyBorder="1" applyAlignment="1">
      <alignment horizontal="left" wrapText="1"/>
    </xf>
    <xf numFmtId="0" fontId="16" fillId="0" borderId="0" xfId="0" applyFont="1" applyAlignment="1" applyProtection="1">
      <alignment vertical="center" wrapText="1"/>
      <protection locked="0"/>
    </xf>
    <xf numFmtId="0" fontId="1" fillId="0" borderId="1" xfId="0" applyFont="1" applyBorder="1" applyAlignment="1">
      <alignment horizontal="left" wrapText="1"/>
    </xf>
    <xf numFmtId="49" fontId="1" fillId="0" borderId="22" xfId="0" applyNumberFormat="1" applyFont="1" applyBorder="1" applyAlignment="1">
      <alignment vertical="top"/>
    </xf>
    <xf numFmtId="0" fontId="1" fillId="0" borderId="22" xfId="0" applyFont="1" applyBorder="1" applyAlignment="1">
      <alignment vertical="top" wrapText="1"/>
    </xf>
    <xf numFmtId="0" fontId="1" fillId="0" borderId="47" xfId="0" applyFont="1" applyBorder="1" applyAlignment="1">
      <alignment vertical="top"/>
    </xf>
    <xf numFmtId="49" fontId="1" fillId="0" borderId="22" xfId="0" quotePrefix="1" applyNumberFormat="1" applyFont="1" applyBorder="1" applyAlignment="1">
      <alignment horizontal="right" vertical="top"/>
    </xf>
    <xf numFmtId="0" fontId="1" fillId="0" borderId="22" xfId="0" quotePrefix="1" applyFont="1" applyBorder="1" applyAlignment="1">
      <alignment horizontal="right" vertical="top"/>
    </xf>
    <xf numFmtId="0" fontId="1" fillId="0" borderId="47" xfId="0" applyFont="1" applyBorder="1" applyAlignment="1">
      <alignment horizontal="left" vertical="top"/>
    </xf>
    <xf numFmtId="0" fontId="1" fillId="0" borderId="1" xfId="0" quotePrefix="1" applyFont="1" applyBorder="1" applyAlignment="1">
      <alignment horizontal="right" vertical="top"/>
    </xf>
    <xf numFmtId="0" fontId="40" fillId="0" borderId="0" xfId="0" applyFont="1" applyAlignment="1">
      <alignment vertical="top"/>
    </xf>
    <xf numFmtId="49" fontId="1" fillId="0" borderId="1" xfId="0" applyNumberFormat="1" applyFont="1" applyBorder="1" applyAlignment="1">
      <alignment vertical="top"/>
    </xf>
    <xf numFmtId="0" fontId="24" fillId="0" borderId="2" xfId="0" applyFont="1" applyBorder="1" applyAlignment="1">
      <alignment vertical="top"/>
    </xf>
    <xf numFmtId="0" fontId="10" fillId="0" borderId="2" xfId="0" applyFont="1" applyBorder="1" applyAlignment="1">
      <alignment vertical="top"/>
    </xf>
    <xf numFmtId="0" fontId="1" fillId="0" borderId="42" xfId="0" applyFont="1" applyBorder="1"/>
    <xf numFmtId="0" fontId="1" fillId="0" borderId="60" xfId="0" applyFont="1" applyBorder="1"/>
    <xf numFmtId="0" fontId="1" fillId="0" borderId="34" xfId="0" applyFont="1" applyBorder="1"/>
    <xf numFmtId="0" fontId="1" fillId="0" borderId="53" xfId="0" applyFont="1" applyBorder="1"/>
    <xf numFmtId="0" fontId="1" fillId="0" borderId="22" xfId="0" quotePrefix="1" applyFont="1" applyBorder="1" applyAlignment="1">
      <alignment wrapText="1"/>
    </xf>
    <xf numFmtId="0" fontId="1" fillId="0" borderId="6" xfId="0" applyFont="1" applyBorder="1"/>
    <xf numFmtId="0" fontId="1" fillId="0" borderId="4" xfId="0" applyFont="1" applyBorder="1"/>
    <xf numFmtId="0" fontId="1" fillId="0" borderId="39" xfId="0" applyFont="1" applyBorder="1"/>
    <xf numFmtId="0" fontId="1" fillId="0" borderId="9" xfId="0" applyFont="1" applyBorder="1"/>
    <xf numFmtId="0" fontId="1" fillId="0" borderId="51" xfId="0" applyFont="1" applyBorder="1"/>
    <xf numFmtId="0" fontId="1" fillId="0" borderId="53" xfId="0" applyFont="1" applyBorder="1" applyAlignment="1">
      <alignment horizontal="left" vertical="top"/>
    </xf>
    <xf numFmtId="0" fontId="1" fillId="0" borderId="50" xfId="0" applyFont="1" applyBorder="1" applyAlignment="1">
      <alignment horizontal="left" vertical="top"/>
    </xf>
    <xf numFmtId="0" fontId="1" fillId="0" borderId="47" xfId="0" applyFont="1" applyBorder="1" applyAlignment="1">
      <alignment horizontal="left" vertical="top" wrapText="1"/>
    </xf>
    <xf numFmtId="49" fontId="40" fillId="0" borderId="1" xfId="0" applyNumberFormat="1" applyFont="1" applyBorder="1"/>
    <xf numFmtId="0" fontId="49" fillId="0" borderId="0" xfId="0" applyFont="1"/>
    <xf numFmtId="0" fontId="1" fillId="0" borderId="1" xfId="0" applyFont="1" applyBorder="1" applyAlignment="1" applyProtection="1">
      <alignment horizontal="left" vertical="center"/>
      <protection locked="0"/>
    </xf>
    <xf numFmtId="0" fontId="1" fillId="0" borderId="22" xfId="2" applyBorder="1"/>
    <xf numFmtId="0" fontId="1" fillId="0" borderId="22" xfId="1" quotePrefix="1" applyBorder="1"/>
    <xf numFmtId="0" fontId="1" fillId="0" borderId="22" xfId="1" applyBorder="1" applyAlignment="1">
      <alignment wrapText="1"/>
    </xf>
    <xf numFmtId="0" fontId="40" fillId="0" borderId="0" xfId="0" applyFont="1" applyAlignment="1">
      <alignment horizontal="left" vertical="top"/>
    </xf>
    <xf numFmtId="164" fontId="1" fillId="0" borderId="1" xfId="0" applyNumberFormat="1" applyFont="1" applyBorder="1" applyAlignment="1" applyProtection="1">
      <alignment horizontal="center" vertical="center"/>
      <protection locked="0"/>
    </xf>
    <xf numFmtId="0" fontId="25" fillId="23" borderId="30" xfId="0" applyFont="1" applyFill="1" applyBorder="1" applyAlignment="1">
      <alignment horizontal="left" vertical="top"/>
    </xf>
    <xf numFmtId="0" fontId="1" fillId="0" borderId="28" xfId="0" applyFont="1" applyBorder="1" applyAlignment="1">
      <alignment horizontal="left" vertical="center"/>
    </xf>
    <xf numFmtId="0" fontId="1" fillId="0" borderId="24" xfId="0" applyFont="1" applyBorder="1" applyAlignment="1">
      <alignment horizontal="center" vertical="center"/>
    </xf>
    <xf numFmtId="0" fontId="39" fillId="36" borderId="0" xfId="0" applyFont="1" applyFill="1"/>
    <xf numFmtId="0" fontId="1" fillId="36" borderId="1" xfId="0" applyFont="1" applyFill="1" applyBorder="1" applyAlignment="1" applyProtection="1">
      <alignment horizontal="center" vertical="top"/>
      <protection locked="0"/>
    </xf>
    <xf numFmtId="0" fontId="1" fillId="0" borderId="1" xfId="0" applyFont="1" applyBorder="1" applyAlignment="1" applyProtection="1">
      <alignment vertical="center"/>
      <protection locked="0"/>
    </xf>
    <xf numFmtId="164" fontId="1" fillId="0" borderId="1" xfId="0" applyNumberFormat="1" applyFont="1" applyBorder="1" applyAlignment="1" applyProtection="1">
      <alignment vertical="center"/>
      <protection locked="0"/>
    </xf>
    <xf numFmtId="0" fontId="40" fillId="0" borderId="1" xfId="0" applyFont="1" applyBorder="1" applyAlignment="1">
      <alignment horizontal="left" vertical="top"/>
    </xf>
    <xf numFmtId="0" fontId="40" fillId="0" borderId="1" xfId="0" applyFont="1" applyBorder="1" applyAlignment="1">
      <alignment vertical="top"/>
    </xf>
    <xf numFmtId="0" fontId="40" fillId="0" borderId="7" xfId="0" applyFont="1" applyBorder="1"/>
    <xf numFmtId="0" fontId="40" fillId="0" borderId="10" xfId="0" applyFont="1" applyBorder="1" applyAlignment="1">
      <alignment vertical="top"/>
    </xf>
    <xf numFmtId="0" fontId="40" fillId="0" borderId="1" xfId="0" applyFont="1" applyBorder="1" applyAlignment="1" applyProtection="1">
      <alignment vertical="top"/>
      <protection locked="0"/>
    </xf>
    <xf numFmtId="0" fontId="40" fillId="0" borderId="22" xfId="0" applyFont="1" applyBorder="1" applyAlignment="1">
      <alignment vertical="top"/>
    </xf>
    <xf numFmtId="0" fontId="40" fillId="0" borderId="28" xfId="0" applyFont="1" applyBorder="1" applyAlignment="1">
      <alignment horizontal="right" vertical="top"/>
    </xf>
    <xf numFmtId="0" fontId="40" fillId="0" borderId="28" xfId="0" applyFont="1" applyBorder="1" applyAlignment="1">
      <alignment horizontal="left"/>
    </xf>
    <xf numFmtId="0" fontId="40" fillId="0" borderId="56" xfId="0" applyFont="1" applyBorder="1"/>
    <xf numFmtId="0" fontId="40" fillId="0" borderId="74" xfId="0" applyFont="1" applyBorder="1" applyAlignment="1">
      <alignment vertical="top"/>
    </xf>
    <xf numFmtId="0" fontId="40" fillId="0" borderId="67" xfId="0" applyFont="1" applyBorder="1" applyAlignment="1">
      <alignment vertical="top"/>
    </xf>
    <xf numFmtId="0" fontId="1" fillId="0" borderId="24" xfId="0" applyFont="1" applyBorder="1" applyAlignment="1" applyProtection="1">
      <alignment vertical="top"/>
      <protection locked="0"/>
    </xf>
    <xf numFmtId="0" fontId="1" fillId="0" borderId="24" xfId="0" applyFont="1" applyBorder="1" applyAlignment="1">
      <alignment vertical="top"/>
    </xf>
    <xf numFmtId="49" fontId="1" fillId="0" borderId="1" xfId="0" applyNumberFormat="1" applyFont="1" applyBorder="1" applyAlignment="1">
      <alignment horizontal="left"/>
    </xf>
    <xf numFmtId="0" fontId="1" fillId="0" borderId="24" xfId="0" applyFont="1" applyBorder="1" applyAlignment="1">
      <alignment vertical="top" wrapText="1"/>
    </xf>
    <xf numFmtId="0" fontId="40" fillId="0" borderId="62" xfId="0" applyFont="1" applyBorder="1"/>
    <xf numFmtId="0" fontId="40" fillId="0" borderId="28" xfId="0" applyFont="1" applyBorder="1" applyAlignment="1">
      <alignment horizontal="left" vertical="top"/>
    </xf>
    <xf numFmtId="0" fontId="1" fillId="0" borderId="10" xfId="0" applyFont="1" applyBorder="1"/>
    <xf numFmtId="0" fontId="40" fillId="0" borderId="28" xfId="0" applyFont="1" applyBorder="1" applyAlignment="1">
      <alignment horizontal="left" vertical="top" wrapText="1"/>
    </xf>
    <xf numFmtId="0" fontId="40" fillId="0" borderId="28" xfId="0" applyFont="1" applyBorder="1" applyAlignment="1">
      <alignment wrapText="1"/>
    </xf>
    <xf numFmtId="0" fontId="50" fillId="0" borderId="0" xfId="0" applyFont="1" applyAlignment="1">
      <alignment vertical="center" wrapText="1"/>
    </xf>
    <xf numFmtId="0" fontId="50" fillId="0" borderId="1" xfId="0" applyFont="1" applyBorder="1" applyAlignment="1">
      <alignment vertical="center" wrapText="1"/>
    </xf>
    <xf numFmtId="0" fontId="1" fillId="0" borderId="56" xfId="0" applyFont="1" applyBorder="1" applyAlignment="1">
      <alignment wrapText="1"/>
    </xf>
    <xf numFmtId="0" fontId="1" fillId="0" borderId="24" xfId="0" applyFont="1" applyBorder="1" applyAlignment="1">
      <alignment horizontal="left" vertical="top"/>
    </xf>
    <xf numFmtId="0" fontId="53" fillId="0" borderId="0" xfId="0" applyFont="1"/>
    <xf numFmtId="0" fontId="40" fillId="0" borderId="10" xfId="0" applyFont="1" applyBorder="1"/>
    <xf numFmtId="0" fontId="40" fillId="0" borderId="28" xfId="0" applyFont="1" applyBorder="1" applyAlignment="1">
      <alignment vertical="top" wrapText="1"/>
    </xf>
    <xf numFmtId="0" fontId="1" fillId="0" borderId="28" xfId="0" applyFont="1" applyBorder="1" applyAlignment="1" applyProtection="1">
      <alignment vertical="center"/>
      <protection locked="0"/>
    </xf>
    <xf numFmtId="165" fontId="1" fillId="0" borderId="28" xfId="0" applyNumberFormat="1" applyFont="1" applyBorder="1" applyAlignment="1" applyProtection="1">
      <alignment horizontal="right" vertical="center"/>
      <protection locked="0"/>
    </xf>
    <xf numFmtId="0" fontId="40" fillId="0" borderId="3" xfId="0" applyFont="1" applyBorder="1"/>
    <xf numFmtId="0" fontId="40" fillId="0" borderId="27" xfId="0" applyFont="1" applyBorder="1"/>
    <xf numFmtId="0" fontId="1" fillId="0" borderId="27" xfId="0" applyFont="1" applyBorder="1" applyAlignment="1">
      <alignment vertical="top" wrapText="1"/>
    </xf>
    <xf numFmtId="0" fontId="39" fillId="0" borderId="1" xfId="0" applyFont="1" applyBorder="1"/>
    <xf numFmtId="0" fontId="39" fillId="0" borderId="22" xfId="0" applyFont="1" applyBorder="1" applyAlignment="1">
      <alignment wrapText="1"/>
    </xf>
    <xf numFmtId="0" fontId="39" fillId="0" borderId="10" xfId="0" applyFont="1" applyBorder="1"/>
    <xf numFmtId="0" fontId="39" fillId="0" borderId="62" xfId="0" applyFont="1" applyBorder="1"/>
    <xf numFmtId="0" fontId="1" fillId="0" borderId="82" xfId="0" applyFont="1" applyBorder="1" applyAlignment="1" applyProtection="1">
      <alignment horizontal="center" vertical="top"/>
      <protection locked="0"/>
    </xf>
    <xf numFmtId="0" fontId="1" fillId="0" borderId="8" xfId="0" applyFont="1" applyBorder="1" applyAlignment="1" applyProtection="1">
      <alignment horizontal="left" vertical="top"/>
      <protection locked="0"/>
    </xf>
    <xf numFmtId="0" fontId="1" fillId="0" borderId="58" xfId="0" applyFont="1" applyBorder="1" applyAlignment="1" applyProtection="1">
      <alignment horizontal="center" vertical="top"/>
      <protection locked="0"/>
    </xf>
    <xf numFmtId="0" fontId="1" fillId="36" borderId="26" xfId="0" applyFont="1" applyFill="1" applyBorder="1" applyAlignment="1" applyProtection="1">
      <alignment horizontal="center" vertical="top"/>
      <protection locked="0"/>
    </xf>
    <xf numFmtId="0" fontId="1" fillId="36" borderId="81" xfId="0" applyFont="1" applyFill="1" applyBorder="1" applyAlignment="1" applyProtection="1">
      <alignment horizontal="center" vertical="top"/>
      <protection locked="0"/>
    </xf>
    <xf numFmtId="0" fontId="39" fillId="40" borderId="3" xfId="0" applyFont="1" applyFill="1" applyBorder="1" applyAlignment="1">
      <alignment vertical="top"/>
    </xf>
    <xf numFmtId="0" fontId="39" fillId="0" borderId="4" xfId="0" applyFont="1" applyBorder="1"/>
    <xf numFmtId="0" fontId="39" fillId="0" borderId="22" xfId="0" applyFont="1" applyBorder="1" applyProtection="1">
      <protection locked="0"/>
    </xf>
    <xf numFmtId="49" fontId="39" fillId="0" borderId="1" xfId="0" applyNumberFormat="1" applyFont="1" applyBorder="1"/>
    <xf numFmtId="0" fontId="39" fillId="0" borderId="53" xfId="0" applyFont="1" applyBorder="1" applyAlignment="1">
      <alignment horizontal="left" vertical="top"/>
    </xf>
    <xf numFmtId="0" fontId="39" fillId="0" borderId="50" xfId="0" applyFont="1" applyBorder="1" applyAlignment="1">
      <alignment horizontal="left" vertical="top"/>
    </xf>
    <xf numFmtId="0" fontId="39" fillId="0" borderId="22" xfId="0" applyFont="1" applyBorder="1" applyAlignment="1">
      <alignment horizontal="left" vertical="top"/>
    </xf>
    <xf numFmtId="0" fontId="39" fillId="0" borderId="47" xfId="0" applyFont="1" applyBorder="1" applyAlignment="1">
      <alignment horizontal="left" vertical="top"/>
    </xf>
    <xf numFmtId="0" fontId="1" fillId="0" borderId="2" xfId="0" applyFont="1" applyBorder="1" applyAlignment="1" applyProtection="1">
      <alignment horizontal="left" vertical="top" wrapText="1"/>
      <protection locked="0"/>
    </xf>
    <xf numFmtId="0" fontId="39" fillId="0" borderId="10" xfId="0" applyFont="1" applyBorder="1" applyAlignment="1">
      <alignment vertical="top"/>
    </xf>
    <xf numFmtId="0" fontId="39" fillId="0" borderId="74" xfId="0" applyFont="1" applyBorder="1" applyAlignment="1">
      <alignment vertical="top"/>
    </xf>
    <xf numFmtId="0" fontId="39" fillId="0" borderId="67" xfId="0" applyFont="1" applyBorder="1" applyAlignment="1">
      <alignment vertical="top"/>
    </xf>
    <xf numFmtId="0" fontId="1" fillId="0" borderId="1" xfId="5" applyBorder="1" applyAlignment="1">
      <alignment vertical="top"/>
    </xf>
    <xf numFmtId="0" fontId="1" fillId="0" borderId="28" xfId="5" applyBorder="1" applyAlignment="1">
      <alignment vertical="top"/>
    </xf>
    <xf numFmtId="0" fontId="39" fillId="6" borderId="62" xfId="0" applyFont="1" applyFill="1" applyBorder="1"/>
    <xf numFmtId="0" fontId="39" fillId="6" borderId="1" xfId="0" applyFont="1" applyFill="1" applyBorder="1"/>
    <xf numFmtId="0" fontId="39" fillId="6" borderId="1" xfId="0" applyFont="1" applyFill="1" applyBorder="1" applyProtection="1">
      <protection locked="0"/>
    </xf>
    <xf numFmtId="0" fontId="39" fillId="6" borderId="22" xfId="0" applyFont="1" applyFill="1" applyBorder="1"/>
    <xf numFmtId="49" fontId="39" fillId="6" borderId="1" xfId="0" applyNumberFormat="1" applyFont="1" applyFill="1" applyBorder="1"/>
    <xf numFmtId="0" fontId="39" fillId="6" borderId="1" xfId="2" applyFont="1" applyFill="1" applyBorder="1"/>
    <xf numFmtId="0" fontId="39" fillId="6" borderId="1" xfId="0" applyFont="1" applyFill="1" applyBorder="1" applyAlignment="1">
      <alignment wrapText="1"/>
    </xf>
    <xf numFmtId="0" fontId="39" fillId="6" borderId="22" xfId="0" applyFont="1" applyFill="1" applyBorder="1" applyAlignment="1">
      <alignment wrapText="1"/>
    </xf>
    <xf numFmtId="0" fontId="39" fillId="36" borderId="22" xfId="0" applyFont="1" applyFill="1" applyBorder="1"/>
    <xf numFmtId="0" fontId="39" fillId="6" borderId="1" xfId="0" quotePrefix="1" applyFont="1" applyFill="1" applyBorder="1" applyAlignment="1">
      <alignment wrapText="1"/>
    </xf>
    <xf numFmtId="0" fontId="39" fillId="6" borderId="50" xfId="0" applyFont="1" applyFill="1" applyBorder="1"/>
    <xf numFmtId="0" fontId="39" fillId="6" borderId="3" xfId="0" applyFont="1" applyFill="1" applyBorder="1" applyAlignment="1">
      <alignment vertical="top"/>
    </xf>
    <xf numFmtId="0" fontId="39" fillId="6" borderId="0" xfId="0" applyFont="1" applyFill="1" applyAlignment="1">
      <alignment vertical="top"/>
    </xf>
    <xf numFmtId="0" fontId="39" fillId="6" borderId="0" xfId="0" applyFont="1" applyFill="1"/>
    <xf numFmtId="49" fontId="39" fillId="6" borderId="22" xfId="0" applyNumberFormat="1" applyFont="1" applyFill="1" applyBorder="1"/>
    <xf numFmtId="0" fontId="39" fillId="6" borderId="22" xfId="0" applyFont="1" applyFill="1" applyBorder="1" applyAlignment="1">
      <alignment horizontal="left"/>
    </xf>
    <xf numFmtId="0" fontId="39" fillId="36" borderId="22" xfId="0" applyFont="1" applyFill="1" applyBorder="1" applyAlignment="1">
      <alignment wrapText="1"/>
    </xf>
    <xf numFmtId="0" fontId="39" fillId="36" borderId="1" xfId="0" applyFont="1" applyFill="1" applyBorder="1" applyAlignment="1">
      <alignment wrapText="1"/>
    </xf>
    <xf numFmtId="0" fontId="46" fillId="0" borderId="4" xfId="0" applyFont="1" applyBorder="1"/>
    <xf numFmtId="0" fontId="46" fillId="0" borderId="9" xfId="0" applyFont="1" applyBorder="1"/>
    <xf numFmtId="0" fontId="46" fillId="0" borderId="22" xfId="0" applyFont="1" applyBorder="1" applyProtection="1">
      <protection locked="0"/>
    </xf>
    <xf numFmtId="0" fontId="46" fillId="0" borderId="1" xfId="0" applyFont="1" applyBorder="1"/>
    <xf numFmtId="49" fontId="46" fillId="0" borderId="1" xfId="0" applyNumberFormat="1" applyFont="1" applyBorder="1"/>
    <xf numFmtId="0" fontId="46" fillId="0" borderId="53" xfId="0" applyFont="1" applyBorder="1" applyAlignment="1">
      <alignment horizontal="left" vertical="top"/>
    </xf>
    <xf numFmtId="0" fontId="46" fillId="0" borderId="50" xfId="0" applyFont="1" applyBorder="1" applyAlignment="1">
      <alignment horizontal="left" vertical="top"/>
    </xf>
    <xf numFmtId="0" fontId="46" fillId="0" borderId="22" xfId="0" applyFont="1" applyBorder="1" applyAlignment="1">
      <alignment horizontal="left" vertical="top"/>
    </xf>
    <xf numFmtId="0" fontId="46" fillId="0" borderId="1" xfId="0" applyFont="1" applyBorder="1" applyAlignment="1">
      <alignment wrapText="1"/>
    </xf>
    <xf numFmtId="0" fontId="46" fillId="36" borderId="22" xfId="0" applyFont="1" applyFill="1" applyBorder="1"/>
    <xf numFmtId="0" fontId="46" fillId="36" borderId="22" xfId="0" applyFont="1" applyFill="1" applyBorder="1" applyAlignment="1">
      <alignment wrapText="1"/>
    </xf>
    <xf numFmtId="0" fontId="46" fillId="0" borderId="47" xfId="0" applyFont="1" applyBorder="1" applyAlignment="1">
      <alignment horizontal="left" vertical="top"/>
    </xf>
    <xf numFmtId="0" fontId="46" fillId="0" borderId="3" xfId="0" applyFont="1" applyBorder="1" applyAlignment="1">
      <alignment vertical="top"/>
    </xf>
    <xf numFmtId="0" fontId="46" fillId="0" borderId="0" xfId="0" applyFont="1" applyAlignment="1">
      <alignment horizontal="left" vertical="top"/>
    </xf>
    <xf numFmtId="0" fontId="39" fillId="0" borderId="9" xfId="0" applyFont="1" applyBorder="1"/>
    <xf numFmtId="0" fontId="46" fillId="0" borderId="22" xfId="0" applyFont="1" applyBorder="1" applyAlignment="1">
      <alignment wrapText="1"/>
    </xf>
    <xf numFmtId="0" fontId="39" fillId="0" borderId="47" xfId="0" applyFont="1" applyBorder="1" applyAlignment="1">
      <alignment horizontal="left" vertical="top" wrapText="1"/>
    </xf>
    <xf numFmtId="0" fontId="1" fillId="0" borderId="70" xfId="0" applyFont="1" applyBorder="1" applyAlignment="1" applyProtection="1">
      <alignment horizontal="center" vertical="center"/>
      <protection locked="0"/>
    </xf>
    <xf numFmtId="0" fontId="1" fillId="0" borderId="73"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23" xfId="0" applyFont="1" applyBorder="1" applyAlignment="1" applyProtection="1">
      <alignment horizontal="center" vertical="center"/>
      <protection locked="0"/>
    </xf>
    <xf numFmtId="164" fontId="1" fillId="0" borderId="18" xfId="0" applyNumberFormat="1" applyFont="1" applyBorder="1" applyAlignment="1" applyProtection="1">
      <alignment horizontal="center" vertical="center"/>
      <protection locked="0"/>
    </xf>
    <xf numFmtId="164" fontId="1" fillId="0" borderId="24" xfId="0" applyNumberFormat="1" applyFont="1" applyBorder="1" applyAlignment="1" applyProtection="1">
      <alignment horizontal="center" vertical="center"/>
      <protection locked="0"/>
    </xf>
    <xf numFmtId="0" fontId="1" fillId="0" borderId="18" xfId="0" applyFont="1" applyBorder="1" applyAlignment="1" applyProtection="1">
      <alignment horizontal="center" vertical="center"/>
      <protection locked="0"/>
    </xf>
    <xf numFmtId="0" fontId="1" fillId="0" borderId="24" xfId="0" applyFont="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1" fillId="0" borderId="21"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36" borderId="18" xfId="0" applyFont="1" applyFill="1" applyBorder="1" applyAlignment="1" applyProtection="1">
      <alignment horizontal="center" vertical="center"/>
      <protection locked="0"/>
    </xf>
    <xf numFmtId="0" fontId="1" fillId="36" borderId="21" xfId="0" applyFont="1" applyFill="1" applyBorder="1" applyAlignment="1" applyProtection="1">
      <alignment horizontal="center" vertical="center"/>
      <protection locked="0"/>
    </xf>
    <xf numFmtId="0" fontId="1" fillId="36" borderId="19" xfId="0" applyFont="1" applyFill="1" applyBorder="1" applyAlignment="1" applyProtection="1">
      <alignment horizontal="center" vertical="center"/>
      <protection locked="0"/>
    </xf>
    <xf numFmtId="0" fontId="1" fillId="36" borderId="5" xfId="0" applyFont="1" applyFill="1" applyBorder="1" applyAlignment="1" applyProtection="1">
      <alignment horizontal="center" vertical="center"/>
      <protection locked="0"/>
    </xf>
    <xf numFmtId="0" fontId="1" fillId="0" borderId="71" xfId="0" applyFont="1" applyBorder="1" applyAlignment="1" applyProtection="1">
      <alignment horizontal="center" vertical="center"/>
      <protection locked="0"/>
    </xf>
    <xf numFmtId="0" fontId="1" fillId="0" borderId="22" xfId="0" applyFont="1" applyBorder="1" applyAlignment="1" applyProtection="1">
      <alignment horizontal="center" vertical="center"/>
      <protection locked="0"/>
    </xf>
    <xf numFmtId="0" fontId="1" fillId="0" borderId="24" xfId="0" applyFont="1" applyBorder="1" applyAlignment="1" applyProtection="1">
      <alignment horizontal="center" vertical="top"/>
      <protection locked="0"/>
    </xf>
    <xf numFmtId="0" fontId="1" fillId="0" borderId="21" xfId="0" applyFont="1" applyBorder="1" applyAlignment="1" applyProtection="1">
      <alignment horizontal="center" vertical="top"/>
      <protection locked="0"/>
    </xf>
    <xf numFmtId="0" fontId="1" fillId="0" borderId="6"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8" fillId="2" borderId="30" xfId="0" applyFont="1" applyFill="1" applyBorder="1" applyAlignment="1" applyProtection="1">
      <alignment horizontal="center" vertical="center" wrapText="1"/>
      <protection locked="0"/>
    </xf>
    <xf numFmtId="0" fontId="18" fillId="2" borderId="32" xfId="0" applyFont="1" applyFill="1" applyBorder="1" applyAlignment="1" applyProtection="1">
      <alignment horizontal="center" vertical="center" wrapText="1"/>
      <protection locked="0"/>
    </xf>
    <xf numFmtId="0" fontId="18" fillId="2" borderId="36" xfId="0" applyFont="1" applyFill="1" applyBorder="1" applyAlignment="1" applyProtection="1">
      <alignment horizontal="center" vertical="center"/>
      <protection locked="0"/>
    </xf>
    <xf numFmtId="0" fontId="18" fillId="2" borderId="61" xfId="0" applyFont="1" applyFill="1" applyBorder="1" applyAlignment="1" applyProtection="1">
      <alignment horizontal="center" vertical="center"/>
      <protection locked="0"/>
    </xf>
    <xf numFmtId="0" fontId="18" fillId="2" borderId="70" xfId="0" applyFont="1" applyFill="1" applyBorder="1" applyAlignment="1" applyProtection="1">
      <alignment horizontal="center" vertical="center" wrapText="1"/>
      <protection locked="0"/>
    </xf>
    <xf numFmtId="0" fontId="18" fillId="2" borderId="71" xfId="0" applyFont="1" applyFill="1" applyBorder="1" applyAlignment="1" applyProtection="1">
      <alignment horizontal="center" vertical="center"/>
      <protection locked="0"/>
    </xf>
    <xf numFmtId="0" fontId="18" fillId="2" borderId="40" xfId="0" applyFont="1" applyFill="1" applyBorder="1" applyAlignment="1" applyProtection="1">
      <alignment horizontal="center" vertical="center" wrapText="1"/>
      <protection locked="0"/>
    </xf>
    <xf numFmtId="0" fontId="18" fillId="2" borderId="42" xfId="0" applyFont="1" applyFill="1" applyBorder="1" applyAlignment="1" applyProtection="1">
      <alignment horizontal="center" vertical="center"/>
      <protection locked="0"/>
    </xf>
    <xf numFmtId="164" fontId="18" fillId="2" borderId="18" xfId="0" applyNumberFormat="1" applyFont="1" applyFill="1" applyBorder="1" applyAlignment="1" applyProtection="1">
      <alignment horizontal="center" vertical="center" wrapText="1"/>
      <protection locked="0"/>
    </xf>
    <xf numFmtId="164" fontId="18" fillId="2" borderId="21" xfId="0" applyNumberFormat="1" applyFont="1" applyFill="1" applyBorder="1" applyAlignment="1" applyProtection="1">
      <alignment horizontal="center" vertical="center"/>
      <protection locked="0"/>
    </xf>
    <xf numFmtId="0" fontId="18" fillId="2" borderId="18" xfId="0" applyFont="1" applyFill="1" applyBorder="1" applyAlignment="1" applyProtection="1">
      <alignment horizontal="center" vertical="center" wrapText="1"/>
      <protection locked="0"/>
    </xf>
    <xf numFmtId="0" fontId="18" fillId="2" borderId="21" xfId="0" applyFont="1" applyFill="1" applyBorder="1" applyAlignment="1" applyProtection="1">
      <alignment horizontal="center" vertical="center"/>
      <protection locked="0"/>
    </xf>
    <xf numFmtId="0" fontId="1" fillId="0" borderId="48"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164" fontId="1" fillId="0" borderId="21" xfId="0" applyNumberFormat="1" applyFont="1" applyBorder="1" applyAlignment="1" applyProtection="1">
      <alignment horizontal="center" vertical="center"/>
      <protection locked="0"/>
    </xf>
    <xf numFmtId="0" fontId="1" fillId="0" borderId="70" xfId="0" applyFont="1" applyBorder="1" applyAlignment="1" applyProtection="1">
      <alignment horizontal="center" vertical="top"/>
      <protection locked="0"/>
    </xf>
    <xf numFmtId="0" fontId="1" fillId="0" borderId="71" xfId="0" applyFont="1" applyBorder="1" applyAlignment="1" applyProtection="1">
      <alignment horizontal="center" vertical="top"/>
      <protection locked="0"/>
    </xf>
    <xf numFmtId="0" fontId="1" fillId="36" borderId="18" xfId="0" applyFont="1" applyFill="1" applyBorder="1" applyAlignment="1" applyProtection="1">
      <alignment horizontal="center" vertical="top"/>
      <protection locked="0"/>
    </xf>
    <xf numFmtId="0" fontId="1" fillId="36" borderId="24" xfId="0" applyFont="1" applyFill="1" applyBorder="1" applyAlignment="1" applyProtection="1">
      <alignment horizontal="center" vertical="top"/>
      <protection locked="0"/>
    </xf>
    <xf numFmtId="0" fontId="1" fillId="36" borderId="19" xfId="0" applyFont="1" applyFill="1" applyBorder="1" applyAlignment="1" applyProtection="1">
      <alignment horizontal="center" vertical="top"/>
      <protection locked="0"/>
    </xf>
    <xf numFmtId="0" fontId="1" fillId="36" borderId="25" xfId="0" applyFont="1" applyFill="1" applyBorder="1" applyAlignment="1" applyProtection="1">
      <alignment horizontal="center" vertical="top"/>
      <protection locked="0"/>
    </xf>
    <xf numFmtId="0" fontId="1" fillId="0" borderId="28"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8" xfId="0" applyFont="1" applyBorder="1" applyAlignment="1" applyProtection="1">
      <alignment horizontal="center" vertical="top"/>
      <protection locked="0"/>
    </xf>
    <xf numFmtId="0" fontId="1" fillId="0" borderId="17" xfId="0" applyFont="1" applyBorder="1" applyAlignment="1" applyProtection="1">
      <alignment horizontal="center" vertical="top"/>
      <protection locked="0"/>
    </xf>
    <xf numFmtId="0" fontId="1" fillId="0" borderId="23" xfId="0" applyFont="1" applyBorder="1" applyAlignment="1" applyProtection="1">
      <alignment horizontal="center" vertical="top"/>
      <protection locked="0"/>
    </xf>
    <xf numFmtId="0" fontId="1" fillId="0" borderId="20" xfId="0" applyFont="1" applyBorder="1" applyAlignment="1" applyProtection="1">
      <alignment horizontal="center" vertical="top"/>
      <protection locked="0"/>
    </xf>
    <xf numFmtId="0" fontId="1" fillId="0" borderId="52" xfId="1" applyBorder="1" applyAlignment="1">
      <alignment horizontal="left"/>
    </xf>
    <xf numFmtId="0" fontId="1" fillId="0" borderId="15" xfId="1" applyBorder="1" applyAlignment="1">
      <alignment horizontal="left"/>
    </xf>
    <xf numFmtId="0" fontId="1" fillId="0" borderId="61" xfId="1" applyBorder="1" applyAlignment="1">
      <alignment horizontal="left"/>
    </xf>
    <xf numFmtId="0" fontId="1" fillId="0" borderId="37" xfId="1" applyBorder="1" applyAlignment="1">
      <alignment horizontal="left"/>
    </xf>
    <xf numFmtId="0" fontId="1" fillId="0" borderId="51" xfId="1" applyBorder="1" applyAlignment="1">
      <alignment horizontal="left"/>
    </xf>
    <xf numFmtId="0" fontId="1" fillId="0" borderId="63" xfId="1" applyBorder="1" applyAlignment="1">
      <alignment horizontal="left"/>
    </xf>
    <xf numFmtId="0" fontId="1" fillId="0" borderId="80" xfId="1" applyBorder="1" applyAlignment="1">
      <alignment horizontal="left"/>
    </xf>
    <xf numFmtId="0" fontId="21" fillId="38" borderId="64" xfId="1" applyFont="1" applyFill="1" applyBorder="1" applyAlignment="1">
      <alignment horizontal="center" vertical="center"/>
    </xf>
    <xf numFmtId="0" fontId="21" fillId="38" borderId="65" xfId="1" applyFont="1" applyFill="1" applyBorder="1" applyAlignment="1">
      <alignment horizontal="center" vertical="center"/>
    </xf>
    <xf numFmtId="0" fontId="43" fillId="8" borderId="1" xfId="0" applyFont="1" applyFill="1" applyBorder="1" applyAlignment="1">
      <alignment horizontal="left"/>
    </xf>
    <xf numFmtId="0" fontId="43" fillId="8" borderId="1" xfId="0" applyFont="1" applyFill="1" applyBorder="1" applyAlignment="1">
      <alignment horizontal="left" vertical="top"/>
    </xf>
    <xf numFmtId="0" fontId="43" fillId="8" borderId="28" xfId="0" applyFont="1" applyFill="1" applyBorder="1" applyAlignment="1">
      <alignment horizontal="left" vertical="top"/>
    </xf>
    <xf numFmtId="0" fontId="1" fillId="0" borderId="28" xfId="0" applyFont="1" applyBorder="1" applyAlignment="1">
      <alignment horizontal="left" vertical="center"/>
    </xf>
    <xf numFmtId="0" fontId="1" fillId="0" borderId="24" xfId="0" applyFont="1" applyBorder="1" applyAlignment="1">
      <alignment horizontal="left" vertical="center"/>
    </xf>
    <xf numFmtId="0" fontId="1" fillId="0" borderId="22" xfId="0" applyFont="1" applyBorder="1" applyAlignment="1">
      <alignment horizontal="left" vertical="center"/>
    </xf>
    <xf numFmtId="0" fontId="1" fillId="0" borderId="79" xfId="0" applyFont="1" applyBorder="1" applyAlignment="1">
      <alignment horizontal="center"/>
    </xf>
    <xf numFmtId="0" fontId="1" fillId="0" borderId="23" xfId="0" applyFont="1" applyBorder="1" applyAlignment="1">
      <alignment horizontal="center"/>
    </xf>
    <xf numFmtId="0" fontId="1" fillId="0" borderId="34" xfId="0" applyFont="1" applyBorder="1" applyAlignment="1">
      <alignment horizontal="center"/>
    </xf>
    <xf numFmtId="0" fontId="1" fillId="0" borderId="24" xfId="0" applyFont="1" applyBorder="1" applyAlignment="1">
      <alignment horizontal="center" vertical="center"/>
    </xf>
    <xf numFmtId="0" fontId="1" fillId="0" borderId="22" xfId="0" applyFont="1" applyBorder="1" applyAlignment="1">
      <alignment horizontal="center" vertical="center"/>
    </xf>
    <xf numFmtId="0" fontId="1" fillId="0" borderId="1" xfId="0" applyFont="1" applyBorder="1" applyAlignment="1">
      <alignment horizontal="left" vertical="center"/>
    </xf>
    <xf numFmtId="0" fontId="1" fillId="0" borderId="28" xfId="0" applyFont="1" applyBorder="1" applyAlignment="1">
      <alignment horizontal="left" vertical="center" wrapText="1"/>
    </xf>
    <xf numFmtId="0" fontId="1" fillId="0" borderId="24" xfId="0" applyFont="1" applyBorder="1" applyAlignment="1">
      <alignment horizontal="left" vertical="center" wrapText="1"/>
    </xf>
    <xf numFmtId="0" fontId="1" fillId="0" borderId="22" xfId="0" applyFont="1" applyBorder="1" applyAlignment="1">
      <alignment horizontal="left" vertical="center" wrapText="1"/>
    </xf>
    <xf numFmtId="0" fontId="1" fillId="0" borderId="28" xfId="0" quotePrefix="1" applyFont="1" applyBorder="1" applyAlignment="1">
      <alignment horizontal="left" vertical="center"/>
    </xf>
    <xf numFmtId="0" fontId="52" fillId="0" borderId="28" xfId="0" quotePrefix="1" applyFont="1" applyBorder="1" applyAlignment="1">
      <alignment vertical="center" wrapText="1"/>
    </xf>
    <xf numFmtId="0" fontId="52" fillId="0" borderId="24" xfId="0" applyFont="1" applyBorder="1" applyAlignment="1">
      <alignment vertical="center"/>
    </xf>
    <xf numFmtId="0" fontId="52" fillId="0" borderId="22" xfId="0" applyFont="1" applyBorder="1" applyAlignment="1">
      <alignment vertical="center"/>
    </xf>
    <xf numFmtId="0" fontId="43" fillId="8" borderId="64" xfId="0" applyFont="1" applyFill="1" applyBorder="1" applyAlignment="1">
      <alignment horizontal="left" vertical="top"/>
    </xf>
    <xf numFmtId="0" fontId="43" fillId="8" borderId="43" xfId="0" applyFont="1" applyFill="1" applyBorder="1" applyAlignment="1">
      <alignment horizontal="left" vertical="top"/>
    </xf>
    <xf numFmtId="0" fontId="43" fillId="8" borderId="65" xfId="0" applyFont="1" applyFill="1" applyBorder="1" applyAlignment="1">
      <alignment horizontal="left" vertical="top"/>
    </xf>
    <xf numFmtId="0" fontId="1" fillId="0" borderId="28" xfId="0" applyFont="1" applyBorder="1" applyAlignment="1">
      <alignment horizontal="center" vertical="center"/>
    </xf>
    <xf numFmtId="0" fontId="1" fillId="0" borderId="18" xfId="0" applyFont="1" applyBorder="1" applyAlignment="1">
      <alignment horizontal="left" vertical="center"/>
    </xf>
    <xf numFmtId="0" fontId="40" fillId="0" borderId="24" xfId="0" applyFont="1" applyBorder="1" applyAlignment="1">
      <alignment horizontal="left" vertical="center"/>
    </xf>
    <xf numFmtId="0" fontId="40" fillId="0" borderId="22" xfId="0" applyFont="1" applyBorder="1" applyAlignment="1">
      <alignment horizontal="left" vertical="center"/>
    </xf>
    <xf numFmtId="0" fontId="40" fillId="0" borderId="28" xfId="0" applyFont="1" applyBorder="1" applyAlignment="1">
      <alignment horizontal="left" vertical="center" wrapText="1"/>
    </xf>
    <xf numFmtId="0" fontId="40" fillId="0" borderId="24" xfId="0" applyFont="1" applyBorder="1" applyAlignment="1">
      <alignment horizontal="left" vertical="center" wrapText="1"/>
    </xf>
    <xf numFmtId="0" fontId="40" fillId="0" borderId="22" xfId="0" applyFont="1" applyBorder="1" applyAlignment="1">
      <alignment horizontal="left" vertical="center" wrapText="1"/>
    </xf>
    <xf numFmtId="0" fontId="40" fillId="0" borderId="28" xfId="0" applyFont="1" applyBorder="1" applyAlignment="1">
      <alignment horizontal="left" vertical="center"/>
    </xf>
    <xf numFmtId="0" fontId="40" fillId="0" borderId="28" xfId="0" applyFont="1" applyBorder="1" applyAlignment="1" applyProtection="1">
      <alignment horizontal="center" vertical="center"/>
      <protection locked="0"/>
    </xf>
    <xf numFmtId="0" fontId="40" fillId="0" borderId="24" xfId="0" applyFont="1" applyBorder="1" applyAlignment="1" applyProtection="1">
      <alignment horizontal="center" vertical="center"/>
      <protection locked="0"/>
    </xf>
    <xf numFmtId="0" fontId="40" fillId="0" borderId="22" xfId="0" applyFont="1" applyBorder="1" applyAlignment="1" applyProtection="1">
      <alignment horizontal="center" vertical="center"/>
      <protection locked="0"/>
    </xf>
    <xf numFmtId="0" fontId="40" fillId="0" borderId="1" xfId="0" applyFont="1" applyBorder="1" applyAlignment="1">
      <alignment horizontal="left" vertical="center"/>
    </xf>
    <xf numFmtId="0" fontId="1" fillId="0" borderId="24" xfId="5" applyBorder="1" applyAlignment="1">
      <alignment horizontal="left" vertical="center"/>
    </xf>
    <xf numFmtId="0" fontId="1" fillId="0" borderId="22" xfId="5" applyBorder="1" applyAlignment="1">
      <alignment horizontal="left" vertical="center"/>
    </xf>
    <xf numFmtId="0" fontId="1" fillId="0" borderId="28" xfId="5" applyBorder="1" applyAlignment="1">
      <alignment horizontal="left" vertical="center"/>
    </xf>
    <xf numFmtId="0" fontId="35" fillId="34" borderId="64" xfId="0" applyFont="1" applyFill="1" applyBorder="1" applyAlignment="1">
      <alignment horizontal="center" vertical="center"/>
    </xf>
    <xf numFmtId="0" fontId="35" fillId="34" borderId="43" xfId="0" applyFont="1" applyFill="1" applyBorder="1" applyAlignment="1">
      <alignment horizontal="center" vertical="center"/>
    </xf>
    <xf numFmtId="0" fontId="35" fillId="34" borderId="65" xfId="0" applyFont="1" applyFill="1" applyBorder="1" applyAlignment="1">
      <alignment horizontal="center" vertical="center"/>
    </xf>
    <xf numFmtId="0" fontId="43" fillId="8" borderId="0" xfId="0" applyFont="1" applyFill="1" applyAlignment="1">
      <alignment horizontal="left" vertical="top"/>
    </xf>
    <xf numFmtId="0" fontId="43" fillId="8" borderId="41" xfId="0" applyFont="1" applyFill="1" applyBorder="1" applyAlignment="1">
      <alignment horizontal="left" vertical="top"/>
    </xf>
    <xf numFmtId="0" fontId="43" fillId="8" borderId="56" xfId="0" applyFont="1" applyFill="1" applyBorder="1" applyAlignment="1">
      <alignment horizontal="left" vertical="top"/>
    </xf>
    <xf numFmtId="0" fontId="43" fillId="8" borderId="57" xfId="0" applyFont="1" applyFill="1" applyBorder="1" applyAlignment="1">
      <alignment horizontal="left" vertical="top"/>
    </xf>
    <xf numFmtId="0" fontId="43" fillId="8" borderId="77" xfId="0" applyFont="1" applyFill="1" applyBorder="1" applyAlignment="1">
      <alignment horizontal="left" vertical="top"/>
    </xf>
    <xf numFmtId="0" fontId="1" fillId="9" borderId="64" xfId="0" applyFont="1" applyFill="1" applyBorder="1" applyAlignment="1">
      <alignment horizontal="center"/>
    </xf>
    <xf numFmtId="0" fontId="1" fillId="9" borderId="43" xfId="0" applyFont="1" applyFill="1" applyBorder="1" applyAlignment="1">
      <alignment horizontal="center"/>
    </xf>
    <xf numFmtId="0" fontId="1" fillId="9" borderId="65" xfId="0" applyFont="1" applyFill="1" applyBorder="1" applyAlignment="1">
      <alignment horizontal="center"/>
    </xf>
    <xf numFmtId="0" fontId="36" fillId="34" borderId="64" xfId="0" applyFont="1" applyFill="1" applyBorder="1" applyAlignment="1">
      <alignment horizontal="center" vertical="center"/>
    </xf>
    <xf numFmtId="0" fontId="36" fillId="34" borderId="43" xfId="0" applyFont="1" applyFill="1" applyBorder="1" applyAlignment="1">
      <alignment horizontal="center" vertical="center"/>
    </xf>
    <xf numFmtId="0" fontId="36" fillId="34" borderId="65" xfId="0" applyFont="1" applyFill="1" applyBorder="1" applyAlignment="1">
      <alignment horizontal="center" vertical="center"/>
    </xf>
    <xf numFmtId="0" fontId="36" fillId="35" borderId="43" xfId="0" applyFont="1" applyFill="1" applyBorder="1" applyAlignment="1">
      <alignment horizontal="center" vertical="center"/>
    </xf>
    <xf numFmtId="0" fontId="36" fillId="35" borderId="8" xfId="0" applyFont="1" applyFill="1" applyBorder="1" applyAlignment="1">
      <alignment horizontal="center" vertical="center"/>
    </xf>
    <xf numFmtId="0" fontId="18" fillId="34" borderId="64" xfId="0" applyFont="1" applyFill="1" applyBorder="1" applyAlignment="1">
      <alignment horizontal="center" vertical="center"/>
    </xf>
    <xf numFmtId="0" fontId="18" fillId="34" borderId="43" xfId="0" applyFont="1" applyFill="1" applyBorder="1" applyAlignment="1">
      <alignment horizontal="center" vertical="center"/>
    </xf>
    <xf numFmtId="0" fontId="18" fillId="34" borderId="65" xfId="0" applyFont="1" applyFill="1" applyBorder="1" applyAlignment="1">
      <alignment horizontal="center" vertical="center"/>
    </xf>
    <xf numFmtId="0" fontId="48" fillId="36" borderId="45" xfId="1" applyFont="1" applyFill="1" applyBorder="1" applyAlignment="1">
      <alignment horizontal="center"/>
    </xf>
    <xf numFmtId="0" fontId="39" fillId="36" borderId="51" xfId="0" applyFont="1" applyFill="1" applyBorder="1" applyAlignment="1">
      <alignment horizontal="center"/>
    </xf>
    <xf numFmtId="0" fontId="39" fillId="36" borderId="51" xfId="0" applyFont="1" applyFill="1" applyBorder="1" applyAlignment="1">
      <alignment horizontal="center" wrapText="1"/>
    </xf>
    <xf numFmtId="0" fontId="39" fillId="36" borderId="9" xfId="0" applyFont="1" applyFill="1" applyBorder="1" applyAlignment="1">
      <alignment horizontal="center"/>
    </xf>
    <xf numFmtId="0" fontId="1" fillId="9" borderId="75" xfId="0" applyFont="1" applyFill="1" applyBorder="1" applyAlignment="1">
      <alignment horizontal="center" vertical="center"/>
    </xf>
    <xf numFmtId="0" fontId="1" fillId="9" borderId="75" xfId="0" applyFont="1" applyFill="1" applyBorder="1" applyAlignment="1">
      <alignment horizontal="center" vertical="center" wrapText="1"/>
    </xf>
    <xf numFmtId="0" fontId="2" fillId="0" borderId="75" xfId="0" applyFont="1" applyBorder="1" applyAlignment="1">
      <alignment horizontal="center" vertical="center" wrapText="1"/>
    </xf>
    <xf numFmtId="0" fontId="19" fillId="2" borderId="36" xfId="0" applyFont="1" applyFill="1" applyBorder="1" applyAlignment="1">
      <alignment horizontal="left"/>
    </xf>
    <xf numFmtId="0" fontId="19" fillId="2" borderId="37" xfId="0" applyFont="1" applyFill="1" applyBorder="1" applyAlignment="1">
      <alignment horizontal="left"/>
    </xf>
    <xf numFmtId="0" fontId="8" fillId="0" borderId="0" xfId="0" applyFont="1" applyAlignment="1">
      <alignment horizontal="left" wrapText="1"/>
    </xf>
  </cellXfs>
  <cellStyles count="7">
    <cellStyle name="Normal 11" xfId="1" xr:uid="{00000000-0005-0000-0000-000001000000}"/>
    <cellStyle name="Standaard" xfId="0" builtinId="0"/>
    <cellStyle name="Standaard 3" xfId="2" xr:uid="{00000000-0005-0000-0000-000002000000}"/>
    <cellStyle name="Standard 10 10 2 2 2" xfId="4" xr:uid="{16DB9517-A969-42DB-8995-93F191D8A94F}"/>
    <cellStyle name="Standard 13" xfId="3" xr:uid="{CB7D8857-970E-4F86-89AC-C8853B4C29AE}"/>
    <cellStyle name="Standard 2" xfId="5" xr:uid="{C26ED197-6BC8-4902-9B8F-C5B0F5D14163}"/>
    <cellStyle name="Waarschuwingstekst" xfId="6" builtinId="11"/>
  </cellStyles>
  <dxfs count="4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142875</xdr:colOff>
          <xdr:row>1</xdr:row>
          <xdr:rowOff>19050</xdr:rowOff>
        </xdr:from>
        <xdr:to>
          <xdr:col>9</xdr:col>
          <xdr:colOff>114300</xdr:colOff>
          <xdr:row>2</xdr:row>
          <xdr:rowOff>38100</xdr:rowOff>
        </xdr:to>
        <xdr:sp macro="" textlink="">
          <xdr:nvSpPr>
            <xdr:cNvPr id="30721" name="CheckBox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Project\Pfizer_new\BasicScada\maart2020\Lijsten\PROD\1.%20GMC\01000-S0000-DSB0-D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cnas500vfs06\puu_pa\01.%20Team%20EQA\02.%20Scada%20Productie\01.%20Standaard%20Requirements\01.%20GMC%20-%20GIG\GIG%20Level%201\GIG-B4-PREL\VisualisationCommands_CUxxxx_B1_Interlock_V2.0%20(review).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ites/IFC/ExternalSharing/Shared%20Documents/VL1_3%20B&amp;S/Automation/05.%20SCADA%20lists/VL1/03.%20Filler%20Capper/Visualisation&amp;Commands_CU7002_A8_Draft1_BS_2023xxxx_off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ributionlist"/>
      <sheetName val="Bit commands"/>
      <sheetName val="Bit info"/>
      <sheetName val="Colour pictures"/>
      <sheetName val="Interlock"/>
      <sheetName val="Buttons (1 byte)"/>
      <sheetName val="Motor (6 bytes)"/>
      <sheetName val="Valve"/>
      <sheetName val="Motor (48 bytes)"/>
      <sheetName val="Input value"/>
      <sheetName val="Measurement"/>
      <sheetName val="Controller"/>
      <sheetName val="Output values"/>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commands"/>
      <sheetName val="Bit info"/>
      <sheetName val="Colour pictures"/>
      <sheetName val="Interlock (2)"/>
      <sheetName val="Interlock"/>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info"/>
      <sheetName val="Bit commands"/>
      <sheetName val="Interlock New"/>
      <sheetName val="Colour pictures"/>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Van Rompaey, Marnix" id="{25567114-7F9D-4B7D-AEBB-DFC1D752E85A}"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0" dT="2022-07-12T13:05:04.75" personId="{25567114-7F9D-4B7D-AEBB-DFC1D752E85A}" id="{C688BE93-F1FF-4AF0-9432-F7159FE6255C}">
    <text>it is not clear where to put this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xml"/><Relationship Id="rId1" Type="http://schemas.openxmlformats.org/officeDocument/2006/relationships/printerSettings" Target="../printerSettings/printerSettings19.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L44"/>
  <sheetViews>
    <sheetView showGridLines="0" topLeftCell="A33" zoomScale="90" zoomScaleNormal="90" workbookViewId="0">
      <selection activeCell="F41" sqref="F41"/>
    </sheetView>
  </sheetViews>
  <sheetFormatPr defaultColWidth="9.28515625" defaultRowHeight="12.75"/>
  <cols>
    <col min="1" max="1" width="12.7109375" style="301" customWidth="1"/>
    <col min="2" max="2" width="28.42578125" style="301" bestFit="1" customWidth="1"/>
    <col min="3" max="3" width="13.5703125" style="326" customWidth="1"/>
    <col min="4" max="4" width="76.28515625" style="302" bestFit="1" customWidth="1"/>
    <col min="5" max="5" width="22.28515625" style="301" customWidth="1"/>
    <col min="6" max="6" width="13.5703125" style="301" customWidth="1"/>
    <col min="7" max="12" width="9.28515625" style="301"/>
    <col min="13" max="16384" width="9.28515625" style="302"/>
  </cols>
  <sheetData>
    <row r="1" spans="1:12" ht="20.25">
      <c r="A1" s="297" t="s">
        <v>0</v>
      </c>
      <c r="B1" s="298"/>
      <c r="C1" s="299"/>
      <c r="D1" s="300"/>
      <c r="E1" s="298"/>
      <c r="F1" s="298"/>
    </row>
    <row r="2" spans="1:12" ht="21" thickBot="1">
      <c r="A2" s="297"/>
      <c r="B2" s="298"/>
      <c r="C2" s="299"/>
      <c r="D2" s="300"/>
      <c r="E2" s="298"/>
      <c r="F2" s="298"/>
    </row>
    <row r="3" spans="1:12" s="246" customFormat="1" ht="15" customHeight="1">
      <c r="A3" s="786" t="s">
        <v>1</v>
      </c>
      <c r="B3" s="788" t="s">
        <v>2</v>
      </c>
      <c r="C3" s="790" t="s">
        <v>3</v>
      </c>
      <c r="D3" s="792" t="s">
        <v>4</v>
      </c>
      <c r="E3" s="792" t="s">
        <v>5</v>
      </c>
      <c r="F3" s="782" t="s">
        <v>6</v>
      </c>
      <c r="G3" s="784" t="s">
        <v>7</v>
      </c>
      <c r="H3" s="785"/>
      <c r="I3" s="785"/>
      <c r="J3" s="303" t="s">
        <v>8</v>
      </c>
      <c r="K3" s="303"/>
      <c r="L3" s="304"/>
    </row>
    <row r="4" spans="1:12" s="246" customFormat="1" ht="15" customHeight="1" thickBot="1">
      <c r="A4" s="787"/>
      <c r="B4" s="789"/>
      <c r="C4" s="791"/>
      <c r="D4" s="793"/>
      <c r="E4" s="793"/>
      <c r="F4" s="783"/>
      <c r="G4" s="295" t="s">
        <v>9</v>
      </c>
      <c r="H4" s="296" t="s">
        <v>10</v>
      </c>
      <c r="I4" s="296" t="s">
        <v>11</v>
      </c>
      <c r="J4" s="296" t="s">
        <v>12</v>
      </c>
      <c r="K4" s="296" t="s">
        <v>13</v>
      </c>
      <c r="L4" s="265" t="s">
        <v>14</v>
      </c>
    </row>
    <row r="5" spans="1:12" ht="13.5" thickBot="1">
      <c r="A5" s="305" t="s">
        <v>15</v>
      </c>
      <c r="B5" s="564" t="s">
        <v>16</v>
      </c>
      <c r="C5" s="307">
        <v>44688</v>
      </c>
      <c r="D5" s="308" t="s">
        <v>17</v>
      </c>
      <c r="E5" s="309" t="s">
        <v>18</v>
      </c>
      <c r="F5" s="310" t="s">
        <v>19</v>
      </c>
      <c r="G5" s="311" t="s">
        <v>20</v>
      </c>
      <c r="H5" s="309" t="s">
        <v>20</v>
      </c>
      <c r="I5" s="312" t="s">
        <v>21</v>
      </c>
      <c r="J5" s="312" t="s">
        <v>21</v>
      </c>
      <c r="K5" s="327" t="s">
        <v>22</v>
      </c>
      <c r="L5" s="328" t="s">
        <v>22</v>
      </c>
    </row>
    <row r="6" spans="1:12" ht="13.5" thickBot="1">
      <c r="A6" s="305" t="s">
        <v>23</v>
      </c>
      <c r="B6" s="509" t="s">
        <v>24</v>
      </c>
      <c r="C6" s="307">
        <v>44712</v>
      </c>
      <c r="D6" s="308" t="s">
        <v>25</v>
      </c>
      <c r="E6" s="309" t="s">
        <v>18</v>
      </c>
      <c r="F6" s="310" t="s">
        <v>19</v>
      </c>
      <c r="G6" s="311" t="s">
        <v>20</v>
      </c>
      <c r="H6" s="309" t="s">
        <v>20</v>
      </c>
      <c r="I6" s="312" t="s">
        <v>21</v>
      </c>
      <c r="J6" s="312" t="s">
        <v>21</v>
      </c>
      <c r="K6" s="327" t="s">
        <v>22</v>
      </c>
      <c r="L6" s="328" t="s">
        <v>22</v>
      </c>
    </row>
    <row r="7" spans="1:12" ht="13.5" thickBot="1">
      <c r="A7" s="759" t="s">
        <v>26</v>
      </c>
      <c r="B7" s="430" t="s">
        <v>27</v>
      </c>
      <c r="C7" s="307">
        <v>44748</v>
      </c>
      <c r="D7" s="308" t="s">
        <v>28</v>
      </c>
      <c r="E7" s="309" t="s">
        <v>18</v>
      </c>
      <c r="F7" s="310" t="s">
        <v>19</v>
      </c>
      <c r="G7" s="311" t="s">
        <v>20</v>
      </c>
      <c r="H7" s="309" t="s">
        <v>20</v>
      </c>
      <c r="I7" s="312" t="s">
        <v>21</v>
      </c>
      <c r="J7" s="312" t="s">
        <v>21</v>
      </c>
      <c r="K7" s="327" t="s">
        <v>22</v>
      </c>
      <c r="L7" s="328" t="s">
        <v>22</v>
      </c>
    </row>
    <row r="8" spans="1:12" ht="13.5" thickBot="1">
      <c r="A8" s="776"/>
      <c r="B8" s="430" t="s">
        <v>29</v>
      </c>
      <c r="C8" s="307">
        <v>44755</v>
      </c>
      <c r="D8" s="308" t="s">
        <v>30</v>
      </c>
      <c r="E8" s="309" t="s">
        <v>18</v>
      </c>
      <c r="F8" s="310" t="s">
        <v>19</v>
      </c>
      <c r="G8" s="311" t="s">
        <v>20</v>
      </c>
      <c r="H8" s="309" t="s">
        <v>20</v>
      </c>
      <c r="I8" s="312" t="s">
        <v>21</v>
      </c>
      <c r="J8" s="312" t="s">
        <v>21</v>
      </c>
      <c r="K8" s="329" t="s">
        <v>22</v>
      </c>
      <c r="L8" s="330" t="s">
        <v>22</v>
      </c>
    </row>
    <row r="9" spans="1:12" ht="13.5" thickBot="1">
      <c r="A9" s="305" t="s">
        <v>31</v>
      </c>
      <c r="B9" s="430" t="s">
        <v>32</v>
      </c>
      <c r="C9" s="307">
        <v>44777</v>
      </c>
      <c r="D9" s="308" t="s">
        <v>33</v>
      </c>
      <c r="E9" s="309" t="s">
        <v>18</v>
      </c>
      <c r="F9" s="310" t="s">
        <v>19</v>
      </c>
      <c r="G9" s="311" t="s">
        <v>21</v>
      </c>
      <c r="H9" s="309" t="s">
        <v>20</v>
      </c>
      <c r="I9" s="312" t="s">
        <v>21</v>
      </c>
      <c r="J9" s="312" t="s">
        <v>21</v>
      </c>
      <c r="K9" s="327" t="s">
        <v>22</v>
      </c>
      <c r="L9" s="328" t="s">
        <v>22</v>
      </c>
    </row>
    <row r="10" spans="1:12" ht="13.5" thickBot="1">
      <c r="A10" s="305" t="s">
        <v>34</v>
      </c>
      <c r="B10" s="430" t="s">
        <v>35</v>
      </c>
      <c r="C10" s="307">
        <v>44790</v>
      </c>
      <c r="D10" s="308" t="s">
        <v>36</v>
      </c>
      <c r="E10" s="309" t="s">
        <v>18</v>
      </c>
      <c r="F10" s="310" t="s">
        <v>19</v>
      </c>
      <c r="G10" s="311" t="s">
        <v>20</v>
      </c>
      <c r="H10" s="309" t="s">
        <v>20</v>
      </c>
      <c r="I10" s="312" t="s">
        <v>21</v>
      </c>
      <c r="J10" s="312" t="s">
        <v>21</v>
      </c>
      <c r="K10" s="327" t="s">
        <v>22</v>
      </c>
      <c r="L10" s="328" t="s">
        <v>22</v>
      </c>
    </row>
    <row r="11" spans="1:12">
      <c r="A11" s="759" t="s">
        <v>37</v>
      </c>
      <c r="B11" s="565" t="s">
        <v>38</v>
      </c>
      <c r="C11" s="307">
        <v>44858</v>
      </c>
      <c r="D11" s="308" t="s">
        <v>39</v>
      </c>
      <c r="E11" s="765" t="s">
        <v>18</v>
      </c>
      <c r="F11" s="507" t="s">
        <v>19</v>
      </c>
      <c r="G11" s="311" t="s">
        <v>21</v>
      </c>
      <c r="H11" s="309" t="s">
        <v>20</v>
      </c>
      <c r="I11" s="312" t="s">
        <v>21</v>
      </c>
      <c r="J11" s="312" t="s">
        <v>21</v>
      </c>
      <c r="K11" s="327" t="s">
        <v>22</v>
      </c>
      <c r="L11" s="328" t="s">
        <v>22</v>
      </c>
    </row>
    <row r="12" spans="1:12" ht="13.5" thickBot="1">
      <c r="A12" s="760"/>
      <c r="B12" s="566" t="s">
        <v>40</v>
      </c>
      <c r="C12" s="512">
        <v>44859</v>
      </c>
      <c r="D12" s="513" t="s">
        <v>41</v>
      </c>
      <c r="E12" s="769"/>
      <c r="F12" s="514" t="s">
        <v>19</v>
      </c>
      <c r="G12" s="319" t="s">
        <v>21</v>
      </c>
      <c r="H12" s="317" t="s">
        <v>20</v>
      </c>
      <c r="I12" s="320" t="s">
        <v>21</v>
      </c>
      <c r="J12" s="320" t="s">
        <v>21</v>
      </c>
      <c r="K12" s="329" t="s">
        <v>22</v>
      </c>
      <c r="L12" s="330" t="s">
        <v>22</v>
      </c>
    </row>
    <row r="13" spans="1:12">
      <c r="A13" s="794" t="s">
        <v>42</v>
      </c>
      <c r="B13" s="565" t="s">
        <v>16</v>
      </c>
      <c r="C13" s="307">
        <v>44918</v>
      </c>
      <c r="D13" s="308" t="s">
        <v>43</v>
      </c>
      <c r="E13" s="765" t="s">
        <v>18</v>
      </c>
      <c r="F13" s="507" t="s">
        <v>19</v>
      </c>
      <c r="G13" s="306" t="s">
        <v>20</v>
      </c>
      <c r="H13" s="309" t="s">
        <v>20</v>
      </c>
      <c r="I13" s="312" t="s">
        <v>21</v>
      </c>
      <c r="J13" s="312" t="s">
        <v>21</v>
      </c>
      <c r="K13" s="567" t="s">
        <v>22</v>
      </c>
      <c r="L13" s="568" t="s">
        <v>22</v>
      </c>
    </row>
    <row r="14" spans="1:12" ht="13.5" thickBot="1">
      <c r="A14" s="795"/>
      <c r="B14" s="515" t="s">
        <v>29</v>
      </c>
      <c r="C14" s="322">
        <v>44901</v>
      </c>
      <c r="D14" s="323" t="s">
        <v>44</v>
      </c>
      <c r="E14" s="769"/>
      <c r="F14" s="508" t="s">
        <v>19</v>
      </c>
      <c r="G14" s="325" t="s">
        <v>20</v>
      </c>
      <c r="H14" s="324" t="s">
        <v>20</v>
      </c>
      <c r="I14" s="324" t="s">
        <v>21</v>
      </c>
      <c r="J14" s="324" t="s">
        <v>21</v>
      </c>
      <c r="K14" s="569" t="s">
        <v>22</v>
      </c>
      <c r="L14" s="570" t="s">
        <v>22</v>
      </c>
    </row>
    <row r="15" spans="1:12">
      <c r="A15" s="759" t="s">
        <v>45</v>
      </c>
      <c r="B15" s="509" t="s">
        <v>29</v>
      </c>
      <c r="C15" s="510">
        <v>44956</v>
      </c>
      <c r="D15" s="511" t="s">
        <v>46</v>
      </c>
      <c r="E15" s="765" t="s">
        <v>18</v>
      </c>
      <c r="F15" s="506" t="s">
        <v>19</v>
      </c>
      <c r="G15" s="571" t="s">
        <v>20</v>
      </c>
      <c r="H15" s="505" t="s">
        <v>20</v>
      </c>
      <c r="I15" s="572" t="s">
        <v>21</v>
      </c>
      <c r="J15" s="572" t="s">
        <v>21</v>
      </c>
      <c r="K15" s="525" t="s">
        <v>22</v>
      </c>
      <c r="L15" s="526" t="s">
        <v>22</v>
      </c>
    </row>
    <row r="16" spans="1:12">
      <c r="A16" s="760"/>
      <c r="B16" s="429" t="s">
        <v>47</v>
      </c>
      <c r="C16" s="315">
        <v>45008</v>
      </c>
      <c r="D16" s="316" t="s">
        <v>48</v>
      </c>
      <c r="E16" s="766"/>
      <c r="F16" s="506" t="s">
        <v>19</v>
      </c>
      <c r="G16" s="319" t="s">
        <v>20</v>
      </c>
      <c r="H16" s="317" t="s">
        <v>20</v>
      </c>
      <c r="I16" s="320" t="s">
        <v>21</v>
      </c>
      <c r="J16" s="320" t="s">
        <v>21</v>
      </c>
      <c r="K16" s="329" t="s">
        <v>22</v>
      </c>
      <c r="L16" s="330" t="s">
        <v>22</v>
      </c>
    </row>
    <row r="17" spans="1:12" ht="13.5" thickBot="1">
      <c r="A17" s="760"/>
      <c r="B17" s="429" t="s">
        <v>49</v>
      </c>
      <c r="C17" s="315">
        <v>45012</v>
      </c>
      <c r="D17" s="316" t="s">
        <v>50</v>
      </c>
      <c r="E17" s="766"/>
      <c r="F17" s="506" t="s">
        <v>19</v>
      </c>
      <c r="G17" s="319" t="s">
        <v>20</v>
      </c>
      <c r="H17" s="317" t="s">
        <v>20</v>
      </c>
      <c r="I17" s="320" t="s">
        <v>21</v>
      </c>
      <c r="J17" s="320" t="s">
        <v>21</v>
      </c>
      <c r="K17" s="331" t="s">
        <v>22</v>
      </c>
      <c r="L17" s="332" t="s">
        <v>22</v>
      </c>
    </row>
    <row r="18" spans="1:12" ht="13.5" thickBot="1">
      <c r="A18" s="776"/>
      <c r="B18" s="509" t="s">
        <v>29</v>
      </c>
      <c r="C18" s="510">
        <v>45014</v>
      </c>
      <c r="D18" s="511" t="s">
        <v>51</v>
      </c>
      <c r="E18" s="769"/>
      <c r="F18" s="508" t="s">
        <v>19</v>
      </c>
      <c r="G18" s="319" t="s">
        <v>21</v>
      </c>
      <c r="H18" s="317" t="s">
        <v>20</v>
      </c>
      <c r="I18" s="320" t="s">
        <v>21</v>
      </c>
      <c r="J18" s="320" t="s">
        <v>21</v>
      </c>
      <c r="K18" s="525" t="s">
        <v>22</v>
      </c>
      <c r="L18" s="526" t="s">
        <v>22</v>
      </c>
    </row>
    <row r="19" spans="1:12">
      <c r="A19" s="759" t="s">
        <v>52</v>
      </c>
      <c r="B19" s="306" t="s">
        <v>53</v>
      </c>
      <c r="C19" s="307">
        <v>45117</v>
      </c>
      <c r="D19" s="308" t="s">
        <v>54</v>
      </c>
      <c r="E19" s="778" t="s">
        <v>18</v>
      </c>
      <c r="F19" s="505" t="s">
        <v>19</v>
      </c>
      <c r="G19" s="311" t="s">
        <v>21</v>
      </c>
      <c r="H19" s="309" t="s">
        <v>21</v>
      </c>
      <c r="I19" s="312" t="s">
        <v>20</v>
      </c>
      <c r="J19" s="312" t="s">
        <v>21</v>
      </c>
      <c r="K19" s="327" t="s">
        <v>22</v>
      </c>
      <c r="L19" s="328" t="s">
        <v>22</v>
      </c>
    </row>
    <row r="20" spans="1:12" ht="13.5" thickBot="1">
      <c r="A20" s="776"/>
      <c r="B20" s="314" t="s">
        <v>47</v>
      </c>
      <c r="C20" s="315">
        <v>45125</v>
      </c>
      <c r="D20" s="316" t="s">
        <v>55</v>
      </c>
      <c r="E20" s="779"/>
      <c r="F20" s="318" t="s">
        <v>19</v>
      </c>
      <c r="G20" s="319" t="s">
        <v>20</v>
      </c>
      <c r="H20" s="317" t="s">
        <v>20</v>
      </c>
      <c r="I20" s="320" t="s">
        <v>21</v>
      </c>
      <c r="J20" s="320" t="s">
        <v>21</v>
      </c>
      <c r="K20" s="329" t="s">
        <v>22</v>
      </c>
      <c r="L20" s="330" t="s">
        <v>22</v>
      </c>
    </row>
    <row r="21" spans="1:12" ht="90" thickBot="1">
      <c r="A21" s="305" t="s">
        <v>56</v>
      </c>
      <c r="B21" s="573" t="s">
        <v>24</v>
      </c>
      <c r="C21" s="574">
        <v>45176</v>
      </c>
      <c r="D21" s="575" t="s">
        <v>57</v>
      </c>
      <c r="E21" s="605" t="s">
        <v>58</v>
      </c>
      <c r="F21" s="576" t="s">
        <v>19</v>
      </c>
      <c r="G21" s="577" t="s">
        <v>20</v>
      </c>
      <c r="H21" s="312" t="s">
        <v>20</v>
      </c>
      <c r="I21" s="312" t="s">
        <v>20</v>
      </c>
      <c r="J21" s="312" t="s">
        <v>21</v>
      </c>
      <c r="K21" s="327" t="s">
        <v>22</v>
      </c>
      <c r="L21" s="328" t="s">
        <v>22</v>
      </c>
    </row>
    <row r="22" spans="1:12">
      <c r="A22" s="759" t="s">
        <v>59</v>
      </c>
      <c r="B22" s="306" t="s">
        <v>60</v>
      </c>
      <c r="C22" s="307">
        <v>45201</v>
      </c>
      <c r="D22" s="308" t="s">
        <v>61</v>
      </c>
      <c r="E22" s="765" t="s">
        <v>62</v>
      </c>
      <c r="F22" s="767" t="s">
        <v>19</v>
      </c>
      <c r="G22" s="761" t="s">
        <v>20</v>
      </c>
      <c r="H22" s="765" t="s">
        <v>20</v>
      </c>
      <c r="I22" s="765" t="s">
        <v>21</v>
      </c>
      <c r="J22" s="765" t="s">
        <v>21</v>
      </c>
      <c r="K22" s="327" t="s">
        <v>22</v>
      </c>
      <c r="L22" s="328" t="s">
        <v>22</v>
      </c>
    </row>
    <row r="23" spans="1:12" ht="25.5">
      <c r="A23" s="760"/>
      <c r="B23" s="314" t="s">
        <v>24</v>
      </c>
      <c r="C23" s="315">
        <v>45223</v>
      </c>
      <c r="D23" s="578" t="s">
        <v>63</v>
      </c>
      <c r="E23" s="766"/>
      <c r="F23" s="780"/>
      <c r="G23" s="781"/>
      <c r="H23" s="777"/>
      <c r="I23" s="777"/>
      <c r="J23" s="777"/>
      <c r="K23" s="329" t="s">
        <v>22</v>
      </c>
      <c r="L23" s="330" t="s">
        <v>22</v>
      </c>
    </row>
    <row r="24" spans="1:12" ht="13.5" thickBot="1">
      <c r="A24" s="313"/>
      <c r="B24" s="314" t="s">
        <v>64</v>
      </c>
      <c r="C24" s="315">
        <v>45247</v>
      </c>
      <c r="D24" s="316" t="s">
        <v>65</v>
      </c>
      <c r="E24" s="777"/>
      <c r="F24" s="318"/>
      <c r="G24" s="319"/>
      <c r="H24" s="317"/>
      <c r="I24" s="320"/>
      <c r="J24" s="320"/>
      <c r="K24" s="329" t="s">
        <v>22</v>
      </c>
      <c r="L24" s="330" t="s">
        <v>22</v>
      </c>
    </row>
    <row r="25" spans="1:12">
      <c r="A25" s="759" t="s">
        <v>66</v>
      </c>
      <c r="B25" s="306" t="s">
        <v>16</v>
      </c>
      <c r="C25" s="307">
        <v>45259</v>
      </c>
      <c r="D25" s="308" t="s">
        <v>67</v>
      </c>
      <c r="E25" s="765" t="s">
        <v>68</v>
      </c>
      <c r="F25" s="767" t="s">
        <v>19</v>
      </c>
      <c r="G25" s="761" t="s">
        <v>20</v>
      </c>
      <c r="H25" s="765" t="s">
        <v>20</v>
      </c>
      <c r="I25" s="765" t="s">
        <v>21</v>
      </c>
      <c r="J25" s="765" t="s">
        <v>21</v>
      </c>
      <c r="K25" s="772" t="s">
        <v>22</v>
      </c>
      <c r="L25" s="774" t="s">
        <v>22</v>
      </c>
    </row>
    <row r="26" spans="1:12" ht="13.5" thickBot="1">
      <c r="A26" s="776"/>
      <c r="B26" s="321" t="s">
        <v>24</v>
      </c>
      <c r="C26" s="322">
        <v>45281</v>
      </c>
      <c r="D26" s="323" t="s">
        <v>69</v>
      </c>
      <c r="E26" s="769"/>
      <c r="F26" s="770"/>
      <c r="G26" s="771"/>
      <c r="H26" s="769"/>
      <c r="I26" s="769"/>
      <c r="J26" s="769"/>
      <c r="K26" s="773"/>
      <c r="L26" s="775"/>
    </row>
    <row r="27" spans="1:12" ht="13.5" thickBot="1">
      <c r="A27" s="797" t="s">
        <v>70</v>
      </c>
      <c r="B27" s="607" t="s">
        <v>71</v>
      </c>
      <c r="C27" s="608">
        <v>45302</v>
      </c>
      <c r="D27" s="609" t="s">
        <v>72</v>
      </c>
      <c r="E27" s="610" t="s">
        <v>73</v>
      </c>
      <c r="F27" s="606" t="s">
        <v>19</v>
      </c>
      <c r="G27" s="611" t="s">
        <v>20</v>
      </c>
      <c r="H27" s="610" t="s">
        <v>20</v>
      </c>
      <c r="I27" s="610"/>
      <c r="J27" s="610" t="s">
        <v>21</v>
      </c>
      <c r="K27" s="610"/>
      <c r="L27" s="610"/>
    </row>
    <row r="28" spans="1:12" ht="13.5" thickBot="1">
      <c r="A28" s="798"/>
      <c r="B28" s="607" t="s">
        <v>74</v>
      </c>
      <c r="C28" s="608">
        <v>45314</v>
      </c>
      <c r="D28" s="609" t="s">
        <v>75</v>
      </c>
      <c r="E28" s="610" t="s">
        <v>73</v>
      </c>
      <c r="F28" s="606" t="s">
        <v>19</v>
      </c>
      <c r="G28" s="606" t="s">
        <v>19</v>
      </c>
      <c r="H28" s="606" t="s">
        <v>19</v>
      </c>
      <c r="I28" s="606" t="s">
        <v>19</v>
      </c>
      <c r="J28" s="606" t="s">
        <v>19</v>
      </c>
      <c r="K28" s="606" t="s">
        <v>19</v>
      </c>
      <c r="L28" s="606" t="s">
        <v>19</v>
      </c>
    </row>
    <row r="29" spans="1:12">
      <c r="A29" s="759" t="s">
        <v>76</v>
      </c>
      <c r="B29" s="761" t="s">
        <v>24</v>
      </c>
      <c r="C29" s="763">
        <v>45314</v>
      </c>
      <c r="D29" s="308" t="s">
        <v>77</v>
      </c>
      <c r="E29" s="765" t="s">
        <v>78</v>
      </c>
      <c r="F29" s="767" t="s">
        <v>19</v>
      </c>
      <c r="G29" s="761" t="s">
        <v>79</v>
      </c>
      <c r="H29" s="765" t="s">
        <v>79</v>
      </c>
      <c r="I29" s="765" t="s">
        <v>80</v>
      </c>
      <c r="J29" s="765" t="s">
        <v>80</v>
      </c>
      <c r="K29" s="327" t="s">
        <v>22</v>
      </c>
      <c r="L29" s="328" t="s">
        <v>22</v>
      </c>
    </row>
    <row r="30" spans="1:12" ht="13.5" thickBot="1">
      <c r="A30" s="776"/>
      <c r="B30" s="771"/>
      <c r="C30" s="796"/>
      <c r="D30" s="323" t="s">
        <v>81</v>
      </c>
      <c r="E30" s="769"/>
      <c r="F30" s="770"/>
      <c r="G30" s="771"/>
      <c r="H30" s="769"/>
      <c r="I30" s="769"/>
      <c r="J30" s="769"/>
      <c r="K30" s="331" t="s">
        <v>22</v>
      </c>
      <c r="L30" s="332" t="s">
        <v>22</v>
      </c>
    </row>
    <row r="31" spans="1:12">
      <c r="A31" s="759" t="s">
        <v>82</v>
      </c>
      <c r="B31" s="761" t="s">
        <v>24</v>
      </c>
      <c r="C31" s="763">
        <v>45355</v>
      </c>
      <c r="D31" s="308" t="s">
        <v>77</v>
      </c>
      <c r="E31" s="765" t="s">
        <v>83</v>
      </c>
      <c r="F31" s="767" t="s">
        <v>19</v>
      </c>
      <c r="G31" s="761" t="s">
        <v>79</v>
      </c>
      <c r="H31" s="765" t="s">
        <v>79</v>
      </c>
      <c r="I31" s="765" t="s">
        <v>80</v>
      </c>
      <c r="J31" s="765" t="s">
        <v>80</v>
      </c>
      <c r="K31" s="327" t="s">
        <v>22</v>
      </c>
      <c r="L31" s="328" t="s">
        <v>22</v>
      </c>
    </row>
    <row r="32" spans="1:12">
      <c r="A32" s="760"/>
      <c r="B32" s="762"/>
      <c r="C32" s="764"/>
      <c r="D32" s="513" t="s">
        <v>81</v>
      </c>
      <c r="E32" s="766"/>
      <c r="F32" s="768"/>
      <c r="G32" s="762"/>
      <c r="H32" s="766"/>
      <c r="I32" s="766"/>
      <c r="J32" s="766"/>
      <c r="K32" s="329" t="s">
        <v>22</v>
      </c>
      <c r="L32" s="330" t="s">
        <v>22</v>
      </c>
    </row>
    <row r="33" spans="1:12" ht="25.5">
      <c r="A33" s="804" t="s">
        <v>84</v>
      </c>
      <c r="B33" s="230" t="s">
        <v>85</v>
      </c>
      <c r="C33" s="661">
        <v>45387</v>
      </c>
      <c r="D33" s="247" t="s">
        <v>86</v>
      </c>
      <c r="E33" s="803" t="s">
        <v>87</v>
      </c>
      <c r="F33" s="803" t="s">
        <v>19</v>
      </c>
      <c r="G33" s="803" t="s">
        <v>79</v>
      </c>
      <c r="H33" s="803" t="s">
        <v>20</v>
      </c>
      <c r="I33" s="803" t="s">
        <v>80</v>
      </c>
      <c r="J33" s="803" t="s">
        <v>80</v>
      </c>
      <c r="K33" s="666" t="s">
        <v>22</v>
      </c>
      <c r="L33" s="666" t="s">
        <v>22</v>
      </c>
    </row>
    <row r="34" spans="1:12" ht="38.25">
      <c r="A34" s="804"/>
      <c r="B34" s="317" t="s">
        <v>71</v>
      </c>
      <c r="C34" s="661">
        <v>45392</v>
      </c>
      <c r="D34" s="578" t="s">
        <v>88</v>
      </c>
      <c r="E34" s="766"/>
      <c r="F34" s="766"/>
      <c r="G34" s="766"/>
      <c r="H34" s="766"/>
      <c r="I34" s="766"/>
      <c r="J34" s="766"/>
      <c r="K34" s="666" t="s">
        <v>22</v>
      </c>
      <c r="L34" s="666" t="s">
        <v>22</v>
      </c>
    </row>
    <row r="35" spans="1:12" ht="25.5">
      <c r="A35" s="804"/>
      <c r="B35" s="667" t="s">
        <v>16</v>
      </c>
      <c r="C35" s="668">
        <v>45420</v>
      </c>
      <c r="D35" s="578" t="s">
        <v>89</v>
      </c>
      <c r="E35" s="766"/>
      <c r="F35" s="766"/>
      <c r="G35" s="766"/>
      <c r="H35" s="766"/>
      <c r="I35" s="766"/>
      <c r="J35" s="766"/>
      <c r="K35" s="666" t="s">
        <v>22</v>
      </c>
      <c r="L35" s="666" t="s">
        <v>22</v>
      </c>
    </row>
    <row r="36" spans="1:12" ht="13.5" thickBot="1">
      <c r="A36" s="804"/>
      <c r="B36" s="667" t="s">
        <v>90</v>
      </c>
      <c r="C36" s="668">
        <v>45427</v>
      </c>
      <c r="D36" s="578" t="s">
        <v>91</v>
      </c>
      <c r="E36" s="777"/>
      <c r="F36" s="777"/>
      <c r="G36" s="777"/>
      <c r="H36" s="777"/>
      <c r="I36" s="777"/>
      <c r="J36" s="777"/>
      <c r="K36" s="666"/>
      <c r="L36" s="666"/>
    </row>
    <row r="37" spans="1:12" ht="13.5" thickBot="1">
      <c r="A37" s="705" t="s">
        <v>92</v>
      </c>
      <c r="B37" s="706" t="s">
        <v>29</v>
      </c>
      <c r="C37" s="608">
        <v>45525</v>
      </c>
      <c r="D37" s="609" t="s">
        <v>93</v>
      </c>
      <c r="E37" s="610"/>
      <c r="F37" s="707" t="s">
        <v>19</v>
      </c>
      <c r="G37" s="607" t="s">
        <v>21</v>
      </c>
      <c r="H37" s="610" t="s">
        <v>20</v>
      </c>
      <c r="I37" s="610" t="s">
        <v>21</v>
      </c>
      <c r="J37" s="610" t="s">
        <v>21</v>
      </c>
      <c r="K37" s="708" t="s">
        <v>22</v>
      </c>
      <c r="L37" s="709" t="s">
        <v>22</v>
      </c>
    </row>
    <row r="38" spans="1:12">
      <c r="A38" s="806" t="s">
        <v>94</v>
      </c>
      <c r="B38" s="309" t="s">
        <v>95</v>
      </c>
      <c r="C38" s="307">
        <v>45539</v>
      </c>
      <c r="D38" s="308" t="s">
        <v>96</v>
      </c>
      <c r="E38" s="505" t="s">
        <v>97</v>
      </c>
      <c r="F38" s="805" t="s">
        <v>19</v>
      </c>
      <c r="G38" s="805" t="s">
        <v>21</v>
      </c>
      <c r="H38" s="805" t="s">
        <v>20</v>
      </c>
      <c r="I38" s="805" t="s">
        <v>21</v>
      </c>
      <c r="J38" s="805" t="s">
        <v>21</v>
      </c>
      <c r="K38" s="799" t="s">
        <v>22</v>
      </c>
      <c r="L38" s="801" t="s">
        <v>22</v>
      </c>
    </row>
    <row r="39" spans="1:12">
      <c r="A39" s="807"/>
      <c r="B39" s="320" t="s">
        <v>29</v>
      </c>
      <c r="C39" s="512">
        <v>45551</v>
      </c>
      <c r="D39" s="513" t="s">
        <v>98</v>
      </c>
      <c r="E39" s="505" t="s">
        <v>97</v>
      </c>
      <c r="F39" s="778"/>
      <c r="G39" s="778"/>
      <c r="H39" s="778"/>
      <c r="I39" s="778"/>
      <c r="J39" s="778"/>
      <c r="K39" s="800"/>
      <c r="L39" s="802"/>
    </row>
    <row r="40" spans="1:12" ht="51.75" thickBot="1">
      <c r="A40" s="808"/>
      <c r="B40" s="324" t="s">
        <v>99</v>
      </c>
      <c r="C40" s="322">
        <v>45572</v>
      </c>
      <c r="D40" s="718" t="s">
        <v>100</v>
      </c>
      <c r="E40" s="505" t="s">
        <v>97</v>
      </c>
      <c r="F40" s="324" t="s">
        <v>19</v>
      </c>
      <c r="G40" s="324" t="s">
        <v>20</v>
      </c>
      <c r="H40" s="324" t="s">
        <v>20</v>
      </c>
      <c r="I40" s="324" t="s">
        <v>21</v>
      </c>
      <c r="J40" s="324" t="s">
        <v>21</v>
      </c>
      <c r="K40" s="331" t="s">
        <v>22</v>
      </c>
      <c r="L40" s="332" t="s">
        <v>22</v>
      </c>
    </row>
    <row r="41" spans="1:12">
      <c r="A41" s="505" t="s">
        <v>94</v>
      </c>
      <c r="B41" s="505" t="s">
        <v>64</v>
      </c>
      <c r="C41" s="510">
        <v>45582</v>
      </c>
      <c r="D41" s="511" t="s">
        <v>101</v>
      </c>
      <c r="E41" s="505" t="s">
        <v>97</v>
      </c>
      <c r="F41" s="505"/>
      <c r="G41" s="505"/>
      <c r="H41" s="505"/>
      <c r="I41" s="505"/>
      <c r="J41" s="505"/>
      <c r="K41" s="505"/>
      <c r="L41" s="505"/>
    </row>
    <row r="42" spans="1:12" ht="13.5" thickBot="1">
      <c r="A42" s="317" t="s">
        <v>102</v>
      </c>
      <c r="B42" s="317" t="s">
        <v>29</v>
      </c>
      <c r="C42" s="510">
        <v>45582</v>
      </c>
      <c r="D42" s="511" t="s">
        <v>103</v>
      </c>
      <c r="E42" s="505" t="s">
        <v>97</v>
      </c>
      <c r="F42" s="505" t="s">
        <v>19</v>
      </c>
      <c r="G42" s="505" t="s">
        <v>80</v>
      </c>
      <c r="H42" s="505" t="s">
        <v>80</v>
      </c>
      <c r="I42" s="505" t="s">
        <v>79</v>
      </c>
      <c r="J42" s="505" t="s">
        <v>80</v>
      </c>
      <c r="K42" s="331" t="s">
        <v>22</v>
      </c>
      <c r="L42" s="332" t="s">
        <v>22</v>
      </c>
    </row>
    <row r="43" spans="1:12">
      <c r="A43" s="317"/>
      <c r="B43" s="317"/>
      <c r="C43" s="315"/>
      <c r="D43" s="316"/>
      <c r="E43" s="317"/>
      <c r="F43" s="317"/>
      <c r="G43" s="317"/>
      <c r="H43" s="317"/>
      <c r="I43" s="317"/>
      <c r="J43" s="317"/>
      <c r="K43" s="317"/>
      <c r="L43" s="317"/>
    </row>
    <row r="44" spans="1:12">
      <c r="A44" s="317"/>
      <c r="B44" s="317"/>
      <c r="C44" s="315"/>
      <c r="D44" s="316"/>
      <c r="E44" s="317"/>
      <c r="F44" s="317"/>
      <c r="G44" s="317"/>
      <c r="H44" s="317"/>
      <c r="I44" s="317"/>
      <c r="J44" s="317"/>
      <c r="K44" s="317"/>
      <c r="L44" s="317"/>
    </row>
  </sheetData>
  <sheetProtection formatCells="0" formatColumns="0" formatRows="0" insertColumns="0" insertRows="0" insertHyperlinks="0" deleteColumns="0" deleteRows="0" sort="0" autoFilter="0" pivotTables="0"/>
  <mergeCells count="66">
    <mergeCell ref="K38:K39"/>
    <mergeCell ref="L38:L39"/>
    <mergeCell ref="I33:I36"/>
    <mergeCell ref="J33:J36"/>
    <mergeCell ref="A33:A36"/>
    <mergeCell ref="E33:E36"/>
    <mergeCell ref="F33:F36"/>
    <mergeCell ref="G33:G36"/>
    <mergeCell ref="H33:H36"/>
    <mergeCell ref="F38:F39"/>
    <mergeCell ref="G38:G39"/>
    <mergeCell ref="H38:H39"/>
    <mergeCell ref="I38:I39"/>
    <mergeCell ref="J38:J39"/>
    <mergeCell ref="A38:A40"/>
    <mergeCell ref="A29:A30"/>
    <mergeCell ref="B29:B30"/>
    <mergeCell ref="C29:C30"/>
    <mergeCell ref="A27:A28"/>
    <mergeCell ref="E29:E30"/>
    <mergeCell ref="A11:A12"/>
    <mergeCell ref="A7:A8"/>
    <mergeCell ref="H22:H23"/>
    <mergeCell ref="F3:F4"/>
    <mergeCell ref="E11:E12"/>
    <mergeCell ref="E13:E14"/>
    <mergeCell ref="E15:E18"/>
    <mergeCell ref="G3:I3"/>
    <mergeCell ref="A3:A4"/>
    <mergeCell ref="B3:B4"/>
    <mergeCell ref="C3:C4"/>
    <mergeCell ref="D3:D4"/>
    <mergeCell ref="E3:E4"/>
    <mergeCell ref="A15:A18"/>
    <mergeCell ref="A13:A14"/>
    <mergeCell ref="J22:J23"/>
    <mergeCell ref="A22:A23"/>
    <mergeCell ref="A19:A20"/>
    <mergeCell ref="E19:E20"/>
    <mergeCell ref="F22:F23"/>
    <mergeCell ref="G22:G23"/>
    <mergeCell ref="E22:E24"/>
    <mergeCell ref="I22:I23"/>
    <mergeCell ref="K25:K26"/>
    <mergeCell ref="L25:L26"/>
    <mergeCell ref="E25:E26"/>
    <mergeCell ref="A25:A26"/>
    <mergeCell ref="F25:F26"/>
    <mergeCell ref="G25:G26"/>
    <mergeCell ref="H25:H26"/>
    <mergeCell ref="I25:I26"/>
    <mergeCell ref="J25:J26"/>
    <mergeCell ref="J29:J30"/>
    <mergeCell ref="F29:F30"/>
    <mergeCell ref="G31:G32"/>
    <mergeCell ref="H31:H32"/>
    <mergeCell ref="I31:I32"/>
    <mergeCell ref="J31:J32"/>
    <mergeCell ref="G29:G30"/>
    <mergeCell ref="H29:H30"/>
    <mergeCell ref="I29:I30"/>
    <mergeCell ref="A31:A32"/>
    <mergeCell ref="B31:B32"/>
    <mergeCell ref="C31:C32"/>
    <mergeCell ref="E31:E32"/>
    <mergeCell ref="F31:F32"/>
  </mergeCells>
  <phoneticPr fontId="16" type="noConversion"/>
  <pageMargins left="0.74803149606299213" right="0.74803149606299213" top="1.2204724409448819" bottom="0.98425196850393704" header="0.51181102362204722" footer="0.51181102362204722"/>
  <pageSetup paperSize="9" scale="46" orientation="landscape" verticalDpi="200" r:id="rId1"/>
  <headerFooter alignWithMargins="0">
    <oddHeader>&amp;L&amp;9Machine Number : 84130003/84130004
Machine Name : Filling Machine &amp; Capper VL1
CU Number : 7002
VU Number : 3922, 3923
&amp;C&amp;"Arial,Vet"&amp;14LINE&amp;"Arial,Standaard"
LIST Visualisation and Commands</oddHeader>
    <oddFooter>&amp;LBased on template : &amp;CVisualisationommands_CUxxxx_A4&amp;RPage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285A1-5A54-46C2-A3EF-15EF00F16F94}">
  <sheetPr codeName="Sheet15">
    <pageSetUpPr fitToPage="1"/>
  </sheetPr>
  <dimension ref="A1:C47"/>
  <sheetViews>
    <sheetView showGridLines="0" zoomScale="90" zoomScaleNormal="90" workbookViewId="0">
      <selection activeCell="I4" sqref="I4"/>
    </sheetView>
  </sheetViews>
  <sheetFormatPr defaultColWidth="9.28515625" defaultRowHeight="12.75"/>
  <cols>
    <col min="1" max="1" width="30.5703125" style="241" customWidth="1"/>
    <col min="2" max="2" width="34.5703125" style="241" customWidth="1"/>
    <col min="3" max="3" width="30.5703125" style="260" customWidth="1"/>
    <col min="4" max="5" width="8" style="65" customWidth="1"/>
    <col min="6" max="16384" width="9.28515625" style="65"/>
  </cols>
  <sheetData>
    <row r="1" spans="1:3" s="50" customFormat="1" ht="21" thickBot="1">
      <c r="A1" s="253" t="s">
        <v>104</v>
      </c>
      <c r="B1" s="254"/>
      <c r="C1" s="255"/>
    </row>
    <row r="2" spans="1:3" s="50" customFormat="1" ht="21" thickBot="1">
      <c r="A2" s="253"/>
      <c r="B2" s="816" t="s">
        <v>105</v>
      </c>
      <c r="C2" s="817"/>
    </row>
    <row r="3" spans="1:3" s="50" customFormat="1" ht="13.5" thickBot="1">
      <c r="A3" s="256"/>
      <c r="B3" s="579"/>
      <c r="C3" s="580"/>
    </row>
    <row r="4" spans="1:3" s="50" customFormat="1">
      <c r="A4" s="257" t="s">
        <v>106</v>
      </c>
      <c r="B4" s="811" t="s">
        <v>107</v>
      </c>
      <c r="C4" s="812"/>
    </row>
    <row r="5" spans="1:3" s="50" customFormat="1">
      <c r="A5" s="258" t="s">
        <v>108</v>
      </c>
      <c r="B5" s="813" t="s">
        <v>109</v>
      </c>
      <c r="C5" s="814"/>
    </row>
    <row r="6" spans="1:3" s="50" customFormat="1">
      <c r="A6" s="258" t="s">
        <v>110</v>
      </c>
      <c r="B6" s="813">
        <v>7002</v>
      </c>
      <c r="C6" s="814"/>
    </row>
    <row r="7" spans="1:3" s="50" customFormat="1">
      <c r="A7" s="258" t="s">
        <v>111</v>
      </c>
      <c r="B7" s="813" t="s">
        <v>112</v>
      </c>
      <c r="C7" s="814"/>
    </row>
    <row r="8" spans="1:3" s="50" customFormat="1">
      <c r="A8" s="258" t="s">
        <v>113</v>
      </c>
      <c r="B8" s="813" t="s">
        <v>112</v>
      </c>
      <c r="C8" s="814"/>
    </row>
    <row r="9" spans="1:3" ht="13.5" thickBot="1">
      <c r="A9" s="259" t="s">
        <v>114</v>
      </c>
      <c r="B9" s="809"/>
      <c r="C9" s="810"/>
    </row>
    <row r="10" spans="1:3" s="50" customFormat="1" ht="13.5" thickBot="1">
      <c r="A10" s="241"/>
      <c r="B10" s="581"/>
      <c r="C10" s="582"/>
    </row>
    <row r="11" spans="1:3" s="50" customFormat="1" ht="13.5" thickBot="1">
      <c r="A11" s="241"/>
      <c r="B11" s="583" t="s">
        <v>115</v>
      </c>
      <c r="C11" s="584" t="s">
        <v>116</v>
      </c>
    </row>
    <row r="12" spans="1:3" s="50" customFormat="1">
      <c r="A12" s="257" t="s">
        <v>117</v>
      </c>
      <c r="B12" s="261" t="s">
        <v>118</v>
      </c>
      <c r="C12" s="262">
        <v>3922</v>
      </c>
    </row>
    <row r="13" spans="1:3" s="50" customFormat="1">
      <c r="A13" s="263" t="s">
        <v>119</v>
      </c>
      <c r="B13" s="585" t="s">
        <v>120</v>
      </c>
      <c r="C13" s="586">
        <v>3923</v>
      </c>
    </row>
    <row r="14" spans="1:3" s="50" customFormat="1">
      <c r="A14" s="263" t="s">
        <v>121</v>
      </c>
      <c r="B14" s="585"/>
      <c r="C14" s="586"/>
    </row>
    <row r="15" spans="1:3" s="50" customFormat="1">
      <c r="A15" s="263" t="s">
        <v>122</v>
      </c>
      <c r="B15" s="585"/>
      <c r="C15" s="586"/>
    </row>
    <row r="16" spans="1:3" s="50" customFormat="1">
      <c r="A16" s="263" t="s">
        <v>123</v>
      </c>
      <c r="B16" s="585"/>
      <c r="C16" s="586"/>
    </row>
    <row r="17" spans="1:3" s="50" customFormat="1">
      <c r="A17" s="263" t="s">
        <v>124</v>
      </c>
      <c r="B17" s="585"/>
      <c r="C17" s="586"/>
    </row>
    <row r="18" spans="1:3" s="50" customFormat="1">
      <c r="A18" s="263" t="s">
        <v>125</v>
      </c>
      <c r="B18" s="585"/>
      <c r="C18" s="586"/>
    </row>
    <row r="19" spans="1:3" s="50" customFormat="1">
      <c r="A19" s="263" t="s">
        <v>126</v>
      </c>
      <c r="B19" s="585"/>
      <c r="C19" s="586"/>
    </row>
    <row r="20" spans="1:3" s="50" customFormat="1">
      <c r="A20" s="263" t="s">
        <v>127</v>
      </c>
      <c r="B20" s="585"/>
      <c r="C20" s="586"/>
    </row>
    <row r="21" spans="1:3" ht="13.5" thickBot="1">
      <c r="A21" s="259" t="s">
        <v>128</v>
      </c>
      <c r="B21" s="587"/>
      <c r="C21" s="588"/>
    </row>
    <row r="22" spans="1:3" s="50" customFormat="1" ht="13.5" thickBot="1">
      <c r="A22" s="241"/>
      <c r="B22" s="581"/>
      <c r="C22" s="582"/>
    </row>
    <row r="23" spans="1:3" s="50" customFormat="1">
      <c r="A23" s="257" t="s">
        <v>129</v>
      </c>
      <c r="B23" s="811" t="s">
        <v>130</v>
      </c>
      <c r="C23" s="812"/>
    </row>
    <row r="24" spans="1:3" s="50" customFormat="1">
      <c r="A24" s="258" t="s">
        <v>131</v>
      </c>
      <c r="B24" s="813" t="s">
        <v>132</v>
      </c>
      <c r="C24" s="814"/>
    </row>
    <row r="25" spans="1:3" s="50" customFormat="1">
      <c r="A25" s="258" t="s">
        <v>133</v>
      </c>
      <c r="B25" s="813"/>
      <c r="C25" s="814"/>
    </row>
    <row r="26" spans="1:3" s="50" customFormat="1">
      <c r="A26" s="258" t="s">
        <v>134</v>
      </c>
      <c r="B26" s="815" t="s">
        <v>135</v>
      </c>
      <c r="C26" s="814"/>
    </row>
    <row r="27" spans="1:3" s="50" customFormat="1">
      <c r="A27" s="258" t="s">
        <v>136</v>
      </c>
      <c r="B27" s="813" t="s">
        <v>137</v>
      </c>
      <c r="C27" s="814"/>
    </row>
    <row r="28" spans="1:3" s="50" customFormat="1">
      <c r="A28" s="258" t="s">
        <v>138</v>
      </c>
      <c r="B28" s="813" t="s">
        <v>139</v>
      </c>
      <c r="C28" s="814"/>
    </row>
    <row r="29" spans="1:3" s="50" customFormat="1">
      <c r="A29" s="258" t="s">
        <v>140</v>
      </c>
      <c r="B29" s="813"/>
      <c r="C29" s="814"/>
    </row>
    <row r="30" spans="1:3" s="50" customFormat="1">
      <c r="A30" s="258" t="s">
        <v>141</v>
      </c>
      <c r="B30" s="813" t="s">
        <v>142</v>
      </c>
      <c r="C30" s="814"/>
    </row>
    <row r="31" spans="1:3" ht="13.5" thickBot="1">
      <c r="A31" s="259" t="s">
        <v>143</v>
      </c>
      <c r="B31" s="809" t="s">
        <v>142</v>
      </c>
      <c r="C31" s="810"/>
    </row>
    <row r="32" spans="1:3" s="50" customFormat="1" ht="13.5" thickBot="1">
      <c r="A32" s="241"/>
      <c r="B32" s="581"/>
      <c r="C32" s="582"/>
    </row>
    <row r="33" spans="1:3" s="50" customFormat="1">
      <c r="A33" s="257" t="s">
        <v>144</v>
      </c>
      <c r="B33" s="811" t="s">
        <v>145</v>
      </c>
      <c r="C33" s="812"/>
    </row>
    <row r="34" spans="1:3" s="50" customFormat="1">
      <c r="A34" s="258" t="s">
        <v>146</v>
      </c>
      <c r="B34" s="813" t="s">
        <v>147</v>
      </c>
      <c r="C34" s="814"/>
    </row>
    <row r="35" spans="1:3" s="50" customFormat="1">
      <c r="A35" s="258" t="s">
        <v>148</v>
      </c>
      <c r="B35" s="813" t="s">
        <v>149</v>
      </c>
      <c r="C35" s="814"/>
    </row>
    <row r="36" spans="1:3" s="50" customFormat="1">
      <c r="A36" s="258" t="s">
        <v>150</v>
      </c>
      <c r="B36" s="813" t="s">
        <v>151</v>
      </c>
      <c r="C36" s="814"/>
    </row>
    <row r="37" spans="1:3" ht="13.5" thickBot="1">
      <c r="A37" s="259" t="s">
        <v>152</v>
      </c>
      <c r="B37" s="809" t="s">
        <v>153</v>
      </c>
      <c r="C37" s="810"/>
    </row>
    <row r="38" spans="1:3" ht="13.5" thickBot="1">
      <c r="B38" s="581"/>
      <c r="C38" s="582"/>
    </row>
    <row r="39" spans="1:3" ht="13.5" thickBot="1">
      <c r="A39" s="264" t="s">
        <v>154</v>
      </c>
      <c r="B39" s="583" t="s">
        <v>155</v>
      </c>
      <c r="C39" s="584" t="s">
        <v>156</v>
      </c>
    </row>
    <row r="40" spans="1:3">
      <c r="A40" s="257" t="s">
        <v>157</v>
      </c>
      <c r="B40" s="261" t="s">
        <v>158</v>
      </c>
      <c r="C40" s="586" t="s">
        <v>90</v>
      </c>
    </row>
    <row r="41" spans="1:3">
      <c r="A41" s="263" t="s">
        <v>159</v>
      </c>
      <c r="B41" s="585" t="s">
        <v>24</v>
      </c>
      <c r="C41" s="586" t="s">
        <v>90</v>
      </c>
    </row>
    <row r="42" spans="1:3">
      <c r="A42" s="263" t="s">
        <v>9</v>
      </c>
      <c r="B42" s="585"/>
      <c r="C42" s="586"/>
    </row>
    <row r="43" spans="1:3">
      <c r="A43" s="263" t="s">
        <v>10</v>
      </c>
      <c r="B43" s="585"/>
      <c r="C43" s="586"/>
    </row>
    <row r="44" spans="1:3">
      <c r="A44" s="263" t="s">
        <v>11</v>
      </c>
      <c r="B44" s="585"/>
      <c r="C44" s="586"/>
    </row>
    <row r="45" spans="1:3">
      <c r="A45" s="263" t="s">
        <v>12</v>
      </c>
      <c r="B45" s="585"/>
      <c r="C45" s="586"/>
    </row>
    <row r="46" spans="1:3">
      <c r="A46" s="263" t="s">
        <v>13</v>
      </c>
      <c r="B46" s="585"/>
      <c r="C46" s="586"/>
    </row>
    <row r="47" spans="1:3" ht="13.5" thickBot="1">
      <c r="A47" s="259" t="s">
        <v>14</v>
      </c>
      <c r="B47" s="587"/>
      <c r="C47" s="588"/>
    </row>
  </sheetData>
  <mergeCells count="21">
    <mergeCell ref="B2:C2"/>
    <mergeCell ref="B4:C4"/>
    <mergeCell ref="B5:C5"/>
    <mergeCell ref="B6:C6"/>
    <mergeCell ref="B7:C7"/>
    <mergeCell ref="B8:C8"/>
    <mergeCell ref="B9:C9"/>
    <mergeCell ref="B23:C23"/>
    <mergeCell ref="B24:C24"/>
    <mergeCell ref="B25:C25"/>
    <mergeCell ref="B26:C26"/>
    <mergeCell ref="B27:C27"/>
    <mergeCell ref="B28:C28"/>
    <mergeCell ref="B29:C29"/>
    <mergeCell ref="B30:C30"/>
    <mergeCell ref="B37:C37"/>
    <mergeCell ref="B31:C31"/>
    <mergeCell ref="B33:C33"/>
    <mergeCell ref="B34:C34"/>
    <mergeCell ref="B35:C35"/>
    <mergeCell ref="B36:C36"/>
  </mergeCells>
  <pageMargins left="0.74803149606299213" right="0.74803149606299213" top="1.2204724409448819" bottom="0.98425196850393704" header="0.51181102362204722" footer="0.51181102362204722"/>
  <pageSetup paperSize="9" scale="72" orientation="landscape" verticalDpi="200"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fitToPage="1"/>
  </sheetPr>
  <dimension ref="A1:X210"/>
  <sheetViews>
    <sheetView showGridLines="0" topLeftCell="N1" zoomScale="70" zoomScaleNormal="70" zoomScaleSheetLayoutView="57" workbookViewId="0">
      <selection activeCell="H69" sqref="H68:H69"/>
    </sheetView>
  </sheetViews>
  <sheetFormatPr defaultColWidth="9.28515625" defaultRowHeight="12.75" outlineLevelRow="1"/>
  <cols>
    <col min="1" max="1" width="6.42578125" style="50" customWidth="1"/>
    <col min="2" max="2" width="10.42578125" style="50" bestFit="1" customWidth="1"/>
    <col min="3" max="3" width="5.5703125" style="65" customWidth="1"/>
    <col min="4" max="4" width="47.85546875" style="50" bestFit="1" customWidth="1"/>
    <col min="5" max="5" width="16.42578125" style="50" customWidth="1"/>
    <col min="6" max="6" width="28.5703125" style="50" customWidth="1"/>
    <col min="7" max="7" width="39" style="50" bestFit="1" customWidth="1"/>
    <col min="8" max="8" width="22" style="50" customWidth="1"/>
    <col min="9" max="9" width="16.28515625" style="50" bestFit="1" customWidth="1"/>
    <col min="10" max="10" width="24.7109375" style="50" bestFit="1" customWidth="1"/>
    <col min="11" max="11" width="63.7109375" style="50" customWidth="1"/>
    <col min="12" max="12" width="39.5703125" style="50" customWidth="1"/>
    <col min="13" max="13" width="8.28515625" style="52" customWidth="1"/>
    <col min="14" max="14" width="55.140625" style="52" customWidth="1"/>
    <col min="15" max="23" width="9.28515625" style="52"/>
    <col min="24" max="16384" width="9.28515625" style="50"/>
  </cols>
  <sheetData>
    <row r="1" spans="1:20" ht="27" customHeight="1" thickBot="1">
      <c r="D1" s="115" t="s">
        <v>160</v>
      </c>
      <c r="E1" s="61"/>
      <c r="F1" s="61"/>
      <c r="G1" s="61"/>
    </row>
    <row r="2" spans="1:20" ht="26.25" customHeight="1" thickBot="1">
      <c r="D2" s="236" t="s">
        <v>161</v>
      </c>
      <c r="E2" s="171" t="s">
        <v>162</v>
      </c>
      <c r="F2" s="172"/>
    </row>
    <row r="3" spans="1:20" s="334" customFormat="1" ht="30" customHeight="1">
      <c r="A3" s="421" t="s">
        <v>163</v>
      </c>
      <c r="B3" s="422" t="s">
        <v>164</v>
      </c>
      <c r="C3" s="423" t="s">
        <v>165</v>
      </c>
      <c r="D3" s="424" t="s">
        <v>166</v>
      </c>
      <c r="E3" s="425" t="s">
        <v>167</v>
      </c>
      <c r="F3" s="426" t="s">
        <v>168</v>
      </c>
      <c r="G3" s="433" t="s">
        <v>169</v>
      </c>
      <c r="H3" s="422" t="s">
        <v>170</v>
      </c>
      <c r="I3" s="422" t="s">
        <v>171</v>
      </c>
      <c r="J3" s="422" t="s">
        <v>172</v>
      </c>
      <c r="K3" s="422" t="s">
        <v>173</v>
      </c>
      <c r="L3" s="432" t="s">
        <v>174</v>
      </c>
      <c r="M3" s="427" t="s">
        <v>175</v>
      </c>
      <c r="N3" s="424" t="s">
        <v>176</v>
      </c>
    </row>
    <row r="4" spans="1:20" ht="20.25">
      <c r="A4" s="818" t="s">
        <v>177</v>
      </c>
      <c r="B4" s="818"/>
      <c r="C4" s="818"/>
      <c r="D4" s="818"/>
      <c r="E4" s="818"/>
      <c r="F4" s="818"/>
      <c r="G4" s="818"/>
      <c r="H4" s="818"/>
      <c r="I4" s="818"/>
      <c r="J4" s="818"/>
      <c r="K4" s="818"/>
      <c r="L4" s="818"/>
      <c r="M4" s="818"/>
      <c r="N4" s="818"/>
      <c r="O4" s="227"/>
      <c r="P4" s="50" t="s">
        <v>178</v>
      </c>
      <c r="Q4" s="27"/>
      <c r="R4" s="27"/>
      <c r="S4" s="27"/>
      <c r="T4" s="27"/>
    </row>
    <row r="5" spans="1:20" outlineLevel="1">
      <c r="A5" s="268"/>
      <c r="B5" s="87" t="s">
        <v>15</v>
      </c>
      <c r="C5" s="100">
        <v>1</v>
      </c>
      <c r="D5" s="87" t="s">
        <v>179</v>
      </c>
      <c r="E5" s="87" t="s">
        <v>180</v>
      </c>
      <c r="F5" s="87" t="s">
        <v>181</v>
      </c>
      <c r="G5" s="87"/>
      <c r="H5" s="87" t="s">
        <v>182</v>
      </c>
      <c r="I5" s="87"/>
      <c r="J5" s="87" t="s">
        <v>183</v>
      </c>
      <c r="K5" s="87" t="s">
        <v>184</v>
      </c>
      <c r="L5" s="458" t="s">
        <v>185</v>
      </c>
      <c r="M5" s="385"/>
      <c r="N5" s="385"/>
      <c r="O5" s="229"/>
      <c r="P5" s="50" t="s">
        <v>186</v>
      </c>
      <c r="Q5" s="27"/>
      <c r="R5" s="27"/>
      <c r="S5" s="27"/>
      <c r="T5" s="27"/>
    </row>
    <row r="6" spans="1:20" outlineLevel="1">
      <c r="A6" s="268"/>
      <c r="B6" s="87" t="s">
        <v>15</v>
      </c>
      <c r="C6" s="77">
        <v>2</v>
      </c>
      <c r="D6" s="48" t="s">
        <v>187</v>
      </c>
      <c r="E6" s="48" t="s">
        <v>188</v>
      </c>
      <c r="F6" s="48" t="s">
        <v>189</v>
      </c>
      <c r="G6" s="48"/>
      <c r="H6" s="48" t="s">
        <v>182</v>
      </c>
      <c r="I6" s="48"/>
      <c r="J6" s="48" t="s">
        <v>190</v>
      </c>
      <c r="K6" s="48" t="s">
        <v>184</v>
      </c>
      <c r="L6" s="180" t="s">
        <v>185</v>
      </c>
      <c r="M6" s="51"/>
      <c r="N6" s="51"/>
      <c r="O6" s="27"/>
      <c r="P6" s="27"/>
      <c r="Q6" s="27"/>
      <c r="R6" s="27"/>
      <c r="S6" s="27"/>
      <c r="T6" s="27"/>
    </row>
    <row r="7" spans="1:20" outlineLevel="1">
      <c r="A7" s="268"/>
      <c r="B7" s="87" t="s">
        <v>15</v>
      </c>
      <c r="C7" s="77">
        <v>3</v>
      </c>
      <c r="D7" s="48" t="s">
        <v>191</v>
      </c>
      <c r="E7" s="48" t="s">
        <v>192</v>
      </c>
      <c r="F7" s="48" t="s">
        <v>193</v>
      </c>
      <c r="G7" s="48"/>
      <c r="H7" s="48" t="s">
        <v>182</v>
      </c>
      <c r="I7" s="48"/>
      <c r="J7" s="48" t="s">
        <v>194</v>
      </c>
      <c r="K7" s="48" t="s">
        <v>184</v>
      </c>
      <c r="L7" s="180" t="s">
        <v>185</v>
      </c>
      <c r="M7" s="51"/>
      <c r="N7" s="51"/>
      <c r="O7" s="335"/>
      <c r="P7" s="50" t="s">
        <v>195</v>
      </c>
      <c r="Q7" s="27"/>
      <c r="R7" s="27"/>
      <c r="S7" s="27"/>
      <c r="T7" s="27"/>
    </row>
    <row r="8" spans="1:20" outlineLevel="1">
      <c r="A8" s="268"/>
      <c r="B8" s="87" t="s">
        <v>15</v>
      </c>
      <c r="C8" s="77">
        <v>4</v>
      </c>
      <c r="D8" s="47" t="s">
        <v>196</v>
      </c>
      <c r="E8" s="48" t="s">
        <v>197</v>
      </c>
      <c r="F8" s="48" t="s">
        <v>198</v>
      </c>
      <c r="G8" s="48"/>
      <c r="H8" s="48" t="s">
        <v>182</v>
      </c>
      <c r="I8" s="48"/>
      <c r="J8" s="48" t="s">
        <v>199</v>
      </c>
      <c r="K8" s="48" t="s">
        <v>184</v>
      </c>
      <c r="L8" s="180" t="s">
        <v>185</v>
      </c>
      <c r="M8" s="51"/>
      <c r="N8" s="51"/>
      <c r="O8" s="336"/>
      <c r="P8" s="50" t="s">
        <v>200</v>
      </c>
      <c r="Q8" s="27"/>
      <c r="R8" s="27"/>
      <c r="S8" s="27"/>
      <c r="T8" s="27"/>
    </row>
    <row r="9" spans="1:20" outlineLevel="1">
      <c r="A9" s="268"/>
      <c r="B9" s="87" t="s">
        <v>15</v>
      </c>
      <c r="C9" s="77">
        <v>5</v>
      </c>
      <c r="D9" s="47" t="s">
        <v>201</v>
      </c>
      <c r="E9" s="48" t="s">
        <v>202</v>
      </c>
      <c r="F9" s="48" t="s">
        <v>203</v>
      </c>
      <c r="G9" s="48"/>
      <c r="H9" s="48" t="s">
        <v>182</v>
      </c>
      <c r="I9" s="48"/>
      <c r="J9" s="48"/>
      <c r="K9" s="48"/>
      <c r="L9" s="178"/>
      <c r="M9" s="51"/>
      <c r="N9" s="51"/>
      <c r="O9" s="428"/>
      <c r="P9" s="50"/>
      <c r="Q9" s="27"/>
      <c r="R9" s="27"/>
      <c r="S9" s="27"/>
      <c r="T9" s="27"/>
    </row>
    <row r="10" spans="1:20" outlineLevel="1">
      <c r="A10" s="268"/>
      <c r="B10" s="87" t="s">
        <v>15</v>
      </c>
      <c r="C10" s="77">
        <v>6</v>
      </c>
      <c r="D10" s="47" t="s">
        <v>201</v>
      </c>
      <c r="E10" s="48" t="s">
        <v>204</v>
      </c>
      <c r="F10" s="48" t="s">
        <v>205</v>
      </c>
      <c r="G10" s="48"/>
      <c r="H10" s="48" t="s">
        <v>182</v>
      </c>
      <c r="I10" s="48"/>
      <c r="J10" s="48"/>
      <c r="K10" s="48"/>
      <c r="L10" s="178"/>
      <c r="M10" s="51"/>
      <c r="N10" s="51"/>
      <c r="O10" s="27"/>
      <c r="P10" s="50"/>
      <c r="Q10" s="27"/>
      <c r="R10" s="27"/>
      <c r="S10" s="27"/>
      <c r="T10" s="27"/>
    </row>
    <row r="11" spans="1:20" outlineLevel="1">
      <c r="A11" s="268"/>
      <c r="B11" s="87" t="s">
        <v>15</v>
      </c>
      <c r="C11" s="77">
        <v>7</v>
      </c>
      <c r="D11" s="47" t="s">
        <v>201</v>
      </c>
      <c r="E11" s="48" t="s">
        <v>206</v>
      </c>
      <c r="F11" s="48" t="s">
        <v>207</v>
      </c>
      <c r="G11" s="48"/>
      <c r="H11" s="48" t="s">
        <v>182</v>
      </c>
      <c r="I11" s="48"/>
      <c r="J11" s="48"/>
      <c r="K11" s="48"/>
      <c r="L11" s="178"/>
      <c r="M11" s="51"/>
      <c r="N11" s="51"/>
      <c r="O11" s="27"/>
      <c r="P11" s="27"/>
      <c r="Q11" s="27"/>
      <c r="R11" s="27"/>
      <c r="S11" s="27"/>
      <c r="T11" s="27"/>
    </row>
    <row r="12" spans="1:20" outlineLevel="1">
      <c r="A12" s="268"/>
      <c r="B12" s="87" t="s">
        <v>15</v>
      </c>
      <c r="C12" s="77">
        <v>8</v>
      </c>
      <c r="D12" s="47" t="s">
        <v>201</v>
      </c>
      <c r="E12" s="48" t="s">
        <v>208</v>
      </c>
      <c r="F12" s="48" t="s">
        <v>209</v>
      </c>
      <c r="G12" s="48"/>
      <c r="H12" s="48" t="s">
        <v>182</v>
      </c>
      <c r="I12" s="48"/>
      <c r="J12" s="48"/>
      <c r="K12" s="48"/>
      <c r="L12" s="178"/>
      <c r="M12" s="51"/>
      <c r="N12" s="51"/>
      <c r="O12" s="27"/>
      <c r="P12" s="27"/>
      <c r="Q12" s="27"/>
      <c r="R12" s="27"/>
      <c r="S12" s="27"/>
      <c r="T12" s="27"/>
    </row>
    <row r="13" spans="1:20" outlineLevel="1">
      <c r="A13" s="268"/>
      <c r="B13" s="87" t="s">
        <v>15</v>
      </c>
      <c r="C13" s="77">
        <v>9</v>
      </c>
      <c r="D13" s="502" t="s">
        <v>210</v>
      </c>
      <c r="E13" s="47" t="s">
        <v>211</v>
      </c>
      <c r="F13" s="47" t="s">
        <v>212</v>
      </c>
      <c r="G13" s="48"/>
      <c r="H13" s="48" t="s">
        <v>213</v>
      </c>
      <c r="I13" s="48"/>
      <c r="J13" s="48" t="s">
        <v>214</v>
      </c>
      <c r="K13" s="48"/>
      <c r="L13" s="180" t="s">
        <v>185</v>
      </c>
      <c r="M13" s="51"/>
      <c r="N13" s="51"/>
      <c r="O13" s="27"/>
      <c r="P13" s="27"/>
      <c r="Q13" s="27"/>
      <c r="R13" s="27"/>
      <c r="S13" s="27"/>
      <c r="T13" s="27"/>
    </row>
    <row r="14" spans="1:20" outlineLevel="1">
      <c r="A14" s="268"/>
      <c r="B14" s="87" t="s">
        <v>15</v>
      </c>
      <c r="C14" s="77">
        <v>10</v>
      </c>
      <c r="D14" s="47" t="s">
        <v>215</v>
      </c>
      <c r="E14" s="47" t="s">
        <v>216</v>
      </c>
      <c r="F14" s="47" t="s">
        <v>217</v>
      </c>
      <c r="G14" s="48"/>
      <c r="H14" s="48" t="s">
        <v>218</v>
      </c>
      <c r="I14" s="48"/>
      <c r="J14" s="48" t="s">
        <v>219</v>
      </c>
      <c r="K14" s="48" t="s">
        <v>220</v>
      </c>
      <c r="L14" s="180" t="s">
        <v>221</v>
      </c>
      <c r="M14" s="51"/>
      <c r="N14" s="51"/>
      <c r="O14" s="27"/>
      <c r="P14" s="27"/>
      <c r="Q14" s="27"/>
      <c r="R14" s="27"/>
      <c r="S14" s="27"/>
      <c r="T14" s="27"/>
    </row>
    <row r="15" spans="1:20" ht="12.75" customHeight="1" outlineLevel="1">
      <c r="A15" s="268"/>
      <c r="B15" s="87" t="s">
        <v>15</v>
      </c>
      <c r="C15" s="77">
        <v>11</v>
      </c>
      <c r="D15" s="47" t="s">
        <v>222</v>
      </c>
      <c r="E15" s="47" t="s">
        <v>223</v>
      </c>
      <c r="F15" s="47" t="s">
        <v>224</v>
      </c>
      <c r="G15" s="48"/>
      <c r="H15" s="48" t="s">
        <v>218</v>
      </c>
      <c r="I15" s="48"/>
      <c r="J15" s="48" t="s">
        <v>225</v>
      </c>
      <c r="K15" s="78" t="s">
        <v>226</v>
      </c>
      <c r="L15" s="459" t="s">
        <v>227</v>
      </c>
      <c r="M15" s="51"/>
      <c r="N15" s="51"/>
      <c r="O15" s="27"/>
      <c r="P15" s="27"/>
      <c r="Q15" s="27"/>
      <c r="R15" s="27"/>
      <c r="S15" s="27"/>
      <c r="T15" s="27"/>
    </row>
    <row r="16" spans="1:20" outlineLevel="1">
      <c r="A16" s="268"/>
      <c r="B16" s="87" t="s">
        <v>15</v>
      </c>
      <c r="C16" s="77">
        <v>12</v>
      </c>
      <c r="D16" s="47" t="s">
        <v>228</v>
      </c>
      <c r="E16" s="47" t="s">
        <v>229</v>
      </c>
      <c r="F16" s="47" t="s">
        <v>230</v>
      </c>
      <c r="G16" s="48"/>
      <c r="H16" s="48" t="s">
        <v>231</v>
      </c>
      <c r="I16" s="48"/>
      <c r="J16" s="48" t="s">
        <v>232</v>
      </c>
      <c r="K16" s="48" t="s">
        <v>233</v>
      </c>
      <c r="L16" s="180" t="s">
        <v>185</v>
      </c>
      <c r="M16" s="51"/>
      <c r="N16" s="51"/>
      <c r="O16" s="27"/>
      <c r="P16" s="27"/>
      <c r="Q16" s="27"/>
      <c r="R16" s="27"/>
      <c r="S16" s="27"/>
      <c r="T16" s="27"/>
    </row>
    <row r="17" spans="1:20" outlineLevel="1">
      <c r="A17" s="268"/>
      <c r="B17" s="87" t="s">
        <v>15</v>
      </c>
      <c r="C17" s="77">
        <v>13</v>
      </c>
      <c r="D17" s="47" t="s">
        <v>234</v>
      </c>
      <c r="E17" s="47" t="s">
        <v>235</v>
      </c>
      <c r="F17" s="47" t="s">
        <v>236</v>
      </c>
      <c r="G17" s="48"/>
      <c r="H17" s="48"/>
      <c r="I17" s="48"/>
      <c r="J17" s="73" t="s">
        <v>237</v>
      </c>
      <c r="K17" s="48" t="s">
        <v>238</v>
      </c>
      <c r="L17" s="503" t="s">
        <v>239</v>
      </c>
      <c r="M17" s="51"/>
      <c r="N17" s="51"/>
      <c r="O17" s="27"/>
      <c r="P17" s="27"/>
      <c r="Q17" s="27"/>
      <c r="R17" s="27"/>
      <c r="S17" s="27"/>
      <c r="T17" s="27"/>
    </row>
    <row r="18" spans="1:20" outlineLevel="1">
      <c r="A18" s="268"/>
      <c r="B18" s="87" t="s">
        <v>15</v>
      </c>
      <c r="C18" s="77">
        <v>14</v>
      </c>
      <c r="D18" s="47" t="s">
        <v>240</v>
      </c>
      <c r="E18" s="47" t="s">
        <v>241</v>
      </c>
      <c r="F18" s="47" t="s">
        <v>242</v>
      </c>
      <c r="G18" s="48"/>
      <c r="H18" s="48"/>
      <c r="I18" s="48"/>
      <c r="J18" s="48"/>
      <c r="K18" s="48"/>
      <c r="L18" s="178"/>
      <c r="M18" s="51"/>
      <c r="N18" s="51"/>
    </row>
    <row r="19" spans="1:20" outlineLevel="1">
      <c r="A19" s="268"/>
      <c r="B19" s="87" t="s">
        <v>15</v>
      </c>
      <c r="C19" s="77">
        <v>15</v>
      </c>
      <c r="D19" s="47" t="s">
        <v>240</v>
      </c>
      <c r="E19" s="47" t="s">
        <v>243</v>
      </c>
      <c r="F19" s="47" t="s">
        <v>244</v>
      </c>
      <c r="G19" s="48"/>
      <c r="H19" s="48"/>
      <c r="I19" s="48"/>
      <c r="J19" s="48"/>
      <c r="K19" s="48"/>
      <c r="L19" s="180"/>
      <c r="M19" s="51"/>
      <c r="N19" s="51"/>
    </row>
    <row r="20" spans="1:20" outlineLevel="1">
      <c r="A20" s="268"/>
      <c r="B20" s="87" t="s">
        <v>15</v>
      </c>
      <c r="C20" s="77">
        <v>16</v>
      </c>
      <c r="D20" s="47" t="s">
        <v>245</v>
      </c>
      <c r="E20" s="47" t="s">
        <v>246</v>
      </c>
      <c r="F20" s="47" t="s">
        <v>247</v>
      </c>
      <c r="G20" s="48"/>
      <c r="H20" s="48" t="s">
        <v>213</v>
      </c>
      <c r="I20" s="48"/>
      <c r="J20" s="48" t="s">
        <v>248</v>
      </c>
      <c r="K20" s="48" t="s">
        <v>249</v>
      </c>
      <c r="L20" s="180" t="s">
        <v>250</v>
      </c>
      <c r="M20" s="51"/>
      <c r="N20" s="51"/>
    </row>
    <row r="21" spans="1:20" outlineLevel="1">
      <c r="A21" s="268"/>
      <c r="B21" s="87" t="s">
        <v>15</v>
      </c>
      <c r="C21" s="77">
        <v>17</v>
      </c>
      <c r="D21" s="47" t="s">
        <v>251</v>
      </c>
      <c r="E21" s="47" t="s">
        <v>252</v>
      </c>
      <c r="F21" s="47" t="s">
        <v>253</v>
      </c>
      <c r="G21" s="48"/>
      <c r="H21" s="48" t="s">
        <v>254</v>
      </c>
      <c r="I21" s="48"/>
      <c r="J21" s="48" t="s">
        <v>255</v>
      </c>
      <c r="K21" s="48" t="s">
        <v>256</v>
      </c>
      <c r="L21" s="180" t="s">
        <v>221</v>
      </c>
      <c r="M21" s="51"/>
      <c r="N21" s="51"/>
    </row>
    <row r="22" spans="1:20" outlineLevel="1">
      <c r="A22" s="268"/>
      <c r="B22" s="87" t="s">
        <v>45</v>
      </c>
      <c r="C22" s="77">
        <v>18</v>
      </c>
      <c r="D22" s="48" t="s">
        <v>257</v>
      </c>
      <c r="E22" s="47" t="s">
        <v>258</v>
      </c>
      <c r="F22" s="47" t="s">
        <v>259</v>
      </c>
      <c r="G22" s="48" t="s">
        <v>260</v>
      </c>
      <c r="H22" s="48" t="s">
        <v>254</v>
      </c>
      <c r="I22" s="48"/>
      <c r="J22" s="48" t="s">
        <v>261</v>
      </c>
      <c r="K22" s="48" t="s">
        <v>262</v>
      </c>
      <c r="L22" s="180" t="s">
        <v>221</v>
      </c>
      <c r="M22" s="51"/>
      <c r="N22" s="51"/>
    </row>
    <row r="23" spans="1:20" outlineLevel="1">
      <c r="A23" s="268"/>
      <c r="B23" s="87" t="s">
        <v>45</v>
      </c>
      <c r="C23" s="77">
        <v>19</v>
      </c>
      <c r="D23" s="47" t="s">
        <v>263</v>
      </c>
      <c r="E23" s="47" t="s">
        <v>264</v>
      </c>
      <c r="F23" s="47" t="s">
        <v>265</v>
      </c>
      <c r="G23" s="48" t="s">
        <v>266</v>
      </c>
      <c r="H23" s="48" t="s">
        <v>254</v>
      </c>
      <c r="I23" s="48"/>
      <c r="J23" s="48" t="s">
        <v>267</v>
      </c>
      <c r="K23" s="48" t="s">
        <v>268</v>
      </c>
      <c r="L23" s="180" t="s">
        <v>185</v>
      </c>
      <c r="M23" s="51"/>
      <c r="N23" s="51"/>
    </row>
    <row r="24" spans="1:20" outlineLevel="1">
      <c r="A24" s="268"/>
      <c r="B24" s="87" t="s">
        <v>45</v>
      </c>
      <c r="C24" s="77">
        <v>20</v>
      </c>
      <c r="D24" s="47" t="s">
        <v>269</v>
      </c>
      <c r="E24" s="47" t="s">
        <v>270</v>
      </c>
      <c r="F24" s="47" t="s">
        <v>271</v>
      </c>
      <c r="G24" s="48" t="s">
        <v>272</v>
      </c>
      <c r="H24" s="48" t="s">
        <v>254</v>
      </c>
      <c r="I24" s="48"/>
      <c r="J24" s="48" t="s">
        <v>273</v>
      </c>
      <c r="K24" s="48" t="s">
        <v>274</v>
      </c>
      <c r="L24" s="180" t="s">
        <v>185</v>
      </c>
      <c r="M24" s="51"/>
      <c r="N24" s="51"/>
    </row>
    <row r="25" spans="1:20" outlineLevel="1">
      <c r="A25" s="268"/>
      <c r="B25" s="87" t="s">
        <v>42</v>
      </c>
      <c r="C25" s="77">
        <v>21</v>
      </c>
      <c r="D25" s="47" t="s">
        <v>275</v>
      </c>
      <c r="E25" s="47" t="s">
        <v>276</v>
      </c>
      <c r="F25" s="47" t="s">
        <v>277</v>
      </c>
      <c r="G25" s="48" t="s">
        <v>278</v>
      </c>
      <c r="H25" s="48" t="s">
        <v>254</v>
      </c>
      <c r="I25" s="48"/>
      <c r="J25" s="48" t="s">
        <v>279</v>
      </c>
      <c r="K25" s="48" t="s">
        <v>280</v>
      </c>
      <c r="L25" s="180" t="s">
        <v>185</v>
      </c>
      <c r="M25" s="51"/>
      <c r="N25" s="51"/>
    </row>
    <row r="26" spans="1:20" outlineLevel="1">
      <c r="A26" s="268"/>
      <c r="B26" s="87" t="s">
        <v>42</v>
      </c>
      <c r="C26" s="77">
        <v>22</v>
      </c>
      <c r="D26" s="47" t="s">
        <v>281</v>
      </c>
      <c r="E26" s="47" t="s">
        <v>282</v>
      </c>
      <c r="F26" s="47" t="s">
        <v>283</v>
      </c>
      <c r="G26" s="48" t="s">
        <v>278</v>
      </c>
      <c r="H26" s="48" t="s">
        <v>254</v>
      </c>
      <c r="I26" s="48"/>
      <c r="J26" s="48" t="s">
        <v>284</v>
      </c>
      <c r="K26" s="48" t="s">
        <v>285</v>
      </c>
      <c r="L26" s="180" t="s">
        <v>185</v>
      </c>
      <c r="M26" s="51"/>
      <c r="N26" s="51"/>
    </row>
    <row r="27" spans="1:20" outlineLevel="1">
      <c r="A27" s="268"/>
      <c r="B27" s="87" t="s">
        <v>15</v>
      </c>
      <c r="C27" s="77">
        <v>23</v>
      </c>
      <c r="D27" s="47" t="s">
        <v>286</v>
      </c>
      <c r="E27" s="47" t="s">
        <v>287</v>
      </c>
      <c r="F27" s="47" t="s">
        <v>288</v>
      </c>
      <c r="G27" s="48"/>
      <c r="H27" s="48" t="s">
        <v>254</v>
      </c>
      <c r="I27" s="48"/>
      <c r="J27" s="48"/>
      <c r="K27" s="48" t="s">
        <v>289</v>
      </c>
      <c r="L27" s="180" t="s">
        <v>250</v>
      </c>
      <c r="M27" s="51"/>
      <c r="N27" s="51"/>
    </row>
    <row r="28" spans="1:20" outlineLevel="1">
      <c r="A28" s="268"/>
      <c r="B28" s="87" t="s">
        <v>15</v>
      </c>
      <c r="C28" s="77">
        <v>24</v>
      </c>
      <c r="D28" s="47" t="s">
        <v>290</v>
      </c>
      <c r="E28" s="47" t="s">
        <v>291</v>
      </c>
      <c r="F28" s="47" t="s">
        <v>292</v>
      </c>
      <c r="G28" s="48"/>
      <c r="H28" s="48" t="s">
        <v>254</v>
      </c>
      <c r="I28" s="48"/>
      <c r="J28" s="48"/>
      <c r="K28" s="48" t="s">
        <v>293</v>
      </c>
      <c r="L28" s="180" t="s">
        <v>250</v>
      </c>
      <c r="M28" s="51"/>
      <c r="N28" s="51"/>
    </row>
    <row r="29" spans="1:20" outlineLevel="1">
      <c r="A29" s="268"/>
      <c r="B29" s="87" t="s">
        <v>15</v>
      </c>
      <c r="C29" s="77">
        <v>25</v>
      </c>
      <c r="D29" s="502" t="s">
        <v>294</v>
      </c>
      <c r="E29" s="47" t="s">
        <v>295</v>
      </c>
      <c r="F29" s="47" t="s">
        <v>296</v>
      </c>
      <c r="G29" s="48"/>
      <c r="H29" s="48" t="s">
        <v>254</v>
      </c>
      <c r="I29" s="48"/>
      <c r="J29" s="48"/>
      <c r="K29" s="48" t="s">
        <v>297</v>
      </c>
      <c r="L29" s="180" t="s">
        <v>250</v>
      </c>
      <c r="M29" s="51"/>
      <c r="N29" s="51"/>
    </row>
    <row r="30" spans="1:20" outlineLevel="1">
      <c r="A30" s="268"/>
      <c r="B30" s="87" t="s">
        <v>15</v>
      </c>
      <c r="C30" s="77">
        <v>26</v>
      </c>
      <c r="D30" s="47" t="s">
        <v>298</v>
      </c>
      <c r="E30" s="47" t="s">
        <v>299</v>
      </c>
      <c r="F30" s="47" t="s">
        <v>300</v>
      </c>
      <c r="G30" s="48"/>
      <c r="H30" s="48"/>
      <c r="I30" s="48"/>
      <c r="J30" s="48"/>
      <c r="K30" s="48"/>
      <c r="L30" s="180"/>
      <c r="M30" s="51"/>
      <c r="N30" s="51"/>
    </row>
    <row r="31" spans="1:20" outlineLevel="1">
      <c r="A31" s="268"/>
      <c r="B31" s="87" t="s">
        <v>15</v>
      </c>
      <c r="C31" s="77">
        <v>27</v>
      </c>
      <c r="D31" s="47" t="s">
        <v>298</v>
      </c>
      <c r="E31" s="47" t="s">
        <v>301</v>
      </c>
      <c r="F31" s="47" t="s">
        <v>302</v>
      </c>
      <c r="G31" s="48"/>
      <c r="H31" s="48"/>
      <c r="I31" s="48"/>
      <c r="J31" s="48"/>
      <c r="K31" s="48"/>
      <c r="L31" s="180"/>
      <c r="M31" s="51"/>
      <c r="N31" s="51"/>
    </row>
    <row r="32" spans="1:20" outlineLevel="1">
      <c r="A32" s="268"/>
      <c r="B32" s="87" t="s">
        <v>15</v>
      </c>
      <c r="C32" s="77">
        <v>28</v>
      </c>
      <c r="D32" s="47" t="s">
        <v>298</v>
      </c>
      <c r="E32" s="47" t="s">
        <v>303</v>
      </c>
      <c r="F32" s="47" t="s">
        <v>304</v>
      </c>
      <c r="G32" s="48"/>
      <c r="H32" s="48"/>
      <c r="I32" s="48"/>
      <c r="J32" s="48"/>
      <c r="K32" s="48"/>
      <c r="L32" s="180"/>
      <c r="M32" s="51"/>
      <c r="N32" s="51"/>
    </row>
    <row r="33" spans="1:24" s="376" customFormat="1" outlineLevel="1">
      <c r="A33" s="268"/>
      <c r="B33" s="87" t="s">
        <v>26</v>
      </c>
      <c r="C33" s="77">
        <v>29</v>
      </c>
      <c r="D33" s="47" t="s">
        <v>305</v>
      </c>
      <c r="E33" s="47" t="s">
        <v>306</v>
      </c>
      <c r="F33" s="47" t="s">
        <v>307</v>
      </c>
      <c r="G33" s="48"/>
      <c r="H33" s="48" t="s">
        <v>254</v>
      </c>
      <c r="I33" s="48"/>
      <c r="J33" s="48" t="s">
        <v>308</v>
      </c>
      <c r="K33" s="48" t="s">
        <v>309</v>
      </c>
      <c r="L33" s="180" t="s">
        <v>250</v>
      </c>
      <c r="M33" s="51"/>
      <c r="N33" s="51"/>
      <c r="O33" s="375"/>
      <c r="P33" s="375"/>
      <c r="Q33" s="375"/>
      <c r="R33" s="375"/>
      <c r="S33" s="375"/>
      <c r="T33" s="375"/>
      <c r="U33" s="375"/>
      <c r="V33" s="375"/>
      <c r="W33" s="375"/>
    </row>
    <row r="34" spans="1:24" s="376" customFormat="1" outlineLevel="1">
      <c r="A34" s="268"/>
      <c r="B34" s="87" t="s">
        <v>26</v>
      </c>
      <c r="C34" s="77">
        <v>30</v>
      </c>
      <c r="D34" s="47" t="s">
        <v>310</v>
      </c>
      <c r="E34" s="47" t="s">
        <v>311</v>
      </c>
      <c r="F34" s="47" t="s">
        <v>312</v>
      </c>
      <c r="G34" s="48"/>
      <c r="H34" s="48" t="s">
        <v>213</v>
      </c>
      <c r="I34" s="48"/>
      <c r="J34" s="48" t="s">
        <v>313</v>
      </c>
      <c r="K34" s="48"/>
      <c r="L34" s="180" t="s">
        <v>250</v>
      </c>
      <c r="M34" s="51"/>
      <c r="N34" s="51"/>
      <c r="O34" s="375"/>
      <c r="P34" s="375"/>
      <c r="Q34" s="375"/>
      <c r="R34" s="375"/>
      <c r="S34" s="375"/>
      <c r="T34" s="375"/>
      <c r="U34" s="375"/>
      <c r="V34" s="375"/>
      <c r="W34" s="375"/>
    </row>
    <row r="35" spans="1:24" outlineLevel="1">
      <c r="A35" s="268"/>
      <c r="B35" s="87" t="s">
        <v>15</v>
      </c>
      <c r="C35" s="77">
        <v>31</v>
      </c>
      <c r="D35" s="47" t="s">
        <v>240</v>
      </c>
      <c r="E35" s="47" t="s">
        <v>314</v>
      </c>
      <c r="F35" s="47" t="s">
        <v>315</v>
      </c>
      <c r="G35" s="47"/>
      <c r="H35" s="48"/>
      <c r="I35" s="48"/>
      <c r="J35" s="48"/>
      <c r="K35" s="48"/>
      <c r="L35" s="180"/>
      <c r="M35" s="51"/>
      <c r="N35" s="51"/>
    </row>
    <row r="36" spans="1:24" outlineLevel="1">
      <c r="A36" s="268"/>
      <c r="B36" s="87" t="s">
        <v>15</v>
      </c>
      <c r="C36" s="77">
        <v>32</v>
      </c>
      <c r="D36" s="47" t="s">
        <v>240</v>
      </c>
      <c r="E36" s="47" t="s">
        <v>316</v>
      </c>
      <c r="F36" s="47" t="s">
        <v>317</v>
      </c>
      <c r="G36" s="47"/>
      <c r="H36" s="48"/>
      <c r="I36" s="48"/>
      <c r="J36" s="48"/>
      <c r="K36" s="48"/>
      <c r="L36" s="180"/>
      <c r="M36" s="51"/>
      <c r="N36" s="51"/>
    </row>
    <row r="37" spans="1:24" outlineLevel="1">
      <c r="A37" s="268"/>
      <c r="B37" s="87" t="s">
        <v>15</v>
      </c>
      <c r="C37" s="77">
        <v>33</v>
      </c>
      <c r="D37" s="48" t="s">
        <v>318</v>
      </c>
      <c r="E37" s="73" t="s">
        <v>319</v>
      </c>
      <c r="F37" s="73" t="s">
        <v>320</v>
      </c>
      <c r="G37" s="73"/>
      <c r="H37" s="48" t="s">
        <v>321</v>
      </c>
      <c r="I37" s="48"/>
      <c r="J37" s="48" t="s">
        <v>322</v>
      </c>
      <c r="K37" s="48" t="s">
        <v>323</v>
      </c>
      <c r="L37" s="180" t="s">
        <v>324</v>
      </c>
      <c r="M37" s="51"/>
      <c r="N37" s="51" t="s">
        <v>325</v>
      </c>
      <c r="X37" s="52"/>
    </row>
    <row r="38" spans="1:24" outlineLevel="1">
      <c r="A38" s="268"/>
      <c r="B38" s="87" t="s">
        <v>15</v>
      </c>
      <c r="C38" s="77">
        <v>34</v>
      </c>
      <c r="D38" s="47" t="s">
        <v>326</v>
      </c>
      <c r="E38" s="73" t="s">
        <v>327</v>
      </c>
      <c r="F38" s="73" t="s">
        <v>328</v>
      </c>
      <c r="G38" s="73"/>
      <c r="H38" s="48"/>
      <c r="I38" s="48"/>
      <c r="J38" s="48"/>
      <c r="K38" s="48"/>
      <c r="L38" s="180"/>
      <c r="M38" s="51"/>
      <c r="N38" s="51"/>
      <c r="X38" s="52"/>
    </row>
    <row r="39" spans="1:24" outlineLevel="1">
      <c r="A39" s="268"/>
      <c r="B39" s="87" t="s">
        <v>15</v>
      </c>
      <c r="C39" s="77">
        <v>35</v>
      </c>
      <c r="D39" s="47" t="s">
        <v>329</v>
      </c>
      <c r="E39" s="73" t="s">
        <v>330</v>
      </c>
      <c r="F39" s="73" t="s">
        <v>331</v>
      </c>
      <c r="G39" s="73"/>
      <c r="H39" s="48"/>
      <c r="I39" s="48"/>
      <c r="J39" s="48"/>
      <c r="K39" s="48"/>
      <c r="L39" s="180"/>
      <c r="M39" s="51"/>
      <c r="N39" s="51"/>
      <c r="X39" s="52"/>
    </row>
    <row r="40" spans="1:24" s="71" customFormat="1" outlineLevel="1">
      <c r="A40" s="268"/>
      <c r="B40" s="87" t="s">
        <v>42</v>
      </c>
      <c r="C40" s="77">
        <v>36</v>
      </c>
      <c r="D40" s="47" t="s">
        <v>332</v>
      </c>
      <c r="E40" s="73" t="s">
        <v>333</v>
      </c>
      <c r="F40" s="73" t="s">
        <v>334</v>
      </c>
      <c r="G40" s="73"/>
      <c r="H40" s="48" t="s">
        <v>213</v>
      </c>
      <c r="I40" s="48" t="s">
        <v>335</v>
      </c>
      <c r="J40" s="48" t="s">
        <v>336</v>
      </c>
      <c r="K40" s="48" t="s">
        <v>337</v>
      </c>
      <c r="L40" s="180" t="s">
        <v>338</v>
      </c>
      <c r="M40" s="51"/>
      <c r="N40" s="51" t="s">
        <v>339</v>
      </c>
      <c r="O40" s="99"/>
      <c r="P40" s="99"/>
      <c r="Q40" s="99"/>
      <c r="R40" s="99"/>
      <c r="S40" s="99"/>
      <c r="T40" s="99"/>
      <c r="U40" s="99"/>
      <c r="V40" s="99"/>
      <c r="W40" s="99"/>
      <c r="X40" s="99"/>
    </row>
    <row r="41" spans="1:24" s="71" customFormat="1" outlineLevel="1">
      <c r="A41" s="268"/>
      <c r="B41" s="87" t="s">
        <v>42</v>
      </c>
      <c r="C41" s="77">
        <v>37</v>
      </c>
      <c r="D41" s="47" t="s">
        <v>340</v>
      </c>
      <c r="E41" s="73" t="s">
        <v>341</v>
      </c>
      <c r="F41" s="73" t="s">
        <v>342</v>
      </c>
      <c r="G41" s="73"/>
      <c r="H41" s="48" t="s">
        <v>213</v>
      </c>
      <c r="I41" s="48" t="s">
        <v>343</v>
      </c>
      <c r="J41" s="48" t="s">
        <v>344</v>
      </c>
      <c r="K41" s="48" t="s">
        <v>337</v>
      </c>
      <c r="L41" s="180" t="s">
        <v>338</v>
      </c>
      <c r="M41" s="51"/>
      <c r="N41" s="51" t="s">
        <v>345</v>
      </c>
      <c r="O41" s="99"/>
      <c r="P41" s="99"/>
      <c r="Q41" s="99"/>
      <c r="R41" s="99"/>
      <c r="S41" s="99"/>
      <c r="T41" s="99"/>
      <c r="U41" s="99"/>
      <c r="V41" s="99"/>
      <c r="W41" s="99"/>
      <c r="X41" s="99"/>
    </row>
    <row r="42" spans="1:24" s="71" customFormat="1" outlineLevel="1">
      <c r="A42" s="268"/>
      <c r="B42" s="87" t="s">
        <v>42</v>
      </c>
      <c r="C42" s="77">
        <v>38</v>
      </c>
      <c r="D42" s="47" t="s">
        <v>346</v>
      </c>
      <c r="E42" s="73" t="s">
        <v>347</v>
      </c>
      <c r="F42" s="73" t="s">
        <v>348</v>
      </c>
      <c r="G42" s="73"/>
      <c r="H42" s="48" t="s">
        <v>213</v>
      </c>
      <c r="I42" s="48" t="s">
        <v>349</v>
      </c>
      <c r="J42" s="48" t="s">
        <v>350</v>
      </c>
      <c r="K42" s="48" t="s">
        <v>337</v>
      </c>
      <c r="L42" s="180" t="s">
        <v>351</v>
      </c>
      <c r="M42" s="51"/>
      <c r="N42" s="51" t="s">
        <v>352</v>
      </c>
      <c r="O42" s="99"/>
      <c r="P42" s="99"/>
      <c r="Q42" s="99"/>
      <c r="R42" s="99"/>
      <c r="S42" s="99"/>
      <c r="T42" s="99"/>
      <c r="U42" s="99"/>
      <c r="V42" s="99"/>
      <c r="W42" s="99"/>
      <c r="X42" s="99"/>
    </row>
    <row r="43" spans="1:24" s="71" customFormat="1" outlineLevel="1">
      <c r="A43" s="268"/>
      <c r="B43" s="87" t="s">
        <v>42</v>
      </c>
      <c r="C43" s="77">
        <v>39</v>
      </c>
      <c r="D43" s="47" t="s">
        <v>353</v>
      </c>
      <c r="E43" s="73" t="s">
        <v>354</v>
      </c>
      <c r="F43" s="73" t="s">
        <v>355</v>
      </c>
      <c r="G43" s="73"/>
      <c r="H43" s="48" t="s">
        <v>213</v>
      </c>
      <c r="I43" s="48" t="s">
        <v>356</v>
      </c>
      <c r="J43" s="48" t="s">
        <v>357</v>
      </c>
      <c r="K43" s="48" t="s">
        <v>337</v>
      </c>
      <c r="L43" s="180" t="s">
        <v>351</v>
      </c>
      <c r="M43" s="51"/>
      <c r="N43" s="51" t="s">
        <v>358</v>
      </c>
      <c r="O43" s="99"/>
      <c r="P43" s="99"/>
      <c r="Q43" s="99"/>
      <c r="R43" s="99"/>
      <c r="S43" s="99"/>
      <c r="T43" s="99"/>
      <c r="U43" s="99"/>
      <c r="V43" s="99"/>
      <c r="W43" s="99"/>
      <c r="X43" s="99"/>
    </row>
    <row r="44" spans="1:24" s="71" customFormat="1" outlineLevel="1">
      <c r="A44" s="268"/>
      <c r="B44" s="87" t="s">
        <v>42</v>
      </c>
      <c r="C44" s="77">
        <v>40</v>
      </c>
      <c r="D44" s="47" t="s">
        <v>359</v>
      </c>
      <c r="E44" s="73" t="s">
        <v>360</v>
      </c>
      <c r="F44" s="73" t="s">
        <v>361</v>
      </c>
      <c r="G44" s="73"/>
      <c r="H44" s="48" t="s">
        <v>213</v>
      </c>
      <c r="I44" s="48" t="s">
        <v>362</v>
      </c>
      <c r="J44" s="48" t="s">
        <v>363</v>
      </c>
      <c r="K44" s="48" t="s">
        <v>337</v>
      </c>
      <c r="L44" s="180" t="s">
        <v>351</v>
      </c>
      <c r="M44" s="51"/>
      <c r="N44" s="51" t="s">
        <v>364</v>
      </c>
      <c r="O44" s="99"/>
      <c r="P44" s="99"/>
      <c r="Q44" s="99"/>
      <c r="R44" s="99"/>
      <c r="S44" s="99"/>
      <c r="T44" s="99"/>
      <c r="U44" s="99"/>
      <c r="V44" s="99"/>
      <c r="W44" s="99"/>
      <c r="X44" s="99"/>
    </row>
    <row r="45" spans="1:24" s="71" customFormat="1" outlineLevel="1">
      <c r="A45" s="268"/>
      <c r="B45" s="87" t="s">
        <v>42</v>
      </c>
      <c r="C45" s="77">
        <v>41</v>
      </c>
      <c r="D45" s="47" t="s">
        <v>365</v>
      </c>
      <c r="E45" s="73" t="s">
        <v>366</v>
      </c>
      <c r="F45" s="73" t="s">
        <v>367</v>
      </c>
      <c r="G45" s="73"/>
      <c r="H45" s="48" t="s">
        <v>213</v>
      </c>
      <c r="I45" s="48" t="s">
        <v>368</v>
      </c>
      <c r="J45" s="48" t="s">
        <v>369</v>
      </c>
      <c r="K45" s="48" t="s">
        <v>337</v>
      </c>
      <c r="L45" s="180" t="s">
        <v>351</v>
      </c>
      <c r="M45" s="51"/>
      <c r="N45" s="51" t="s">
        <v>370</v>
      </c>
      <c r="O45" s="99"/>
      <c r="P45" s="99"/>
      <c r="Q45" s="99"/>
      <c r="R45" s="99"/>
      <c r="S45" s="99"/>
      <c r="T45" s="99"/>
      <c r="U45" s="99"/>
      <c r="V45" s="99"/>
      <c r="W45" s="99"/>
      <c r="X45" s="99"/>
    </row>
    <row r="46" spans="1:24" s="71" customFormat="1" outlineLevel="1">
      <c r="A46" s="268"/>
      <c r="B46" s="87" t="s">
        <v>42</v>
      </c>
      <c r="C46" s="77">
        <v>42</v>
      </c>
      <c r="D46" s="47" t="s">
        <v>371</v>
      </c>
      <c r="E46" s="73" t="s">
        <v>372</v>
      </c>
      <c r="F46" s="73" t="s">
        <v>373</v>
      </c>
      <c r="G46" s="73"/>
      <c r="H46" s="48" t="s">
        <v>213</v>
      </c>
      <c r="I46" s="48" t="s">
        <v>374</v>
      </c>
      <c r="J46" s="48" t="s">
        <v>375</v>
      </c>
      <c r="K46" s="48" t="s">
        <v>337</v>
      </c>
      <c r="L46" s="180" t="s">
        <v>351</v>
      </c>
      <c r="M46" s="51"/>
      <c r="N46" s="51" t="s">
        <v>376</v>
      </c>
      <c r="O46" s="99"/>
      <c r="P46" s="99"/>
      <c r="Q46" s="99"/>
      <c r="R46" s="99"/>
      <c r="S46" s="99"/>
      <c r="T46" s="99"/>
      <c r="U46" s="99"/>
      <c r="V46" s="99"/>
      <c r="W46" s="99"/>
      <c r="X46" s="99"/>
    </row>
    <row r="47" spans="1:24" s="376" customFormat="1" outlineLevel="1">
      <c r="A47" s="268"/>
      <c r="B47" s="87" t="s">
        <v>377</v>
      </c>
      <c r="C47" s="77">
        <v>43</v>
      </c>
      <c r="D47" s="47" t="s">
        <v>378</v>
      </c>
      <c r="E47" s="73" t="s">
        <v>379</v>
      </c>
      <c r="F47" s="73" t="s">
        <v>380</v>
      </c>
      <c r="G47" s="73" t="s">
        <v>278</v>
      </c>
      <c r="H47" s="48" t="s">
        <v>213</v>
      </c>
      <c r="I47" s="48" t="s">
        <v>381</v>
      </c>
      <c r="J47" s="73" t="s">
        <v>382</v>
      </c>
      <c r="K47" s="48" t="s">
        <v>383</v>
      </c>
      <c r="L47" s="180" t="s">
        <v>384</v>
      </c>
      <c r="M47" s="51"/>
      <c r="N47" s="51" t="s">
        <v>385</v>
      </c>
      <c r="O47" s="375"/>
      <c r="P47" s="375"/>
      <c r="Q47" s="375"/>
      <c r="R47" s="375"/>
      <c r="S47" s="375"/>
      <c r="T47" s="375"/>
      <c r="U47" s="375"/>
      <c r="V47" s="375"/>
      <c r="W47" s="375"/>
      <c r="X47" s="375"/>
    </row>
    <row r="48" spans="1:24" s="376" customFormat="1" outlineLevel="1">
      <c r="A48" s="268"/>
      <c r="B48" s="87" t="s">
        <v>377</v>
      </c>
      <c r="C48" s="77">
        <v>44</v>
      </c>
      <c r="D48" s="47" t="s">
        <v>386</v>
      </c>
      <c r="E48" s="73" t="s">
        <v>387</v>
      </c>
      <c r="F48" s="73" t="s">
        <v>388</v>
      </c>
      <c r="G48" s="73" t="s">
        <v>278</v>
      </c>
      <c r="H48" s="48" t="s">
        <v>213</v>
      </c>
      <c r="I48" s="48" t="s">
        <v>389</v>
      </c>
      <c r="J48" s="48" t="s">
        <v>390</v>
      </c>
      <c r="K48" s="48" t="s">
        <v>383</v>
      </c>
      <c r="L48" s="180" t="s">
        <v>384</v>
      </c>
      <c r="M48" s="51"/>
      <c r="N48" s="51" t="s">
        <v>391</v>
      </c>
      <c r="O48" s="375"/>
      <c r="P48" s="375"/>
      <c r="Q48" s="375"/>
      <c r="R48" s="375"/>
      <c r="S48" s="375"/>
      <c r="T48" s="375"/>
      <c r="U48" s="375"/>
      <c r="V48" s="375"/>
      <c r="W48" s="375"/>
      <c r="X48" s="375"/>
    </row>
    <row r="49" spans="1:24" s="376" customFormat="1" outlineLevel="1">
      <c r="A49" s="268"/>
      <c r="B49" s="87" t="s">
        <v>377</v>
      </c>
      <c r="C49" s="77">
        <v>45</v>
      </c>
      <c r="D49" s="47" t="s">
        <v>392</v>
      </c>
      <c r="E49" s="73" t="s">
        <v>393</v>
      </c>
      <c r="F49" s="73" t="s">
        <v>394</v>
      </c>
      <c r="G49" s="73" t="s">
        <v>278</v>
      </c>
      <c r="H49" s="48" t="s">
        <v>213</v>
      </c>
      <c r="I49" s="48" t="s">
        <v>395</v>
      </c>
      <c r="J49" s="48" t="s">
        <v>396</v>
      </c>
      <c r="K49" s="48" t="s">
        <v>383</v>
      </c>
      <c r="L49" s="180" t="s">
        <v>384</v>
      </c>
      <c r="M49" s="51"/>
      <c r="N49" s="51" t="s">
        <v>391</v>
      </c>
      <c r="O49" s="375"/>
      <c r="P49" s="375"/>
      <c r="Q49" s="375"/>
      <c r="R49" s="375"/>
      <c r="S49" s="375"/>
      <c r="T49" s="375"/>
      <c r="U49" s="375"/>
      <c r="V49" s="375"/>
      <c r="W49" s="375"/>
      <c r="X49" s="375"/>
    </row>
    <row r="50" spans="1:24" s="376" customFormat="1" outlineLevel="1">
      <c r="A50" s="268"/>
      <c r="B50" s="87" t="s">
        <v>377</v>
      </c>
      <c r="C50" s="77">
        <v>46</v>
      </c>
      <c r="D50" s="47" t="s">
        <v>397</v>
      </c>
      <c r="E50" s="73" t="s">
        <v>398</v>
      </c>
      <c r="F50" s="73" t="s">
        <v>399</v>
      </c>
      <c r="G50" s="73" t="s">
        <v>278</v>
      </c>
      <c r="H50" s="48" t="s">
        <v>213</v>
      </c>
      <c r="I50" s="48" t="s">
        <v>400</v>
      </c>
      <c r="J50" s="48" t="s">
        <v>401</v>
      </c>
      <c r="K50" s="48" t="s">
        <v>383</v>
      </c>
      <c r="L50" s="180" t="s">
        <v>384</v>
      </c>
      <c r="M50" s="51"/>
      <c r="N50" s="51" t="s">
        <v>391</v>
      </c>
      <c r="O50" s="375"/>
      <c r="P50" s="375"/>
      <c r="Q50" s="375"/>
      <c r="R50" s="375"/>
      <c r="S50" s="375"/>
      <c r="T50" s="375"/>
      <c r="U50" s="375"/>
      <c r="V50" s="375"/>
      <c r="W50" s="375"/>
      <c r="X50" s="375"/>
    </row>
    <row r="51" spans="1:24" s="376" customFormat="1" outlineLevel="1">
      <c r="A51" s="268"/>
      <c r="B51" s="87" t="s">
        <v>377</v>
      </c>
      <c r="C51" s="77">
        <v>47</v>
      </c>
      <c r="D51" s="47" t="s">
        <v>402</v>
      </c>
      <c r="E51" s="73" t="s">
        <v>403</v>
      </c>
      <c r="F51" s="73" t="s">
        <v>404</v>
      </c>
      <c r="G51" s="73" t="s">
        <v>278</v>
      </c>
      <c r="H51" s="48" t="s">
        <v>213</v>
      </c>
      <c r="I51" s="48" t="s">
        <v>405</v>
      </c>
      <c r="J51" s="48" t="s">
        <v>406</v>
      </c>
      <c r="K51" s="48" t="s">
        <v>383</v>
      </c>
      <c r="L51" s="180" t="s">
        <v>384</v>
      </c>
      <c r="M51" s="51"/>
      <c r="N51" s="51" t="s">
        <v>391</v>
      </c>
      <c r="O51" s="375"/>
      <c r="P51" s="375"/>
      <c r="Q51" s="375"/>
      <c r="R51" s="375"/>
      <c r="S51" s="375"/>
      <c r="T51" s="375"/>
      <c r="U51" s="375"/>
      <c r="V51" s="375"/>
      <c r="W51" s="375"/>
      <c r="X51" s="375"/>
    </row>
    <row r="52" spans="1:24" s="376" customFormat="1" outlineLevel="1">
      <c r="A52" s="268"/>
      <c r="B52" s="87" t="s">
        <v>377</v>
      </c>
      <c r="C52" s="77">
        <v>48</v>
      </c>
      <c r="D52" s="47" t="s">
        <v>407</v>
      </c>
      <c r="E52" s="73" t="s">
        <v>408</v>
      </c>
      <c r="F52" s="73" t="s">
        <v>409</v>
      </c>
      <c r="G52" s="73" t="s">
        <v>278</v>
      </c>
      <c r="H52" s="48" t="s">
        <v>213</v>
      </c>
      <c r="I52" s="48" t="s">
        <v>410</v>
      </c>
      <c r="J52" s="48" t="s">
        <v>411</v>
      </c>
      <c r="K52" s="48" t="s">
        <v>383</v>
      </c>
      <c r="L52" s="180" t="s">
        <v>384</v>
      </c>
      <c r="M52" s="51"/>
      <c r="N52" s="51" t="s">
        <v>391</v>
      </c>
      <c r="O52" s="375"/>
      <c r="P52" s="375"/>
      <c r="Q52" s="375"/>
      <c r="R52" s="375"/>
      <c r="S52" s="375"/>
      <c r="T52" s="375"/>
      <c r="U52" s="375"/>
      <c r="V52" s="375"/>
      <c r="W52" s="375"/>
      <c r="X52" s="375"/>
    </row>
    <row r="53" spans="1:24" s="376" customFormat="1" outlineLevel="1">
      <c r="A53" s="268"/>
      <c r="B53" s="87" t="s">
        <v>377</v>
      </c>
      <c r="C53" s="77">
        <v>49</v>
      </c>
      <c r="D53" s="47" t="s">
        <v>412</v>
      </c>
      <c r="E53" s="73" t="s">
        <v>413</v>
      </c>
      <c r="F53" s="73" t="s">
        <v>414</v>
      </c>
      <c r="G53" s="73" t="s">
        <v>278</v>
      </c>
      <c r="H53" s="48" t="s">
        <v>213</v>
      </c>
      <c r="I53" s="48" t="s">
        <v>415</v>
      </c>
      <c r="J53" s="48" t="s">
        <v>416</v>
      </c>
      <c r="K53" s="48" t="s">
        <v>383</v>
      </c>
      <c r="L53" s="180" t="s">
        <v>384</v>
      </c>
      <c r="M53" s="51"/>
      <c r="N53" s="51" t="s">
        <v>391</v>
      </c>
      <c r="O53" s="375"/>
      <c r="P53" s="375"/>
      <c r="Q53" s="375"/>
      <c r="R53" s="375"/>
      <c r="S53" s="375"/>
      <c r="T53" s="375"/>
      <c r="U53" s="375"/>
      <c r="V53" s="375"/>
      <c r="W53" s="375"/>
      <c r="X53" s="375"/>
    </row>
    <row r="54" spans="1:24" s="376" customFormat="1" outlineLevel="1">
      <c r="A54" s="268"/>
      <c r="B54" s="87" t="s">
        <v>377</v>
      </c>
      <c r="C54" s="77">
        <v>50</v>
      </c>
      <c r="D54" s="47" t="s">
        <v>417</v>
      </c>
      <c r="E54" s="73" t="s">
        <v>418</v>
      </c>
      <c r="F54" s="73" t="s">
        <v>419</v>
      </c>
      <c r="G54" s="73" t="s">
        <v>278</v>
      </c>
      <c r="H54" s="48" t="s">
        <v>213</v>
      </c>
      <c r="I54" s="48" t="s">
        <v>420</v>
      </c>
      <c r="J54" s="48" t="s">
        <v>421</v>
      </c>
      <c r="K54" s="48" t="s">
        <v>383</v>
      </c>
      <c r="L54" s="180" t="s">
        <v>384</v>
      </c>
      <c r="M54" s="51"/>
      <c r="N54" s="51" t="s">
        <v>391</v>
      </c>
      <c r="O54" s="375"/>
      <c r="P54" s="375"/>
      <c r="Q54" s="375"/>
      <c r="R54" s="375"/>
      <c r="S54" s="375"/>
      <c r="T54" s="375"/>
      <c r="U54" s="375"/>
      <c r="V54" s="375"/>
      <c r="W54" s="375"/>
      <c r="X54" s="375"/>
    </row>
    <row r="55" spans="1:24" s="376" customFormat="1" outlineLevel="1">
      <c r="A55" s="268"/>
      <c r="B55" s="87" t="s">
        <v>377</v>
      </c>
      <c r="C55" s="77">
        <v>51</v>
      </c>
      <c r="D55" s="47" t="s">
        <v>422</v>
      </c>
      <c r="E55" s="73" t="s">
        <v>423</v>
      </c>
      <c r="F55" s="73" t="s">
        <v>424</v>
      </c>
      <c r="G55" s="73" t="s">
        <v>278</v>
      </c>
      <c r="H55" s="48" t="s">
        <v>213</v>
      </c>
      <c r="I55" s="48" t="s">
        <v>425</v>
      </c>
      <c r="J55" s="48" t="s">
        <v>426</v>
      </c>
      <c r="K55" s="48" t="s">
        <v>383</v>
      </c>
      <c r="L55" s="180" t="s">
        <v>384</v>
      </c>
      <c r="M55" s="51"/>
      <c r="N55" s="51" t="s">
        <v>391</v>
      </c>
      <c r="O55" s="375"/>
      <c r="P55" s="375"/>
      <c r="Q55" s="375"/>
      <c r="R55" s="375"/>
      <c r="S55" s="375"/>
      <c r="T55" s="375"/>
      <c r="U55" s="375"/>
      <c r="V55" s="375"/>
      <c r="W55" s="375"/>
      <c r="X55" s="375"/>
    </row>
    <row r="56" spans="1:24" s="376" customFormat="1" outlineLevel="1">
      <c r="A56" s="268"/>
      <c r="B56" s="87" t="s">
        <v>377</v>
      </c>
      <c r="C56" s="77">
        <v>52</v>
      </c>
      <c r="D56" s="47" t="s">
        <v>427</v>
      </c>
      <c r="E56" s="73" t="s">
        <v>428</v>
      </c>
      <c r="F56" s="73" t="s">
        <v>429</v>
      </c>
      <c r="G56" s="73" t="s">
        <v>278</v>
      </c>
      <c r="H56" s="48" t="s">
        <v>213</v>
      </c>
      <c r="I56" s="48" t="s">
        <v>430</v>
      </c>
      <c r="J56" s="48" t="s">
        <v>431</v>
      </c>
      <c r="K56" s="48" t="s">
        <v>383</v>
      </c>
      <c r="L56" s="180" t="s">
        <v>384</v>
      </c>
      <c r="M56" s="51"/>
      <c r="N56" s="51" t="s">
        <v>391</v>
      </c>
      <c r="O56" s="375"/>
      <c r="P56" s="375"/>
      <c r="Q56" s="375"/>
      <c r="R56" s="375"/>
      <c r="S56" s="375"/>
      <c r="T56" s="375"/>
      <c r="U56" s="375"/>
      <c r="V56" s="375"/>
      <c r="W56" s="375"/>
      <c r="X56" s="375"/>
    </row>
    <row r="57" spans="1:24" s="376" customFormat="1" outlineLevel="1">
      <c r="A57" s="268"/>
      <c r="B57" s="87" t="s">
        <v>377</v>
      </c>
      <c r="C57" s="77">
        <v>53</v>
      </c>
      <c r="D57" s="47" t="s">
        <v>432</v>
      </c>
      <c r="E57" s="73" t="s">
        <v>433</v>
      </c>
      <c r="F57" s="73" t="s">
        <v>434</v>
      </c>
      <c r="G57" s="73" t="s">
        <v>278</v>
      </c>
      <c r="H57" s="48" t="s">
        <v>213</v>
      </c>
      <c r="I57" s="48" t="s">
        <v>435</v>
      </c>
      <c r="J57" s="48" t="s">
        <v>436</v>
      </c>
      <c r="K57" s="48" t="s">
        <v>383</v>
      </c>
      <c r="L57" s="180" t="s">
        <v>384</v>
      </c>
      <c r="M57" s="51"/>
      <c r="N57" s="51" t="s">
        <v>391</v>
      </c>
      <c r="O57" s="375"/>
      <c r="P57" s="375"/>
      <c r="Q57" s="375"/>
      <c r="R57" s="375"/>
      <c r="S57" s="375"/>
      <c r="T57" s="375"/>
      <c r="U57" s="375"/>
      <c r="V57" s="375"/>
      <c r="W57" s="375"/>
      <c r="X57" s="375"/>
    </row>
    <row r="58" spans="1:24" s="376" customFormat="1" outlineLevel="1">
      <c r="A58" s="268"/>
      <c r="B58" s="87" t="s">
        <v>377</v>
      </c>
      <c r="C58" s="77">
        <v>54</v>
      </c>
      <c r="D58" s="47" t="s">
        <v>437</v>
      </c>
      <c r="E58" s="73" t="s">
        <v>438</v>
      </c>
      <c r="F58" s="73" t="s">
        <v>439</v>
      </c>
      <c r="G58" s="73" t="s">
        <v>278</v>
      </c>
      <c r="H58" s="48" t="s">
        <v>213</v>
      </c>
      <c r="I58" s="48" t="s">
        <v>440</v>
      </c>
      <c r="J58" s="48" t="s">
        <v>441</v>
      </c>
      <c r="K58" s="48" t="s">
        <v>383</v>
      </c>
      <c r="L58" s="180" t="s">
        <v>384</v>
      </c>
      <c r="M58" s="51"/>
      <c r="N58" s="51" t="s">
        <v>391</v>
      </c>
      <c r="O58" s="375"/>
      <c r="P58" s="375"/>
      <c r="Q58" s="375"/>
      <c r="R58" s="375"/>
      <c r="S58" s="375"/>
      <c r="T58" s="375"/>
      <c r="U58" s="375"/>
      <c r="V58" s="375"/>
      <c r="W58" s="375"/>
      <c r="X58" s="375"/>
    </row>
    <row r="59" spans="1:24" s="376" customFormat="1" outlineLevel="1">
      <c r="A59" s="268"/>
      <c r="B59" s="87" t="s">
        <v>377</v>
      </c>
      <c r="C59" s="77">
        <v>55</v>
      </c>
      <c r="D59" s="47" t="s">
        <v>442</v>
      </c>
      <c r="E59" s="73" t="s">
        <v>443</v>
      </c>
      <c r="F59" s="73" t="s">
        <v>444</v>
      </c>
      <c r="G59" s="73" t="s">
        <v>278</v>
      </c>
      <c r="H59" s="48" t="s">
        <v>213</v>
      </c>
      <c r="I59" s="48" t="s">
        <v>445</v>
      </c>
      <c r="J59" s="48" t="s">
        <v>446</v>
      </c>
      <c r="K59" s="48" t="s">
        <v>383</v>
      </c>
      <c r="L59" s="180" t="s">
        <v>384</v>
      </c>
      <c r="M59" s="51"/>
      <c r="N59" s="51" t="s">
        <v>391</v>
      </c>
      <c r="O59" s="375"/>
      <c r="P59" s="375"/>
      <c r="Q59" s="375"/>
      <c r="R59" s="375"/>
      <c r="S59" s="375"/>
      <c r="T59" s="375"/>
      <c r="U59" s="375"/>
      <c r="V59" s="375"/>
      <c r="W59" s="375"/>
      <c r="X59" s="375"/>
    </row>
    <row r="60" spans="1:24" s="376" customFormat="1" outlineLevel="1">
      <c r="A60" s="268"/>
      <c r="B60" s="87" t="s">
        <v>377</v>
      </c>
      <c r="C60" s="77">
        <v>56</v>
      </c>
      <c r="D60" s="47" t="s">
        <v>447</v>
      </c>
      <c r="E60" s="73" t="s">
        <v>448</v>
      </c>
      <c r="F60" s="73" t="s">
        <v>449</v>
      </c>
      <c r="G60" s="73" t="s">
        <v>278</v>
      </c>
      <c r="H60" s="48" t="s">
        <v>213</v>
      </c>
      <c r="I60" s="48" t="s">
        <v>450</v>
      </c>
      <c r="J60" s="48" t="s">
        <v>451</v>
      </c>
      <c r="K60" s="48" t="s">
        <v>383</v>
      </c>
      <c r="L60" s="180" t="s">
        <v>384</v>
      </c>
      <c r="M60" s="51"/>
      <c r="N60" s="51" t="s">
        <v>452</v>
      </c>
      <c r="O60" s="375"/>
      <c r="P60" s="375"/>
      <c r="Q60" s="375"/>
      <c r="R60" s="375"/>
      <c r="S60" s="375"/>
      <c r="T60" s="375"/>
      <c r="U60" s="375"/>
      <c r="V60" s="375"/>
      <c r="W60" s="375"/>
      <c r="X60" s="375"/>
    </row>
    <row r="61" spans="1:24" s="376" customFormat="1" outlineLevel="1">
      <c r="A61" s="268"/>
      <c r="B61" s="87" t="s">
        <v>377</v>
      </c>
      <c r="C61" s="77">
        <v>57</v>
      </c>
      <c r="D61" s="47" t="s">
        <v>453</v>
      </c>
      <c r="E61" s="73" t="s">
        <v>454</v>
      </c>
      <c r="F61" s="73" t="s">
        <v>455</v>
      </c>
      <c r="G61" s="73" t="s">
        <v>278</v>
      </c>
      <c r="H61" s="48" t="s">
        <v>213</v>
      </c>
      <c r="I61" s="48" t="s">
        <v>456</v>
      </c>
      <c r="J61" s="48" t="s">
        <v>457</v>
      </c>
      <c r="K61" s="48" t="s">
        <v>383</v>
      </c>
      <c r="L61" s="180" t="s">
        <v>384</v>
      </c>
      <c r="M61" s="51"/>
      <c r="N61" s="51" t="s">
        <v>452</v>
      </c>
      <c r="O61" s="375"/>
      <c r="P61" s="375"/>
      <c r="Q61" s="375"/>
      <c r="R61" s="375"/>
      <c r="S61" s="375"/>
      <c r="T61" s="375"/>
      <c r="U61" s="375"/>
      <c r="V61" s="375"/>
      <c r="W61" s="375"/>
      <c r="X61" s="375"/>
    </row>
    <row r="62" spans="1:24" s="376" customFormat="1" outlineLevel="1">
      <c r="A62" s="268"/>
      <c r="B62" s="87" t="s">
        <v>377</v>
      </c>
      <c r="C62" s="77">
        <v>58</v>
      </c>
      <c r="D62" s="47" t="s">
        <v>458</v>
      </c>
      <c r="E62" s="73" t="s">
        <v>459</v>
      </c>
      <c r="F62" s="73" t="s">
        <v>460</v>
      </c>
      <c r="G62" s="73" t="s">
        <v>278</v>
      </c>
      <c r="H62" s="48" t="s">
        <v>213</v>
      </c>
      <c r="I62" s="48" t="s">
        <v>461</v>
      </c>
      <c r="J62" s="48" t="s">
        <v>462</v>
      </c>
      <c r="K62" s="48" t="s">
        <v>383</v>
      </c>
      <c r="L62" s="180" t="s">
        <v>384</v>
      </c>
      <c r="M62" s="51"/>
      <c r="N62" s="51" t="s">
        <v>452</v>
      </c>
      <c r="O62" s="375"/>
      <c r="P62" s="375"/>
      <c r="Q62" s="375"/>
      <c r="R62" s="375"/>
      <c r="S62" s="375"/>
      <c r="T62" s="375"/>
      <c r="U62" s="375"/>
      <c r="V62" s="375"/>
      <c r="W62" s="375"/>
      <c r="X62" s="375"/>
    </row>
    <row r="63" spans="1:24" s="376" customFormat="1" outlineLevel="1">
      <c r="A63" s="268"/>
      <c r="B63" s="87" t="s">
        <v>377</v>
      </c>
      <c r="C63" s="77">
        <v>59</v>
      </c>
      <c r="D63" s="47" t="s">
        <v>463</v>
      </c>
      <c r="E63" s="73" t="s">
        <v>464</v>
      </c>
      <c r="F63" s="73" t="s">
        <v>465</v>
      </c>
      <c r="G63" s="73" t="s">
        <v>278</v>
      </c>
      <c r="H63" s="48" t="s">
        <v>213</v>
      </c>
      <c r="I63" s="48" t="s">
        <v>466</v>
      </c>
      <c r="J63" s="48" t="s">
        <v>467</v>
      </c>
      <c r="K63" s="48" t="s">
        <v>383</v>
      </c>
      <c r="L63" s="180" t="s">
        <v>384</v>
      </c>
      <c r="M63" s="51"/>
      <c r="N63" s="51" t="s">
        <v>452</v>
      </c>
      <c r="O63" s="375"/>
      <c r="P63" s="375"/>
      <c r="Q63" s="375"/>
      <c r="R63" s="375"/>
      <c r="S63" s="375"/>
      <c r="T63" s="375"/>
      <c r="U63" s="375"/>
      <c r="V63" s="375"/>
      <c r="W63" s="375"/>
      <c r="X63" s="375"/>
    </row>
    <row r="64" spans="1:24" s="376" customFormat="1" outlineLevel="1">
      <c r="A64" s="268"/>
      <c r="B64" s="87" t="s">
        <v>377</v>
      </c>
      <c r="C64" s="77">
        <v>60</v>
      </c>
      <c r="D64" s="47" t="s">
        <v>468</v>
      </c>
      <c r="E64" s="73" t="s">
        <v>469</v>
      </c>
      <c r="F64" s="73" t="s">
        <v>470</v>
      </c>
      <c r="G64" s="73" t="s">
        <v>278</v>
      </c>
      <c r="H64" s="48" t="s">
        <v>213</v>
      </c>
      <c r="I64" s="48" t="s">
        <v>471</v>
      </c>
      <c r="J64" s="48" t="s">
        <v>472</v>
      </c>
      <c r="K64" s="48" t="s">
        <v>383</v>
      </c>
      <c r="L64" s="180" t="s">
        <v>384</v>
      </c>
      <c r="M64" s="51"/>
      <c r="N64" s="51" t="s">
        <v>452</v>
      </c>
      <c r="O64" s="375"/>
      <c r="P64" s="375"/>
      <c r="Q64" s="375"/>
      <c r="R64" s="375"/>
      <c r="S64" s="375"/>
      <c r="T64" s="375"/>
      <c r="U64" s="375"/>
      <c r="V64" s="375"/>
      <c r="W64" s="375"/>
      <c r="X64" s="375"/>
    </row>
    <row r="65" spans="1:24" s="376" customFormat="1" outlineLevel="1">
      <c r="A65" s="268"/>
      <c r="B65" s="87" t="s">
        <v>377</v>
      </c>
      <c r="C65" s="77">
        <v>61</v>
      </c>
      <c r="D65" s="47" t="s">
        <v>473</v>
      </c>
      <c r="E65" s="73" t="s">
        <v>474</v>
      </c>
      <c r="F65" s="73" t="s">
        <v>475</v>
      </c>
      <c r="G65" s="73" t="s">
        <v>278</v>
      </c>
      <c r="H65" s="48" t="s">
        <v>213</v>
      </c>
      <c r="I65" s="48" t="s">
        <v>476</v>
      </c>
      <c r="J65" s="48" t="s">
        <v>477</v>
      </c>
      <c r="K65" s="48" t="s">
        <v>383</v>
      </c>
      <c r="L65" s="180" t="s">
        <v>384</v>
      </c>
      <c r="M65" s="51"/>
      <c r="N65" s="51" t="s">
        <v>452</v>
      </c>
      <c r="O65" s="375"/>
      <c r="P65" s="375"/>
      <c r="Q65" s="375"/>
      <c r="R65" s="375"/>
      <c r="S65" s="375"/>
      <c r="T65" s="375"/>
      <c r="U65" s="375"/>
      <c r="V65" s="375"/>
      <c r="W65" s="375"/>
      <c r="X65" s="375"/>
    </row>
    <row r="66" spans="1:24" s="376" customFormat="1" outlineLevel="1">
      <c r="A66" s="268"/>
      <c r="B66" s="87" t="s">
        <v>377</v>
      </c>
      <c r="C66" s="77">
        <v>62</v>
      </c>
      <c r="D66" s="47" t="s">
        <v>478</v>
      </c>
      <c r="E66" s="73" t="s">
        <v>479</v>
      </c>
      <c r="F66" s="73" t="s">
        <v>480</v>
      </c>
      <c r="G66" s="73" t="s">
        <v>278</v>
      </c>
      <c r="H66" s="48" t="s">
        <v>213</v>
      </c>
      <c r="I66" s="48" t="s">
        <v>481</v>
      </c>
      <c r="J66" s="48" t="s">
        <v>482</v>
      </c>
      <c r="K66" s="48" t="s">
        <v>383</v>
      </c>
      <c r="L66" s="180" t="s">
        <v>384</v>
      </c>
      <c r="M66" s="51"/>
      <c r="N66" s="51" t="s">
        <v>452</v>
      </c>
      <c r="O66" s="375"/>
      <c r="P66" s="375"/>
      <c r="Q66" s="375"/>
      <c r="R66" s="375"/>
      <c r="S66" s="375"/>
      <c r="T66" s="375"/>
      <c r="U66" s="375"/>
      <c r="V66" s="375"/>
      <c r="W66" s="375"/>
      <c r="X66" s="375"/>
    </row>
    <row r="67" spans="1:24" s="376" customFormat="1" outlineLevel="1">
      <c r="A67" s="268"/>
      <c r="B67" s="87" t="s">
        <v>377</v>
      </c>
      <c r="C67" s="77">
        <v>63</v>
      </c>
      <c r="D67" s="47" t="s">
        <v>483</v>
      </c>
      <c r="E67" s="73" t="s">
        <v>484</v>
      </c>
      <c r="F67" s="73" t="s">
        <v>485</v>
      </c>
      <c r="G67" s="73" t="s">
        <v>278</v>
      </c>
      <c r="H67" s="48" t="s">
        <v>213</v>
      </c>
      <c r="I67" s="48" t="s">
        <v>486</v>
      </c>
      <c r="J67" s="48" t="s">
        <v>487</v>
      </c>
      <c r="K67" s="48" t="s">
        <v>383</v>
      </c>
      <c r="L67" s="180" t="s">
        <v>384</v>
      </c>
      <c r="M67" s="51"/>
      <c r="N67" s="51" t="s">
        <v>452</v>
      </c>
      <c r="O67" s="375"/>
      <c r="P67" s="375"/>
      <c r="Q67" s="375"/>
      <c r="R67" s="375"/>
      <c r="S67" s="375"/>
      <c r="T67" s="375"/>
      <c r="U67" s="375"/>
      <c r="V67" s="375"/>
      <c r="W67" s="375"/>
      <c r="X67" s="375"/>
    </row>
    <row r="68" spans="1:24" s="376" customFormat="1" outlineLevel="1">
      <c r="A68" s="268"/>
      <c r="B68" s="87" t="s">
        <v>377</v>
      </c>
      <c r="C68" s="77">
        <v>64</v>
      </c>
      <c r="D68" s="47" t="s">
        <v>488</v>
      </c>
      <c r="E68" s="73" t="s">
        <v>489</v>
      </c>
      <c r="F68" s="73" t="s">
        <v>490</v>
      </c>
      <c r="G68" s="73" t="s">
        <v>278</v>
      </c>
      <c r="H68" s="48" t="s">
        <v>213</v>
      </c>
      <c r="I68" s="48" t="s">
        <v>491</v>
      </c>
      <c r="J68" s="48" t="s">
        <v>492</v>
      </c>
      <c r="K68" s="48" t="s">
        <v>383</v>
      </c>
      <c r="L68" s="180" t="s">
        <v>384</v>
      </c>
      <c r="M68" s="51"/>
      <c r="N68" s="51" t="s">
        <v>452</v>
      </c>
      <c r="O68" s="375"/>
      <c r="P68" s="375"/>
      <c r="Q68" s="375"/>
      <c r="R68" s="375"/>
      <c r="S68" s="375"/>
      <c r="T68" s="375"/>
      <c r="U68" s="375"/>
      <c r="V68" s="375"/>
      <c r="W68" s="375"/>
      <c r="X68" s="375"/>
    </row>
    <row r="69" spans="1:24" s="376" customFormat="1" outlineLevel="1">
      <c r="A69" s="268"/>
      <c r="B69" s="87" t="s">
        <v>377</v>
      </c>
      <c r="C69" s="77">
        <v>65</v>
      </c>
      <c r="D69" s="47" t="s">
        <v>493</v>
      </c>
      <c r="E69" s="73" t="s">
        <v>494</v>
      </c>
      <c r="F69" s="73" t="s">
        <v>495</v>
      </c>
      <c r="G69" s="73" t="s">
        <v>278</v>
      </c>
      <c r="H69" s="48" t="s">
        <v>213</v>
      </c>
      <c r="I69" s="48" t="s">
        <v>496</v>
      </c>
      <c r="J69" s="48" t="s">
        <v>497</v>
      </c>
      <c r="K69" s="48" t="s">
        <v>383</v>
      </c>
      <c r="L69" s="180" t="s">
        <v>384</v>
      </c>
      <c r="M69" s="51"/>
      <c r="N69" s="51" t="s">
        <v>452</v>
      </c>
      <c r="O69" s="375"/>
      <c r="P69" s="375"/>
      <c r="Q69" s="375"/>
      <c r="R69" s="375"/>
      <c r="S69" s="375"/>
      <c r="T69" s="375"/>
      <c r="U69" s="375"/>
      <c r="V69" s="375"/>
      <c r="W69" s="375"/>
      <c r="X69" s="375"/>
    </row>
    <row r="70" spans="1:24" s="376" customFormat="1" outlineLevel="1">
      <c r="A70" s="268"/>
      <c r="B70" s="87" t="s">
        <v>377</v>
      </c>
      <c r="C70" s="77">
        <v>66</v>
      </c>
      <c r="D70" s="47" t="s">
        <v>498</v>
      </c>
      <c r="E70" s="73" t="s">
        <v>499</v>
      </c>
      <c r="F70" s="73" t="s">
        <v>500</v>
      </c>
      <c r="G70" s="73" t="s">
        <v>278</v>
      </c>
      <c r="H70" s="48" t="s">
        <v>213</v>
      </c>
      <c r="I70" s="48" t="s">
        <v>501</v>
      </c>
      <c r="J70" s="48" t="s">
        <v>502</v>
      </c>
      <c r="K70" s="48" t="s">
        <v>383</v>
      </c>
      <c r="L70" s="180" t="s">
        <v>384</v>
      </c>
      <c r="M70" s="51"/>
      <c r="N70" s="51" t="s">
        <v>452</v>
      </c>
      <c r="O70" s="375"/>
      <c r="P70" s="375"/>
      <c r="Q70" s="375"/>
      <c r="R70" s="375"/>
      <c r="S70" s="375"/>
      <c r="T70" s="375"/>
      <c r="U70" s="375"/>
      <c r="V70" s="375"/>
      <c r="W70" s="375"/>
      <c r="X70" s="375"/>
    </row>
    <row r="71" spans="1:24" s="376" customFormat="1" outlineLevel="1">
      <c r="A71" s="268"/>
      <c r="B71" s="87" t="s">
        <v>377</v>
      </c>
      <c r="C71" s="77">
        <v>67</v>
      </c>
      <c r="D71" s="47" t="s">
        <v>503</v>
      </c>
      <c r="E71" s="73" t="s">
        <v>504</v>
      </c>
      <c r="F71" s="73" t="s">
        <v>505</v>
      </c>
      <c r="G71" s="73" t="s">
        <v>278</v>
      </c>
      <c r="H71" s="48" t="s">
        <v>213</v>
      </c>
      <c r="I71" s="48" t="s">
        <v>506</v>
      </c>
      <c r="J71" s="48" t="s">
        <v>507</v>
      </c>
      <c r="K71" s="48" t="s">
        <v>383</v>
      </c>
      <c r="L71" s="180" t="s">
        <v>384</v>
      </c>
      <c r="M71" s="51"/>
      <c r="N71" s="51" t="s">
        <v>452</v>
      </c>
      <c r="O71" s="375"/>
      <c r="P71" s="375"/>
      <c r="Q71" s="375"/>
      <c r="R71" s="375"/>
      <c r="S71" s="375"/>
      <c r="T71" s="375"/>
      <c r="U71" s="375"/>
      <c r="V71" s="375"/>
      <c r="W71" s="375"/>
      <c r="X71" s="375"/>
    </row>
    <row r="72" spans="1:24" outlineLevel="1">
      <c r="A72" s="268"/>
      <c r="B72" s="87" t="s">
        <v>15</v>
      </c>
      <c r="C72" s="77">
        <v>68</v>
      </c>
      <c r="D72" s="47" t="s">
        <v>508</v>
      </c>
      <c r="E72" s="73" t="s">
        <v>509</v>
      </c>
      <c r="F72" s="73" t="s">
        <v>510</v>
      </c>
      <c r="G72" s="73"/>
      <c r="H72" s="48"/>
      <c r="I72" s="48"/>
      <c r="J72" s="73"/>
      <c r="K72" s="48"/>
      <c r="L72" s="180"/>
      <c r="M72" s="51"/>
      <c r="N72" s="51"/>
      <c r="X72" s="52"/>
    </row>
    <row r="73" spans="1:24" outlineLevel="1">
      <c r="A73" s="268"/>
      <c r="B73" s="87" t="s">
        <v>15</v>
      </c>
      <c r="C73" s="77">
        <v>69</v>
      </c>
      <c r="D73" s="47" t="s">
        <v>511</v>
      </c>
      <c r="E73" s="73" t="s">
        <v>512</v>
      </c>
      <c r="F73" s="73" t="s">
        <v>513</v>
      </c>
      <c r="G73" s="73"/>
      <c r="H73" s="48"/>
      <c r="I73" s="48"/>
      <c r="J73" s="73"/>
      <c r="K73" s="48"/>
      <c r="L73" s="180"/>
      <c r="M73" s="51"/>
      <c r="N73" s="51"/>
      <c r="X73" s="52"/>
    </row>
    <row r="74" spans="1:24" outlineLevel="1">
      <c r="A74" s="268"/>
      <c r="B74" s="87" t="s">
        <v>15</v>
      </c>
      <c r="C74" s="77">
        <v>70</v>
      </c>
      <c r="D74" s="47" t="s">
        <v>514</v>
      </c>
      <c r="E74" s="73" t="s">
        <v>515</v>
      </c>
      <c r="F74" s="73" t="s">
        <v>516</v>
      </c>
      <c r="G74" s="73"/>
      <c r="H74" s="48"/>
      <c r="I74" s="48"/>
      <c r="J74" s="73"/>
      <c r="K74" s="48"/>
      <c r="L74" s="180"/>
      <c r="M74" s="51"/>
      <c r="N74" s="51"/>
      <c r="X74" s="52"/>
    </row>
    <row r="75" spans="1:24" outlineLevel="1">
      <c r="A75" s="268"/>
      <c r="B75" s="87" t="s">
        <v>15</v>
      </c>
      <c r="C75" s="77">
        <v>71</v>
      </c>
      <c r="D75" s="47" t="s">
        <v>517</v>
      </c>
      <c r="E75" s="73" t="s">
        <v>518</v>
      </c>
      <c r="F75" s="73" t="s">
        <v>519</v>
      </c>
      <c r="G75" s="73"/>
      <c r="H75" s="48"/>
      <c r="I75" s="48"/>
      <c r="J75" s="73"/>
      <c r="K75" s="48"/>
      <c r="L75" s="87"/>
      <c r="M75" s="51"/>
      <c r="N75" s="51"/>
      <c r="X75" s="52"/>
    </row>
    <row r="76" spans="1:24" outlineLevel="1">
      <c r="A76" s="268"/>
      <c r="B76" s="87" t="s">
        <v>15</v>
      </c>
      <c r="C76" s="77">
        <v>72</v>
      </c>
      <c r="D76" s="47" t="s">
        <v>520</v>
      </c>
      <c r="E76" s="73" t="s">
        <v>521</v>
      </c>
      <c r="F76" s="73" t="s">
        <v>522</v>
      </c>
      <c r="G76" s="73"/>
      <c r="H76" s="48"/>
      <c r="I76" s="48"/>
      <c r="J76" s="73"/>
      <c r="K76" s="48"/>
      <c r="L76" s="87"/>
      <c r="M76" s="51"/>
      <c r="N76" s="51"/>
      <c r="X76" s="52"/>
    </row>
    <row r="77" spans="1:24" outlineLevel="1">
      <c r="A77" s="268"/>
      <c r="B77" s="87" t="s">
        <v>15</v>
      </c>
      <c r="C77" s="77">
        <v>73</v>
      </c>
      <c r="D77" s="47" t="s">
        <v>523</v>
      </c>
      <c r="E77" s="73" t="s">
        <v>524</v>
      </c>
      <c r="F77" s="73" t="s">
        <v>525</v>
      </c>
      <c r="G77" s="73"/>
      <c r="H77" s="48"/>
      <c r="I77" s="48"/>
      <c r="J77" s="73"/>
      <c r="K77" s="48"/>
      <c r="L77" s="87"/>
      <c r="M77" s="51"/>
      <c r="N77" s="51"/>
      <c r="X77" s="52"/>
    </row>
    <row r="78" spans="1:24" outlineLevel="1">
      <c r="A78" s="268"/>
      <c r="B78" s="87" t="s">
        <v>15</v>
      </c>
      <c r="C78" s="77">
        <v>74</v>
      </c>
      <c r="D78" s="47" t="s">
        <v>526</v>
      </c>
      <c r="E78" s="73" t="s">
        <v>527</v>
      </c>
      <c r="F78" s="73" t="s">
        <v>528</v>
      </c>
      <c r="G78" s="73"/>
      <c r="H78" s="48"/>
      <c r="I78" s="48"/>
      <c r="J78" s="73"/>
      <c r="K78" s="48"/>
      <c r="L78" s="87"/>
      <c r="M78" s="51"/>
      <c r="N78" s="51"/>
      <c r="X78" s="52"/>
    </row>
    <row r="79" spans="1:24" outlineLevel="1">
      <c r="A79" s="268"/>
      <c r="B79" s="87" t="s">
        <v>15</v>
      </c>
      <c r="C79" s="77">
        <v>75</v>
      </c>
      <c r="D79" s="47" t="s">
        <v>529</v>
      </c>
      <c r="E79" s="73" t="s">
        <v>530</v>
      </c>
      <c r="F79" s="73" t="s">
        <v>531</v>
      </c>
      <c r="G79" s="73"/>
      <c r="H79" s="48"/>
      <c r="I79" s="48"/>
      <c r="J79" s="73"/>
      <c r="K79" s="48"/>
      <c r="L79" s="87"/>
      <c r="M79" s="51"/>
      <c r="N79" s="51"/>
      <c r="X79" s="52"/>
    </row>
    <row r="80" spans="1:24" outlineLevel="1">
      <c r="A80" s="268"/>
      <c r="B80" s="87" t="s">
        <v>15</v>
      </c>
      <c r="C80" s="77">
        <v>76</v>
      </c>
      <c r="D80" s="47" t="s">
        <v>532</v>
      </c>
      <c r="E80" s="73" t="s">
        <v>533</v>
      </c>
      <c r="F80" s="73" t="s">
        <v>534</v>
      </c>
      <c r="G80" s="73"/>
      <c r="H80" s="48"/>
      <c r="I80" s="48"/>
      <c r="J80" s="73"/>
      <c r="K80" s="48"/>
      <c r="L80" s="87"/>
      <c r="M80" s="51"/>
      <c r="N80" s="51"/>
      <c r="X80" s="52"/>
    </row>
    <row r="81" spans="1:24" outlineLevel="1">
      <c r="A81" s="268"/>
      <c r="B81" s="87" t="s">
        <v>15</v>
      </c>
      <c r="C81" s="77">
        <v>77</v>
      </c>
      <c r="D81" s="47" t="s">
        <v>535</v>
      </c>
      <c r="E81" s="73" t="s">
        <v>536</v>
      </c>
      <c r="F81" s="73" t="s">
        <v>537</v>
      </c>
      <c r="G81" s="73"/>
      <c r="H81" s="48"/>
      <c r="I81" s="48"/>
      <c r="J81" s="73"/>
      <c r="K81" s="48"/>
      <c r="L81" s="87"/>
      <c r="M81" s="51"/>
      <c r="N81" s="51"/>
      <c r="X81" s="52"/>
    </row>
    <row r="82" spans="1:24" outlineLevel="1">
      <c r="A82" s="268"/>
      <c r="B82" s="87" t="s">
        <v>15</v>
      </c>
      <c r="C82" s="77">
        <v>78</v>
      </c>
      <c r="D82" s="47" t="s">
        <v>538</v>
      </c>
      <c r="E82" s="73" t="s">
        <v>539</v>
      </c>
      <c r="F82" s="73" t="s">
        <v>540</v>
      </c>
      <c r="G82" s="73"/>
      <c r="H82" s="48"/>
      <c r="I82" s="48"/>
      <c r="J82" s="73"/>
      <c r="K82" s="48"/>
      <c r="L82" s="87"/>
      <c r="M82" s="51"/>
      <c r="N82" s="51"/>
      <c r="X82" s="52"/>
    </row>
    <row r="83" spans="1:24" outlineLevel="1">
      <c r="A83" s="268"/>
      <c r="B83" s="87" t="s">
        <v>15</v>
      </c>
      <c r="C83" s="77">
        <v>79</v>
      </c>
      <c r="D83" s="47" t="s">
        <v>541</v>
      </c>
      <c r="E83" s="73" t="s">
        <v>542</v>
      </c>
      <c r="F83" s="73" t="s">
        <v>543</v>
      </c>
      <c r="G83" s="73"/>
      <c r="H83" s="48"/>
      <c r="I83" s="48"/>
      <c r="J83" s="73"/>
      <c r="K83" s="48"/>
      <c r="L83" s="87"/>
      <c r="M83" s="51"/>
      <c r="N83" s="51"/>
      <c r="X83" s="52"/>
    </row>
    <row r="84" spans="1:24" outlineLevel="1">
      <c r="A84" s="268"/>
      <c r="B84" s="87" t="s">
        <v>15</v>
      </c>
      <c r="C84" s="77">
        <v>80</v>
      </c>
      <c r="D84" s="47" t="s">
        <v>544</v>
      </c>
      <c r="E84" s="73" t="s">
        <v>545</v>
      </c>
      <c r="F84" s="73" t="s">
        <v>546</v>
      </c>
      <c r="G84" s="73"/>
      <c r="H84" s="48"/>
      <c r="I84" s="48"/>
      <c r="J84" s="73"/>
      <c r="K84" s="48"/>
      <c r="L84" s="87"/>
      <c r="M84" s="51"/>
      <c r="N84" s="51"/>
      <c r="X84" s="52"/>
    </row>
    <row r="85" spans="1:24" outlineLevel="1">
      <c r="A85" s="268"/>
      <c r="B85" s="87" t="s">
        <v>15</v>
      </c>
      <c r="C85" s="77">
        <v>81</v>
      </c>
      <c r="D85" s="47" t="s">
        <v>547</v>
      </c>
      <c r="E85" s="73" t="s">
        <v>548</v>
      </c>
      <c r="F85" s="73" t="s">
        <v>549</v>
      </c>
      <c r="G85" s="73"/>
      <c r="H85" s="48"/>
      <c r="I85" s="48"/>
      <c r="J85" s="73"/>
      <c r="K85" s="48"/>
      <c r="L85" s="87"/>
      <c r="M85" s="51"/>
      <c r="N85" s="51"/>
      <c r="X85" s="52"/>
    </row>
    <row r="86" spans="1:24" outlineLevel="1">
      <c r="A86" s="268"/>
      <c r="B86" s="87" t="s">
        <v>15</v>
      </c>
      <c r="C86" s="77">
        <v>82</v>
      </c>
      <c r="D86" s="47" t="s">
        <v>550</v>
      </c>
      <c r="E86" s="73" t="s">
        <v>551</v>
      </c>
      <c r="F86" s="73" t="s">
        <v>552</v>
      </c>
      <c r="G86" s="73"/>
      <c r="H86" s="48"/>
      <c r="I86" s="48"/>
      <c r="J86" s="73"/>
      <c r="K86" s="48"/>
      <c r="L86" s="87"/>
      <c r="M86" s="51"/>
      <c r="N86" s="51"/>
      <c r="X86" s="52"/>
    </row>
    <row r="87" spans="1:24" outlineLevel="1">
      <c r="A87" s="268"/>
      <c r="B87" s="87" t="s">
        <v>15</v>
      </c>
      <c r="C87" s="77">
        <v>83</v>
      </c>
      <c r="D87" s="47" t="s">
        <v>553</v>
      </c>
      <c r="E87" s="73" t="s">
        <v>554</v>
      </c>
      <c r="F87" s="73" t="s">
        <v>555</v>
      </c>
      <c r="G87" s="73"/>
      <c r="H87" s="48"/>
      <c r="I87" s="48"/>
      <c r="J87" s="73"/>
      <c r="K87" s="48"/>
      <c r="L87" s="87"/>
      <c r="M87" s="51"/>
      <c r="N87" s="51"/>
      <c r="X87" s="52"/>
    </row>
    <row r="88" spans="1:24" outlineLevel="1">
      <c r="A88" s="268"/>
      <c r="B88" s="87" t="s">
        <v>15</v>
      </c>
      <c r="C88" s="77">
        <v>84</v>
      </c>
      <c r="D88" s="47" t="s">
        <v>556</v>
      </c>
      <c r="E88" s="73" t="s">
        <v>557</v>
      </c>
      <c r="F88" s="73" t="s">
        <v>558</v>
      </c>
      <c r="G88" s="73"/>
      <c r="H88" s="48"/>
      <c r="I88" s="48"/>
      <c r="J88" s="73"/>
      <c r="K88" s="48"/>
      <c r="L88" s="87"/>
      <c r="M88" s="51"/>
      <c r="N88" s="51"/>
      <c r="X88" s="52"/>
    </row>
    <row r="89" spans="1:24" outlineLevel="1">
      <c r="A89" s="268"/>
      <c r="B89" s="87" t="s">
        <v>15</v>
      </c>
      <c r="C89" s="77">
        <v>85</v>
      </c>
      <c r="D89" s="47" t="s">
        <v>559</v>
      </c>
      <c r="E89" s="73" t="s">
        <v>560</v>
      </c>
      <c r="F89" s="73" t="s">
        <v>561</v>
      </c>
      <c r="G89" s="73"/>
      <c r="H89" s="48"/>
      <c r="I89" s="48"/>
      <c r="J89" s="73"/>
      <c r="K89" s="48"/>
      <c r="L89" s="87"/>
      <c r="M89" s="51"/>
      <c r="N89" s="51"/>
      <c r="X89" s="52"/>
    </row>
    <row r="90" spans="1:24" outlineLevel="1">
      <c r="A90" s="268"/>
      <c r="B90" s="87" t="s">
        <v>15</v>
      </c>
      <c r="C90" s="77">
        <v>86</v>
      </c>
      <c r="D90" s="47" t="s">
        <v>562</v>
      </c>
      <c r="E90" s="73" t="s">
        <v>563</v>
      </c>
      <c r="F90" s="73" t="s">
        <v>564</v>
      </c>
      <c r="G90" s="73"/>
      <c r="H90" s="48"/>
      <c r="I90" s="48"/>
      <c r="J90" s="73"/>
      <c r="K90" s="48"/>
      <c r="L90" s="87"/>
      <c r="M90" s="51"/>
      <c r="N90" s="51"/>
      <c r="X90" s="52"/>
    </row>
    <row r="91" spans="1:24" outlineLevel="1">
      <c r="A91" s="268"/>
      <c r="B91" s="87" t="s">
        <v>15</v>
      </c>
      <c r="C91" s="77">
        <v>87</v>
      </c>
      <c r="D91" s="47" t="s">
        <v>565</v>
      </c>
      <c r="E91" s="73" t="s">
        <v>566</v>
      </c>
      <c r="F91" s="73" t="s">
        <v>567</v>
      </c>
      <c r="G91" s="73"/>
      <c r="H91" s="48"/>
      <c r="I91" s="48"/>
      <c r="J91" s="73"/>
      <c r="K91" s="48"/>
      <c r="L91" s="87"/>
      <c r="M91" s="51"/>
      <c r="N91" s="51"/>
      <c r="X91" s="52"/>
    </row>
    <row r="92" spans="1:24" outlineLevel="1">
      <c r="A92" s="268"/>
      <c r="B92" s="87" t="s">
        <v>15</v>
      </c>
      <c r="C92" s="77">
        <v>88</v>
      </c>
      <c r="D92" s="47" t="s">
        <v>568</v>
      </c>
      <c r="E92" s="73" t="s">
        <v>569</v>
      </c>
      <c r="F92" s="73" t="s">
        <v>570</v>
      </c>
      <c r="G92" s="73"/>
      <c r="H92" s="48"/>
      <c r="I92" s="48"/>
      <c r="J92" s="73"/>
      <c r="K92" s="48"/>
      <c r="L92" s="87"/>
      <c r="M92" s="51"/>
      <c r="N92" s="51"/>
      <c r="X92" s="52"/>
    </row>
    <row r="93" spans="1:24" outlineLevel="1">
      <c r="A93" s="268"/>
      <c r="B93" s="87" t="s">
        <v>15</v>
      </c>
      <c r="C93" s="77">
        <v>89</v>
      </c>
      <c r="D93" s="47" t="s">
        <v>571</v>
      </c>
      <c r="E93" s="73" t="s">
        <v>572</v>
      </c>
      <c r="F93" s="73" t="s">
        <v>573</v>
      </c>
      <c r="G93" s="73"/>
      <c r="H93" s="48"/>
      <c r="I93" s="48"/>
      <c r="J93" s="73"/>
      <c r="K93" s="48"/>
      <c r="L93" s="87"/>
      <c r="M93" s="51"/>
      <c r="N93" s="51"/>
      <c r="X93" s="52"/>
    </row>
    <row r="94" spans="1:24" s="376" customFormat="1" outlineLevel="1">
      <c r="A94" s="268"/>
      <c r="B94" s="87" t="s">
        <v>42</v>
      </c>
      <c r="C94" s="77">
        <v>90</v>
      </c>
      <c r="D94" s="47" t="s">
        <v>574</v>
      </c>
      <c r="E94" s="73" t="s">
        <v>575</v>
      </c>
      <c r="F94" s="73" t="s">
        <v>576</v>
      </c>
      <c r="G94" s="48" t="s">
        <v>278</v>
      </c>
      <c r="H94" s="48" t="s">
        <v>213</v>
      </c>
      <c r="I94" s="48"/>
      <c r="J94" s="722" t="s">
        <v>577</v>
      </c>
      <c r="K94" s="48" t="s">
        <v>578</v>
      </c>
      <c r="L94" s="87" t="s">
        <v>579</v>
      </c>
      <c r="M94" s="51"/>
      <c r="N94" s="51"/>
      <c r="O94" s="375"/>
      <c r="P94" s="375"/>
      <c r="Q94" s="375"/>
      <c r="R94" s="375"/>
      <c r="S94" s="375"/>
      <c r="T94" s="375"/>
      <c r="U94" s="375"/>
      <c r="V94" s="375"/>
      <c r="W94" s="375"/>
      <c r="X94" s="375"/>
    </row>
    <row r="95" spans="1:24" s="376" customFormat="1" outlineLevel="1">
      <c r="A95" s="268"/>
      <c r="B95" s="87" t="s">
        <v>42</v>
      </c>
      <c r="C95" s="77">
        <v>91</v>
      </c>
      <c r="D95" s="47" t="s">
        <v>580</v>
      </c>
      <c r="E95" s="73" t="s">
        <v>581</v>
      </c>
      <c r="F95" s="73" t="s">
        <v>582</v>
      </c>
      <c r="G95" s="48" t="s">
        <v>278</v>
      </c>
      <c r="H95" s="48" t="s">
        <v>213</v>
      </c>
      <c r="I95" s="48"/>
      <c r="J95" s="722" t="s">
        <v>583</v>
      </c>
      <c r="K95" s="48" t="s">
        <v>578</v>
      </c>
      <c r="L95" s="87" t="s">
        <v>579</v>
      </c>
      <c r="M95" s="51"/>
      <c r="N95" s="51"/>
      <c r="O95" s="375"/>
      <c r="P95" s="375"/>
      <c r="Q95" s="375"/>
      <c r="R95" s="375"/>
      <c r="S95" s="375"/>
      <c r="T95" s="375"/>
      <c r="U95" s="375"/>
      <c r="V95" s="375"/>
      <c r="W95" s="375"/>
      <c r="X95" s="375"/>
    </row>
    <row r="96" spans="1:24" s="376" customFormat="1" outlineLevel="1">
      <c r="A96" s="268"/>
      <c r="B96" s="87" t="s">
        <v>45</v>
      </c>
      <c r="C96" s="77">
        <v>92</v>
      </c>
      <c r="D96" s="47" t="s">
        <v>584</v>
      </c>
      <c r="E96" s="73" t="s">
        <v>585</v>
      </c>
      <c r="F96" s="73" t="s">
        <v>586</v>
      </c>
      <c r="G96" s="48" t="s">
        <v>587</v>
      </c>
      <c r="H96" s="48" t="s">
        <v>213</v>
      </c>
      <c r="I96" s="48"/>
      <c r="J96" s="723" t="s">
        <v>588</v>
      </c>
      <c r="K96" s="48" t="s">
        <v>578</v>
      </c>
      <c r="L96" s="87" t="s">
        <v>579</v>
      </c>
      <c r="M96" s="51"/>
      <c r="N96" s="51"/>
      <c r="O96" s="375"/>
      <c r="P96" s="375"/>
      <c r="Q96" s="375"/>
      <c r="R96" s="375"/>
      <c r="S96" s="375"/>
      <c r="T96" s="375"/>
      <c r="U96" s="375"/>
      <c r="V96" s="375"/>
      <c r="W96" s="375"/>
      <c r="X96" s="375"/>
    </row>
    <row r="97" spans="1:24" s="376" customFormat="1" outlineLevel="1">
      <c r="A97" s="268"/>
      <c r="B97" s="87" t="s">
        <v>42</v>
      </c>
      <c r="C97" s="77">
        <v>93</v>
      </c>
      <c r="D97" s="47" t="s">
        <v>589</v>
      </c>
      <c r="E97" s="73" t="s">
        <v>590</v>
      </c>
      <c r="F97" s="73" t="s">
        <v>591</v>
      </c>
      <c r="G97" s="48" t="s">
        <v>278</v>
      </c>
      <c r="H97" s="48" t="s">
        <v>213</v>
      </c>
      <c r="I97" s="48"/>
      <c r="J97" s="48" t="s">
        <v>592</v>
      </c>
      <c r="K97" s="48" t="s">
        <v>578</v>
      </c>
      <c r="L97" s="87" t="s">
        <v>579</v>
      </c>
      <c r="M97" s="51"/>
      <c r="N97" s="51"/>
      <c r="O97" s="375"/>
      <c r="P97" s="375"/>
      <c r="Q97" s="375"/>
      <c r="R97" s="375"/>
      <c r="S97" s="375"/>
      <c r="T97" s="375"/>
      <c r="U97" s="375"/>
      <c r="V97" s="375"/>
      <c r="W97" s="375"/>
      <c r="X97" s="375"/>
    </row>
    <row r="98" spans="1:24" s="376" customFormat="1" outlineLevel="1">
      <c r="A98" s="268"/>
      <c r="B98" s="87" t="s">
        <v>26</v>
      </c>
      <c r="C98" s="77">
        <v>94</v>
      </c>
      <c r="D98" s="47" t="s">
        <v>593</v>
      </c>
      <c r="E98" s="73" t="s">
        <v>594</v>
      </c>
      <c r="F98" s="73" t="s">
        <v>595</v>
      </c>
      <c r="G98" s="48"/>
      <c r="H98" s="48" t="s">
        <v>213</v>
      </c>
      <c r="I98" s="48"/>
      <c r="J98" s="48" t="s">
        <v>596</v>
      </c>
      <c r="K98" s="48" t="s">
        <v>597</v>
      </c>
      <c r="L98" s="87" t="s">
        <v>324</v>
      </c>
      <c r="M98" s="51"/>
      <c r="N98" s="51"/>
      <c r="O98" s="375"/>
      <c r="P98" s="375"/>
      <c r="Q98" s="375"/>
      <c r="R98" s="375"/>
      <c r="S98" s="375"/>
      <c r="T98" s="375"/>
      <c r="U98" s="375"/>
      <c r="V98" s="375"/>
      <c r="W98" s="375"/>
      <c r="X98" s="375"/>
    </row>
    <row r="99" spans="1:24" s="376" customFormat="1" outlineLevel="1">
      <c r="A99" s="268"/>
      <c r="B99" s="87" t="s">
        <v>31</v>
      </c>
      <c r="C99" s="77">
        <v>95</v>
      </c>
      <c r="D99" s="47" t="s">
        <v>598</v>
      </c>
      <c r="E99" s="73" t="s">
        <v>599</v>
      </c>
      <c r="F99" s="73" t="s">
        <v>600</v>
      </c>
      <c r="G99" s="48"/>
      <c r="H99" s="48" t="s">
        <v>213</v>
      </c>
      <c r="I99" s="48"/>
      <c r="J99" s="48" t="s">
        <v>601</v>
      </c>
      <c r="K99" s="48" t="s">
        <v>602</v>
      </c>
      <c r="L99" s="87" t="s">
        <v>324</v>
      </c>
      <c r="M99" s="51"/>
      <c r="N99" s="51"/>
      <c r="O99" s="375"/>
      <c r="P99" s="375"/>
      <c r="Q99" s="375"/>
      <c r="R99" s="375"/>
      <c r="S99" s="375"/>
      <c r="T99" s="375"/>
      <c r="U99" s="375"/>
      <c r="V99" s="375"/>
      <c r="W99" s="375"/>
      <c r="X99" s="375"/>
    </row>
    <row r="100" spans="1:24" s="376" customFormat="1" outlineLevel="1">
      <c r="A100" s="268"/>
      <c r="B100" s="87" t="s">
        <v>26</v>
      </c>
      <c r="C100" s="77">
        <v>96</v>
      </c>
      <c r="D100" s="47" t="s">
        <v>603</v>
      </c>
      <c r="E100" s="73" t="s">
        <v>604</v>
      </c>
      <c r="F100" s="73" t="s">
        <v>605</v>
      </c>
      <c r="G100" s="48"/>
      <c r="H100" s="48" t="s">
        <v>213</v>
      </c>
      <c r="I100" s="48"/>
      <c r="J100" s="48" t="s">
        <v>606</v>
      </c>
      <c r="K100" s="48" t="s">
        <v>607</v>
      </c>
      <c r="L100" s="87" t="s">
        <v>324</v>
      </c>
      <c r="M100" s="51"/>
      <c r="N100" s="51"/>
      <c r="O100" s="375"/>
      <c r="P100" s="375"/>
      <c r="Q100" s="375"/>
      <c r="R100" s="375"/>
      <c r="S100" s="375"/>
      <c r="T100" s="375"/>
      <c r="U100" s="375"/>
      <c r="V100" s="375"/>
      <c r="W100" s="375"/>
      <c r="X100" s="375"/>
    </row>
    <row r="101" spans="1:24" ht="20.25">
      <c r="A101" s="818" t="s">
        <v>608</v>
      </c>
      <c r="B101" s="818"/>
      <c r="C101" s="818"/>
      <c r="D101" s="818"/>
      <c r="E101" s="818"/>
      <c r="F101" s="818"/>
      <c r="G101" s="818"/>
      <c r="H101" s="818"/>
      <c r="I101" s="818"/>
      <c r="J101" s="818"/>
      <c r="K101" s="818"/>
      <c r="L101" s="818"/>
      <c r="M101" s="818"/>
      <c r="N101" s="818"/>
    </row>
    <row r="102" spans="1:24" outlineLevel="1">
      <c r="A102" s="268"/>
      <c r="B102" s="87" t="s">
        <v>15</v>
      </c>
      <c r="C102" s="100">
        <v>1001</v>
      </c>
      <c r="D102" s="125" t="s">
        <v>179</v>
      </c>
      <c r="E102" s="86" t="s">
        <v>609</v>
      </c>
      <c r="F102" s="86" t="s">
        <v>610</v>
      </c>
      <c r="G102" s="87"/>
      <c r="H102" s="87" t="s">
        <v>182</v>
      </c>
      <c r="I102" s="87"/>
      <c r="J102" s="87" t="s">
        <v>611</v>
      </c>
      <c r="K102" s="87" t="s">
        <v>184</v>
      </c>
      <c r="L102" s="460" t="s">
        <v>185</v>
      </c>
      <c r="M102" s="385"/>
      <c r="N102" s="385"/>
      <c r="O102" s="434"/>
      <c r="P102" s="50"/>
    </row>
    <row r="103" spans="1:24" outlineLevel="1">
      <c r="A103" s="268"/>
      <c r="B103" s="87" t="s">
        <v>15</v>
      </c>
      <c r="C103" s="77">
        <v>1002</v>
      </c>
      <c r="D103" s="47" t="s">
        <v>187</v>
      </c>
      <c r="E103" s="86" t="s">
        <v>612</v>
      </c>
      <c r="F103" s="73" t="s">
        <v>613</v>
      </c>
      <c r="G103" s="48"/>
      <c r="H103" s="48" t="s">
        <v>182</v>
      </c>
      <c r="I103" s="48"/>
      <c r="J103" s="48" t="s">
        <v>614</v>
      </c>
      <c r="K103" s="48" t="s">
        <v>184</v>
      </c>
      <c r="L103" s="180" t="s">
        <v>185</v>
      </c>
      <c r="M103" s="51"/>
      <c r="N103" s="51"/>
      <c r="O103" s="50"/>
      <c r="P103" s="50"/>
    </row>
    <row r="104" spans="1:24" outlineLevel="1">
      <c r="A104" s="268"/>
      <c r="B104" s="87" t="s">
        <v>15</v>
      </c>
      <c r="C104" s="77">
        <v>1003</v>
      </c>
      <c r="D104" s="47" t="s">
        <v>191</v>
      </c>
      <c r="E104" s="86" t="s">
        <v>615</v>
      </c>
      <c r="F104" s="73" t="s">
        <v>616</v>
      </c>
      <c r="G104" s="48"/>
      <c r="H104" s="48" t="s">
        <v>182</v>
      </c>
      <c r="I104" s="48"/>
      <c r="J104" s="48" t="s">
        <v>617</v>
      </c>
      <c r="K104" s="48" t="s">
        <v>184</v>
      </c>
      <c r="L104" s="180" t="s">
        <v>185</v>
      </c>
      <c r="M104" s="51"/>
      <c r="N104" s="51"/>
      <c r="O104" s="50"/>
      <c r="P104" s="50"/>
    </row>
    <row r="105" spans="1:24" outlineLevel="1">
      <c r="A105" s="268"/>
      <c r="B105" s="87" t="s">
        <v>15</v>
      </c>
      <c r="C105" s="77">
        <v>1004</v>
      </c>
      <c r="D105" s="47" t="s">
        <v>196</v>
      </c>
      <c r="E105" s="86" t="s">
        <v>618</v>
      </c>
      <c r="F105" s="73" t="s">
        <v>619</v>
      </c>
      <c r="G105" s="48"/>
      <c r="H105" s="48" t="s">
        <v>182</v>
      </c>
      <c r="I105" s="48"/>
      <c r="J105" s="73" t="s">
        <v>620</v>
      </c>
      <c r="K105" s="48" t="s">
        <v>184</v>
      </c>
      <c r="L105" s="180" t="s">
        <v>185</v>
      </c>
      <c r="M105" s="51"/>
      <c r="N105" s="51"/>
      <c r="O105" s="27"/>
      <c r="P105" s="27"/>
    </row>
    <row r="106" spans="1:24" outlineLevel="1">
      <c r="A106" s="268"/>
      <c r="B106" s="87" t="s">
        <v>15</v>
      </c>
      <c r="C106" s="77">
        <v>1005</v>
      </c>
      <c r="D106" s="47" t="s">
        <v>201</v>
      </c>
      <c r="E106" s="86" t="s">
        <v>621</v>
      </c>
      <c r="F106" s="73" t="s">
        <v>622</v>
      </c>
      <c r="G106" s="48"/>
      <c r="H106" s="48" t="s">
        <v>182</v>
      </c>
      <c r="I106" s="48"/>
      <c r="J106" s="48"/>
      <c r="K106" s="48"/>
      <c r="L106" s="178"/>
      <c r="M106" s="51"/>
      <c r="N106" s="51"/>
      <c r="O106" s="428"/>
      <c r="P106" s="50"/>
    </row>
    <row r="107" spans="1:24" outlineLevel="1">
      <c r="A107" s="268"/>
      <c r="B107" s="87" t="s">
        <v>15</v>
      </c>
      <c r="C107" s="77">
        <v>1006</v>
      </c>
      <c r="D107" s="48" t="s">
        <v>201</v>
      </c>
      <c r="E107" s="86" t="s">
        <v>623</v>
      </c>
      <c r="F107" s="73" t="s">
        <v>624</v>
      </c>
      <c r="G107" s="48"/>
      <c r="H107" s="48" t="s">
        <v>182</v>
      </c>
      <c r="I107" s="48"/>
      <c r="J107" s="48"/>
      <c r="K107" s="48"/>
      <c r="L107" s="178"/>
      <c r="M107" s="51"/>
      <c r="N107" s="51"/>
      <c r="O107" s="27"/>
      <c r="P107" s="50"/>
    </row>
    <row r="108" spans="1:24" outlineLevel="1">
      <c r="A108" s="268"/>
      <c r="B108" s="87" t="s">
        <v>15</v>
      </c>
      <c r="C108" s="77">
        <v>1007</v>
      </c>
      <c r="D108" s="47" t="s">
        <v>201</v>
      </c>
      <c r="E108" s="86" t="s">
        <v>625</v>
      </c>
      <c r="F108" s="73" t="s">
        <v>626</v>
      </c>
      <c r="G108" s="48"/>
      <c r="H108" s="48" t="s">
        <v>182</v>
      </c>
      <c r="I108" s="48"/>
      <c r="J108" s="48"/>
      <c r="K108" s="48"/>
      <c r="L108" s="178"/>
      <c r="M108" s="51"/>
      <c r="N108" s="51"/>
    </row>
    <row r="109" spans="1:24" outlineLevel="1">
      <c r="A109" s="268"/>
      <c r="B109" s="87" t="s">
        <v>15</v>
      </c>
      <c r="C109" s="77">
        <v>1008</v>
      </c>
      <c r="D109" s="47" t="s">
        <v>201</v>
      </c>
      <c r="E109" s="86" t="s">
        <v>627</v>
      </c>
      <c r="F109" s="73" t="s">
        <v>628</v>
      </c>
      <c r="G109" s="48"/>
      <c r="H109" s="48" t="s">
        <v>182</v>
      </c>
      <c r="I109" s="48"/>
      <c r="J109" s="48"/>
      <c r="K109" s="48"/>
      <c r="L109" s="178"/>
      <c r="M109" s="51"/>
      <c r="N109" s="51"/>
    </row>
    <row r="110" spans="1:24" outlineLevel="1">
      <c r="A110" s="268"/>
      <c r="B110" s="87" t="s">
        <v>15</v>
      </c>
      <c r="C110" s="77">
        <v>1009</v>
      </c>
      <c r="D110" s="47" t="s">
        <v>210</v>
      </c>
      <c r="E110" s="86" t="s">
        <v>629</v>
      </c>
      <c r="F110" s="73" t="s">
        <v>630</v>
      </c>
      <c r="G110" s="48"/>
      <c r="H110" s="48" t="s">
        <v>213</v>
      </c>
      <c r="I110" s="48"/>
      <c r="J110" s="48" t="s">
        <v>631</v>
      </c>
      <c r="K110" s="48"/>
      <c r="L110" s="180" t="s">
        <v>185</v>
      </c>
      <c r="M110" s="51"/>
      <c r="N110" s="51"/>
    </row>
    <row r="111" spans="1:24" outlineLevel="1">
      <c r="A111" s="268"/>
      <c r="B111" s="87" t="s">
        <v>15</v>
      </c>
      <c r="C111" s="77">
        <v>1010</v>
      </c>
      <c r="D111" s="47" t="s">
        <v>215</v>
      </c>
      <c r="E111" s="86" t="s">
        <v>632</v>
      </c>
      <c r="F111" s="73" t="s">
        <v>633</v>
      </c>
      <c r="G111" s="48"/>
      <c r="H111" s="48" t="s">
        <v>218</v>
      </c>
      <c r="I111" s="48"/>
      <c r="J111" s="48" t="s">
        <v>634</v>
      </c>
      <c r="K111" s="48" t="s">
        <v>220</v>
      </c>
      <c r="L111" s="180" t="s">
        <v>635</v>
      </c>
      <c r="M111" s="51"/>
      <c r="N111" s="51"/>
    </row>
    <row r="112" spans="1:24" ht="12" customHeight="1" outlineLevel="1">
      <c r="A112" s="268"/>
      <c r="B112" s="87" t="s">
        <v>15</v>
      </c>
      <c r="C112" s="77">
        <v>1011</v>
      </c>
      <c r="D112" s="47" t="s">
        <v>222</v>
      </c>
      <c r="E112" s="86" t="s">
        <v>636</v>
      </c>
      <c r="F112" s="73" t="s">
        <v>637</v>
      </c>
      <c r="G112" s="48"/>
      <c r="H112" s="48" t="s">
        <v>218</v>
      </c>
      <c r="I112" s="48"/>
      <c r="J112" s="48" t="s">
        <v>638</v>
      </c>
      <c r="K112" s="48" t="s">
        <v>226</v>
      </c>
      <c r="L112" s="459" t="s">
        <v>639</v>
      </c>
      <c r="M112" s="51"/>
      <c r="N112" s="51"/>
    </row>
    <row r="113" spans="1:14" outlineLevel="1">
      <c r="A113" s="268"/>
      <c r="B113" s="87" t="s">
        <v>15</v>
      </c>
      <c r="C113" s="77">
        <v>1012</v>
      </c>
      <c r="D113" s="47" t="s">
        <v>228</v>
      </c>
      <c r="E113" s="86" t="s">
        <v>640</v>
      </c>
      <c r="F113" s="73" t="s">
        <v>641</v>
      </c>
      <c r="G113" s="48"/>
      <c r="H113" s="48" t="s">
        <v>231</v>
      </c>
      <c r="I113" s="48"/>
      <c r="J113" s="73" t="s">
        <v>642</v>
      </c>
      <c r="K113" s="48" t="s">
        <v>233</v>
      </c>
      <c r="L113" s="180" t="s">
        <v>185</v>
      </c>
      <c r="M113" s="51"/>
      <c r="N113" s="51"/>
    </row>
    <row r="114" spans="1:14" outlineLevel="1">
      <c r="A114" s="268"/>
      <c r="B114" s="87" t="s">
        <v>15</v>
      </c>
      <c r="C114" s="77">
        <v>1013</v>
      </c>
      <c r="D114" s="47" t="s">
        <v>234</v>
      </c>
      <c r="E114" s="86" t="s">
        <v>643</v>
      </c>
      <c r="F114" s="73" t="s">
        <v>644</v>
      </c>
      <c r="G114" s="48"/>
      <c r="H114" s="48"/>
      <c r="I114" s="48"/>
      <c r="J114" s="48" t="s">
        <v>645</v>
      </c>
      <c r="K114" s="48" t="s">
        <v>238</v>
      </c>
      <c r="L114" s="503" t="s">
        <v>239</v>
      </c>
      <c r="M114" s="51"/>
      <c r="N114" s="51"/>
    </row>
    <row r="115" spans="1:14" outlineLevel="1">
      <c r="A115" s="268"/>
      <c r="B115" s="87" t="s">
        <v>15</v>
      </c>
      <c r="C115" s="77">
        <v>1014</v>
      </c>
      <c r="D115" s="48" t="s">
        <v>240</v>
      </c>
      <c r="E115" s="86" t="s">
        <v>646</v>
      </c>
      <c r="F115" s="73" t="s">
        <v>647</v>
      </c>
      <c r="G115" s="48"/>
      <c r="H115" s="48"/>
      <c r="I115" s="48"/>
      <c r="J115" s="48"/>
      <c r="K115" s="48"/>
      <c r="L115" s="178"/>
      <c r="M115" s="51"/>
      <c r="N115" s="51"/>
    </row>
    <row r="116" spans="1:14" outlineLevel="1">
      <c r="A116" s="268"/>
      <c r="B116" s="87" t="s">
        <v>15</v>
      </c>
      <c r="C116" s="77">
        <v>1015</v>
      </c>
      <c r="D116" s="47" t="s">
        <v>240</v>
      </c>
      <c r="E116" s="86" t="s">
        <v>648</v>
      </c>
      <c r="F116" s="73" t="s">
        <v>649</v>
      </c>
      <c r="G116" s="48"/>
      <c r="H116" s="48"/>
      <c r="I116" s="48"/>
      <c r="J116" s="48"/>
      <c r="K116" s="48"/>
      <c r="L116" s="180"/>
      <c r="M116" s="51"/>
      <c r="N116" s="51"/>
    </row>
    <row r="117" spans="1:14" outlineLevel="1">
      <c r="A117" s="268"/>
      <c r="B117" s="87" t="s">
        <v>15</v>
      </c>
      <c r="C117" s="77">
        <v>1016</v>
      </c>
      <c r="D117" s="47" t="s">
        <v>245</v>
      </c>
      <c r="E117" s="86" t="s">
        <v>650</v>
      </c>
      <c r="F117" s="73" t="s">
        <v>651</v>
      </c>
      <c r="G117" s="48"/>
      <c r="H117" s="48" t="s">
        <v>213</v>
      </c>
      <c r="I117" s="48"/>
      <c r="J117" s="48" t="s">
        <v>652</v>
      </c>
      <c r="K117" s="48" t="s">
        <v>249</v>
      </c>
      <c r="L117" s="180" t="s">
        <v>653</v>
      </c>
      <c r="M117" s="51"/>
      <c r="N117" s="51"/>
    </row>
    <row r="118" spans="1:14" outlineLevel="1">
      <c r="A118" s="268"/>
      <c r="B118" s="87" t="s">
        <v>15</v>
      </c>
      <c r="C118" s="77">
        <v>1017</v>
      </c>
      <c r="D118" s="47" t="s">
        <v>251</v>
      </c>
      <c r="E118" s="86" t="s">
        <v>654</v>
      </c>
      <c r="F118" s="73" t="s">
        <v>655</v>
      </c>
      <c r="G118" s="48"/>
      <c r="H118" s="48" t="s">
        <v>254</v>
      </c>
      <c r="I118" s="48"/>
      <c r="J118" s="48" t="s">
        <v>656</v>
      </c>
      <c r="K118" s="48" t="s">
        <v>256</v>
      </c>
      <c r="L118" s="180" t="s">
        <v>635</v>
      </c>
      <c r="M118" s="51"/>
      <c r="N118" s="51"/>
    </row>
    <row r="119" spans="1:14" outlineLevel="1">
      <c r="A119" s="268"/>
      <c r="B119" s="87" t="s">
        <v>45</v>
      </c>
      <c r="C119" s="77">
        <v>1018</v>
      </c>
      <c r="D119" s="47" t="s">
        <v>257</v>
      </c>
      <c r="E119" s="86" t="s">
        <v>657</v>
      </c>
      <c r="F119" s="73" t="s">
        <v>658</v>
      </c>
      <c r="G119" s="48" t="s">
        <v>659</v>
      </c>
      <c r="H119" s="48" t="s">
        <v>254</v>
      </c>
      <c r="I119" s="48"/>
      <c r="J119" s="48" t="s">
        <v>660</v>
      </c>
      <c r="K119" s="48" t="s">
        <v>262</v>
      </c>
      <c r="L119" s="180" t="s">
        <v>635</v>
      </c>
      <c r="M119" s="51"/>
      <c r="N119" s="499"/>
    </row>
    <row r="120" spans="1:14" outlineLevel="1">
      <c r="A120" s="268"/>
      <c r="B120" s="87" t="s">
        <v>45</v>
      </c>
      <c r="C120" s="77">
        <v>1019</v>
      </c>
      <c r="D120" s="47" t="s">
        <v>263</v>
      </c>
      <c r="E120" s="86" t="s">
        <v>661</v>
      </c>
      <c r="F120" s="73" t="s">
        <v>662</v>
      </c>
      <c r="G120" s="48" t="s">
        <v>663</v>
      </c>
      <c r="H120" s="48" t="s">
        <v>254</v>
      </c>
      <c r="I120" s="48"/>
      <c r="J120" s="48" t="s">
        <v>664</v>
      </c>
      <c r="K120" s="48" t="s">
        <v>268</v>
      </c>
      <c r="L120" s="180" t="s">
        <v>185</v>
      </c>
      <c r="M120" s="51"/>
      <c r="N120" s="499"/>
    </row>
    <row r="121" spans="1:14" outlineLevel="1">
      <c r="A121" s="268"/>
      <c r="B121" s="87" t="s">
        <v>45</v>
      </c>
      <c r="C121" s="77">
        <v>1020</v>
      </c>
      <c r="D121" s="47" t="s">
        <v>269</v>
      </c>
      <c r="E121" s="86" t="s">
        <v>665</v>
      </c>
      <c r="F121" s="73" t="s">
        <v>666</v>
      </c>
      <c r="G121" s="48" t="s">
        <v>667</v>
      </c>
      <c r="H121" s="48" t="s">
        <v>254</v>
      </c>
      <c r="I121" s="48"/>
      <c r="J121" s="73" t="s">
        <v>668</v>
      </c>
      <c r="K121" s="48" t="s">
        <v>274</v>
      </c>
      <c r="L121" s="180" t="s">
        <v>185</v>
      </c>
      <c r="M121" s="51"/>
      <c r="N121" s="499"/>
    </row>
    <row r="122" spans="1:14" outlineLevel="1">
      <c r="A122" s="268"/>
      <c r="B122" s="87" t="s">
        <v>42</v>
      </c>
      <c r="C122" s="77">
        <v>1021</v>
      </c>
      <c r="D122" s="47" t="s">
        <v>275</v>
      </c>
      <c r="E122" s="86" t="s">
        <v>669</v>
      </c>
      <c r="F122" s="73" t="s">
        <v>670</v>
      </c>
      <c r="G122" s="48" t="s">
        <v>278</v>
      </c>
      <c r="H122" s="48" t="s">
        <v>254</v>
      </c>
      <c r="I122" s="48"/>
      <c r="J122" s="48" t="s">
        <v>671</v>
      </c>
      <c r="K122" s="48" t="s">
        <v>280</v>
      </c>
      <c r="L122" s="180" t="s">
        <v>185</v>
      </c>
      <c r="M122" s="51"/>
      <c r="N122" s="499"/>
    </row>
    <row r="123" spans="1:14" outlineLevel="1">
      <c r="A123" s="268"/>
      <c r="B123" s="87" t="s">
        <v>42</v>
      </c>
      <c r="C123" s="77">
        <v>1022</v>
      </c>
      <c r="D123" s="48" t="s">
        <v>281</v>
      </c>
      <c r="E123" s="86" t="s">
        <v>672</v>
      </c>
      <c r="F123" s="73" t="s">
        <v>673</v>
      </c>
      <c r="G123" s="48" t="s">
        <v>278</v>
      </c>
      <c r="H123" s="48" t="s">
        <v>254</v>
      </c>
      <c r="I123" s="48"/>
      <c r="J123" s="48" t="s">
        <v>674</v>
      </c>
      <c r="K123" s="48" t="s">
        <v>285</v>
      </c>
      <c r="L123" s="180" t="s">
        <v>185</v>
      </c>
      <c r="M123" s="51"/>
      <c r="N123" s="499"/>
    </row>
    <row r="124" spans="1:14" outlineLevel="1">
      <c r="A124" s="268"/>
      <c r="B124" s="87" t="s">
        <v>15</v>
      </c>
      <c r="C124" s="77">
        <v>1023</v>
      </c>
      <c r="D124" s="47" t="s">
        <v>286</v>
      </c>
      <c r="E124" s="86" t="s">
        <v>675</v>
      </c>
      <c r="F124" s="73" t="s">
        <v>676</v>
      </c>
      <c r="G124" s="73"/>
      <c r="H124" s="48" t="s">
        <v>254</v>
      </c>
      <c r="I124" s="48"/>
      <c r="J124" s="48"/>
      <c r="K124" s="48" t="s">
        <v>289</v>
      </c>
      <c r="L124" s="180" t="s">
        <v>653</v>
      </c>
      <c r="M124" s="51"/>
      <c r="N124" s="51"/>
    </row>
    <row r="125" spans="1:14" outlineLevel="1">
      <c r="A125" s="268"/>
      <c r="B125" s="87" t="s">
        <v>15</v>
      </c>
      <c r="C125" s="77">
        <v>1024</v>
      </c>
      <c r="D125" s="47" t="s">
        <v>290</v>
      </c>
      <c r="E125" s="86" t="s">
        <v>677</v>
      </c>
      <c r="F125" s="73" t="s">
        <v>678</v>
      </c>
      <c r="G125" s="73"/>
      <c r="H125" s="48" t="s">
        <v>254</v>
      </c>
      <c r="I125" s="48"/>
      <c r="J125" s="48"/>
      <c r="K125" s="48" t="s">
        <v>293</v>
      </c>
      <c r="L125" s="180" t="s">
        <v>653</v>
      </c>
      <c r="M125" s="51"/>
      <c r="N125" s="51"/>
    </row>
    <row r="126" spans="1:14" outlineLevel="1">
      <c r="A126" s="268"/>
      <c r="B126" s="87" t="s">
        <v>15</v>
      </c>
      <c r="C126" s="77">
        <v>1025</v>
      </c>
      <c r="D126" s="47" t="s">
        <v>294</v>
      </c>
      <c r="E126" s="86" t="s">
        <v>679</v>
      </c>
      <c r="F126" s="73" t="s">
        <v>680</v>
      </c>
      <c r="G126" s="73"/>
      <c r="H126" s="48" t="s">
        <v>254</v>
      </c>
      <c r="I126" s="48"/>
      <c r="J126" s="48"/>
      <c r="K126" s="48" t="s">
        <v>297</v>
      </c>
      <c r="L126" s="180" t="s">
        <v>653</v>
      </c>
      <c r="M126" s="51"/>
      <c r="N126" s="51"/>
    </row>
    <row r="127" spans="1:14" outlineLevel="1">
      <c r="A127" s="268"/>
      <c r="B127" s="87" t="s">
        <v>15</v>
      </c>
      <c r="C127" s="77">
        <v>1026</v>
      </c>
      <c r="D127" s="47" t="s">
        <v>298</v>
      </c>
      <c r="E127" s="86" t="s">
        <v>681</v>
      </c>
      <c r="F127" s="73" t="s">
        <v>682</v>
      </c>
      <c r="G127" s="73"/>
      <c r="H127" s="48"/>
      <c r="I127" s="48"/>
      <c r="J127" s="48"/>
      <c r="K127" s="48"/>
      <c r="L127" s="180"/>
      <c r="M127" s="51"/>
      <c r="N127" s="51"/>
    </row>
    <row r="128" spans="1:14" outlineLevel="1">
      <c r="A128" s="268"/>
      <c r="B128" s="87" t="s">
        <v>15</v>
      </c>
      <c r="C128" s="77">
        <v>1027</v>
      </c>
      <c r="D128" s="47" t="s">
        <v>298</v>
      </c>
      <c r="E128" s="86" t="s">
        <v>683</v>
      </c>
      <c r="F128" s="73" t="s">
        <v>684</v>
      </c>
      <c r="G128" s="73"/>
      <c r="H128" s="48"/>
      <c r="I128" s="48"/>
      <c r="J128" s="48"/>
      <c r="K128" s="48"/>
      <c r="L128" s="180"/>
      <c r="M128" s="51"/>
      <c r="N128" s="51"/>
    </row>
    <row r="129" spans="1:23" outlineLevel="1">
      <c r="A129" s="268"/>
      <c r="B129" s="87" t="s">
        <v>15</v>
      </c>
      <c r="C129" s="77">
        <v>1028</v>
      </c>
      <c r="D129" s="47" t="s">
        <v>298</v>
      </c>
      <c r="E129" s="86" t="s">
        <v>685</v>
      </c>
      <c r="F129" s="73" t="s">
        <v>686</v>
      </c>
      <c r="G129" s="73"/>
      <c r="H129" s="48"/>
      <c r="I129" s="48"/>
      <c r="J129" s="73"/>
      <c r="K129" s="48"/>
      <c r="L129" s="180"/>
      <c r="M129" s="51"/>
      <c r="N129" s="51"/>
    </row>
    <row r="130" spans="1:23" s="376" customFormat="1" outlineLevel="1">
      <c r="A130" s="268"/>
      <c r="B130" s="87" t="s">
        <v>26</v>
      </c>
      <c r="C130" s="77">
        <v>1029</v>
      </c>
      <c r="D130" s="47" t="s">
        <v>305</v>
      </c>
      <c r="E130" s="86" t="s">
        <v>687</v>
      </c>
      <c r="F130" s="73" t="s">
        <v>688</v>
      </c>
      <c r="G130" s="73"/>
      <c r="H130" s="48" t="s">
        <v>254</v>
      </c>
      <c r="I130" s="48"/>
      <c r="J130" s="48" t="s">
        <v>689</v>
      </c>
      <c r="K130" s="48" t="s">
        <v>309</v>
      </c>
      <c r="L130" s="180" t="s">
        <v>653</v>
      </c>
      <c r="M130" s="51"/>
      <c r="N130" s="51"/>
      <c r="O130" s="375"/>
      <c r="P130" s="375"/>
      <c r="Q130" s="375"/>
      <c r="R130" s="375"/>
      <c r="S130" s="375"/>
      <c r="T130" s="375"/>
      <c r="U130" s="375"/>
      <c r="V130" s="375"/>
      <c r="W130" s="375"/>
    </row>
    <row r="131" spans="1:23" s="376" customFormat="1" outlineLevel="1">
      <c r="A131" s="268"/>
      <c r="B131" s="87" t="s">
        <v>26</v>
      </c>
      <c r="C131" s="77">
        <v>1030</v>
      </c>
      <c r="D131" s="48" t="s">
        <v>310</v>
      </c>
      <c r="E131" s="86" t="s">
        <v>690</v>
      </c>
      <c r="F131" s="73" t="s">
        <v>691</v>
      </c>
      <c r="G131" s="73"/>
      <c r="H131" s="48" t="s">
        <v>213</v>
      </c>
      <c r="I131" s="48"/>
      <c r="J131" s="48" t="s">
        <v>692</v>
      </c>
      <c r="K131" s="48"/>
      <c r="L131" s="180" t="s">
        <v>653</v>
      </c>
      <c r="M131" s="51"/>
      <c r="N131" s="51"/>
      <c r="O131" s="375"/>
      <c r="P131" s="375"/>
      <c r="Q131" s="375"/>
      <c r="R131" s="375"/>
      <c r="S131" s="375"/>
      <c r="T131" s="375"/>
      <c r="U131" s="375"/>
      <c r="V131" s="375"/>
      <c r="W131" s="375"/>
    </row>
    <row r="132" spans="1:23" outlineLevel="1">
      <c r="A132" s="268"/>
      <c r="B132" s="87" t="s">
        <v>15</v>
      </c>
      <c r="C132" s="77">
        <v>1031</v>
      </c>
      <c r="D132" s="47" t="s">
        <v>240</v>
      </c>
      <c r="E132" s="86" t="s">
        <v>693</v>
      </c>
      <c r="F132" s="73" t="s">
        <v>694</v>
      </c>
      <c r="G132" s="73"/>
      <c r="H132" s="48"/>
      <c r="I132" s="48"/>
      <c r="J132" s="48"/>
      <c r="K132" s="48"/>
      <c r="L132" s="180"/>
      <c r="M132" s="51"/>
      <c r="N132" s="51"/>
    </row>
    <row r="133" spans="1:23" outlineLevel="1">
      <c r="A133" s="268"/>
      <c r="B133" s="87" t="s">
        <v>15</v>
      </c>
      <c r="C133" s="77">
        <v>1032</v>
      </c>
      <c r="D133" s="47" t="s">
        <v>240</v>
      </c>
      <c r="E133" s="86" t="s">
        <v>695</v>
      </c>
      <c r="F133" s="73" t="s">
        <v>696</v>
      </c>
      <c r="G133" s="73"/>
      <c r="H133" s="48"/>
      <c r="I133" s="48"/>
      <c r="J133" s="48"/>
      <c r="K133" s="48"/>
      <c r="L133" s="180"/>
      <c r="M133" s="51"/>
      <c r="N133" s="51"/>
    </row>
    <row r="134" spans="1:23" outlineLevel="1">
      <c r="A134" s="268"/>
      <c r="B134" s="87" t="s">
        <v>15</v>
      </c>
      <c r="C134" s="77">
        <v>1033</v>
      </c>
      <c r="D134" s="47" t="s">
        <v>318</v>
      </c>
      <c r="E134" s="73" t="s">
        <v>697</v>
      </c>
      <c r="F134" s="73" t="s">
        <v>698</v>
      </c>
      <c r="G134" s="73"/>
      <c r="H134" s="48" t="s">
        <v>321</v>
      </c>
      <c r="I134" s="48"/>
      <c r="J134" s="48" t="s">
        <v>699</v>
      </c>
      <c r="K134" s="48" t="s">
        <v>323</v>
      </c>
      <c r="L134" s="180" t="s">
        <v>653</v>
      </c>
      <c r="M134" s="51"/>
      <c r="N134" s="51" t="s">
        <v>325</v>
      </c>
    </row>
    <row r="135" spans="1:23" outlineLevel="1">
      <c r="A135" s="268"/>
      <c r="B135" s="87" t="s">
        <v>15</v>
      </c>
      <c r="C135" s="77">
        <v>1034</v>
      </c>
      <c r="D135" s="47" t="s">
        <v>326</v>
      </c>
      <c r="E135" s="73" t="s">
        <v>700</v>
      </c>
      <c r="F135" s="73" t="s">
        <v>701</v>
      </c>
      <c r="G135" s="73"/>
      <c r="H135" s="48"/>
      <c r="I135" s="48"/>
      <c r="J135" s="48"/>
      <c r="K135" s="48"/>
      <c r="L135" s="180"/>
      <c r="M135" s="51"/>
      <c r="N135" s="51"/>
    </row>
    <row r="136" spans="1:23" outlineLevel="1">
      <c r="A136" s="268"/>
      <c r="B136" s="87" t="s">
        <v>15</v>
      </c>
      <c r="C136" s="77">
        <v>1035</v>
      </c>
      <c r="D136" s="47" t="s">
        <v>329</v>
      </c>
      <c r="E136" s="73" t="s">
        <v>702</v>
      </c>
      <c r="F136" s="73" t="s">
        <v>703</v>
      </c>
      <c r="G136" s="73"/>
      <c r="H136" s="48"/>
      <c r="I136" s="48"/>
      <c r="J136" s="48"/>
      <c r="K136" s="48"/>
      <c r="L136" s="180"/>
      <c r="M136" s="51"/>
      <c r="N136" s="51"/>
    </row>
    <row r="137" spans="1:23" s="376" customFormat="1" ht="25.5" outlineLevel="1">
      <c r="A137" s="268"/>
      <c r="B137" s="87" t="s">
        <v>26</v>
      </c>
      <c r="C137" s="77">
        <v>1036</v>
      </c>
      <c r="D137" s="47" t="s">
        <v>704</v>
      </c>
      <c r="E137" s="73" t="s">
        <v>705</v>
      </c>
      <c r="F137" s="73" t="s">
        <v>706</v>
      </c>
      <c r="G137" s="73"/>
      <c r="H137" s="48" t="s">
        <v>213</v>
      </c>
      <c r="I137" s="48" t="s">
        <v>707</v>
      </c>
      <c r="J137" s="73" t="s">
        <v>708</v>
      </c>
      <c r="K137" s="48" t="s">
        <v>337</v>
      </c>
      <c r="L137" s="372" t="s">
        <v>709</v>
      </c>
      <c r="M137" s="51"/>
      <c r="N137" s="51" t="s">
        <v>710</v>
      </c>
      <c r="O137" s="375"/>
      <c r="P137" s="375"/>
      <c r="Q137" s="375"/>
      <c r="R137" s="375"/>
      <c r="S137" s="375"/>
      <c r="T137" s="375"/>
      <c r="U137" s="375"/>
      <c r="V137" s="375"/>
      <c r="W137" s="375"/>
    </row>
    <row r="138" spans="1:23" s="376" customFormat="1" ht="25.5" outlineLevel="1">
      <c r="A138" s="268"/>
      <c r="B138" s="87" t="s">
        <v>26</v>
      </c>
      <c r="C138" s="77">
        <v>1037</v>
      </c>
      <c r="D138" s="47" t="s">
        <v>711</v>
      </c>
      <c r="E138" s="73" t="s">
        <v>712</v>
      </c>
      <c r="F138" s="73" t="s">
        <v>713</v>
      </c>
      <c r="G138" s="73"/>
      <c r="H138" s="48" t="s">
        <v>213</v>
      </c>
      <c r="I138" s="48" t="s">
        <v>714</v>
      </c>
      <c r="J138" s="73" t="s">
        <v>715</v>
      </c>
      <c r="K138" s="48" t="s">
        <v>337</v>
      </c>
      <c r="L138" s="372" t="s">
        <v>709</v>
      </c>
      <c r="M138" s="51"/>
      <c r="N138" s="51" t="s">
        <v>716</v>
      </c>
      <c r="O138" s="375"/>
      <c r="P138" s="375"/>
      <c r="Q138" s="375"/>
      <c r="R138" s="375"/>
      <c r="S138" s="375"/>
      <c r="T138" s="375"/>
      <c r="U138" s="375"/>
      <c r="V138" s="375"/>
      <c r="W138" s="375"/>
    </row>
    <row r="139" spans="1:23" ht="25.5" outlineLevel="1">
      <c r="A139" s="268"/>
      <c r="B139" s="87" t="s">
        <v>26</v>
      </c>
      <c r="C139" s="77">
        <v>1038</v>
      </c>
      <c r="D139" s="48" t="s">
        <v>717</v>
      </c>
      <c r="E139" s="73" t="s">
        <v>718</v>
      </c>
      <c r="F139" s="73" t="s">
        <v>719</v>
      </c>
      <c r="G139" s="73"/>
      <c r="H139" s="48" t="s">
        <v>213</v>
      </c>
      <c r="I139" s="48" t="s">
        <v>720</v>
      </c>
      <c r="J139" s="73" t="s">
        <v>721</v>
      </c>
      <c r="K139" s="48" t="s">
        <v>337</v>
      </c>
      <c r="L139" s="372" t="s">
        <v>709</v>
      </c>
      <c r="M139" s="51"/>
      <c r="N139" s="51" t="s">
        <v>722</v>
      </c>
    </row>
    <row r="140" spans="1:23" ht="25.5" outlineLevel="1">
      <c r="A140" s="268"/>
      <c r="B140" s="87" t="s">
        <v>84</v>
      </c>
      <c r="C140" s="77">
        <v>1039</v>
      </c>
      <c r="D140" s="47" t="s">
        <v>723</v>
      </c>
      <c r="E140" s="73" t="s">
        <v>724</v>
      </c>
      <c r="F140" s="73" t="s">
        <v>725</v>
      </c>
      <c r="G140" s="73"/>
      <c r="H140" s="48" t="s">
        <v>213</v>
      </c>
      <c r="I140" s="48" t="s">
        <v>726</v>
      </c>
      <c r="J140" s="73" t="s">
        <v>727</v>
      </c>
      <c r="K140" s="48" t="s">
        <v>337</v>
      </c>
      <c r="L140" s="372" t="s">
        <v>709</v>
      </c>
      <c r="M140" s="51"/>
      <c r="N140" s="51" t="s">
        <v>728</v>
      </c>
    </row>
    <row r="141" spans="1:23" ht="25.5" outlineLevel="1">
      <c r="A141" s="268"/>
      <c r="B141" s="87" t="s">
        <v>84</v>
      </c>
      <c r="C141" s="77">
        <v>1040</v>
      </c>
      <c r="D141" s="47" t="s">
        <v>729</v>
      </c>
      <c r="E141" s="73" t="s">
        <v>730</v>
      </c>
      <c r="F141" s="73" t="s">
        <v>731</v>
      </c>
      <c r="H141" s="48" t="s">
        <v>213</v>
      </c>
      <c r="I141" s="48" t="s">
        <v>732</v>
      </c>
      <c r="J141" s="73" t="s">
        <v>733</v>
      </c>
      <c r="K141" s="48" t="s">
        <v>337</v>
      </c>
      <c r="L141" s="372" t="s">
        <v>709</v>
      </c>
      <c r="M141" s="51"/>
      <c r="N141" s="51" t="s">
        <v>734</v>
      </c>
    </row>
    <row r="142" spans="1:23" outlineLevel="1">
      <c r="A142" s="268"/>
      <c r="B142" s="87" t="s">
        <v>84</v>
      </c>
      <c r="C142" s="77">
        <v>1041</v>
      </c>
      <c r="D142" s="502" t="s">
        <v>735</v>
      </c>
      <c r="E142" s="73" t="s">
        <v>736</v>
      </c>
      <c r="F142" s="73" t="s">
        <v>737</v>
      </c>
      <c r="G142" s="73"/>
      <c r="H142" s="48" t="s">
        <v>213</v>
      </c>
      <c r="I142" s="48" t="s">
        <v>738</v>
      </c>
      <c r="J142" s="73" t="s">
        <v>739</v>
      </c>
      <c r="K142" s="48" t="s">
        <v>337</v>
      </c>
      <c r="L142" s="372" t="s">
        <v>653</v>
      </c>
      <c r="M142" s="51"/>
      <c r="N142" s="374" t="s">
        <v>740</v>
      </c>
    </row>
    <row r="143" spans="1:23" outlineLevel="1">
      <c r="A143" s="268"/>
      <c r="B143" s="87" t="s">
        <v>15</v>
      </c>
      <c r="C143" s="77">
        <v>1042</v>
      </c>
      <c r="D143" s="48" t="s">
        <v>741</v>
      </c>
      <c r="E143" s="73" t="s">
        <v>742</v>
      </c>
      <c r="F143" s="73" t="s">
        <v>743</v>
      </c>
      <c r="G143" s="73"/>
      <c r="H143" s="48"/>
      <c r="I143" s="48"/>
      <c r="J143" s="48"/>
      <c r="K143" s="48"/>
      <c r="L143" s="180"/>
      <c r="M143" s="51"/>
      <c r="N143" s="51"/>
    </row>
    <row r="144" spans="1:23" outlineLevel="1">
      <c r="A144" s="268"/>
      <c r="B144" s="87" t="s">
        <v>15</v>
      </c>
      <c r="C144" s="77">
        <v>1043</v>
      </c>
      <c r="D144" s="47" t="s">
        <v>744</v>
      </c>
      <c r="E144" s="73" t="s">
        <v>745</v>
      </c>
      <c r="F144" s="73" t="s">
        <v>746</v>
      </c>
      <c r="G144" s="73"/>
      <c r="H144" s="48"/>
      <c r="I144" s="48"/>
      <c r="J144" s="48"/>
      <c r="K144" s="48"/>
      <c r="L144" s="180"/>
      <c r="M144" s="51"/>
      <c r="N144" s="51"/>
    </row>
    <row r="145" spans="1:23" s="501" customFormat="1" outlineLevel="1">
      <c r="A145" s="671"/>
      <c r="B145" s="87" t="s">
        <v>26</v>
      </c>
      <c r="C145" s="476">
        <v>1044</v>
      </c>
      <c r="D145" s="477" t="s">
        <v>717</v>
      </c>
      <c r="E145" s="670" t="s">
        <v>747</v>
      </c>
      <c r="F145" s="670" t="s">
        <v>748</v>
      </c>
      <c r="G145" s="670"/>
      <c r="H145" s="477" t="s">
        <v>213</v>
      </c>
      <c r="I145" s="477" t="s">
        <v>720</v>
      </c>
      <c r="J145" s="670"/>
      <c r="K145" s="477" t="s">
        <v>337</v>
      </c>
      <c r="L145" s="478" t="s">
        <v>653</v>
      </c>
      <c r="M145" s="479"/>
      <c r="N145" s="479" t="s">
        <v>722</v>
      </c>
      <c r="O145" s="637"/>
      <c r="P145" s="637"/>
      <c r="Q145" s="637"/>
      <c r="R145" s="637"/>
      <c r="S145" s="637"/>
      <c r="T145" s="637"/>
      <c r="U145" s="637"/>
      <c r="V145" s="637"/>
      <c r="W145" s="637"/>
    </row>
    <row r="146" spans="1:23" outlineLevel="1">
      <c r="A146" s="268"/>
      <c r="B146" s="87" t="s">
        <v>15</v>
      </c>
      <c r="C146" s="77">
        <v>1045</v>
      </c>
      <c r="D146" s="47" t="s">
        <v>749</v>
      </c>
      <c r="E146" s="73" t="s">
        <v>750</v>
      </c>
      <c r="F146" s="73" t="s">
        <v>751</v>
      </c>
      <c r="G146" s="73"/>
      <c r="H146" s="48"/>
      <c r="I146" s="48"/>
      <c r="J146" s="48"/>
      <c r="K146" s="48"/>
      <c r="L146" s="180"/>
      <c r="M146" s="51"/>
      <c r="N146" s="51"/>
    </row>
    <row r="147" spans="1:23" outlineLevel="1">
      <c r="A147" s="268"/>
      <c r="B147" s="87" t="s">
        <v>15</v>
      </c>
      <c r="C147" s="77">
        <v>1046</v>
      </c>
      <c r="D147" s="47" t="s">
        <v>752</v>
      </c>
      <c r="E147" s="73" t="s">
        <v>753</v>
      </c>
      <c r="F147" s="73" t="s">
        <v>754</v>
      </c>
      <c r="G147" s="73"/>
      <c r="H147" s="48"/>
      <c r="I147" s="48"/>
      <c r="J147" s="48"/>
      <c r="K147" s="48"/>
      <c r="L147" s="180"/>
      <c r="M147" s="51"/>
      <c r="N147" s="51"/>
    </row>
    <row r="148" spans="1:23" outlineLevel="1">
      <c r="A148" s="268"/>
      <c r="B148" s="87" t="s">
        <v>15</v>
      </c>
      <c r="C148" s="77">
        <v>1047</v>
      </c>
      <c r="D148" s="47" t="s">
        <v>755</v>
      </c>
      <c r="E148" s="73" t="s">
        <v>756</v>
      </c>
      <c r="F148" s="73" t="s">
        <v>757</v>
      </c>
      <c r="G148" s="73"/>
      <c r="H148" s="48"/>
      <c r="I148" s="48"/>
      <c r="J148" s="48"/>
      <c r="K148" s="48"/>
      <c r="L148" s="180"/>
      <c r="M148" s="51"/>
      <c r="N148" s="51"/>
    </row>
    <row r="149" spans="1:23" outlineLevel="1">
      <c r="A149" s="268"/>
      <c r="B149" s="87" t="s">
        <v>15</v>
      </c>
      <c r="C149" s="77">
        <v>1048</v>
      </c>
      <c r="D149" s="47" t="s">
        <v>758</v>
      </c>
      <c r="E149" s="73" t="s">
        <v>759</v>
      </c>
      <c r="F149" s="73" t="s">
        <v>760</v>
      </c>
      <c r="G149" s="73"/>
      <c r="H149" s="48"/>
      <c r="I149" s="48"/>
      <c r="J149" s="73"/>
      <c r="K149" s="48"/>
      <c r="L149" s="180"/>
      <c r="M149" s="51"/>
      <c r="N149" s="51"/>
    </row>
    <row r="150" spans="1:23" outlineLevel="1">
      <c r="A150" s="268"/>
      <c r="B150" s="87" t="s">
        <v>15</v>
      </c>
      <c r="C150" s="77">
        <v>1049</v>
      </c>
      <c r="D150" s="47" t="s">
        <v>761</v>
      </c>
      <c r="E150" s="73" t="s">
        <v>762</v>
      </c>
      <c r="F150" s="73" t="s">
        <v>763</v>
      </c>
      <c r="G150" s="73"/>
      <c r="H150" s="48"/>
      <c r="I150" s="48"/>
      <c r="J150" s="48"/>
      <c r="K150" s="48"/>
      <c r="L150" s="180"/>
      <c r="M150" s="51"/>
      <c r="N150" s="51"/>
    </row>
    <row r="151" spans="1:23" outlineLevel="1">
      <c r="A151" s="268"/>
      <c r="B151" s="87" t="s">
        <v>15</v>
      </c>
      <c r="C151" s="77">
        <v>1050</v>
      </c>
      <c r="D151" s="48" t="s">
        <v>764</v>
      </c>
      <c r="E151" s="73" t="s">
        <v>765</v>
      </c>
      <c r="F151" s="73" t="s">
        <v>766</v>
      </c>
      <c r="G151" s="73"/>
      <c r="H151" s="48"/>
      <c r="I151" s="48"/>
      <c r="J151" s="48"/>
      <c r="K151" s="48"/>
      <c r="L151" s="180"/>
      <c r="M151" s="51"/>
      <c r="N151" s="51"/>
    </row>
    <row r="152" spans="1:23" outlineLevel="1">
      <c r="A152" s="268"/>
      <c r="B152" s="87" t="s">
        <v>15</v>
      </c>
      <c r="C152" s="77">
        <v>1051</v>
      </c>
      <c r="D152" s="47" t="s">
        <v>767</v>
      </c>
      <c r="E152" s="73" t="s">
        <v>768</v>
      </c>
      <c r="F152" s="73" t="s">
        <v>769</v>
      </c>
      <c r="G152" s="73"/>
      <c r="H152" s="48"/>
      <c r="I152" s="48"/>
      <c r="J152" s="48"/>
      <c r="K152" s="48"/>
      <c r="L152" s="180"/>
      <c r="M152" s="51"/>
      <c r="N152" s="51"/>
    </row>
    <row r="153" spans="1:23" outlineLevel="1">
      <c r="A153" s="268"/>
      <c r="B153" s="87" t="s">
        <v>15</v>
      </c>
      <c r="C153" s="77">
        <v>1052</v>
      </c>
      <c r="D153" s="47" t="s">
        <v>770</v>
      </c>
      <c r="E153" s="73" t="s">
        <v>771</v>
      </c>
      <c r="F153" s="73" t="s">
        <v>772</v>
      </c>
      <c r="G153" s="73"/>
      <c r="H153" s="48"/>
      <c r="I153" s="48"/>
      <c r="J153" s="48"/>
      <c r="K153" s="48"/>
      <c r="L153" s="180"/>
      <c r="M153" s="51"/>
      <c r="N153" s="51"/>
    </row>
    <row r="154" spans="1:23" outlineLevel="1">
      <c r="A154" s="268"/>
      <c r="B154" s="87" t="s">
        <v>15</v>
      </c>
      <c r="C154" s="77">
        <v>1053</v>
      </c>
      <c r="D154" s="47" t="s">
        <v>773</v>
      </c>
      <c r="E154" s="73" t="s">
        <v>774</v>
      </c>
      <c r="F154" s="73" t="s">
        <v>775</v>
      </c>
      <c r="G154" s="73"/>
      <c r="H154" s="48"/>
      <c r="I154" s="48"/>
      <c r="J154" s="48"/>
      <c r="K154" s="48"/>
      <c r="L154" s="180"/>
      <c r="M154" s="51"/>
      <c r="N154" s="51"/>
    </row>
    <row r="155" spans="1:23" outlineLevel="1">
      <c r="A155" s="268"/>
      <c r="B155" s="87" t="s">
        <v>15</v>
      </c>
      <c r="C155" s="77">
        <v>1054</v>
      </c>
      <c r="D155" s="47" t="s">
        <v>776</v>
      </c>
      <c r="E155" s="73" t="s">
        <v>777</v>
      </c>
      <c r="F155" s="73" t="s">
        <v>778</v>
      </c>
      <c r="G155" s="73"/>
      <c r="H155" s="48"/>
      <c r="I155" s="48"/>
      <c r="J155" s="48"/>
      <c r="K155" s="48"/>
      <c r="L155" s="180"/>
      <c r="M155" s="51"/>
      <c r="N155" s="51"/>
    </row>
    <row r="156" spans="1:23" outlineLevel="1">
      <c r="A156" s="268"/>
      <c r="B156" s="87" t="s">
        <v>15</v>
      </c>
      <c r="C156" s="77">
        <v>1055</v>
      </c>
      <c r="D156" s="47" t="s">
        <v>779</v>
      </c>
      <c r="E156" s="73" t="s">
        <v>780</v>
      </c>
      <c r="F156" s="73" t="s">
        <v>781</v>
      </c>
      <c r="G156" s="73"/>
      <c r="H156" s="48"/>
      <c r="I156" s="48"/>
      <c r="J156" s="48"/>
      <c r="K156" s="48"/>
      <c r="L156" s="180"/>
      <c r="M156" s="51"/>
      <c r="N156" s="51"/>
    </row>
    <row r="157" spans="1:23" outlineLevel="1">
      <c r="A157" s="268"/>
      <c r="B157" s="87" t="s">
        <v>15</v>
      </c>
      <c r="C157" s="77">
        <v>1056</v>
      </c>
      <c r="D157" s="47" t="s">
        <v>782</v>
      </c>
      <c r="E157" s="73" t="s">
        <v>783</v>
      </c>
      <c r="F157" s="73" t="s">
        <v>784</v>
      </c>
      <c r="G157" s="73"/>
      <c r="H157" s="48"/>
      <c r="I157" s="48"/>
      <c r="J157" s="73"/>
      <c r="K157" s="48"/>
      <c r="L157" s="180"/>
      <c r="M157" s="51"/>
      <c r="N157" s="51"/>
    </row>
    <row r="158" spans="1:23" outlineLevel="1">
      <c r="A158" s="268"/>
      <c r="B158" s="87" t="s">
        <v>15</v>
      </c>
      <c r="C158" s="77">
        <v>1057</v>
      </c>
      <c r="D158" s="47" t="s">
        <v>785</v>
      </c>
      <c r="E158" s="73" t="s">
        <v>786</v>
      </c>
      <c r="F158" s="73" t="s">
        <v>787</v>
      </c>
      <c r="G158" s="73"/>
      <c r="H158" s="48"/>
      <c r="I158" s="48"/>
      <c r="J158" s="48"/>
      <c r="K158" s="48"/>
      <c r="L158" s="180"/>
      <c r="M158" s="51"/>
      <c r="N158" s="51"/>
    </row>
    <row r="159" spans="1:23" outlineLevel="1">
      <c r="A159" s="268"/>
      <c r="B159" s="87" t="s">
        <v>15</v>
      </c>
      <c r="C159" s="77">
        <v>1058</v>
      </c>
      <c r="D159" s="48" t="s">
        <v>788</v>
      </c>
      <c r="E159" s="73" t="s">
        <v>789</v>
      </c>
      <c r="F159" s="73" t="s">
        <v>790</v>
      </c>
      <c r="G159" s="73"/>
      <c r="H159" s="48"/>
      <c r="I159" s="48"/>
      <c r="J159" s="48"/>
      <c r="K159" s="48"/>
      <c r="L159" s="180"/>
      <c r="M159" s="51"/>
      <c r="N159" s="51"/>
    </row>
    <row r="160" spans="1:23" outlineLevel="1">
      <c r="A160" s="268"/>
      <c r="B160" s="87" t="s">
        <v>15</v>
      </c>
      <c r="C160" s="77">
        <v>1059</v>
      </c>
      <c r="D160" s="47" t="s">
        <v>791</v>
      </c>
      <c r="E160" s="73" t="s">
        <v>792</v>
      </c>
      <c r="F160" s="73" t="s">
        <v>793</v>
      </c>
      <c r="G160" s="73"/>
      <c r="H160" s="48"/>
      <c r="I160" s="48"/>
      <c r="J160" s="48"/>
      <c r="K160" s="48"/>
      <c r="L160" s="180"/>
      <c r="M160" s="51"/>
      <c r="N160" s="51"/>
    </row>
    <row r="161" spans="1:14" outlineLevel="1">
      <c r="A161" s="268"/>
      <c r="B161" s="87" t="s">
        <v>15</v>
      </c>
      <c r="C161" s="77">
        <v>1060</v>
      </c>
      <c r="D161" s="47" t="s">
        <v>794</v>
      </c>
      <c r="E161" s="73" t="s">
        <v>795</v>
      </c>
      <c r="F161" s="73" t="s">
        <v>796</v>
      </c>
      <c r="G161" s="73"/>
      <c r="H161" s="48"/>
      <c r="I161" s="48"/>
      <c r="J161" s="48"/>
      <c r="K161" s="48"/>
      <c r="L161" s="180"/>
      <c r="M161" s="51"/>
      <c r="N161" s="51"/>
    </row>
    <row r="162" spans="1:14" outlineLevel="1">
      <c r="A162" s="268"/>
      <c r="B162" s="87" t="s">
        <v>15</v>
      </c>
      <c r="C162" s="77">
        <v>1061</v>
      </c>
      <c r="D162" s="47" t="s">
        <v>797</v>
      </c>
      <c r="E162" s="73" t="s">
        <v>798</v>
      </c>
      <c r="F162" s="73" t="s">
        <v>799</v>
      </c>
      <c r="G162" s="73"/>
      <c r="H162" s="48"/>
      <c r="I162" s="48"/>
      <c r="J162" s="48"/>
      <c r="K162" s="48"/>
      <c r="L162" s="180"/>
      <c r="M162" s="51"/>
      <c r="N162" s="51"/>
    </row>
    <row r="163" spans="1:14" outlineLevel="1">
      <c r="A163" s="268"/>
      <c r="B163" s="87" t="s">
        <v>15</v>
      </c>
      <c r="C163" s="77">
        <v>1062</v>
      </c>
      <c r="D163" s="47" t="s">
        <v>800</v>
      </c>
      <c r="E163" s="73" t="s">
        <v>801</v>
      </c>
      <c r="F163" s="73" t="s">
        <v>802</v>
      </c>
      <c r="G163" s="73"/>
      <c r="H163" s="48"/>
      <c r="I163" s="48"/>
      <c r="J163" s="48"/>
      <c r="K163" s="48"/>
      <c r="L163" s="180"/>
      <c r="M163" s="51"/>
      <c r="N163" s="51"/>
    </row>
    <row r="164" spans="1:14" outlineLevel="1">
      <c r="A164" s="268"/>
      <c r="B164" s="87" t="s">
        <v>15</v>
      </c>
      <c r="C164" s="77">
        <v>1063</v>
      </c>
      <c r="D164" s="47" t="s">
        <v>803</v>
      </c>
      <c r="E164" s="73" t="s">
        <v>804</v>
      </c>
      <c r="F164" s="73" t="s">
        <v>805</v>
      </c>
      <c r="G164" s="73"/>
      <c r="H164" s="48"/>
      <c r="I164" s="48"/>
      <c r="J164" s="48"/>
      <c r="K164" s="48"/>
      <c r="L164" s="180"/>
      <c r="M164" s="51"/>
      <c r="N164" s="51"/>
    </row>
    <row r="165" spans="1:14" outlineLevel="1">
      <c r="A165" s="268"/>
      <c r="B165" s="87" t="s">
        <v>15</v>
      </c>
      <c r="C165" s="77">
        <v>1064</v>
      </c>
      <c r="D165" s="47" t="s">
        <v>806</v>
      </c>
      <c r="E165" s="73" t="s">
        <v>807</v>
      </c>
      <c r="F165" s="73" t="s">
        <v>808</v>
      </c>
      <c r="G165" s="73"/>
      <c r="H165" s="48"/>
      <c r="I165" s="48"/>
      <c r="J165" s="73"/>
      <c r="K165" s="48"/>
      <c r="L165" s="180"/>
      <c r="M165" s="51"/>
      <c r="N165" s="51"/>
    </row>
    <row r="166" spans="1:14" outlineLevel="1">
      <c r="A166" s="268"/>
      <c r="B166" s="87" t="s">
        <v>15</v>
      </c>
      <c r="C166" s="77">
        <v>1065</v>
      </c>
      <c r="D166" s="47" t="s">
        <v>809</v>
      </c>
      <c r="E166" s="73" t="s">
        <v>810</v>
      </c>
      <c r="F166" s="73" t="s">
        <v>811</v>
      </c>
      <c r="G166" s="73"/>
      <c r="H166" s="48"/>
      <c r="I166" s="48"/>
      <c r="J166" s="48"/>
      <c r="K166" s="48"/>
      <c r="L166" s="180"/>
      <c r="M166" s="51"/>
      <c r="N166" s="51"/>
    </row>
    <row r="167" spans="1:14" outlineLevel="1">
      <c r="A167" s="268"/>
      <c r="B167" s="87" t="s">
        <v>15</v>
      </c>
      <c r="C167" s="77">
        <v>1066</v>
      </c>
      <c r="D167" s="48" t="s">
        <v>812</v>
      </c>
      <c r="E167" s="73" t="s">
        <v>813</v>
      </c>
      <c r="F167" s="73" t="s">
        <v>814</v>
      </c>
      <c r="G167" s="73"/>
      <c r="H167" s="48"/>
      <c r="I167" s="48"/>
      <c r="J167" s="48"/>
      <c r="K167" s="48"/>
      <c r="L167" s="180"/>
      <c r="M167" s="51"/>
      <c r="N167" s="51"/>
    </row>
    <row r="168" spans="1:14" outlineLevel="1">
      <c r="A168" s="268"/>
      <c r="B168" s="87" t="s">
        <v>15</v>
      </c>
      <c r="C168" s="77">
        <v>1067</v>
      </c>
      <c r="D168" s="47" t="s">
        <v>815</v>
      </c>
      <c r="E168" s="73" t="s">
        <v>816</v>
      </c>
      <c r="F168" s="73" t="s">
        <v>817</v>
      </c>
      <c r="G168" s="73"/>
      <c r="H168" s="48"/>
      <c r="I168" s="48"/>
      <c r="J168" s="48"/>
      <c r="K168" s="48"/>
      <c r="L168" s="180"/>
      <c r="M168" s="51"/>
      <c r="N168" s="51"/>
    </row>
    <row r="169" spans="1:14" outlineLevel="1">
      <c r="A169" s="268"/>
      <c r="B169" s="87" t="s">
        <v>15</v>
      </c>
      <c r="C169" s="77">
        <v>1068</v>
      </c>
      <c r="D169" s="47" t="s">
        <v>508</v>
      </c>
      <c r="E169" s="73" t="s">
        <v>818</v>
      </c>
      <c r="F169" s="73" t="s">
        <v>819</v>
      </c>
      <c r="G169" s="73"/>
      <c r="H169" s="48"/>
      <c r="I169" s="48"/>
      <c r="J169" s="48"/>
      <c r="K169" s="48"/>
      <c r="L169" s="180"/>
      <c r="M169" s="51"/>
      <c r="N169" s="51"/>
    </row>
    <row r="170" spans="1:14" outlineLevel="1">
      <c r="A170" s="268"/>
      <c r="B170" s="87" t="s">
        <v>15</v>
      </c>
      <c r="C170" s="77">
        <v>1069</v>
      </c>
      <c r="D170" s="47" t="s">
        <v>511</v>
      </c>
      <c r="E170" s="73" t="s">
        <v>820</v>
      </c>
      <c r="F170" s="73" t="s">
        <v>821</v>
      </c>
      <c r="G170" s="73"/>
      <c r="H170" s="48"/>
      <c r="I170" s="48"/>
      <c r="J170" s="48"/>
      <c r="K170" s="48"/>
      <c r="L170" s="180"/>
      <c r="M170" s="51"/>
      <c r="N170" s="51"/>
    </row>
    <row r="171" spans="1:14" outlineLevel="1">
      <c r="A171" s="268"/>
      <c r="B171" s="87" t="s">
        <v>15</v>
      </c>
      <c r="C171" s="77">
        <v>1070</v>
      </c>
      <c r="D171" s="47" t="s">
        <v>514</v>
      </c>
      <c r="E171" s="73" t="s">
        <v>822</v>
      </c>
      <c r="F171" s="73" t="s">
        <v>823</v>
      </c>
      <c r="G171" s="73"/>
      <c r="H171" s="48"/>
      <c r="I171" s="48"/>
      <c r="J171" s="48"/>
      <c r="K171" s="48"/>
      <c r="L171" s="180"/>
      <c r="M171" s="51"/>
      <c r="N171" s="51"/>
    </row>
    <row r="172" spans="1:14" outlineLevel="1">
      <c r="A172" s="268"/>
      <c r="B172" s="87" t="s">
        <v>15</v>
      </c>
      <c r="C172" s="77">
        <v>1071</v>
      </c>
      <c r="D172" s="47" t="s">
        <v>517</v>
      </c>
      <c r="E172" s="73" t="s">
        <v>824</v>
      </c>
      <c r="F172" s="73" t="s">
        <v>825</v>
      </c>
      <c r="G172" s="73"/>
      <c r="H172" s="48"/>
      <c r="I172" s="48"/>
      <c r="J172" s="48"/>
      <c r="K172" s="48"/>
      <c r="L172" s="180"/>
      <c r="M172" s="51"/>
      <c r="N172" s="51"/>
    </row>
    <row r="173" spans="1:14" outlineLevel="1">
      <c r="A173" s="268"/>
      <c r="B173" s="87" t="s">
        <v>15</v>
      </c>
      <c r="C173" s="77">
        <v>1072</v>
      </c>
      <c r="D173" s="47" t="s">
        <v>520</v>
      </c>
      <c r="E173" s="73" t="s">
        <v>826</v>
      </c>
      <c r="F173" s="73" t="s">
        <v>827</v>
      </c>
      <c r="G173" s="73"/>
      <c r="H173" s="48"/>
      <c r="I173" s="48"/>
      <c r="J173" s="73"/>
      <c r="K173" s="48"/>
      <c r="L173" s="180"/>
      <c r="M173" s="51"/>
      <c r="N173" s="51"/>
    </row>
    <row r="174" spans="1:14" outlineLevel="1">
      <c r="A174" s="268"/>
      <c r="B174" s="87" t="s">
        <v>15</v>
      </c>
      <c r="C174" s="77">
        <v>1073</v>
      </c>
      <c r="D174" s="47" t="s">
        <v>523</v>
      </c>
      <c r="E174" s="73" t="s">
        <v>828</v>
      </c>
      <c r="F174" s="73" t="s">
        <v>829</v>
      </c>
      <c r="G174" s="73"/>
      <c r="H174" s="48"/>
      <c r="I174" s="48"/>
      <c r="J174" s="48"/>
      <c r="K174" s="48"/>
      <c r="L174" s="180"/>
      <c r="M174" s="51"/>
      <c r="N174" s="51"/>
    </row>
    <row r="175" spans="1:14" outlineLevel="1">
      <c r="A175" s="268"/>
      <c r="B175" s="87" t="s">
        <v>15</v>
      </c>
      <c r="C175" s="77">
        <v>1074</v>
      </c>
      <c r="D175" s="48" t="s">
        <v>526</v>
      </c>
      <c r="E175" s="73" t="s">
        <v>830</v>
      </c>
      <c r="F175" s="73" t="s">
        <v>831</v>
      </c>
      <c r="G175" s="73"/>
      <c r="H175" s="48"/>
      <c r="I175" s="48"/>
      <c r="J175" s="48"/>
      <c r="K175" s="48"/>
      <c r="L175" s="180"/>
      <c r="M175" s="51"/>
      <c r="N175" s="51"/>
    </row>
    <row r="176" spans="1:14" outlineLevel="1">
      <c r="A176" s="268"/>
      <c r="B176" s="87" t="s">
        <v>15</v>
      </c>
      <c r="C176" s="77">
        <v>1075</v>
      </c>
      <c r="D176" s="47" t="s">
        <v>529</v>
      </c>
      <c r="E176" s="73" t="s">
        <v>832</v>
      </c>
      <c r="F176" s="73" t="s">
        <v>833</v>
      </c>
      <c r="G176" s="73"/>
      <c r="H176" s="48"/>
      <c r="I176" s="48"/>
      <c r="J176" s="48"/>
      <c r="K176" s="48"/>
      <c r="L176" s="180"/>
      <c r="M176" s="51"/>
      <c r="N176" s="51"/>
    </row>
    <row r="177" spans="1:14" outlineLevel="1">
      <c r="A177" s="268"/>
      <c r="B177" s="87" t="s">
        <v>15</v>
      </c>
      <c r="C177" s="77">
        <v>1076</v>
      </c>
      <c r="D177" s="47" t="s">
        <v>532</v>
      </c>
      <c r="E177" s="73" t="s">
        <v>834</v>
      </c>
      <c r="F177" s="73" t="s">
        <v>835</v>
      </c>
      <c r="G177" s="73"/>
      <c r="H177" s="48"/>
      <c r="I177" s="48"/>
      <c r="J177" s="48"/>
      <c r="K177" s="48"/>
      <c r="L177" s="180"/>
      <c r="M177" s="51"/>
      <c r="N177" s="51"/>
    </row>
    <row r="178" spans="1:14" outlineLevel="1">
      <c r="A178" s="268"/>
      <c r="B178" s="87" t="s">
        <v>15</v>
      </c>
      <c r="C178" s="77">
        <v>1077</v>
      </c>
      <c r="D178" s="47" t="s">
        <v>535</v>
      </c>
      <c r="E178" s="73" t="s">
        <v>836</v>
      </c>
      <c r="F178" s="73" t="s">
        <v>837</v>
      </c>
      <c r="G178" s="73"/>
      <c r="H178" s="48"/>
      <c r="I178" s="48"/>
      <c r="J178" s="48"/>
      <c r="K178" s="48"/>
      <c r="L178" s="180"/>
      <c r="M178" s="51"/>
      <c r="N178" s="51"/>
    </row>
    <row r="179" spans="1:14" outlineLevel="1">
      <c r="A179" s="268"/>
      <c r="B179" s="87" t="s">
        <v>15</v>
      </c>
      <c r="C179" s="77">
        <v>1078</v>
      </c>
      <c r="D179" s="47" t="s">
        <v>538</v>
      </c>
      <c r="E179" s="73" t="s">
        <v>838</v>
      </c>
      <c r="F179" s="73" t="s">
        <v>839</v>
      </c>
      <c r="G179" s="73"/>
      <c r="H179" s="48"/>
      <c r="I179" s="48"/>
      <c r="J179" s="48"/>
      <c r="K179" s="48"/>
      <c r="L179" s="180"/>
      <c r="M179" s="51"/>
      <c r="N179" s="51"/>
    </row>
    <row r="180" spans="1:14" outlineLevel="1">
      <c r="A180" s="268"/>
      <c r="B180" s="87" t="s">
        <v>15</v>
      </c>
      <c r="C180" s="77">
        <v>1079</v>
      </c>
      <c r="D180" s="47" t="s">
        <v>541</v>
      </c>
      <c r="E180" s="73" t="s">
        <v>840</v>
      </c>
      <c r="F180" s="73" t="s">
        <v>841</v>
      </c>
      <c r="G180" s="73"/>
      <c r="H180" s="48"/>
      <c r="I180" s="48"/>
      <c r="J180" s="48"/>
      <c r="K180" s="48"/>
      <c r="L180" s="180"/>
      <c r="M180" s="51"/>
      <c r="N180" s="51"/>
    </row>
    <row r="181" spans="1:14" outlineLevel="1">
      <c r="A181" s="268"/>
      <c r="B181" s="87" t="s">
        <v>15</v>
      </c>
      <c r="C181" s="77">
        <v>1080</v>
      </c>
      <c r="D181" s="47" t="s">
        <v>544</v>
      </c>
      <c r="E181" s="73" t="s">
        <v>842</v>
      </c>
      <c r="F181" s="73" t="s">
        <v>843</v>
      </c>
      <c r="G181" s="73"/>
      <c r="H181" s="48"/>
      <c r="I181" s="48"/>
      <c r="J181" s="73"/>
      <c r="K181" s="48"/>
      <c r="L181" s="180"/>
      <c r="M181" s="51"/>
      <c r="N181" s="51"/>
    </row>
    <row r="182" spans="1:14" outlineLevel="1">
      <c r="A182" s="268"/>
      <c r="B182" s="87" t="s">
        <v>15</v>
      </c>
      <c r="C182" s="77">
        <v>1081</v>
      </c>
      <c r="D182" s="47" t="s">
        <v>547</v>
      </c>
      <c r="E182" s="73" t="s">
        <v>844</v>
      </c>
      <c r="F182" s="73" t="s">
        <v>845</v>
      </c>
      <c r="G182" s="73"/>
      <c r="H182" s="48"/>
      <c r="I182" s="48"/>
      <c r="J182" s="48"/>
      <c r="K182" s="48"/>
      <c r="L182" s="180"/>
      <c r="M182" s="51"/>
      <c r="N182" s="51"/>
    </row>
    <row r="183" spans="1:14" outlineLevel="1">
      <c r="A183" s="268"/>
      <c r="B183" s="87" t="s">
        <v>15</v>
      </c>
      <c r="C183" s="77">
        <v>1082</v>
      </c>
      <c r="D183" s="48" t="s">
        <v>550</v>
      </c>
      <c r="E183" s="73" t="s">
        <v>846</v>
      </c>
      <c r="F183" s="73" t="s">
        <v>847</v>
      </c>
      <c r="G183" s="73"/>
      <c r="H183" s="48"/>
      <c r="I183" s="48"/>
      <c r="J183" s="48"/>
      <c r="K183" s="48"/>
      <c r="L183" s="180"/>
      <c r="M183" s="51"/>
      <c r="N183" s="51"/>
    </row>
    <row r="184" spans="1:14" outlineLevel="1">
      <c r="A184" s="268"/>
      <c r="B184" s="87" t="s">
        <v>15</v>
      </c>
      <c r="C184" s="77">
        <v>1083</v>
      </c>
      <c r="D184" s="47" t="s">
        <v>553</v>
      </c>
      <c r="E184" s="73" t="s">
        <v>848</v>
      </c>
      <c r="F184" s="73" t="s">
        <v>849</v>
      </c>
      <c r="G184" s="73"/>
      <c r="H184" s="48"/>
      <c r="I184" s="48"/>
      <c r="J184" s="48"/>
      <c r="K184" s="48"/>
      <c r="L184" s="180"/>
      <c r="M184" s="51"/>
      <c r="N184" s="51"/>
    </row>
    <row r="185" spans="1:14" outlineLevel="1">
      <c r="A185" s="268"/>
      <c r="B185" s="87" t="s">
        <v>15</v>
      </c>
      <c r="C185" s="77">
        <v>1084</v>
      </c>
      <c r="D185" s="47" t="s">
        <v>556</v>
      </c>
      <c r="E185" s="73" t="s">
        <v>850</v>
      </c>
      <c r="F185" s="73" t="s">
        <v>851</v>
      </c>
      <c r="G185" s="73"/>
      <c r="H185" s="48"/>
      <c r="I185" s="48"/>
      <c r="J185" s="48"/>
      <c r="K185" s="48"/>
      <c r="L185" s="180"/>
      <c r="M185" s="51"/>
      <c r="N185" s="51"/>
    </row>
    <row r="186" spans="1:14" outlineLevel="1">
      <c r="A186" s="268"/>
      <c r="B186" s="87" t="s">
        <v>15</v>
      </c>
      <c r="C186" s="77">
        <v>1085</v>
      </c>
      <c r="D186" s="47" t="s">
        <v>559</v>
      </c>
      <c r="E186" s="73" t="s">
        <v>852</v>
      </c>
      <c r="F186" s="73" t="s">
        <v>853</v>
      </c>
      <c r="G186" s="73"/>
      <c r="H186" s="48"/>
      <c r="I186" s="48"/>
      <c r="J186" s="73"/>
      <c r="K186" s="48"/>
      <c r="L186" s="180"/>
      <c r="M186" s="51"/>
      <c r="N186" s="51"/>
    </row>
    <row r="187" spans="1:14" outlineLevel="1">
      <c r="A187" s="268"/>
      <c r="B187" s="87" t="s">
        <v>15</v>
      </c>
      <c r="C187" s="77">
        <v>1086</v>
      </c>
      <c r="D187" s="47" t="s">
        <v>562</v>
      </c>
      <c r="E187" s="73" t="s">
        <v>854</v>
      </c>
      <c r="F187" s="73" t="s">
        <v>855</v>
      </c>
      <c r="G187" s="73"/>
      <c r="H187" s="48"/>
      <c r="I187" s="48"/>
      <c r="J187" s="48"/>
      <c r="K187" s="48"/>
      <c r="L187" s="180"/>
      <c r="M187" s="51"/>
      <c r="N187" s="51"/>
    </row>
    <row r="188" spans="1:14" outlineLevel="1">
      <c r="A188" s="268"/>
      <c r="B188" s="87" t="s">
        <v>15</v>
      </c>
      <c r="C188" s="77">
        <v>1087</v>
      </c>
      <c r="D188" s="48" t="s">
        <v>565</v>
      </c>
      <c r="E188" s="73" t="s">
        <v>856</v>
      </c>
      <c r="F188" s="73" t="s">
        <v>857</v>
      </c>
      <c r="G188" s="73"/>
      <c r="H188" s="48"/>
      <c r="I188" s="48"/>
      <c r="J188" s="48"/>
      <c r="K188" s="48"/>
      <c r="L188" s="180"/>
      <c r="M188" s="51"/>
      <c r="N188" s="51"/>
    </row>
    <row r="189" spans="1:14" outlineLevel="1">
      <c r="A189" s="268"/>
      <c r="B189" s="87" t="s">
        <v>15</v>
      </c>
      <c r="C189" s="77">
        <v>1088</v>
      </c>
      <c r="D189" s="47" t="s">
        <v>568</v>
      </c>
      <c r="E189" s="73" t="s">
        <v>858</v>
      </c>
      <c r="F189" s="73" t="s">
        <v>859</v>
      </c>
      <c r="G189" s="73"/>
      <c r="H189" s="48"/>
      <c r="I189" s="48"/>
      <c r="J189" s="48"/>
      <c r="K189" s="48"/>
      <c r="L189" s="180"/>
      <c r="M189" s="51"/>
      <c r="N189" s="51"/>
    </row>
    <row r="190" spans="1:14" outlineLevel="1">
      <c r="A190" s="268"/>
      <c r="B190" s="87" t="s">
        <v>15</v>
      </c>
      <c r="C190" s="77">
        <v>1089</v>
      </c>
      <c r="D190" s="47" t="s">
        <v>571</v>
      </c>
      <c r="E190" s="73" t="s">
        <v>860</v>
      </c>
      <c r="F190" s="73" t="s">
        <v>861</v>
      </c>
      <c r="G190" s="73"/>
      <c r="H190" s="48"/>
      <c r="I190" s="48"/>
      <c r="J190" s="48"/>
      <c r="K190" s="48"/>
      <c r="L190" s="180"/>
      <c r="M190" s="51"/>
      <c r="N190" s="51"/>
    </row>
    <row r="191" spans="1:14" outlineLevel="1">
      <c r="A191" s="268"/>
      <c r="B191" s="87" t="s">
        <v>15</v>
      </c>
      <c r="C191" s="77">
        <v>1090</v>
      </c>
      <c r="D191" s="47" t="s">
        <v>862</v>
      </c>
      <c r="E191" s="73" t="s">
        <v>863</v>
      </c>
      <c r="F191" s="73" t="s">
        <v>864</v>
      </c>
      <c r="G191" s="73"/>
      <c r="H191" s="48"/>
      <c r="I191" s="48"/>
      <c r="J191" s="48"/>
      <c r="K191" s="48"/>
      <c r="L191" s="180"/>
      <c r="M191" s="51"/>
      <c r="N191" s="51"/>
    </row>
    <row r="192" spans="1:14" outlineLevel="1">
      <c r="A192" s="268"/>
      <c r="B192" s="87" t="s">
        <v>15</v>
      </c>
      <c r="C192" s="77">
        <v>1091</v>
      </c>
      <c r="D192" s="47" t="s">
        <v>865</v>
      </c>
      <c r="E192" s="73" t="s">
        <v>866</v>
      </c>
      <c r="F192" s="73" t="s">
        <v>867</v>
      </c>
      <c r="G192" s="73"/>
      <c r="H192" s="48"/>
      <c r="I192" s="48"/>
      <c r="J192" s="48"/>
      <c r="K192" s="48"/>
      <c r="L192" s="180"/>
      <c r="M192" s="51"/>
      <c r="N192" s="51"/>
    </row>
    <row r="193" spans="1:23" outlineLevel="1">
      <c r="A193" s="268"/>
      <c r="B193" s="87" t="s">
        <v>15</v>
      </c>
      <c r="C193" s="77">
        <v>1092</v>
      </c>
      <c r="D193" s="47" t="s">
        <v>868</v>
      </c>
      <c r="E193" s="73" t="s">
        <v>869</v>
      </c>
      <c r="F193" s="73" t="s">
        <v>870</v>
      </c>
      <c r="G193" s="73"/>
      <c r="H193" s="48"/>
      <c r="I193" s="48"/>
      <c r="J193" s="48"/>
      <c r="K193" s="48"/>
      <c r="L193" s="180"/>
      <c r="M193" s="51"/>
      <c r="N193" s="51"/>
    </row>
    <row r="194" spans="1:23" outlineLevel="1">
      <c r="A194" s="268"/>
      <c r="B194" s="87" t="s">
        <v>42</v>
      </c>
      <c r="C194" s="77">
        <v>1093</v>
      </c>
      <c r="D194" s="47" t="s">
        <v>871</v>
      </c>
      <c r="E194" s="73" t="s">
        <v>872</v>
      </c>
      <c r="F194" s="73" t="s">
        <v>873</v>
      </c>
      <c r="G194" s="48" t="s">
        <v>278</v>
      </c>
      <c r="H194" s="48" t="s">
        <v>213</v>
      </c>
      <c r="I194" s="48"/>
      <c r="J194" s="73"/>
      <c r="K194" s="48" t="s">
        <v>578</v>
      </c>
      <c r="L194" s="180" t="s">
        <v>874</v>
      </c>
      <c r="M194" s="51"/>
      <c r="N194" s="51"/>
    </row>
    <row r="195" spans="1:23" outlineLevel="1">
      <c r="A195" s="268"/>
      <c r="B195" s="87" t="s">
        <v>15</v>
      </c>
      <c r="C195" s="77">
        <v>1094</v>
      </c>
      <c r="D195" s="47" t="s">
        <v>875</v>
      </c>
      <c r="E195" s="73" t="s">
        <v>876</v>
      </c>
      <c r="F195" s="73" t="s">
        <v>877</v>
      </c>
      <c r="G195" s="73"/>
      <c r="H195" s="48"/>
      <c r="I195" s="48"/>
      <c r="J195" s="48"/>
      <c r="K195" s="48"/>
      <c r="L195" s="180"/>
      <c r="M195" s="51"/>
      <c r="N195" s="51"/>
    </row>
    <row r="196" spans="1:23" outlineLevel="1">
      <c r="A196" s="268"/>
      <c r="B196" s="87" t="s">
        <v>15</v>
      </c>
      <c r="C196" s="77">
        <v>1095</v>
      </c>
      <c r="D196" s="48" t="s">
        <v>878</v>
      </c>
      <c r="E196" s="73" t="s">
        <v>879</v>
      </c>
      <c r="F196" s="73" t="s">
        <v>880</v>
      </c>
      <c r="G196" s="73"/>
      <c r="H196" s="48"/>
      <c r="I196" s="48"/>
      <c r="J196" s="48"/>
      <c r="K196" s="48"/>
      <c r="L196" s="180"/>
      <c r="M196" s="51"/>
      <c r="N196" s="51"/>
    </row>
    <row r="197" spans="1:23" outlineLevel="1">
      <c r="A197" s="268"/>
      <c r="B197" s="87" t="s">
        <v>15</v>
      </c>
      <c r="C197" s="77">
        <v>1096</v>
      </c>
      <c r="D197" s="47" t="s">
        <v>881</v>
      </c>
      <c r="E197" s="73" t="s">
        <v>882</v>
      </c>
      <c r="F197" s="73" t="s">
        <v>883</v>
      </c>
      <c r="G197" s="73"/>
      <c r="H197" s="48"/>
      <c r="I197" s="48"/>
      <c r="J197" s="48"/>
      <c r="K197" s="48"/>
      <c r="L197" s="180"/>
      <c r="M197" s="51"/>
      <c r="N197" s="51"/>
    </row>
    <row r="198" spans="1:23" ht="13.5" outlineLevel="1" thickBot="1">
      <c r="A198" s="269"/>
      <c r="B198" s="79"/>
      <c r="C198" s="91" t="s">
        <v>884</v>
      </c>
      <c r="D198" s="83"/>
      <c r="E198" s="83"/>
      <c r="F198" s="83"/>
      <c r="G198" s="83"/>
      <c r="H198" s="79"/>
      <c r="I198" s="79"/>
      <c r="J198" s="79"/>
      <c r="K198" s="79"/>
      <c r="L198" s="179"/>
      <c r="M198" s="119"/>
      <c r="N198" s="119"/>
    </row>
    <row r="199" spans="1:23" ht="13.5" thickBot="1"/>
    <row r="200" spans="1:23" s="17" customFormat="1">
      <c r="A200" s="285"/>
      <c r="B200" s="62"/>
      <c r="C200" s="68"/>
      <c r="D200" s="21"/>
      <c r="E200" s="21"/>
      <c r="F200" s="21"/>
      <c r="G200" s="21"/>
      <c r="H200" s="21" t="s">
        <v>885</v>
      </c>
      <c r="I200" s="21"/>
      <c r="J200" s="21"/>
      <c r="K200" s="21" t="s">
        <v>885</v>
      </c>
      <c r="L200" s="21"/>
      <c r="M200" s="62"/>
      <c r="N200" s="62"/>
      <c r="O200" s="52"/>
      <c r="P200" s="52"/>
      <c r="Q200" s="52"/>
      <c r="R200" s="52"/>
      <c r="S200" s="52"/>
      <c r="T200" s="52"/>
      <c r="U200" s="52"/>
      <c r="V200" s="52"/>
      <c r="W200" s="52"/>
    </row>
    <row r="201" spans="1:23" s="32" customFormat="1">
      <c r="A201" s="291"/>
      <c r="B201" s="69"/>
      <c r="C201" s="70"/>
      <c r="D201" s="30"/>
      <c r="E201" s="30"/>
      <c r="F201" s="30"/>
      <c r="G201" s="30"/>
      <c r="H201" s="30" t="s">
        <v>182</v>
      </c>
      <c r="I201" s="30"/>
      <c r="J201" s="30"/>
      <c r="K201" s="30" t="s">
        <v>886</v>
      </c>
      <c r="L201" s="30"/>
      <c r="M201" s="69"/>
      <c r="N201" s="69"/>
      <c r="O201" s="52"/>
      <c r="P201" s="52"/>
      <c r="Q201" s="52"/>
      <c r="R201" s="52"/>
      <c r="S201" s="52"/>
      <c r="T201" s="52"/>
      <c r="U201" s="52"/>
      <c r="V201" s="52"/>
      <c r="W201" s="52"/>
    </row>
    <row r="202" spans="1:23" s="32" customFormat="1">
      <c r="A202" s="291"/>
      <c r="B202" s="69"/>
      <c r="C202" s="70"/>
      <c r="D202" s="30"/>
      <c r="E202" s="30"/>
      <c r="F202" s="30"/>
      <c r="G202" s="30"/>
      <c r="H202" s="30" t="s">
        <v>218</v>
      </c>
      <c r="I202" s="30"/>
      <c r="J202" s="30"/>
      <c r="K202" s="30" t="s">
        <v>887</v>
      </c>
      <c r="L202" s="30"/>
      <c r="M202" s="69"/>
      <c r="N202" s="69"/>
      <c r="O202" s="52"/>
      <c r="P202" s="52"/>
      <c r="Q202" s="52"/>
      <c r="R202" s="52"/>
      <c r="S202" s="52"/>
      <c r="T202" s="52"/>
      <c r="U202" s="52"/>
      <c r="V202" s="52"/>
      <c r="W202" s="52"/>
    </row>
    <row r="203" spans="1:23" s="32" customFormat="1">
      <c r="A203" s="291"/>
      <c r="B203" s="69"/>
      <c r="C203" s="70"/>
      <c r="D203" s="30"/>
      <c r="E203" s="30"/>
      <c r="F203" s="30"/>
      <c r="G203" s="30"/>
      <c r="H203" s="30" t="s">
        <v>888</v>
      </c>
      <c r="I203" s="30"/>
      <c r="J203" s="30"/>
      <c r="K203" s="30"/>
      <c r="L203" s="30"/>
      <c r="M203" s="69"/>
      <c r="N203" s="69"/>
      <c r="O203" s="52"/>
      <c r="P203" s="52"/>
      <c r="Q203" s="52"/>
      <c r="R203" s="52"/>
      <c r="S203" s="52"/>
      <c r="T203" s="52"/>
      <c r="U203" s="52"/>
      <c r="V203" s="52"/>
      <c r="W203" s="52"/>
    </row>
    <row r="204" spans="1:23" s="32" customFormat="1">
      <c r="A204" s="291"/>
      <c r="B204" s="69"/>
      <c r="C204" s="70"/>
      <c r="D204" s="30"/>
      <c r="E204" s="30"/>
      <c r="F204" s="30"/>
      <c r="G204" s="30"/>
      <c r="H204" s="30" t="s">
        <v>254</v>
      </c>
      <c r="I204" s="30"/>
      <c r="J204" s="30"/>
      <c r="K204" s="30"/>
      <c r="L204" s="30"/>
      <c r="M204" s="69"/>
      <c r="N204" s="69"/>
      <c r="O204" s="52"/>
      <c r="P204" s="52"/>
      <c r="Q204" s="52"/>
      <c r="R204" s="52"/>
      <c r="S204" s="52"/>
      <c r="T204" s="52"/>
      <c r="U204" s="52"/>
      <c r="V204" s="52"/>
      <c r="W204" s="52"/>
    </row>
    <row r="205" spans="1:23" s="32" customFormat="1">
      <c r="A205" s="291"/>
      <c r="B205" s="69"/>
      <c r="C205" s="70"/>
      <c r="D205" s="30"/>
      <c r="E205" s="30"/>
      <c r="F205" s="30"/>
      <c r="G205" s="30"/>
      <c r="H205" s="30" t="s">
        <v>889</v>
      </c>
      <c r="I205" s="30"/>
      <c r="J205" s="30"/>
      <c r="K205" s="30"/>
      <c r="L205" s="30"/>
      <c r="M205" s="69"/>
      <c r="N205" s="69"/>
      <c r="O205" s="52"/>
      <c r="P205" s="52"/>
      <c r="Q205" s="52"/>
      <c r="R205" s="52"/>
      <c r="S205" s="52"/>
      <c r="T205" s="52"/>
      <c r="U205" s="52"/>
      <c r="V205" s="52"/>
      <c r="W205" s="52"/>
    </row>
    <row r="206" spans="1:23" s="32" customFormat="1">
      <c r="A206" s="291"/>
      <c r="B206" s="69"/>
      <c r="C206" s="70"/>
      <c r="D206" s="30"/>
      <c r="E206" s="30"/>
      <c r="F206" s="30"/>
      <c r="G206" s="30"/>
      <c r="H206" s="30" t="s">
        <v>231</v>
      </c>
      <c r="I206" s="30"/>
      <c r="J206" s="30"/>
      <c r="K206" s="30"/>
      <c r="L206" s="30"/>
      <c r="M206" s="69"/>
      <c r="N206" s="69"/>
      <c r="O206" s="52"/>
      <c r="P206" s="52"/>
      <c r="Q206" s="52"/>
      <c r="R206" s="52"/>
      <c r="S206" s="52"/>
      <c r="T206" s="52"/>
      <c r="U206" s="52"/>
      <c r="V206" s="52"/>
      <c r="W206" s="52"/>
    </row>
    <row r="207" spans="1:23" s="32" customFormat="1">
      <c r="A207" s="291"/>
      <c r="B207" s="69"/>
      <c r="C207" s="70"/>
      <c r="D207" s="30"/>
      <c r="E207" s="30"/>
      <c r="F207" s="30"/>
      <c r="G207" s="30"/>
      <c r="H207" s="30" t="s">
        <v>213</v>
      </c>
      <c r="I207" s="30"/>
      <c r="J207" s="30"/>
      <c r="K207" s="30"/>
      <c r="L207" s="30"/>
      <c r="M207" s="69"/>
      <c r="N207" s="69"/>
      <c r="O207" s="52"/>
      <c r="P207" s="52"/>
      <c r="Q207" s="52"/>
      <c r="R207" s="52"/>
      <c r="S207" s="52"/>
      <c r="T207" s="52"/>
      <c r="U207" s="52"/>
      <c r="V207" s="52"/>
      <c r="W207" s="52"/>
    </row>
    <row r="208" spans="1:23" s="32" customFormat="1">
      <c r="A208" s="291"/>
      <c r="B208" s="69"/>
      <c r="C208" s="70"/>
      <c r="D208" s="30"/>
      <c r="E208" s="30"/>
      <c r="F208" s="30"/>
      <c r="G208" s="30"/>
      <c r="H208" s="30" t="s">
        <v>890</v>
      </c>
      <c r="I208" s="30"/>
      <c r="J208" s="30"/>
      <c r="K208" s="30"/>
      <c r="L208" s="30"/>
      <c r="M208" s="69"/>
      <c r="N208" s="69"/>
      <c r="O208" s="52"/>
      <c r="P208" s="52"/>
      <c r="Q208" s="52"/>
      <c r="R208" s="52"/>
      <c r="S208" s="52"/>
      <c r="T208" s="52"/>
      <c r="U208" s="52"/>
      <c r="V208" s="52"/>
      <c r="W208" s="52"/>
    </row>
    <row r="209" spans="1:23" s="32" customFormat="1">
      <c r="A209" s="291"/>
      <c r="B209" s="69"/>
      <c r="C209" s="70"/>
      <c r="D209" s="30"/>
      <c r="E209" s="30"/>
      <c r="F209" s="30"/>
      <c r="G209" s="30"/>
      <c r="H209" s="30" t="s">
        <v>19</v>
      </c>
      <c r="I209" s="30"/>
      <c r="J209" s="30"/>
      <c r="K209" s="30"/>
      <c r="L209" s="30"/>
      <c r="M209" s="69"/>
      <c r="N209" s="69"/>
      <c r="O209" s="52"/>
      <c r="P209" s="52"/>
      <c r="Q209" s="52"/>
      <c r="R209" s="52"/>
      <c r="S209" s="52"/>
      <c r="T209" s="52"/>
      <c r="U209" s="52"/>
      <c r="V209" s="52"/>
      <c r="W209" s="52"/>
    </row>
    <row r="210" spans="1:23" s="14" customFormat="1" ht="13.5" thickBot="1">
      <c r="A210" s="113"/>
      <c r="B210" s="59"/>
      <c r="C210" s="60"/>
      <c r="D210" s="22"/>
      <c r="E210" s="22"/>
      <c r="F210" s="22"/>
      <c r="G210" s="22"/>
      <c r="H210" s="24"/>
      <c r="I210" s="24"/>
      <c r="J210" s="22"/>
      <c r="K210" s="24"/>
      <c r="L210" s="22"/>
      <c r="M210" s="59"/>
      <c r="N210" s="59"/>
      <c r="O210" s="52"/>
      <c r="P210" s="52"/>
      <c r="Q210" s="52"/>
      <c r="R210" s="52"/>
      <c r="S210" s="52"/>
      <c r="T210" s="52"/>
      <c r="U210" s="52"/>
      <c r="V210" s="52"/>
      <c r="W210" s="52"/>
    </row>
  </sheetData>
  <autoFilter ref="A3:M198" xr:uid="{55534CF5-E02D-40C0-8FCA-C88FF94B2A67}"/>
  <mergeCells count="2">
    <mergeCell ref="A101:N101"/>
    <mergeCell ref="A4:N4"/>
  </mergeCells>
  <phoneticPr fontId="0" type="noConversion"/>
  <conditionalFormatting sqref="G5:G21 G98:G118 G195:G197 G142:G193 G124:G140 G27:G93">
    <cfRule type="containsText" dxfId="46" priority="22" operator="containsText" text="To define">
      <formula>NOT(ISERROR(SEARCH("To define",G5)))</formula>
    </cfRule>
  </conditionalFormatting>
  <conditionalFormatting sqref="G97">
    <cfRule type="containsText" dxfId="45" priority="15" operator="containsText" text="To define">
      <formula>NOT(ISERROR(SEARCH("To define",G97)))</formula>
    </cfRule>
  </conditionalFormatting>
  <conditionalFormatting sqref="G94">
    <cfRule type="containsText" dxfId="44" priority="14" operator="containsText" text="To define">
      <formula>NOT(ISERROR(SEARCH("To define",G94)))</formula>
    </cfRule>
  </conditionalFormatting>
  <conditionalFormatting sqref="G95:G96">
    <cfRule type="containsText" dxfId="43" priority="13" operator="containsText" text="To define">
      <formula>NOT(ISERROR(SEARCH("To define",G95)))</formula>
    </cfRule>
  </conditionalFormatting>
  <conditionalFormatting sqref="G194">
    <cfRule type="containsText" dxfId="42" priority="11" operator="containsText" text="To define">
      <formula>NOT(ISERROR(SEARCH("To define",G194)))</formula>
    </cfRule>
  </conditionalFormatting>
  <conditionalFormatting sqref="G122">
    <cfRule type="containsText" dxfId="41" priority="10" operator="containsText" text="To define">
      <formula>NOT(ISERROR(SEARCH("To define",G122)))</formula>
    </cfRule>
  </conditionalFormatting>
  <conditionalFormatting sqref="G123">
    <cfRule type="containsText" dxfId="40" priority="9" operator="containsText" text="To define">
      <formula>NOT(ISERROR(SEARCH("To define",G123)))</formula>
    </cfRule>
  </conditionalFormatting>
  <conditionalFormatting sqref="G22:G25">
    <cfRule type="containsText" dxfId="39" priority="8" operator="containsText" text="To define">
      <formula>NOT(ISERROR(SEARCH("To define",G22)))</formula>
    </cfRule>
  </conditionalFormatting>
  <conditionalFormatting sqref="G26">
    <cfRule type="containsText" dxfId="38" priority="7" operator="containsText" text="To define">
      <formula>NOT(ISERROR(SEARCH("To define",G26)))</formula>
    </cfRule>
  </conditionalFormatting>
  <conditionalFormatting sqref="G119:G121">
    <cfRule type="containsText" dxfId="37" priority="3" operator="containsText" text="To define">
      <formula>NOT(ISERROR(SEARCH("To define",G119)))</formula>
    </cfRule>
  </conditionalFormatting>
  <pageMargins left="0.25" right="0.25" top="0.75" bottom="0.75" header="0.3" footer="0.3"/>
  <pageSetup paperSize="8"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rowBreaks count="1" manualBreakCount="1">
    <brk id="198" max="16383"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A1:Z207"/>
  <sheetViews>
    <sheetView showGridLines="0" zoomScaleNormal="100" zoomScaleSheetLayoutView="50" zoomScalePageLayoutView="80" workbookViewId="0">
      <selection activeCell="G157" sqref="G157"/>
    </sheetView>
  </sheetViews>
  <sheetFormatPr defaultColWidth="9.28515625" defaultRowHeight="12.75" outlineLevelRow="1"/>
  <cols>
    <col min="1" max="1" width="4.42578125" style="52" customWidth="1"/>
    <col min="2" max="2" width="6.5703125" style="52" customWidth="1"/>
    <col min="3" max="3" width="5.7109375" style="56" customWidth="1"/>
    <col min="4" max="4" width="30.42578125" style="52" customWidth="1"/>
    <col min="5" max="5" width="12.7109375" style="52" customWidth="1"/>
    <col min="6" max="6" width="9.42578125" style="52" customWidth="1"/>
    <col min="7" max="7" width="7.7109375" style="52" customWidth="1"/>
    <col min="8" max="8" width="15.42578125" style="52" customWidth="1"/>
    <col min="9" max="9" width="24.28515625" style="52" customWidth="1"/>
    <col min="10" max="10" width="22.42578125" style="52" customWidth="1"/>
    <col min="11" max="11" width="94.42578125" style="52" customWidth="1"/>
    <col min="12" max="12" width="23.42578125" style="52" customWidth="1"/>
    <col min="13" max="13" width="30.42578125" style="52" customWidth="1"/>
    <col min="14" max="14" width="34.5703125" style="52" customWidth="1"/>
    <col min="15" max="15" width="20.42578125" style="52" customWidth="1"/>
    <col min="16" max="16" width="16.28515625" style="52" customWidth="1"/>
    <col min="17" max="17" width="21.42578125" style="55" bestFit="1" customWidth="1"/>
    <col min="18" max="18" width="11.28515625" style="52" customWidth="1"/>
    <col min="19" max="19" width="9.42578125" style="52" customWidth="1"/>
    <col min="20" max="16384" width="9.28515625" style="52"/>
  </cols>
  <sheetData>
    <row r="1" spans="1:26" ht="27" customHeight="1" thickBot="1">
      <c r="D1" s="114" t="s">
        <v>891</v>
      </c>
      <c r="E1" s="54"/>
      <c r="F1" s="54"/>
      <c r="G1" s="54"/>
    </row>
    <row r="2" spans="1:26" ht="29.25" customHeight="1" thickBot="1">
      <c r="D2" s="235" t="s">
        <v>161</v>
      </c>
      <c r="E2" s="171" t="s">
        <v>162</v>
      </c>
      <c r="F2" s="172"/>
      <c r="G2" s="172"/>
    </row>
    <row r="3" spans="1:26" s="334" customFormat="1" ht="30" customHeight="1" thickBot="1">
      <c r="A3" s="421" t="s">
        <v>163</v>
      </c>
      <c r="B3" s="422" t="s">
        <v>164</v>
      </c>
      <c r="C3" s="423" t="s">
        <v>165</v>
      </c>
      <c r="D3" s="424" t="s">
        <v>166</v>
      </c>
      <c r="E3" s="425" t="s">
        <v>167</v>
      </c>
      <c r="F3" s="426" t="s">
        <v>168</v>
      </c>
      <c r="G3" s="431" t="s">
        <v>892</v>
      </c>
      <c r="H3" s="422" t="s">
        <v>893</v>
      </c>
      <c r="I3" s="422" t="s">
        <v>894</v>
      </c>
      <c r="J3" s="422" t="s">
        <v>895</v>
      </c>
      <c r="K3" s="422" t="s">
        <v>896</v>
      </c>
      <c r="L3" s="422" t="s">
        <v>172</v>
      </c>
      <c r="M3" s="422" t="s">
        <v>897</v>
      </c>
      <c r="N3" s="422" t="s">
        <v>173</v>
      </c>
      <c r="O3" s="422" t="s">
        <v>174</v>
      </c>
      <c r="P3" s="333" t="s">
        <v>898</v>
      </c>
      <c r="Q3" s="436" t="s">
        <v>899</v>
      </c>
      <c r="R3" s="427" t="s">
        <v>175</v>
      </c>
      <c r="S3" s="424" t="s">
        <v>176</v>
      </c>
    </row>
    <row r="4" spans="1:26" s="334" customFormat="1" ht="21" thickBot="1">
      <c r="A4" s="819" t="s">
        <v>900</v>
      </c>
      <c r="B4" s="819"/>
      <c r="C4" s="819"/>
      <c r="D4" s="819"/>
      <c r="E4" s="819"/>
      <c r="F4" s="819"/>
      <c r="G4" s="819"/>
      <c r="H4" s="819"/>
      <c r="I4" s="819"/>
      <c r="J4" s="819"/>
      <c r="K4" s="819"/>
      <c r="L4" s="819"/>
      <c r="M4" s="819"/>
      <c r="N4" s="819"/>
      <c r="O4" s="819"/>
      <c r="P4" s="819"/>
      <c r="Q4" s="819"/>
      <c r="R4" s="819"/>
      <c r="S4" s="819"/>
    </row>
    <row r="5" spans="1:26" s="375" customFormat="1" outlineLevel="1">
      <c r="A5" s="480"/>
      <c r="B5" s="86" t="s">
        <v>26</v>
      </c>
      <c r="C5" s="85">
        <v>1</v>
      </c>
      <c r="D5" s="86" t="s">
        <v>901</v>
      </c>
      <c r="E5" s="86" t="s">
        <v>902</v>
      </c>
      <c r="F5" s="86" t="s">
        <v>903</v>
      </c>
      <c r="G5" s="86" t="s">
        <v>904</v>
      </c>
      <c r="H5" s="481" t="s">
        <v>905</v>
      </c>
      <c r="I5" s="86" t="s">
        <v>80</v>
      </c>
      <c r="J5" s="86" t="s">
        <v>906</v>
      </c>
      <c r="K5" s="86" t="s">
        <v>901</v>
      </c>
      <c r="L5" s="86" t="s">
        <v>907</v>
      </c>
      <c r="M5" s="86" t="s">
        <v>908</v>
      </c>
      <c r="N5" s="86"/>
      <c r="O5" s="458" t="s">
        <v>185</v>
      </c>
      <c r="P5" s="482" t="s">
        <v>79</v>
      </c>
      <c r="Q5" s="483" t="s">
        <v>909</v>
      </c>
      <c r="R5" s="484"/>
      <c r="S5" s="484"/>
      <c r="T5" s="462"/>
      <c r="U5" s="376" t="s">
        <v>178</v>
      </c>
      <c r="V5" s="463"/>
      <c r="W5" s="463"/>
      <c r="X5" s="463"/>
      <c r="Y5" s="463"/>
      <c r="Z5" s="463"/>
    </row>
    <row r="6" spans="1:26" s="375" customFormat="1" outlineLevel="1">
      <c r="A6" s="266"/>
      <c r="B6" s="86" t="s">
        <v>26</v>
      </c>
      <c r="C6" s="72">
        <v>2</v>
      </c>
      <c r="D6" s="73" t="s">
        <v>910</v>
      </c>
      <c r="E6" s="73" t="s">
        <v>911</v>
      </c>
      <c r="F6" s="73" t="s">
        <v>912</v>
      </c>
      <c r="G6" s="86" t="s">
        <v>904</v>
      </c>
      <c r="H6" s="74" t="s">
        <v>913</v>
      </c>
      <c r="I6" s="73" t="s">
        <v>80</v>
      </c>
      <c r="J6" s="73" t="s">
        <v>914</v>
      </c>
      <c r="K6" s="73" t="s">
        <v>910</v>
      </c>
      <c r="L6" s="73" t="s">
        <v>915</v>
      </c>
      <c r="M6" s="86" t="s">
        <v>908</v>
      </c>
      <c r="N6" s="73"/>
      <c r="O6" s="458" t="s">
        <v>185</v>
      </c>
      <c r="P6" s="73" t="s">
        <v>79</v>
      </c>
      <c r="Q6" s="461" t="s">
        <v>909</v>
      </c>
      <c r="R6" s="340"/>
      <c r="S6" s="340"/>
      <c r="T6" s="464"/>
      <c r="U6" s="376" t="s">
        <v>916</v>
      </c>
      <c r="V6" s="463"/>
      <c r="W6" s="463"/>
      <c r="X6" s="463"/>
      <c r="Y6" s="463"/>
      <c r="Z6" s="463"/>
    </row>
    <row r="7" spans="1:26" s="375" customFormat="1" outlineLevel="1">
      <c r="A7" s="266"/>
      <c r="B7" s="86" t="s">
        <v>26</v>
      </c>
      <c r="C7" s="72">
        <v>3</v>
      </c>
      <c r="D7" s="73" t="s">
        <v>917</v>
      </c>
      <c r="E7" s="73" t="s">
        <v>918</v>
      </c>
      <c r="F7" s="73" t="s">
        <v>919</v>
      </c>
      <c r="G7" s="86" t="s">
        <v>904</v>
      </c>
      <c r="H7" s="74" t="s">
        <v>920</v>
      </c>
      <c r="I7" s="73" t="s">
        <v>80</v>
      </c>
      <c r="J7" s="73" t="s">
        <v>215</v>
      </c>
      <c r="K7" s="73" t="s">
        <v>215</v>
      </c>
      <c r="L7" s="73" t="s">
        <v>921</v>
      </c>
      <c r="M7" s="86" t="s">
        <v>908</v>
      </c>
      <c r="N7" s="73" t="s">
        <v>922</v>
      </c>
      <c r="O7" s="87" t="s">
        <v>221</v>
      </c>
      <c r="P7" s="73" t="s">
        <v>79</v>
      </c>
      <c r="Q7" s="461" t="s">
        <v>909</v>
      </c>
      <c r="R7" s="340"/>
      <c r="S7" s="340"/>
      <c r="T7" s="465"/>
      <c r="U7" s="376" t="s">
        <v>186</v>
      </c>
      <c r="V7" s="463"/>
      <c r="W7" s="463"/>
      <c r="X7" s="463"/>
      <c r="Y7" s="463"/>
      <c r="Z7" s="463"/>
    </row>
    <row r="8" spans="1:26" s="375" customFormat="1" outlineLevel="1">
      <c r="A8" s="266"/>
      <c r="B8" s="86" t="s">
        <v>26</v>
      </c>
      <c r="C8" s="72">
        <v>4</v>
      </c>
      <c r="D8" s="73" t="s">
        <v>222</v>
      </c>
      <c r="E8" s="73" t="s">
        <v>923</v>
      </c>
      <c r="F8" s="73" t="s">
        <v>924</v>
      </c>
      <c r="G8" s="86" t="s">
        <v>904</v>
      </c>
      <c r="H8" s="74" t="s">
        <v>925</v>
      </c>
      <c r="I8" s="73" t="s">
        <v>80</v>
      </c>
      <c r="J8" s="73" t="s">
        <v>926</v>
      </c>
      <c r="K8" s="73" t="s">
        <v>926</v>
      </c>
      <c r="L8" s="73" t="s">
        <v>927</v>
      </c>
      <c r="M8" s="86" t="s">
        <v>908</v>
      </c>
      <c r="N8" s="73" t="s">
        <v>928</v>
      </c>
      <c r="O8" s="87" t="s">
        <v>221</v>
      </c>
      <c r="P8" s="73" t="s">
        <v>79</v>
      </c>
      <c r="Q8" s="461" t="s">
        <v>909</v>
      </c>
      <c r="R8" s="340"/>
      <c r="S8" s="340"/>
      <c r="T8" s="463"/>
      <c r="U8" s="463"/>
      <c r="V8" s="463"/>
      <c r="W8" s="463"/>
      <c r="X8" s="463"/>
      <c r="Y8" s="463"/>
      <c r="Z8" s="463"/>
    </row>
    <row r="9" spans="1:26" s="375" customFormat="1" outlineLevel="1">
      <c r="A9" s="266"/>
      <c r="B9" s="86" t="s">
        <v>26</v>
      </c>
      <c r="C9" s="72">
        <v>5</v>
      </c>
      <c r="D9" s="73" t="s">
        <v>929</v>
      </c>
      <c r="E9" s="73" t="s">
        <v>930</v>
      </c>
      <c r="F9" s="73" t="s">
        <v>931</v>
      </c>
      <c r="G9" s="86" t="s">
        <v>904</v>
      </c>
      <c r="H9" s="74" t="s">
        <v>932</v>
      </c>
      <c r="I9" s="73" t="s">
        <v>80</v>
      </c>
      <c r="J9" s="73" t="s">
        <v>933</v>
      </c>
      <c r="K9" s="73" t="s">
        <v>179</v>
      </c>
      <c r="L9" s="73" t="s">
        <v>934</v>
      </c>
      <c r="M9" s="86" t="s">
        <v>908</v>
      </c>
      <c r="N9" s="73"/>
      <c r="O9" s="458" t="s">
        <v>185</v>
      </c>
      <c r="P9" s="73" t="s">
        <v>79</v>
      </c>
      <c r="Q9" s="461" t="s">
        <v>909</v>
      </c>
      <c r="R9" s="340"/>
      <c r="S9" s="340"/>
      <c r="T9" s="466"/>
      <c r="U9" s="376" t="s">
        <v>195</v>
      </c>
      <c r="V9" s="463"/>
      <c r="W9" s="463"/>
      <c r="X9" s="463"/>
      <c r="Y9" s="463"/>
      <c r="Z9" s="463"/>
    </row>
    <row r="10" spans="1:26" s="375" customFormat="1" outlineLevel="1">
      <c r="A10" s="266"/>
      <c r="B10" s="86" t="s">
        <v>26</v>
      </c>
      <c r="C10" s="72">
        <v>6</v>
      </c>
      <c r="D10" s="73" t="s">
        <v>935</v>
      </c>
      <c r="E10" s="73" t="s">
        <v>936</v>
      </c>
      <c r="F10" s="73" t="s">
        <v>937</v>
      </c>
      <c r="G10" s="86" t="s">
        <v>904</v>
      </c>
      <c r="H10" s="74" t="s">
        <v>938</v>
      </c>
      <c r="I10" s="73" t="s">
        <v>80</v>
      </c>
      <c r="J10" s="73" t="s">
        <v>19</v>
      </c>
      <c r="K10" s="73"/>
      <c r="L10" s="73"/>
      <c r="M10" s="86" t="s">
        <v>939</v>
      </c>
      <c r="N10" s="73" t="s">
        <v>940</v>
      </c>
      <c r="O10" s="87"/>
      <c r="P10" s="73" t="s">
        <v>80</v>
      </c>
      <c r="Q10" s="461" t="s">
        <v>80</v>
      </c>
      <c r="R10" s="340"/>
      <c r="S10" s="340"/>
      <c r="T10" s="467"/>
      <c r="U10" s="376" t="s">
        <v>200</v>
      </c>
      <c r="V10" s="463"/>
      <c r="W10" s="463"/>
      <c r="X10" s="463"/>
      <c r="Y10" s="463"/>
      <c r="Z10" s="463"/>
    </row>
    <row r="11" spans="1:26" ht="25.5" outlineLevel="1">
      <c r="A11" s="266"/>
      <c r="B11" s="73" t="s">
        <v>15</v>
      </c>
      <c r="C11" s="72">
        <v>7</v>
      </c>
      <c r="D11" s="73" t="s">
        <v>941</v>
      </c>
      <c r="E11" s="73" t="s">
        <v>942</v>
      </c>
      <c r="F11" s="73" t="s">
        <v>943</v>
      </c>
      <c r="G11" s="86" t="s">
        <v>904</v>
      </c>
      <c r="H11" s="74" t="s">
        <v>938</v>
      </c>
      <c r="I11" s="73" t="s">
        <v>80</v>
      </c>
      <c r="J11" s="73" t="s">
        <v>19</v>
      </c>
      <c r="K11" s="73" t="s">
        <v>944</v>
      </c>
      <c r="L11" s="73" t="s">
        <v>945</v>
      </c>
      <c r="M11" s="73"/>
      <c r="N11" s="103" t="s">
        <v>946</v>
      </c>
      <c r="O11" s="87"/>
      <c r="P11" s="73"/>
      <c r="Q11" s="461"/>
      <c r="R11" s="340"/>
      <c r="S11" s="340"/>
      <c r="T11" s="27"/>
      <c r="U11" s="27"/>
      <c r="V11" s="27"/>
      <c r="W11" s="27"/>
      <c r="X11" s="27"/>
      <c r="Y11" s="27"/>
      <c r="Z11" s="27"/>
    </row>
    <row r="12" spans="1:26" ht="25.5" outlineLevel="1">
      <c r="A12" s="266"/>
      <c r="B12" s="73" t="s">
        <v>15</v>
      </c>
      <c r="C12" s="72">
        <v>8</v>
      </c>
      <c r="D12" s="73" t="s">
        <v>947</v>
      </c>
      <c r="E12" s="73" t="s">
        <v>948</v>
      </c>
      <c r="F12" s="73" t="s">
        <v>949</v>
      </c>
      <c r="G12" s="86" t="s">
        <v>904</v>
      </c>
      <c r="H12" s="74" t="s">
        <v>938</v>
      </c>
      <c r="I12" s="73" t="s">
        <v>80</v>
      </c>
      <c r="J12" s="73" t="s">
        <v>19</v>
      </c>
      <c r="K12" s="73" t="s">
        <v>947</v>
      </c>
      <c r="L12" s="73" t="s">
        <v>950</v>
      </c>
      <c r="M12" s="73"/>
      <c r="N12" s="103" t="s">
        <v>946</v>
      </c>
      <c r="O12" s="87"/>
      <c r="P12" s="73"/>
      <c r="Q12" s="461"/>
      <c r="R12" s="340"/>
      <c r="S12" s="340"/>
      <c r="T12" s="27"/>
      <c r="U12" s="27"/>
      <c r="V12" s="27"/>
      <c r="W12" s="27"/>
      <c r="X12" s="27"/>
      <c r="Y12" s="27"/>
      <c r="Z12" s="27"/>
    </row>
    <row r="13" spans="1:26" s="375" customFormat="1" outlineLevel="1">
      <c r="A13" s="266"/>
      <c r="B13" s="86" t="s">
        <v>26</v>
      </c>
      <c r="C13" s="72">
        <v>9</v>
      </c>
      <c r="D13" s="73" t="s">
        <v>951</v>
      </c>
      <c r="E13" s="73" t="s">
        <v>952</v>
      </c>
      <c r="F13" s="73" t="s">
        <v>953</v>
      </c>
      <c r="G13" s="86" t="s">
        <v>904</v>
      </c>
      <c r="H13" s="74" t="s">
        <v>954</v>
      </c>
      <c r="I13" s="73" t="s">
        <v>80</v>
      </c>
      <c r="J13" s="73" t="s">
        <v>955</v>
      </c>
      <c r="K13" s="73" t="s">
        <v>228</v>
      </c>
      <c r="L13" s="73" t="s">
        <v>956</v>
      </c>
      <c r="M13" s="73" t="s">
        <v>908</v>
      </c>
      <c r="N13" s="73"/>
      <c r="O13" s="458" t="s">
        <v>185</v>
      </c>
      <c r="P13" s="73" t="s">
        <v>79</v>
      </c>
      <c r="Q13" s="461" t="s">
        <v>909</v>
      </c>
      <c r="R13" s="340"/>
      <c r="S13" s="340"/>
      <c r="T13" s="463"/>
      <c r="U13" s="463"/>
      <c r="V13" s="463"/>
      <c r="W13" s="463"/>
      <c r="X13" s="463"/>
      <c r="Y13" s="463"/>
      <c r="Z13" s="463"/>
    </row>
    <row r="14" spans="1:26" ht="25.5" outlineLevel="1">
      <c r="A14" s="266"/>
      <c r="B14" s="73" t="s">
        <v>15</v>
      </c>
      <c r="C14" s="72">
        <v>10</v>
      </c>
      <c r="D14" s="48" t="s">
        <v>957</v>
      </c>
      <c r="E14" s="73" t="s">
        <v>958</v>
      </c>
      <c r="F14" s="73" t="s">
        <v>959</v>
      </c>
      <c r="G14" s="86" t="s">
        <v>904</v>
      </c>
      <c r="H14" s="74"/>
      <c r="I14" s="73"/>
      <c r="J14" s="73"/>
      <c r="K14" s="73"/>
      <c r="L14" s="73"/>
      <c r="M14" s="73"/>
      <c r="N14" s="103" t="s">
        <v>946</v>
      </c>
      <c r="O14" s="73"/>
      <c r="P14" s="73"/>
      <c r="Q14" s="461"/>
      <c r="R14" s="340"/>
      <c r="S14" s="340"/>
      <c r="T14" s="27"/>
      <c r="U14" s="27"/>
      <c r="V14" s="27"/>
      <c r="W14" s="27"/>
      <c r="X14" s="27"/>
      <c r="Y14" s="27"/>
      <c r="Z14" s="27"/>
    </row>
    <row r="15" spans="1:26" ht="25.5" outlineLevel="1">
      <c r="A15" s="266"/>
      <c r="B15" s="73" t="s">
        <v>15</v>
      </c>
      <c r="C15" s="72">
        <v>11</v>
      </c>
      <c r="D15" s="48" t="s">
        <v>960</v>
      </c>
      <c r="E15" s="73" t="s">
        <v>961</v>
      </c>
      <c r="F15" s="73" t="s">
        <v>962</v>
      </c>
      <c r="G15" s="86" t="s">
        <v>904</v>
      </c>
      <c r="H15" s="74"/>
      <c r="I15" s="73"/>
      <c r="J15" s="73"/>
      <c r="K15" s="73"/>
      <c r="L15" s="73"/>
      <c r="M15" s="73"/>
      <c r="N15" s="103" t="s">
        <v>946</v>
      </c>
      <c r="O15" s="73"/>
      <c r="P15" s="73"/>
      <c r="Q15" s="461"/>
      <c r="R15" s="340"/>
      <c r="S15" s="340"/>
      <c r="T15" s="27"/>
      <c r="U15" s="27"/>
      <c r="V15" s="27"/>
      <c r="W15" s="27"/>
      <c r="X15" s="27"/>
      <c r="Y15" s="27"/>
      <c r="Z15" s="27"/>
    </row>
    <row r="16" spans="1:26" ht="25.5" outlineLevel="1">
      <c r="A16" s="266"/>
      <c r="B16" s="73" t="s">
        <v>15</v>
      </c>
      <c r="C16" s="72">
        <v>12</v>
      </c>
      <c r="D16" s="75" t="s">
        <v>963</v>
      </c>
      <c r="E16" s="73" t="s">
        <v>964</v>
      </c>
      <c r="F16" s="73" t="s">
        <v>965</v>
      </c>
      <c r="G16" s="86" t="s">
        <v>904</v>
      </c>
      <c r="H16" s="74"/>
      <c r="I16" s="73"/>
      <c r="J16" s="73"/>
      <c r="K16" s="73"/>
      <c r="L16" s="73"/>
      <c r="M16" s="73"/>
      <c r="N16" s="103" t="s">
        <v>946</v>
      </c>
      <c r="O16" s="73"/>
      <c r="P16" s="73"/>
      <c r="Q16" s="461"/>
      <c r="R16" s="340"/>
      <c r="S16" s="340"/>
      <c r="T16" s="27"/>
      <c r="U16" s="27"/>
      <c r="V16" s="27"/>
      <c r="W16" s="27"/>
      <c r="X16" s="27"/>
      <c r="Y16" s="27"/>
      <c r="Z16" s="27"/>
    </row>
    <row r="17" spans="1:26" outlineLevel="1">
      <c r="A17" s="266"/>
      <c r="B17" s="86" t="s">
        <v>59</v>
      </c>
      <c r="C17" s="72">
        <v>13</v>
      </c>
      <c r="D17" s="76" t="s">
        <v>966</v>
      </c>
      <c r="E17" s="73" t="s">
        <v>967</v>
      </c>
      <c r="F17" s="73" t="s">
        <v>968</v>
      </c>
      <c r="G17" s="86" t="s">
        <v>904</v>
      </c>
      <c r="H17" s="74"/>
      <c r="I17" s="73" t="s">
        <v>969</v>
      </c>
      <c r="J17" s="73" t="s">
        <v>970</v>
      </c>
      <c r="K17" s="73" t="s">
        <v>971</v>
      </c>
      <c r="L17" s="73" t="s">
        <v>972</v>
      </c>
      <c r="M17" s="86" t="s">
        <v>908</v>
      </c>
      <c r="N17" s="73"/>
      <c r="O17" s="73" t="s">
        <v>973</v>
      </c>
      <c r="P17" s="73" t="s">
        <v>79</v>
      </c>
      <c r="Q17" s="461" t="s">
        <v>974</v>
      </c>
      <c r="R17" s="340"/>
      <c r="S17" s="340"/>
      <c r="T17" s="27"/>
      <c r="U17" s="27"/>
      <c r="V17" s="27"/>
      <c r="W17" s="27"/>
      <c r="X17" s="27"/>
      <c r="Y17" s="27"/>
      <c r="Z17" s="27"/>
    </row>
    <row r="18" spans="1:26" outlineLevel="1">
      <c r="A18" s="266"/>
      <c r="B18" s="86" t="s">
        <v>59</v>
      </c>
      <c r="C18" s="72">
        <v>14</v>
      </c>
      <c r="D18" s="76" t="s">
        <v>975</v>
      </c>
      <c r="E18" s="73" t="s">
        <v>976</v>
      </c>
      <c r="F18" s="73" t="s">
        <v>977</v>
      </c>
      <c r="G18" s="86" t="s">
        <v>904</v>
      </c>
      <c r="H18" s="74"/>
      <c r="I18" s="73" t="s">
        <v>969</v>
      </c>
      <c r="J18" s="73" t="s">
        <v>978</v>
      </c>
      <c r="K18" s="73" t="s">
        <v>979</v>
      </c>
      <c r="L18" s="73" t="s">
        <v>980</v>
      </c>
      <c r="M18" s="86" t="s">
        <v>908</v>
      </c>
      <c r="N18" s="73"/>
      <c r="O18" s="73" t="s">
        <v>973</v>
      </c>
      <c r="P18" s="73" t="s">
        <v>79</v>
      </c>
      <c r="Q18" s="461" t="s">
        <v>974</v>
      </c>
      <c r="R18" s="340"/>
      <c r="S18" s="340"/>
      <c r="T18" s="27"/>
      <c r="U18" s="27"/>
      <c r="V18" s="27"/>
      <c r="W18" s="27"/>
      <c r="X18" s="27"/>
      <c r="Y18" s="27"/>
      <c r="Z18" s="27"/>
    </row>
    <row r="19" spans="1:26" s="375" customFormat="1" outlineLevel="1">
      <c r="A19" s="266"/>
      <c r="B19" s="86" t="s">
        <v>26</v>
      </c>
      <c r="C19" s="72">
        <v>15</v>
      </c>
      <c r="D19" s="76" t="s">
        <v>196</v>
      </c>
      <c r="E19" s="73" t="s">
        <v>981</v>
      </c>
      <c r="F19" s="73" t="s">
        <v>982</v>
      </c>
      <c r="G19" s="86" t="s">
        <v>904</v>
      </c>
      <c r="H19" s="74"/>
      <c r="I19" s="73"/>
      <c r="J19" s="73" t="s">
        <v>983</v>
      </c>
      <c r="K19" s="73" t="s">
        <v>984</v>
      </c>
      <c r="L19" s="73" t="s">
        <v>985</v>
      </c>
      <c r="M19" s="86" t="s">
        <v>908</v>
      </c>
      <c r="N19" s="73"/>
      <c r="O19" s="121" t="s">
        <v>250</v>
      </c>
      <c r="P19" s="73" t="s">
        <v>79</v>
      </c>
      <c r="Q19" s="461" t="s">
        <v>909</v>
      </c>
      <c r="R19" s="340"/>
      <c r="S19" s="340"/>
      <c r="T19" s="463"/>
      <c r="U19" s="463"/>
      <c r="V19" s="463"/>
      <c r="W19" s="463"/>
      <c r="X19" s="463"/>
      <c r="Y19" s="463"/>
      <c r="Z19" s="463"/>
    </row>
    <row r="20" spans="1:26" outlineLevel="1">
      <c r="A20" s="266"/>
      <c r="B20" s="73" t="s">
        <v>15</v>
      </c>
      <c r="C20" s="72">
        <v>16</v>
      </c>
      <c r="D20" s="76" t="s">
        <v>986</v>
      </c>
      <c r="E20" s="73" t="s">
        <v>987</v>
      </c>
      <c r="F20" s="73" t="s">
        <v>988</v>
      </c>
      <c r="G20" s="86" t="s">
        <v>904</v>
      </c>
      <c r="H20" s="74"/>
      <c r="I20" s="73"/>
      <c r="J20" s="73"/>
      <c r="K20" s="73"/>
      <c r="L20" s="73"/>
      <c r="M20" s="73"/>
      <c r="N20" s="73"/>
      <c r="O20" s="73"/>
      <c r="P20" s="73"/>
      <c r="Q20" s="461"/>
      <c r="R20" s="340"/>
      <c r="S20" s="340"/>
    </row>
    <row r="21" spans="1:26" outlineLevel="1">
      <c r="A21" s="266"/>
      <c r="B21" s="73" t="s">
        <v>15</v>
      </c>
      <c r="C21" s="72">
        <v>17</v>
      </c>
      <c r="D21" s="48" t="s">
        <v>989</v>
      </c>
      <c r="E21" s="73" t="s">
        <v>990</v>
      </c>
      <c r="F21" s="73" t="s">
        <v>991</v>
      </c>
      <c r="G21" s="86" t="s">
        <v>904</v>
      </c>
      <c r="H21" s="74"/>
      <c r="I21" s="73"/>
      <c r="J21" s="73"/>
      <c r="K21" s="75"/>
      <c r="L21" s="73" t="s">
        <v>992</v>
      </c>
      <c r="M21" s="73"/>
      <c r="N21" s="73" t="s">
        <v>993</v>
      </c>
      <c r="O21" s="48" t="s">
        <v>994</v>
      </c>
      <c r="P21" s="73" t="s">
        <v>80</v>
      </c>
      <c r="Q21" s="461" t="s">
        <v>80</v>
      </c>
      <c r="R21" s="340"/>
      <c r="S21" s="340"/>
    </row>
    <row r="22" spans="1:26" outlineLevel="1">
      <c r="A22" s="266"/>
      <c r="B22" s="73" t="s">
        <v>15</v>
      </c>
      <c r="C22" s="72">
        <v>18</v>
      </c>
      <c r="D22" s="48" t="s">
        <v>995</v>
      </c>
      <c r="E22" s="73" t="s">
        <v>996</v>
      </c>
      <c r="F22" s="73" t="s">
        <v>997</v>
      </c>
      <c r="G22" s="86" t="s">
        <v>904</v>
      </c>
      <c r="H22" s="74"/>
      <c r="I22" s="73"/>
      <c r="J22" s="73"/>
      <c r="K22" s="75"/>
      <c r="L22" s="73" t="s">
        <v>998</v>
      </c>
      <c r="M22" s="73"/>
      <c r="N22" s="73"/>
      <c r="O22" s="48" t="s">
        <v>19</v>
      </c>
      <c r="P22" s="73"/>
      <c r="Q22" s="461"/>
      <c r="R22" s="340"/>
      <c r="S22" s="340"/>
    </row>
    <row r="23" spans="1:26" s="99" customFormat="1" outlineLevel="1">
      <c r="A23" s="266"/>
      <c r="B23" s="73" t="s">
        <v>23</v>
      </c>
      <c r="C23" s="72">
        <v>19</v>
      </c>
      <c r="D23" s="48" t="s">
        <v>999</v>
      </c>
      <c r="E23" s="73" t="s">
        <v>1000</v>
      </c>
      <c r="F23" s="73" t="s">
        <v>1001</v>
      </c>
      <c r="G23" s="86" t="s">
        <v>1002</v>
      </c>
      <c r="H23" s="74" t="s">
        <v>938</v>
      </c>
      <c r="I23" s="73" t="s">
        <v>80</v>
      </c>
      <c r="J23" s="73" t="s">
        <v>19</v>
      </c>
      <c r="K23" s="75" t="s">
        <v>19</v>
      </c>
      <c r="L23" s="73" t="s">
        <v>1003</v>
      </c>
      <c r="M23" s="73"/>
      <c r="N23" s="73"/>
      <c r="O23" s="48"/>
      <c r="P23" s="178" t="s">
        <v>80</v>
      </c>
      <c r="Q23" s="105" t="s">
        <v>80</v>
      </c>
      <c r="R23" s="340"/>
      <c r="S23" s="340"/>
    </row>
    <row r="24" spans="1:26" outlineLevel="1">
      <c r="A24" s="266"/>
      <c r="B24" s="73" t="s">
        <v>15</v>
      </c>
      <c r="C24" s="72">
        <v>20</v>
      </c>
      <c r="D24" s="48" t="s">
        <v>1004</v>
      </c>
      <c r="E24" s="73" t="s">
        <v>1005</v>
      </c>
      <c r="F24" s="73" t="s">
        <v>1006</v>
      </c>
      <c r="G24" s="73" t="s">
        <v>1002</v>
      </c>
      <c r="H24" s="74"/>
      <c r="I24" s="73"/>
      <c r="J24" s="73"/>
      <c r="K24" s="75"/>
      <c r="L24" s="73"/>
      <c r="M24" s="73"/>
      <c r="N24" s="48"/>
      <c r="O24" s="48"/>
      <c r="P24" s="178"/>
      <c r="Q24" s="105"/>
      <c r="R24" s="340"/>
      <c r="S24" s="340"/>
    </row>
    <row r="25" spans="1:26" outlineLevel="1">
      <c r="A25" s="266"/>
      <c r="B25" s="73" t="s">
        <v>15</v>
      </c>
      <c r="C25" s="72">
        <v>21</v>
      </c>
      <c r="D25" s="73" t="s">
        <v>1007</v>
      </c>
      <c r="E25" s="73" t="s">
        <v>1008</v>
      </c>
      <c r="F25" s="73" t="s">
        <v>1009</v>
      </c>
      <c r="G25" s="73" t="s">
        <v>1002</v>
      </c>
      <c r="H25" s="74"/>
      <c r="I25" s="73"/>
      <c r="J25" s="73"/>
      <c r="K25" s="73"/>
      <c r="L25" s="73"/>
      <c r="M25" s="73"/>
      <c r="N25" s="73"/>
      <c r="O25" s="48"/>
      <c r="P25" s="178"/>
      <c r="Q25" s="105"/>
      <c r="R25" s="340"/>
      <c r="S25" s="340"/>
    </row>
    <row r="26" spans="1:26" outlineLevel="1">
      <c r="A26" s="266"/>
      <c r="B26" s="73" t="s">
        <v>15</v>
      </c>
      <c r="C26" s="72">
        <v>22</v>
      </c>
      <c r="D26" s="48" t="s">
        <v>1010</v>
      </c>
      <c r="E26" s="73" t="s">
        <v>1011</v>
      </c>
      <c r="F26" s="73" t="s">
        <v>1012</v>
      </c>
      <c r="G26" s="73" t="s">
        <v>1002</v>
      </c>
      <c r="H26" s="74"/>
      <c r="I26" s="73"/>
      <c r="J26" s="73"/>
      <c r="K26" s="75"/>
      <c r="L26" s="73"/>
      <c r="M26" s="73"/>
      <c r="N26" s="73"/>
      <c r="O26" s="48"/>
      <c r="P26" s="178"/>
      <c r="Q26" s="105"/>
      <c r="R26" s="340"/>
      <c r="S26" s="340"/>
    </row>
    <row r="27" spans="1:26" outlineLevel="1">
      <c r="A27" s="266"/>
      <c r="B27" s="73" t="s">
        <v>15</v>
      </c>
      <c r="C27" s="72">
        <v>23</v>
      </c>
      <c r="D27" s="47" t="s">
        <v>1013</v>
      </c>
      <c r="E27" s="73" t="s">
        <v>1014</v>
      </c>
      <c r="F27" s="73" t="s">
        <v>1015</v>
      </c>
      <c r="G27" s="73" t="s">
        <v>1002</v>
      </c>
      <c r="H27" s="74"/>
      <c r="I27" s="73"/>
      <c r="J27" s="73"/>
      <c r="K27" s="73"/>
      <c r="L27" s="73"/>
      <c r="M27" s="73"/>
      <c r="N27" s="48"/>
      <c r="O27" s="48"/>
      <c r="P27" s="178"/>
      <c r="Q27" s="105"/>
      <c r="R27" s="340"/>
      <c r="S27" s="340"/>
    </row>
    <row r="28" spans="1:26" outlineLevel="1">
      <c r="A28" s="266"/>
      <c r="B28" s="73" t="s">
        <v>15</v>
      </c>
      <c r="C28" s="72">
        <v>24</v>
      </c>
      <c r="D28" s="47" t="s">
        <v>1016</v>
      </c>
      <c r="E28" s="73" t="s">
        <v>1017</v>
      </c>
      <c r="F28" s="73" t="s">
        <v>1018</v>
      </c>
      <c r="G28" s="73" t="s">
        <v>1002</v>
      </c>
      <c r="H28" s="74"/>
      <c r="I28" s="73"/>
      <c r="J28" s="73"/>
      <c r="K28" s="73"/>
      <c r="L28" s="73"/>
      <c r="M28" s="73"/>
      <c r="N28" s="48"/>
      <c r="O28" s="48"/>
      <c r="P28" s="178"/>
      <c r="Q28" s="105"/>
      <c r="R28" s="340"/>
      <c r="S28" s="340"/>
    </row>
    <row r="29" spans="1:26" outlineLevel="1">
      <c r="A29" s="266"/>
      <c r="B29" s="73" t="s">
        <v>15</v>
      </c>
      <c r="C29" s="72">
        <v>25</v>
      </c>
      <c r="D29" s="47" t="s">
        <v>1019</v>
      </c>
      <c r="E29" s="73" t="s">
        <v>1020</v>
      </c>
      <c r="F29" s="73" t="s">
        <v>1021</v>
      </c>
      <c r="G29" s="73" t="s">
        <v>1002</v>
      </c>
      <c r="H29" s="74"/>
      <c r="I29" s="73"/>
      <c r="J29" s="73"/>
      <c r="K29" s="73"/>
      <c r="L29" s="73"/>
      <c r="M29" s="73"/>
      <c r="N29" s="48"/>
      <c r="O29" s="48"/>
      <c r="P29" s="178"/>
      <c r="Q29" s="105"/>
      <c r="R29" s="340"/>
      <c r="S29" s="340"/>
    </row>
    <row r="30" spans="1:26" outlineLevel="1">
      <c r="A30" s="266"/>
      <c r="B30" s="73" t="s">
        <v>15</v>
      </c>
      <c r="C30" s="72">
        <v>26</v>
      </c>
      <c r="D30" s="47" t="s">
        <v>1022</v>
      </c>
      <c r="E30" s="73" t="s">
        <v>1023</v>
      </c>
      <c r="F30" s="73" t="s">
        <v>1024</v>
      </c>
      <c r="G30" s="73" t="s">
        <v>1002</v>
      </c>
      <c r="H30" s="74"/>
      <c r="I30" s="73"/>
      <c r="J30" s="73"/>
      <c r="K30" s="73"/>
      <c r="L30" s="73"/>
      <c r="M30" s="73"/>
      <c r="N30" s="48"/>
      <c r="O30" s="48"/>
      <c r="P30" s="178"/>
      <c r="Q30" s="105"/>
      <c r="R30" s="340"/>
      <c r="S30" s="340"/>
    </row>
    <row r="31" spans="1:26" outlineLevel="1">
      <c r="A31" s="266"/>
      <c r="B31" s="73" t="s">
        <v>15</v>
      </c>
      <c r="C31" s="72">
        <v>27</v>
      </c>
      <c r="D31" s="47" t="s">
        <v>1025</v>
      </c>
      <c r="E31" s="73" t="s">
        <v>1026</v>
      </c>
      <c r="F31" s="73" t="s">
        <v>1027</v>
      </c>
      <c r="G31" s="73" t="s">
        <v>1002</v>
      </c>
      <c r="H31" s="74"/>
      <c r="I31" s="73"/>
      <c r="J31" s="73"/>
      <c r="K31" s="73"/>
      <c r="L31" s="73"/>
      <c r="M31" s="73"/>
      <c r="N31" s="48"/>
      <c r="O31" s="48"/>
      <c r="P31" s="178"/>
      <c r="Q31" s="105"/>
      <c r="R31" s="340"/>
      <c r="S31" s="340"/>
    </row>
    <row r="32" spans="1:26" outlineLevel="1">
      <c r="A32" s="266"/>
      <c r="B32" s="73" t="s">
        <v>15</v>
      </c>
      <c r="C32" s="72">
        <v>28</v>
      </c>
      <c r="D32" s="47" t="s">
        <v>1028</v>
      </c>
      <c r="E32" s="73" t="s">
        <v>1029</v>
      </c>
      <c r="F32" s="73" t="s">
        <v>1030</v>
      </c>
      <c r="G32" s="73" t="s">
        <v>1002</v>
      </c>
      <c r="H32" s="74"/>
      <c r="I32" s="73"/>
      <c r="J32" s="73"/>
      <c r="K32" s="73"/>
      <c r="L32" s="73"/>
      <c r="M32" s="73"/>
      <c r="N32" s="48"/>
      <c r="O32" s="48"/>
      <c r="P32" s="178"/>
      <c r="Q32" s="105"/>
      <c r="R32" s="340"/>
      <c r="S32" s="340"/>
    </row>
    <row r="33" spans="1:19" outlineLevel="1">
      <c r="A33" s="266"/>
      <c r="B33" s="73" t="s">
        <v>15</v>
      </c>
      <c r="C33" s="72">
        <v>29</v>
      </c>
      <c r="D33" s="47" t="s">
        <v>1031</v>
      </c>
      <c r="E33" s="73" t="s">
        <v>1032</v>
      </c>
      <c r="F33" s="73" t="s">
        <v>1033</v>
      </c>
      <c r="G33" s="73" t="s">
        <v>1002</v>
      </c>
      <c r="H33" s="74"/>
      <c r="I33" s="73"/>
      <c r="J33" s="73"/>
      <c r="K33" s="73"/>
      <c r="L33" s="73"/>
      <c r="M33" s="73"/>
      <c r="N33" s="48"/>
      <c r="O33" s="48"/>
      <c r="P33" s="178"/>
      <c r="Q33" s="105"/>
      <c r="R33" s="340"/>
      <c r="S33" s="340"/>
    </row>
    <row r="34" spans="1:19" outlineLevel="1">
      <c r="A34" s="266"/>
      <c r="B34" s="73" t="s">
        <v>15</v>
      </c>
      <c r="C34" s="72">
        <v>30</v>
      </c>
      <c r="D34" s="47" t="s">
        <v>1034</v>
      </c>
      <c r="E34" s="73" t="s">
        <v>1035</v>
      </c>
      <c r="F34" s="73" t="s">
        <v>1036</v>
      </c>
      <c r="G34" s="73" t="s">
        <v>1002</v>
      </c>
      <c r="H34" s="74"/>
      <c r="I34" s="73"/>
      <c r="J34" s="73"/>
      <c r="K34" s="73"/>
      <c r="L34" s="73"/>
      <c r="M34" s="73"/>
      <c r="N34" s="48"/>
      <c r="O34" s="48"/>
      <c r="P34" s="178"/>
      <c r="Q34" s="105"/>
      <c r="R34" s="340"/>
      <c r="S34" s="340"/>
    </row>
    <row r="35" spans="1:19" outlineLevel="1">
      <c r="A35" s="266"/>
      <c r="B35" s="73" t="s">
        <v>15</v>
      </c>
      <c r="C35" s="72">
        <v>31</v>
      </c>
      <c r="D35" s="47" t="s">
        <v>1037</v>
      </c>
      <c r="E35" s="73" t="s">
        <v>1038</v>
      </c>
      <c r="F35" s="73" t="s">
        <v>1039</v>
      </c>
      <c r="G35" s="73" t="s">
        <v>1002</v>
      </c>
      <c r="H35" s="74"/>
      <c r="I35" s="73"/>
      <c r="J35" s="73"/>
      <c r="K35" s="73"/>
      <c r="L35" s="73"/>
      <c r="M35" s="73"/>
      <c r="N35" s="48"/>
      <c r="O35" s="48"/>
      <c r="P35" s="178"/>
      <c r="Q35" s="105"/>
      <c r="R35" s="340"/>
      <c r="S35" s="340"/>
    </row>
    <row r="36" spans="1:19" outlineLevel="1">
      <c r="A36" s="266"/>
      <c r="B36" s="73" t="s">
        <v>15</v>
      </c>
      <c r="C36" s="72">
        <v>32</v>
      </c>
      <c r="D36" s="47" t="s">
        <v>1040</v>
      </c>
      <c r="E36" s="73" t="s">
        <v>1041</v>
      </c>
      <c r="F36" s="73" t="s">
        <v>1042</v>
      </c>
      <c r="G36" s="73" t="s">
        <v>1002</v>
      </c>
      <c r="H36" s="74"/>
      <c r="I36" s="73"/>
      <c r="J36" s="73"/>
      <c r="K36" s="73"/>
      <c r="L36" s="73"/>
      <c r="M36" s="73"/>
      <c r="N36" s="48"/>
      <c r="O36" s="48"/>
      <c r="P36" s="178"/>
      <c r="Q36" s="105"/>
      <c r="R36" s="340"/>
      <c r="S36" s="340"/>
    </row>
    <row r="37" spans="1:19" outlineLevel="1">
      <c r="A37" s="266"/>
      <c r="B37" s="73" t="s">
        <v>15</v>
      </c>
      <c r="C37" s="72">
        <v>33</v>
      </c>
      <c r="D37" s="47" t="s">
        <v>1043</v>
      </c>
      <c r="E37" s="73" t="s">
        <v>1044</v>
      </c>
      <c r="F37" s="73" t="s">
        <v>1045</v>
      </c>
      <c r="G37" s="73" t="s">
        <v>1002</v>
      </c>
      <c r="H37" s="74"/>
      <c r="I37" s="73"/>
      <c r="J37" s="73"/>
      <c r="K37" s="73"/>
      <c r="L37" s="73"/>
      <c r="M37" s="73"/>
      <c r="N37" s="48"/>
      <c r="O37" s="48"/>
      <c r="P37" s="178"/>
      <c r="Q37" s="105"/>
      <c r="R37" s="340"/>
      <c r="S37" s="340"/>
    </row>
    <row r="38" spans="1:19" outlineLevel="1">
      <c r="A38" s="266"/>
      <c r="B38" s="73" t="s">
        <v>15</v>
      </c>
      <c r="C38" s="72">
        <v>34</v>
      </c>
      <c r="D38" s="47" t="s">
        <v>1046</v>
      </c>
      <c r="E38" s="73" t="s">
        <v>1047</v>
      </c>
      <c r="F38" s="73" t="s">
        <v>1048</v>
      </c>
      <c r="G38" s="73" t="s">
        <v>1002</v>
      </c>
      <c r="H38" s="74"/>
      <c r="I38" s="73"/>
      <c r="J38" s="73"/>
      <c r="K38" s="73"/>
      <c r="L38" s="73"/>
      <c r="M38" s="73"/>
      <c r="N38" s="48"/>
      <c r="O38" s="48"/>
      <c r="P38" s="178"/>
      <c r="Q38" s="105"/>
      <c r="R38" s="340"/>
      <c r="S38" s="340"/>
    </row>
    <row r="39" spans="1:19" outlineLevel="1">
      <c r="A39" s="266"/>
      <c r="B39" s="73" t="s">
        <v>15</v>
      </c>
      <c r="C39" s="72">
        <v>35</v>
      </c>
      <c r="D39" s="47" t="s">
        <v>1049</v>
      </c>
      <c r="E39" s="73" t="s">
        <v>1050</v>
      </c>
      <c r="F39" s="73" t="s">
        <v>1051</v>
      </c>
      <c r="G39" s="73" t="s">
        <v>1002</v>
      </c>
      <c r="H39" s="74"/>
      <c r="I39" s="73"/>
      <c r="J39" s="73"/>
      <c r="K39" s="73"/>
      <c r="L39" s="73"/>
      <c r="M39" s="73"/>
      <c r="N39" s="48"/>
      <c r="O39" s="48"/>
      <c r="P39" s="178"/>
      <c r="Q39" s="105"/>
      <c r="R39" s="340"/>
      <c r="S39" s="340"/>
    </row>
    <row r="40" spans="1:19" outlineLevel="1">
      <c r="A40" s="266"/>
      <c r="B40" s="73" t="s">
        <v>15</v>
      </c>
      <c r="C40" s="72">
        <v>36</v>
      </c>
      <c r="D40" s="47" t="s">
        <v>1052</v>
      </c>
      <c r="E40" s="73" t="s">
        <v>1053</v>
      </c>
      <c r="F40" s="73" t="s">
        <v>1054</v>
      </c>
      <c r="G40" s="73" t="s">
        <v>1002</v>
      </c>
      <c r="H40" s="74"/>
      <c r="I40" s="73"/>
      <c r="J40" s="73"/>
      <c r="K40" s="73"/>
      <c r="L40" s="73"/>
      <c r="M40" s="73"/>
      <c r="N40" s="48"/>
      <c r="O40" s="48"/>
      <c r="P40" s="178"/>
      <c r="Q40" s="105"/>
      <c r="R40" s="340"/>
      <c r="S40" s="340"/>
    </row>
    <row r="41" spans="1:19" outlineLevel="1">
      <c r="A41" s="266"/>
      <c r="B41" s="73" t="s">
        <v>15</v>
      </c>
      <c r="C41" s="72">
        <v>37</v>
      </c>
      <c r="D41" s="47" t="s">
        <v>1055</v>
      </c>
      <c r="E41" s="73" t="s">
        <v>1056</v>
      </c>
      <c r="F41" s="73" t="s">
        <v>1057</v>
      </c>
      <c r="G41" s="73" t="s">
        <v>1002</v>
      </c>
      <c r="H41" s="74"/>
      <c r="I41" s="73"/>
      <c r="J41" s="73"/>
      <c r="K41" s="73"/>
      <c r="L41" s="73"/>
      <c r="M41" s="73"/>
      <c r="N41" s="48"/>
      <c r="O41" s="48"/>
      <c r="P41" s="178"/>
      <c r="Q41" s="105"/>
      <c r="R41" s="340"/>
      <c r="S41" s="340"/>
    </row>
    <row r="42" spans="1:19" outlineLevel="1">
      <c r="A42" s="266"/>
      <c r="B42" s="73" t="s">
        <v>15</v>
      </c>
      <c r="C42" s="72">
        <v>38</v>
      </c>
      <c r="D42" s="47" t="s">
        <v>1058</v>
      </c>
      <c r="E42" s="73" t="s">
        <v>1059</v>
      </c>
      <c r="F42" s="73" t="s">
        <v>1060</v>
      </c>
      <c r="G42" s="73" t="s">
        <v>1002</v>
      </c>
      <c r="H42" s="74"/>
      <c r="I42" s="73"/>
      <c r="J42" s="73"/>
      <c r="K42" s="73"/>
      <c r="L42" s="73"/>
      <c r="M42" s="73"/>
      <c r="N42" s="48"/>
      <c r="O42" s="48"/>
      <c r="P42" s="178"/>
      <c r="Q42" s="105"/>
      <c r="R42" s="340"/>
      <c r="S42" s="340"/>
    </row>
    <row r="43" spans="1:19" outlineLevel="1">
      <c r="A43" s="266"/>
      <c r="B43" s="73" t="s">
        <v>15</v>
      </c>
      <c r="C43" s="72">
        <v>39</v>
      </c>
      <c r="D43" s="47" t="s">
        <v>1061</v>
      </c>
      <c r="E43" s="73" t="s">
        <v>1062</v>
      </c>
      <c r="F43" s="73" t="s">
        <v>1063</v>
      </c>
      <c r="G43" s="73" t="s">
        <v>1002</v>
      </c>
      <c r="H43" s="74"/>
      <c r="I43" s="73"/>
      <c r="J43" s="73"/>
      <c r="K43" s="73"/>
      <c r="L43" s="73"/>
      <c r="M43" s="73"/>
      <c r="N43" s="48"/>
      <c r="O43" s="48"/>
      <c r="P43" s="178"/>
      <c r="Q43" s="105"/>
      <c r="R43" s="340"/>
      <c r="S43" s="340"/>
    </row>
    <row r="44" spans="1:19" outlineLevel="1">
      <c r="A44" s="266"/>
      <c r="B44" s="73" t="s">
        <v>15</v>
      </c>
      <c r="C44" s="72">
        <v>40</v>
      </c>
      <c r="D44" s="47" t="s">
        <v>1064</v>
      </c>
      <c r="E44" s="73" t="s">
        <v>1065</v>
      </c>
      <c r="F44" s="73" t="s">
        <v>1066</v>
      </c>
      <c r="G44" s="73" t="s">
        <v>1002</v>
      </c>
      <c r="H44" s="74"/>
      <c r="I44" s="73"/>
      <c r="J44" s="73"/>
      <c r="K44" s="73"/>
      <c r="L44" s="73"/>
      <c r="M44" s="73"/>
      <c r="N44" s="48"/>
      <c r="O44" s="48"/>
      <c r="P44" s="178"/>
      <c r="Q44" s="105"/>
      <c r="R44" s="340"/>
      <c r="S44" s="340"/>
    </row>
    <row r="45" spans="1:19" outlineLevel="1">
      <c r="A45" s="266"/>
      <c r="B45" s="73" t="s">
        <v>15</v>
      </c>
      <c r="C45" s="72">
        <v>41</v>
      </c>
      <c r="D45" s="47" t="s">
        <v>1067</v>
      </c>
      <c r="E45" s="73" t="s">
        <v>1068</v>
      </c>
      <c r="F45" s="73" t="s">
        <v>1069</v>
      </c>
      <c r="G45" s="73" t="s">
        <v>1002</v>
      </c>
      <c r="H45" s="74"/>
      <c r="I45" s="73"/>
      <c r="J45" s="73"/>
      <c r="K45" s="73"/>
      <c r="L45" s="73"/>
      <c r="M45" s="73"/>
      <c r="N45" s="48"/>
      <c r="O45" s="48"/>
      <c r="P45" s="178"/>
      <c r="Q45" s="105"/>
      <c r="R45" s="340"/>
      <c r="S45" s="340"/>
    </row>
    <row r="46" spans="1:19" outlineLevel="1">
      <c r="A46" s="266"/>
      <c r="B46" s="73" t="s">
        <v>15</v>
      </c>
      <c r="C46" s="72">
        <v>42</v>
      </c>
      <c r="D46" s="47" t="s">
        <v>1070</v>
      </c>
      <c r="E46" s="73" t="s">
        <v>1071</v>
      </c>
      <c r="F46" s="73" t="s">
        <v>1072</v>
      </c>
      <c r="G46" s="73" t="s">
        <v>1002</v>
      </c>
      <c r="H46" s="74"/>
      <c r="I46" s="73"/>
      <c r="J46" s="73"/>
      <c r="K46" s="73"/>
      <c r="L46" s="73"/>
      <c r="M46" s="73"/>
      <c r="N46" s="48"/>
      <c r="O46" s="48"/>
      <c r="P46" s="178"/>
      <c r="Q46" s="105"/>
      <c r="R46" s="340"/>
      <c r="S46" s="340"/>
    </row>
    <row r="47" spans="1:19" outlineLevel="1">
      <c r="A47" s="266"/>
      <c r="B47" s="73" t="s">
        <v>15</v>
      </c>
      <c r="C47" s="72">
        <v>43</v>
      </c>
      <c r="D47" s="47" t="s">
        <v>1073</v>
      </c>
      <c r="E47" s="73" t="s">
        <v>1074</v>
      </c>
      <c r="F47" s="73" t="s">
        <v>1075</v>
      </c>
      <c r="G47" s="73" t="s">
        <v>1002</v>
      </c>
      <c r="H47" s="74"/>
      <c r="I47" s="73"/>
      <c r="J47" s="73"/>
      <c r="K47" s="73"/>
      <c r="L47" s="73"/>
      <c r="M47" s="73"/>
      <c r="N47" s="48"/>
      <c r="O47" s="48"/>
      <c r="P47" s="178"/>
      <c r="Q47" s="105"/>
      <c r="R47" s="340"/>
      <c r="S47" s="340"/>
    </row>
    <row r="48" spans="1:19" outlineLevel="1">
      <c r="A48" s="266"/>
      <c r="B48" s="73" t="s">
        <v>15</v>
      </c>
      <c r="C48" s="72">
        <v>44</v>
      </c>
      <c r="D48" s="47" t="s">
        <v>1076</v>
      </c>
      <c r="E48" s="73" t="s">
        <v>1077</v>
      </c>
      <c r="F48" s="73" t="s">
        <v>1078</v>
      </c>
      <c r="G48" s="73" t="s">
        <v>1002</v>
      </c>
      <c r="H48" s="74"/>
      <c r="I48" s="73"/>
      <c r="J48" s="73"/>
      <c r="K48" s="73"/>
      <c r="L48" s="73"/>
      <c r="M48" s="73"/>
      <c r="N48" s="48"/>
      <c r="O48" s="48"/>
      <c r="P48" s="178"/>
      <c r="Q48" s="105"/>
      <c r="R48" s="340"/>
      <c r="S48" s="340"/>
    </row>
    <row r="49" spans="1:19" outlineLevel="1">
      <c r="A49" s="266"/>
      <c r="B49" s="73" t="s">
        <v>15</v>
      </c>
      <c r="C49" s="72">
        <v>45</v>
      </c>
      <c r="D49" s="47" t="s">
        <v>1079</v>
      </c>
      <c r="E49" s="73" t="s">
        <v>1080</v>
      </c>
      <c r="F49" s="73" t="s">
        <v>1081</v>
      </c>
      <c r="G49" s="73" t="s">
        <v>1002</v>
      </c>
      <c r="H49" s="74"/>
      <c r="I49" s="73"/>
      <c r="J49" s="73"/>
      <c r="K49" s="73"/>
      <c r="L49" s="73"/>
      <c r="M49" s="73"/>
      <c r="N49" s="48"/>
      <c r="O49" s="48"/>
      <c r="P49" s="178"/>
      <c r="Q49" s="105"/>
      <c r="R49" s="340"/>
      <c r="S49" s="340"/>
    </row>
    <row r="50" spans="1:19" outlineLevel="1">
      <c r="A50" s="266"/>
      <c r="B50" s="73" t="s">
        <v>15</v>
      </c>
      <c r="C50" s="72">
        <v>46</v>
      </c>
      <c r="D50" s="47" t="s">
        <v>1082</v>
      </c>
      <c r="E50" s="73" t="s">
        <v>1083</v>
      </c>
      <c r="F50" s="73" t="s">
        <v>1084</v>
      </c>
      <c r="G50" s="73" t="s">
        <v>1002</v>
      </c>
      <c r="H50" s="74"/>
      <c r="I50" s="73"/>
      <c r="J50" s="73"/>
      <c r="K50" s="73"/>
      <c r="L50" s="73"/>
      <c r="M50" s="73"/>
      <c r="N50" s="48"/>
      <c r="O50" s="48"/>
      <c r="P50" s="178"/>
      <c r="Q50" s="105"/>
      <c r="R50" s="340"/>
      <c r="S50" s="340"/>
    </row>
    <row r="51" spans="1:19" outlineLevel="1">
      <c r="A51" s="266"/>
      <c r="B51" s="73" t="s">
        <v>15</v>
      </c>
      <c r="C51" s="72">
        <v>47</v>
      </c>
      <c r="D51" s="47" t="s">
        <v>1085</v>
      </c>
      <c r="E51" s="73" t="s">
        <v>1086</v>
      </c>
      <c r="F51" s="73" t="s">
        <v>1087</v>
      </c>
      <c r="G51" s="73" t="s">
        <v>1002</v>
      </c>
      <c r="H51" s="74"/>
      <c r="I51" s="73"/>
      <c r="J51" s="73"/>
      <c r="K51" s="73"/>
      <c r="L51" s="73"/>
      <c r="M51" s="73"/>
      <c r="N51" s="48"/>
      <c r="O51" s="48"/>
      <c r="P51" s="178"/>
      <c r="Q51" s="105"/>
      <c r="R51" s="340"/>
      <c r="S51" s="340"/>
    </row>
    <row r="52" spans="1:19" outlineLevel="1">
      <c r="A52" s="266"/>
      <c r="B52" s="73" t="s">
        <v>15</v>
      </c>
      <c r="C52" s="72">
        <v>48</v>
      </c>
      <c r="D52" s="47" t="s">
        <v>1088</v>
      </c>
      <c r="E52" s="73" t="s">
        <v>1089</v>
      </c>
      <c r="F52" s="73" t="s">
        <v>1090</v>
      </c>
      <c r="G52" s="73" t="s">
        <v>1002</v>
      </c>
      <c r="H52" s="74"/>
      <c r="I52" s="73"/>
      <c r="J52" s="73"/>
      <c r="K52" s="73"/>
      <c r="L52" s="73"/>
      <c r="M52" s="73"/>
      <c r="N52" s="48"/>
      <c r="O52" s="48"/>
      <c r="P52" s="178"/>
      <c r="Q52" s="105"/>
      <c r="R52" s="340"/>
      <c r="S52" s="340"/>
    </row>
    <row r="53" spans="1:19" outlineLevel="1">
      <c r="A53" s="266"/>
      <c r="B53" s="73" t="s">
        <v>15</v>
      </c>
      <c r="C53" s="72">
        <v>49</v>
      </c>
      <c r="D53" s="47" t="s">
        <v>1091</v>
      </c>
      <c r="E53" s="73" t="s">
        <v>1092</v>
      </c>
      <c r="F53" s="73" t="s">
        <v>1093</v>
      </c>
      <c r="G53" s="73" t="s">
        <v>1002</v>
      </c>
      <c r="H53" s="74"/>
      <c r="I53" s="73"/>
      <c r="J53" s="73"/>
      <c r="K53" s="73"/>
      <c r="L53" s="73"/>
      <c r="M53" s="73"/>
      <c r="N53" s="48"/>
      <c r="O53" s="48"/>
      <c r="P53" s="178"/>
      <c r="Q53" s="105"/>
      <c r="R53" s="340"/>
      <c r="S53" s="340"/>
    </row>
    <row r="54" spans="1:19" outlineLevel="1">
      <c r="A54" s="266"/>
      <c r="B54" s="73" t="s">
        <v>15</v>
      </c>
      <c r="C54" s="72">
        <v>50</v>
      </c>
      <c r="D54" s="47" t="s">
        <v>1094</v>
      </c>
      <c r="E54" s="73" t="s">
        <v>1095</v>
      </c>
      <c r="F54" s="73" t="s">
        <v>1096</v>
      </c>
      <c r="G54" s="73" t="s">
        <v>1002</v>
      </c>
      <c r="H54" s="74"/>
      <c r="I54" s="73"/>
      <c r="J54" s="73"/>
      <c r="K54" s="73"/>
      <c r="L54" s="73"/>
      <c r="M54" s="73"/>
      <c r="N54" s="48"/>
      <c r="O54" s="48"/>
      <c r="P54" s="178"/>
      <c r="Q54" s="105"/>
      <c r="R54" s="340"/>
      <c r="S54" s="340"/>
    </row>
    <row r="55" spans="1:19" outlineLevel="1">
      <c r="A55" s="266"/>
      <c r="B55" s="73" t="s">
        <v>15</v>
      </c>
      <c r="C55" s="72">
        <v>51</v>
      </c>
      <c r="D55" s="47" t="s">
        <v>1097</v>
      </c>
      <c r="E55" s="73" t="s">
        <v>1098</v>
      </c>
      <c r="F55" s="73" t="s">
        <v>1099</v>
      </c>
      <c r="G55" s="73" t="s">
        <v>1002</v>
      </c>
      <c r="H55" s="74"/>
      <c r="I55" s="73"/>
      <c r="J55" s="73"/>
      <c r="K55" s="73"/>
      <c r="L55" s="73"/>
      <c r="M55" s="73"/>
      <c r="N55" s="48"/>
      <c r="O55" s="48"/>
      <c r="P55" s="178"/>
      <c r="Q55" s="105"/>
      <c r="R55" s="340"/>
      <c r="S55" s="340"/>
    </row>
    <row r="56" spans="1:19" outlineLevel="1">
      <c r="A56" s="266"/>
      <c r="B56" s="73" t="s">
        <v>15</v>
      </c>
      <c r="C56" s="72">
        <v>52</v>
      </c>
      <c r="D56" s="47" t="s">
        <v>1100</v>
      </c>
      <c r="E56" s="73" t="s">
        <v>1101</v>
      </c>
      <c r="F56" s="73" t="s">
        <v>1102</v>
      </c>
      <c r="G56" s="73" t="s">
        <v>1002</v>
      </c>
      <c r="H56" s="74"/>
      <c r="I56" s="73"/>
      <c r="J56" s="73"/>
      <c r="K56" s="73"/>
      <c r="L56" s="73"/>
      <c r="M56" s="73"/>
      <c r="N56" s="48"/>
      <c r="O56" s="48"/>
      <c r="P56" s="178"/>
      <c r="Q56" s="105"/>
      <c r="R56" s="340"/>
      <c r="S56" s="340"/>
    </row>
    <row r="57" spans="1:19" outlineLevel="1">
      <c r="A57" s="266"/>
      <c r="B57" s="73" t="s">
        <v>15</v>
      </c>
      <c r="C57" s="72">
        <v>53</v>
      </c>
      <c r="D57" s="47" t="s">
        <v>1103</v>
      </c>
      <c r="E57" s="73" t="s">
        <v>1104</v>
      </c>
      <c r="F57" s="73" t="s">
        <v>1105</v>
      </c>
      <c r="G57" s="73" t="s">
        <v>1002</v>
      </c>
      <c r="H57" s="74"/>
      <c r="I57" s="73"/>
      <c r="J57" s="73"/>
      <c r="K57" s="73"/>
      <c r="L57" s="73"/>
      <c r="M57" s="73"/>
      <c r="N57" s="48"/>
      <c r="O57" s="48"/>
      <c r="P57" s="178"/>
      <c r="Q57" s="105"/>
      <c r="R57" s="340"/>
      <c r="S57" s="340"/>
    </row>
    <row r="58" spans="1:19" outlineLevel="1">
      <c r="A58" s="266"/>
      <c r="B58" s="73" t="s">
        <v>15</v>
      </c>
      <c r="C58" s="72">
        <v>54</v>
      </c>
      <c r="D58" s="47" t="s">
        <v>1106</v>
      </c>
      <c r="E58" s="73" t="s">
        <v>1107</v>
      </c>
      <c r="F58" s="73" t="s">
        <v>1108</v>
      </c>
      <c r="G58" s="73" t="s">
        <v>1002</v>
      </c>
      <c r="H58" s="74"/>
      <c r="I58" s="73"/>
      <c r="J58" s="73"/>
      <c r="K58" s="73"/>
      <c r="L58" s="73"/>
      <c r="M58" s="73"/>
      <c r="N58" s="48"/>
      <c r="O58" s="48"/>
      <c r="P58" s="178"/>
      <c r="Q58" s="105"/>
      <c r="R58" s="340"/>
      <c r="S58" s="340"/>
    </row>
    <row r="59" spans="1:19" outlineLevel="1">
      <c r="A59" s="266"/>
      <c r="B59" s="73" t="s">
        <v>15</v>
      </c>
      <c r="C59" s="72">
        <v>55</v>
      </c>
      <c r="D59" s="47" t="s">
        <v>1109</v>
      </c>
      <c r="E59" s="73" t="s">
        <v>1110</v>
      </c>
      <c r="F59" s="73" t="s">
        <v>1111</v>
      </c>
      <c r="G59" s="73" t="s">
        <v>1002</v>
      </c>
      <c r="H59" s="74"/>
      <c r="I59" s="73"/>
      <c r="J59" s="73"/>
      <c r="K59" s="73"/>
      <c r="L59" s="73"/>
      <c r="M59" s="73"/>
      <c r="N59" s="48"/>
      <c r="O59" s="48"/>
      <c r="P59" s="178"/>
      <c r="Q59" s="105"/>
      <c r="R59" s="340"/>
      <c r="S59" s="340"/>
    </row>
    <row r="60" spans="1:19" outlineLevel="1">
      <c r="A60" s="266"/>
      <c r="B60" s="73" t="s">
        <v>15</v>
      </c>
      <c r="C60" s="72">
        <v>56</v>
      </c>
      <c r="D60" s="47" t="s">
        <v>1112</v>
      </c>
      <c r="E60" s="73" t="s">
        <v>1113</v>
      </c>
      <c r="F60" s="73" t="s">
        <v>1114</v>
      </c>
      <c r="G60" s="73" t="s">
        <v>1002</v>
      </c>
      <c r="H60" s="74"/>
      <c r="I60" s="73"/>
      <c r="J60" s="73"/>
      <c r="K60" s="73"/>
      <c r="L60" s="73"/>
      <c r="M60" s="73"/>
      <c r="N60" s="48"/>
      <c r="O60" s="48"/>
      <c r="P60" s="178"/>
      <c r="Q60" s="105"/>
      <c r="R60" s="340"/>
      <c r="S60" s="340"/>
    </row>
    <row r="61" spans="1:19" outlineLevel="1">
      <c r="A61" s="266"/>
      <c r="B61" s="73" t="s">
        <v>15</v>
      </c>
      <c r="C61" s="72">
        <v>57</v>
      </c>
      <c r="D61" s="47" t="s">
        <v>1115</v>
      </c>
      <c r="E61" s="73" t="s">
        <v>1116</v>
      </c>
      <c r="F61" s="73" t="s">
        <v>1117</v>
      </c>
      <c r="G61" s="73" t="s">
        <v>1002</v>
      </c>
      <c r="H61" s="74"/>
      <c r="I61" s="73"/>
      <c r="J61" s="73"/>
      <c r="K61" s="73"/>
      <c r="L61" s="73"/>
      <c r="M61" s="73"/>
      <c r="N61" s="48"/>
      <c r="O61" s="48"/>
      <c r="P61" s="178"/>
      <c r="Q61" s="105"/>
      <c r="R61" s="340"/>
      <c r="S61" s="340"/>
    </row>
    <row r="62" spans="1:19" outlineLevel="1">
      <c r="A62" s="266"/>
      <c r="B62" s="73" t="s">
        <v>15</v>
      </c>
      <c r="C62" s="72">
        <v>58</v>
      </c>
      <c r="D62" s="47" t="s">
        <v>1118</v>
      </c>
      <c r="E62" s="73" t="s">
        <v>1119</v>
      </c>
      <c r="F62" s="73" t="s">
        <v>1120</v>
      </c>
      <c r="G62" s="73" t="s">
        <v>1002</v>
      </c>
      <c r="H62" s="74"/>
      <c r="I62" s="73"/>
      <c r="J62" s="73"/>
      <c r="K62" s="73"/>
      <c r="L62" s="73"/>
      <c r="M62" s="73"/>
      <c r="N62" s="48"/>
      <c r="O62" s="48"/>
      <c r="P62" s="178"/>
      <c r="Q62" s="105"/>
      <c r="R62" s="340"/>
      <c r="S62" s="340"/>
    </row>
    <row r="63" spans="1:19" outlineLevel="1">
      <c r="A63" s="266"/>
      <c r="B63" s="73" t="s">
        <v>15</v>
      </c>
      <c r="C63" s="72">
        <v>59</v>
      </c>
      <c r="D63" s="47" t="s">
        <v>1121</v>
      </c>
      <c r="E63" s="73" t="s">
        <v>1122</v>
      </c>
      <c r="F63" s="73" t="s">
        <v>1123</v>
      </c>
      <c r="G63" s="73" t="s">
        <v>1002</v>
      </c>
      <c r="H63" s="74"/>
      <c r="I63" s="73"/>
      <c r="J63" s="73"/>
      <c r="K63" s="73"/>
      <c r="L63" s="73"/>
      <c r="M63" s="73"/>
      <c r="N63" s="48"/>
      <c r="O63" s="48"/>
      <c r="P63" s="178"/>
      <c r="Q63" s="105"/>
      <c r="R63" s="340"/>
      <c r="S63" s="340"/>
    </row>
    <row r="64" spans="1:19" outlineLevel="1">
      <c r="A64" s="266"/>
      <c r="B64" s="73" t="s">
        <v>15</v>
      </c>
      <c r="C64" s="72">
        <v>60</v>
      </c>
      <c r="D64" s="47" t="s">
        <v>1124</v>
      </c>
      <c r="E64" s="73" t="s">
        <v>1125</v>
      </c>
      <c r="F64" s="73" t="s">
        <v>1126</v>
      </c>
      <c r="G64" s="73" t="s">
        <v>1002</v>
      </c>
      <c r="H64" s="74"/>
      <c r="I64" s="73"/>
      <c r="J64" s="73"/>
      <c r="K64" s="73"/>
      <c r="L64" s="73"/>
      <c r="M64" s="73"/>
      <c r="N64" s="48"/>
      <c r="O64" s="48"/>
      <c r="P64" s="178"/>
      <c r="Q64" s="105"/>
      <c r="R64" s="340"/>
      <c r="S64" s="340"/>
    </row>
    <row r="65" spans="1:19" outlineLevel="1">
      <c r="A65" s="266"/>
      <c r="B65" s="73" t="s">
        <v>15</v>
      </c>
      <c r="C65" s="72">
        <v>61</v>
      </c>
      <c r="D65" s="47" t="s">
        <v>1127</v>
      </c>
      <c r="E65" s="73" t="s">
        <v>1128</v>
      </c>
      <c r="F65" s="73" t="s">
        <v>1129</v>
      </c>
      <c r="G65" s="73" t="s">
        <v>1002</v>
      </c>
      <c r="H65" s="74"/>
      <c r="I65" s="73"/>
      <c r="J65" s="73"/>
      <c r="K65" s="73"/>
      <c r="L65" s="73"/>
      <c r="M65" s="73"/>
      <c r="N65" s="48"/>
      <c r="O65" s="48"/>
      <c r="P65" s="178"/>
      <c r="Q65" s="105"/>
      <c r="R65" s="340"/>
      <c r="S65" s="340"/>
    </row>
    <row r="66" spans="1:19" outlineLevel="1">
      <c r="A66" s="266"/>
      <c r="B66" s="73" t="s">
        <v>15</v>
      </c>
      <c r="C66" s="72">
        <v>62</v>
      </c>
      <c r="D66" s="47" t="s">
        <v>1130</v>
      </c>
      <c r="E66" s="73" t="s">
        <v>1131</v>
      </c>
      <c r="F66" s="73" t="s">
        <v>1132</v>
      </c>
      <c r="G66" s="73" t="s">
        <v>1002</v>
      </c>
      <c r="H66" s="74"/>
      <c r="I66" s="73"/>
      <c r="J66" s="73"/>
      <c r="K66" s="73"/>
      <c r="L66" s="73"/>
      <c r="M66" s="73"/>
      <c r="N66" s="48"/>
      <c r="O66" s="48"/>
      <c r="P66" s="178"/>
      <c r="Q66" s="105"/>
      <c r="R66" s="340"/>
      <c r="S66" s="340"/>
    </row>
    <row r="67" spans="1:19" outlineLevel="1">
      <c r="A67" s="266"/>
      <c r="B67" s="73" t="s">
        <v>15</v>
      </c>
      <c r="C67" s="72">
        <v>63</v>
      </c>
      <c r="D67" s="47" t="s">
        <v>1133</v>
      </c>
      <c r="E67" s="73" t="s">
        <v>1134</v>
      </c>
      <c r="F67" s="73" t="s">
        <v>1135</v>
      </c>
      <c r="G67" s="73" t="s">
        <v>1002</v>
      </c>
      <c r="H67" s="74"/>
      <c r="I67" s="73"/>
      <c r="J67" s="73"/>
      <c r="K67" s="73"/>
      <c r="L67" s="73"/>
      <c r="M67" s="73"/>
      <c r="N67" s="48"/>
      <c r="O67" s="48"/>
      <c r="P67" s="178"/>
      <c r="Q67" s="105"/>
      <c r="R67" s="340"/>
      <c r="S67" s="340"/>
    </row>
    <row r="68" spans="1:19" outlineLevel="1">
      <c r="A68" s="266"/>
      <c r="B68" s="73" t="s">
        <v>15</v>
      </c>
      <c r="C68" s="72">
        <v>64</v>
      </c>
      <c r="D68" s="47" t="s">
        <v>1136</v>
      </c>
      <c r="E68" s="73" t="s">
        <v>1137</v>
      </c>
      <c r="F68" s="73" t="s">
        <v>1138</v>
      </c>
      <c r="G68" s="73" t="s">
        <v>1002</v>
      </c>
      <c r="H68" s="74"/>
      <c r="I68" s="73"/>
      <c r="J68" s="73"/>
      <c r="K68" s="73"/>
      <c r="L68" s="73"/>
      <c r="M68" s="73"/>
      <c r="N68" s="48"/>
      <c r="O68" s="48"/>
      <c r="P68" s="178"/>
      <c r="Q68" s="105"/>
      <c r="R68" s="340"/>
      <c r="S68" s="340"/>
    </row>
    <row r="69" spans="1:19" outlineLevel="1">
      <c r="A69" s="266"/>
      <c r="B69" s="73" t="s">
        <v>15</v>
      </c>
      <c r="C69" s="72">
        <v>65</v>
      </c>
      <c r="D69" s="47" t="s">
        <v>1139</v>
      </c>
      <c r="E69" s="73" t="s">
        <v>1140</v>
      </c>
      <c r="F69" s="73" t="s">
        <v>1141</v>
      </c>
      <c r="G69" s="73" t="s">
        <v>1002</v>
      </c>
      <c r="H69" s="74"/>
      <c r="I69" s="73"/>
      <c r="J69" s="73"/>
      <c r="K69" s="73"/>
      <c r="L69" s="73"/>
      <c r="M69" s="73"/>
      <c r="N69" s="48"/>
      <c r="O69" s="48"/>
      <c r="P69" s="178"/>
      <c r="Q69" s="105"/>
      <c r="R69" s="340"/>
      <c r="S69" s="340"/>
    </row>
    <row r="70" spans="1:19" outlineLevel="1">
      <c r="A70" s="266"/>
      <c r="B70" s="73" t="s">
        <v>15</v>
      </c>
      <c r="C70" s="72">
        <v>66</v>
      </c>
      <c r="D70" s="47" t="s">
        <v>1142</v>
      </c>
      <c r="E70" s="73" t="s">
        <v>1143</v>
      </c>
      <c r="F70" s="73" t="s">
        <v>1144</v>
      </c>
      <c r="G70" s="73" t="s">
        <v>1002</v>
      </c>
      <c r="H70" s="74"/>
      <c r="I70" s="73"/>
      <c r="J70" s="73"/>
      <c r="K70" s="73"/>
      <c r="L70" s="73"/>
      <c r="M70" s="73"/>
      <c r="N70" s="48"/>
      <c r="O70" s="48"/>
      <c r="P70" s="178"/>
      <c r="Q70" s="105"/>
      <c r="R70" s="340"/>
      <c r="S70" s="340"/>
    </row>
    <row r="71" spans="1:19" outlineLevel="1">
      <c r="A71" s="266"/>
      <c r="B71" s="73" t="s">
        <v>15</v>
      </c>
      <c r="C71" s="72">
        <v>67</v>
      </c>
      <c r="D71" s="47" t="s">
        <v>1145</v>
      </c>
      <c r="E71" s="73" t="s">
        <v>1146</v>
      </c>
      <c r="F71" s="73" t="s">
        <v>1147</v>
      </c>
      <c r="G71" s="73" t="s">
        <v>1002</v>
      </c>
      <c r="H71" s="74"/>
      <c r="I71" s="73"/>
      <c r="J71" s="73"/>
      <c r="K71" s="73"/>
      <c r="L71" s="73"/>
      <c r="M71" s="73"/>
      <c r="N71" s="48"/>
      <c r="O71" s="48"/>
      <c r="P71" s="178"/>
      <c r="Q71" s="105"/>
      <c r="R71" s="340"/>
      <c r="S71" s="340"/>
    </row>
    <row r="72" spans="1:19" outlineLevel="1">
      <c r="A72" s="266"/>
      <c r="B72" s="73" t="s">
        <v>15</v>
      </c>
      <c r="C72" s="72">
        <v>68</v>
      </c>
      <c r="D72" s="47" t="s">
        <v>1148</v>
      </c>
      <c r="E72" s="73" t="s">
        <v>1149</v>
      </c>
      <c r="F72" s="73" t="s">
        <v>1150</v>
      </c>
      <c r="G72" s="73" t="s">
        <v>1002</v>
      </c>
      <c r="H72" s="74"/>
      <c r="I72" s="73"/>
      <c r="J72" s="73"/>
      <c r="K72" s="73"/>
      <c r="L72" s="73"/>
      <c r="M72" s="73"/>
      <c r="N72" s="48"/>
      <c r="O72" s="48"/>
      <c r="P72" s="178"/>
      <c r="Q72" s="105"/>
      <c r="R72" s="340"/>
      <c r="S72" s="340"/>
    </row>
    <row r="73" spans="1:19" outlineLevel="1">
      <c r="A73" s="266"/>
      <c r="B73" s="73" t="s">
        <v>15</v>
      </c>
      <c r="C73" s="72">
        <v>69</v>
      </c>
      <c r="D73" s="47" t="s">
        <v>1151</v>
      </c>
      <c r="E73" s="73" t="s">
        <v>1152</v>
      </c>
      <c r="F73" s="73" t="s">
        <v>1153</v>
      </c>
      <c r="G73" s="73" t="s">
        <v>1002</v>
      </c>
      <c r="H73" s="74"/>
      <c r="I73" s="73"/>
      <c r="J73" s="73"/>
      <c r="K73" s="73"/>
      <c r="L73" s="73"/>
      <c r="M73" s="73"/>
      <c r="N73" s="48"/>
      <c r="O73" s="48"/>
      <c r="P73" s="178"/>
      <c r="Q73" s="105"/>
      <c r="R73" s="340"/>
      <c r="S73" s="340"/>
    </row>
    <row r="74" spans="1:19" outlineLevel="1">
      <c r="A74" s="266"/>
      <c r="B74" s="73" t="s">
        <v>15</v>
      </c>
      <c r="C74" s="72">
        <v>70</v>
      </c>
      <c r="D74" s="47" t="s">
        <v>1154</v>
      </c>
      <c r="E74" s="73" t="s">
        <v>1155</v>
      </c>
      <c r="F74" s="73" t="s">
        <v>1156</v>
      </c>
      <c r="G74" s="73" t="s">
        <v>1002</v>
      </c>
      <c r="H74" s="74"/>
      <c r="I74" s="73"/>
      <c r="J74" s="73"/>
      <c r="K74" s="73"/>
      <c r="L74" s="73"/>
      <c r="M74" s="73"/>
      <c r="N74" s="48"/>
      <c r="O74" s="48"/>
      <c r="P74" s="178"/>
      <c r="Q74" s="105"/>
      <c r="R74" s="340"/>
      <c r="S74" s="340"/>
    </row>
    <row r="75" spans="1:19" outlineLevel="1">
      <c r="A75" s="266"/>
      <c r="B75" s="73" t="s">
        <v>15</v>
      </c>
      <c r="C75" s="72">
        <v>71</v>
      </c>
      <c r="D75" s="47" t="s">
        <v>1157</v>
      </c>
      <c r="E75" s="73" t="s">
        <v>1158</v>
      </c>
      <c r="F75" s="73" t="s">
        <v>1159</v>
      </c>
      <c r="G75" s="73" t="s">
        <v>1002</v>
      </c>
      <c r="H75" s="74"/>
      <c r="I75" s="73"/>
      <c r="J75" s="73"/>
      <c r="K75" s="73"/>
      <c r="L75" s="73"/>
      <c r="M75" s="73"/>
      <c r="N75" s="48"/>
      <c r="O75" s="48"/>
      <c r="P75" s="178"/>
      <c r="Q75" s="105"/>
      <c r="R75" s="340"/>
      <c r="S75" s="340"/>
    </row>
    <row r="76" spans="1:19" outlineLevel="1">
      <c r="A76" s="266"/>
      <c r="B76" s="73" t="s">
        <v>15</v>
      </c>
      <c r="C76" s="72">
        <v>72</v>
      </c>
      <c r="D76" s="47" t="s">
        <v>1160</v>
      </c>
      <c r="E76" s="73" t="s">
        <v>1161</v>
      </c>
      <c r="F76" s="73" t="s">
        <v>1162</v>
      </c>
      <c r="G76" s="73" t="s">
        <v>1002</v>
      </c>
      <c r="H76" s="74"/>
      <c r="I76" s="73"/>
      <c r="J76" s="73"/>
      <c r="K76" s="73"/>
      <c r="L76" s="73"/>
      <c r="M76" s="73"/>
      <c r="N76" s="48"/>
      <c r="O76" s="48"/>
      <c r="P76" s="178"/>
      <c r="Q76" s="105"/>
      <c r="R76" s="340"/>
      <c r="S76" s="340"/>
    </row>
    <row r="77" spans="1:19" outlineLevel="1">
      <c r="A77" s="266"/>
      <c r="B77" s="73" t="s">
        <v>15</v>
      </c>
      <c r="C77" s="72">
        <v>73</v>
      </c>
      <c r="D77" s="47" t="s">
        <v>1163</v>
      </c>
      <c r="E77" s="73" t="s">
        <v>1164</v>
      </c>
      <c r="F77" s="73" t="s">
        <v>1165</v>
      </c>
      <c r="G77" s="73" t="s">
        <v>1002</v>
      </c>
      <c r="H77" s="74"/>
      <c r="I77" s="73"/>
      <c r="J77" s="73"/>
      <c r="K77" s="73"/>
      <c r="L77" s="73"/>
      <c r="M77" s="73"/>
      <c r="N77" s="48"/>
      <c r="O77" s="48"/>
      <c r="P77" s="178"/>
      <c r="Q77" s="105"/>
      <c r="R77" s="340"/>
      <c r="S77" s="340"/>
    </row>
    <row r="78" spans="1:19" outlineLevel="1">
      <c r="A78" s="266"/>
      <c r="B78" s="73" t="s">
        <v>15</v>
      </c>
      <c r="C78" s="72">
        <v>74</v>
      </c>
      <c r="D78" s="47" t="s">
        <v>1166</v>
      </c>
      <c r="E78" s="73" t="s">
        <v>1167</v>
      </c>
      <c r="F78" s="73" t="s">
        <v>1168</v>
      </c>
      <c r="G78" s="73" t="s">
        <v>1002</v>
      </c>
      <c r="H78" s="74"/>
      <c r="I78" s="73"/>
      <c r="J78" s="73"/>
      <c r="K78" s="73"/>
      <c r="L78" s="73"/>
      <c r="M78" s="73"/>
      <c r="N78" s="48"/>
      <c r="O78" s="48"/>
      <c r="P78" s="178"/>
      <c r="Q78" s="105"/>
      <c r="R78" s="340"/>
      <c r="S78" s="340"/>
    </row>
    <row r="79" spans="1:19" outlineLevel="1">
      <c r="A79" s="266"/>
      <c r="B79" s="73" t="s">
        <v>15</v>
      </c>
      <c r="C79" s="72">
        <v>75</v>
      </c>
      <c r="D79" s="47" t="s">
        <v>1169</v>
      </c>
      <c r="E79" s="73" t="s">
        <v>1170</v>
      </c>
      <c r="F79" s="73" t="s">
        <v>1171</v>
      </c>
      <c r="G79" s="73" t="s">
        <v>1002</v>
      </c>
      <c r="H79" s="74"/>
      <c r="I79" s="73"/>
      <c r="J79" s="73"/>
      <c r="K79" s="73"/>
      <c r="L79" s="73"/>
      <c r="M79" s="73"/>
      <c r="N79" s="48"/>
      <c r="O79" s="48"/>
      <c r="P79" s="178"/>
      <c r="Q79" s="105"/>
      <c r="R79" s="340"/>
      <c r="S79" s="340"/>
    </row>
    <row r="80" spans="1:19" outlineLevel="1">
      <c r="A80" s="266"/>
      <c r="B80" s="73" t="s">
        <v>15</v>
      </c>
      <c r="C80" s="72">
        <v>76</v>
      </c>
      <c r="D80" s="47" t="s">
        <v>1172</v>
      </c>
      <c r="E80" s="73" t="s">
        <v>1173</v>
      </c>
      <c r="F80" s="73" t="s">
        <v>1174</v>
      </c>
      <c r="G80" s="73" t="s">
        <v>1002</v>
      </c>
      <c r="H80" s="74"/>
      <c r="I80" s="73"/>
      <c r="J80" s="73"/>
      <c r="K80" s="73"/>
      <c r="L80" s="73"/>
      <c r="M80" s="73"/>
      <c r="N80" s="48"/>
      <c r="O80" s="48"/>
      <c r="P80" s="178"/>
      <c r="Q80" s="105"/>
      <c r="R80" s="340"/>
      <c r="S80" s="340"/>
    </row>
    <row r="81" spans="1:19" outlineLevel="1">
      <c r="A81" s="266"/>
      <c r="B81" s="73" t="s">
        <v>15</v>
      </c>
      <c r="C81" s="72">
        <v>77</v>
      </c>
      <c r="D81" s="47" t="s">
        <v>1175</v>
      </c>
      <c r="E81" s="73" t="s">
        <v>1176</v>
      </c>
      <c r="F81" s="73" t="s">
        <v>1177</v>
      </c>
      <c r="G81" s="73" t="s">
        <v>1002</v>
      </c>
      <c r="H81" s="74"/>
      <c r="I81" s="73"/>
      <c r="J81" s="73"/>
      <c r="K81" s="73"/>
      <c r="L81" s="73"/>
      <c r="M81" s="73"/>
      <c r="N81" s="48"/>
      <c r="O81" s="48"/>
      <c r="P81" s="178"/>
      <c r="Q81" s="105"/>
      <c r="R81" s="340"/>
      <c r="S81" s="340"/>
    </row>
    <row r="82" spans="1:19" outlineLevel="1">
      <c r="A82" s="266"/>
      <c r="B82" s="73" t="s">
        <v>15</v>
      </c>
      <c r="C82" s="72">
        <v>78</v>
      </c>
      <c r="D82" s="47" t="s">
        <v>1178</v>
      </c>
      <c r="E82" s="73" t="s">
        <v>1179</v>
      </c>
      <c r="F82" s="73" t="s">
        <v>1180</v>
      </c>
      <c r="G82" s="73" t="s">
        <v>1002</v>
      </c>
      <c r="H82" s="74"/>
      <c r="I82" s="73"/>
      <c r="J82" s="73"/>
      <c r="K82" s="73"/>
      <c r="L82" s="73"/>
      <c r="M82" s="73"/>
      <c r="N82" s="48"/>
      <c r="O82" s="48"/>
      <c r="P82" s="178"/>
      <c r="Q82" s="105"/>
      <c r="R82" s="340"/>
      <c r="S82" s="340"/>
    </row>
    <row r="83" spans="1:19" outlineLevel="1">
      <c r="A83" s="266"/>
      <c r="B83" s="73" t="s">
        <v>15</v>
      </c>
      <c r="C83" s="72">
        <v>79</v>
      </c>
      <c r="D83" s="47" t="s">
        <v>1181</v>
      </c>
      <c r="E83" s="73" t="s">
        <v>1182</v>
      </c>
      <c r="F83" s="73" t="s">
        <v>1183</v>
      </c>
      <c r="G83" s="73" t="s">
        <v>1002</v>
      </c>
      <c r="H83" s="74"/>
      <c r="I83" s="73"/>
      <c r="J83" s="73"/>
      <c r="K83" s="73"/>
      <c r="L83" s="73"/>
      <c r="M83" s="73"/>
      <c r="N83" s="48"/>
      <c r="O83" s="48"/>
      <c r="P83" s="178"/>
      <c r="Q83" s="105"/>
      <c r="R83" s="340"/>
      <c r="S83" s="340"/>
    </row>
    <row r="84" spans="1:19" outlineLevel="1">
      <c r="A84" s="266"/>
      <c r="B84" s="73" t="s">
        <v>15</v>
      </c>
      <c r="C84" s="72">
        <v>80</v>
      </c>
      <c r="D84" s="47" t="s">
        <v>1184</v>
      </c>
      <c r="E84" s="73" t="s">
        <v>1185</v>
      </c>
      <c r="F84" s="73" t="s">
        <v>1186</v>
      </c>
      <c r="G84" s="73" t="s">
        <v>1002</v>
      </c>
      <c r="H84" s="74"/>
      <c r="I84" s="73"/>
      <c r="J84" s="73"/>
      <c r="K84" s="73"/>
      <c r="L84" s="73"/>
      <c r="M84" s="73"/>
      <c r="N84" s="48"/>
      <c r="O84" s="48"/>
      <c r="P84" s="178"/>
      <c r="Q84" s="105"/>
      <c r="R84" s="340"/>
      <c r="S84" s="340"/>
    </row>
    <row r="85" spans="1:19" outlineLevel="1">
      <c r="A85" s="266"/>
      <c r="B85" s="73" t="s">
        <v>15</v>
      </c>
      <c r="C85" s="72">
        <v>81</v>
      </c>
      <c r="D85" s="47" t="s">
        <v>1187</v>
      </c>
      <c r="E85" s="73" t="s">
        <v>1188</v>
      </c>
      <c r="F85" s="73" t="s">
        <v>1189</v>
      </c>
      <c r="G85" s="73" t="s">
        <v>1002</v>
      </c>
      <c r="H85" s="74"/>
      <c r="I85" s="73"/>
      <c r="J85" s="73"/>
      <c r="K85" s="73"/>
      <c r="L85" s="73"/>
      <c r="M85" s="73"/>
      <c r="N85" s="48"/>
      <c r="O85" s="48"/>
      <c r="P85" s="178"/>
      <c r="Q85" s="105"/>
      <c r="R85" s="340"/>
      <c r="S85" s="340"/>
    </row>
    <row r="86" spans="1:19" outlineLevel="1">
      <c r="A86" s="266"/>
      <c r="B86" s="73" t="s">
        <v>15</v>
      </c>
      <c r="C86" s="72">
        <v>82</v>
      </c>
      <c r="D86" s="47" t="s">
        <v>1190</v>
      </c>
      <c r="E86" s="73" t="s">
        <v>1191</v>
      </c>
      <c r="F86" s="73" t="s">
        <v>1192</v>
      </c>
      <c r="G86" s="73" t="s">
        <v>1002</v>
      </c>
      <c r="H86" s="74"/>
      <c r="I86" s="73"/>
      <c r="J86" s="73"/>
      <c r="K86" s="73"/>
      <c r="L86" s="73"/>
      <c r="M86" s="73"/>
      <c r="N86" s="48"/>
      <c r="O86" s="48"/>
      <c r="P86" s="178"/>
      <c r="Q86" s="105"/>
      <c r="R86" s="340"/>
      <c r="S86" s="340"/>
    </row>
    <row r="87" spans="1:19" s="375" customFormat="1" outlineLevel="1">
      <c r="A87" s="485"/>
      <c r="B87" s="486" t="s">
        <v>26</v>
      </c>
      <c r="C87" s="72">
        <v>83</v>
      </c>
      <c r="D87" s="73" t="s">
        <v>1193</v>
      </c>
      <c r="E87" s="486" t="s">
        <v>1194</v>
      </c>
      <c r="F87" s="486"/>
      <c r="G87" s="86"/>
      <c r="H87" s="487" t="s">
        <v>1195</v>
      </c>
      <c r="I87" s="486" t="s">
        <v>80</v>
      </c>
      <c r="J87" s="486" t="s">
        <v>1196</v>
      </c>
      <c r="K87" s="76" t="s">
        <v>1197</v>
      </c>
      <c r="L87" s="73" t="s">
        <v>1198</v>
      </c>
      <c r="M87" s="486"/>
      <c r="N87" s="486" t="s">
        <v>1199</v>
      </c>
      <c r="O87" s="121" t="s">
        <v>250</v>
      </c>
      <c r="P87" s="373" t="s">
        <v>80</v>
      </c>
      <c r="Q87" s="373" t="s">
        <v>80</v>
      </c>
      <c r="R87" s="488"/>
      <c r="S87" s="340"/>
    </row>
    <row r="88" spans="1:19" s="375" customFormat="1" outlineLevel="1">
      <c r="A88" s="485"/>
      <c r="B88" s="486" t="s">
        <v>26</v>
      </c>
      <c r="C88" s="72">
        <v>84</v>
      </c>
      <c r="D88" s="48" t="s">
        <v>1200</v>
      </c>
      <c r="E88" s="486" t="s">
        <v>1201</v>
      </c>
      <c r="F88" s="486"/>
      <c r="G88" s="86"/>
      <c r="H88" s="487" t="s">
        <v>1202</v>
      </c>
      <c r="I88" s="486" t="s">
        <v>80</v>
      </c>
      <c r="J88" s="486" t="s">
        <v>1203</v>
      </c>
      <c r="K88" s="76" t="s">
        <v>1204</v>
      </c>
      <c r="L88" s="486" t="s">
        <v>1205</v>
      </c>
      <c r="M88" s="486"/>
      <c r="N88" s="486"/>
      <c r="O88" s="121" t="s">
        <v>250</v>
      </c>
      <c r="P88" s="373" t="s">
        <v>80</v>
      </c>
      <c r="Q88" s="373" t="s">
        <v>80</v>
      </c>
      <c r="R88" s="488"/>
      <c r="S88" s="340"/>
    </row>
    <row r="89" spans="1:19" s="637" customFormat="1" outlineLevel="1">
      <c r="A89" s="672"/>
      <c r="B89" s="489" t="s">
        <v>26</v>
      </c>
      <c r="C89" s="673">
        <v>85</v>
      </c>
      <c r="D89" s="654" t="s">
        <v>1206</v>
      </c>
      <c r="E89" s="489" t="s">
        <v>1201</v>
      </c>
      <c r="F89" s="489"/>
      <c r="G89" s="674"/>
      <c r="H89" s="675"/>
      <c r="I89" s="489" t="s">
        <v>80</v>
      </c>
      <c r="J89" s="489" t="s">
        <v>1207</v>
      </c>
      <c r="K89" s="676" t="s">
        <v>1208</v>
      </c>
      <c r="L89" s="489"/>
      <c r="M89" s="489"/>
      <c r="N89" s="489" t="s">
        <v>1209</v>
      </c>
      <c r="O89" s="490" t="s">
        <v>1210</v>
      </c>
      <c r="P89" s="677" t="s">
        <v>80</v>
      </c>
      <c r="Q89" s="677" t="s">
        <v>80</v>
      </c>
      <c r="R89" s="678"/>
      <c r="S89" s="679"/>
    </row>
    <row r="90" spans="1:19" outlineLevel="1">
      <c r="A90" s="485"/>
      <c r="B90" s="486" t="s">
        <v>84</v>
      </c>
      <c r="C90" s="72">
        <v>86</v>
      </c>
      <c r="D90" s="95" t="s">
        <v>1211</v>
      </c>
      <c r="E90" s="486" t="s">
        <v>1201</v>
      </c>
      <c r="F90" s="486"/>
      <c r="G90" s="86"/>
      <c r="H90" s="487" t="s">
        <v>1212</v>
      </c>
      <c r="I90" s="486" t="s">
        <v>80</v>
      </c>
      <c r="J90" s="486" t="s">
        <v>1213</v>
      </c>
      <c r="K90" s="76" t="s">
        <v>1214</v>
      </c>
      <c r="L90" s="489"/>
      <c r="M90" s="486" t="s">
        <v>1215</v>
      </c>
      <c r="N90" s="486" t="s">
        <v>1216</v>
      </c>
      <c r="O90" s="121" t="s">
        <v>1210</v>
      </c>
      <c r="P90" s="373" t="s">
        <v>80</v>
      </c>
      <c r="Q90" s="373" t="s">
        <v>80</v>
      </c>
      <c r="R90" s="488"/>
      <c r="S90" s="340"/>
    </row>
    <row r="91" spans="1:19" outlineLevel="1">
      <c r="A91" s="485"/>
      <c r="B91" s="486" t="s">
        <v>84</v>
      </c>
      <c r="C91" s="72">
        <v>87</v>
      </c>
      <c r="D91" s="95" t="s">
        <v>1217</v>
      </c>
      <c r="E91" s="486" t="s">
        <v>1201</v>
      </c>
      <c r="F91" s="486"/>
      <c r="G91" s="86"/>
      <c r="H91" s="487" t="s">
        <v>1218</v>
      </c>
      <c r="I91" s="486" t="s">
        <v>80</v>
      </c>
      <c r="J91" s="486" t="s">
        <v>1219</v>
      </c>
      <c r="K91" s="76" t="s">
        <v>1220</v>
      </c>
      <c r="L91" s="489"/>
      <c r="M91" s="486" t="s">
        <v>1215</v>
      </c>
      <c r="N91" s="486" t="s">
        <v>1221</v>
      </c>
      <c r="O91" s="121" t="s">
        <v>1210</v>
      </c>
      <c r="P91" s="373" t="s">
        <v>80</v>
      </c>
      <c r="Q91" s="373" t="s">
        <v>80</v>
      </c>
      <c r="R91" s="488"/>
      <c r="S91" s="340"/>
    </row>
    <row r="92" spans="1:19" outlineLevel="1">
      <c r="A92" s="485"/>
      <c r="B92" s="486" t="s">
        <v>84</v>
      </c>
      <c r="C92" s="72">
        <v>88</v>
      </c>
      <c r="D92" s="95" t="s">
        <v>584</v>
      </c>
      <c r="E92" s="486" t="s">
        <v>1201</v>
      </c>
      <c r="F92" s="486"/>
      <c r="G92" s="86"/>
      <c r="H92" s="487" t="s">
        <v>1222</v>
      </c>
      <c r="I92" s="486" t="s">
        <v>80</v>
      </c>
      <c r="J92" s="486" t="s">
        <v>1223</v>
      </c>
      <c r="K92" s="76" t="s">
        <v>1224</v>
      </c>
      <c r="L92" s="489"/>
      <c r="M92" s="486" t="s">
        <v>1215</v>
      </c>
      <c r="N92" s="486" t="s">
        <v>1225</v>
      </c>
      <c r="O92" s="121" t="s">
        <v>1210</v>
      </c>
      <c r="P92" s="373" t="s">
        <v>80</v>
      </c>
      <c r="Q92" s="373" t="s">
        <v>80</v>
      </c>
      <c r="R92" s="488"/>
      <c r="S92" s="340"/>
    </row>
    <row r="93" spans="1:19" outlineLevel="1">
      <c r="A93" s="485"/>
      <c r="B93" s="486" t="s">
        <v>84</v>
      </c>
      <c r="C93" s="72">
        <v>89</v>
      </c>
      <c r="D93" s="95" t="s">
        <v>1226</v>
      </c>
      <c r="E93" s="486" t="s">
        <v>1201</v>
      </c>
      <c r="F93" s="486"/>
      <c r="G93" s="86"/>
      <c r="H93" s="487" t="s">
        <v>1227</v>
      </c>
      <c r="I93" s="486" t="s">
        <v>80</v>
      </c>
      <c r="J93" s="486" t="s">
        <v>1228</v>
      </c>
      <c r="K93" s="76" t="s">
        <v>1229</v>
      </c>
      <c r="L93" s="489"/>
      <c r="M93" s="486" t="s">
        <v>1215</v>
      </c>
      <c r="N93" s="486" t="s">
        <v>1230</v>
      </c>
      <c r="O93" s="121" t="s">
        <v>1210</v>
      </c>
      <c r="P93" s="373" t="s">
        <v>80</v>
      </c>
      <c r="Q93" s="373" t="s">
        <v>80</v>
      </c>
      <c r="R93" s="488"/>
      <c r="S93" s="340"/>
    </row>
    <row r="94" spans="1:19" s="637" customFormat="1" outlineLevel="1">
      <c r="A94" s="672"/>
      <c r="B94" s="486" t="s">
        <v>26</v>
      </c>
      <c r="C94" s="673">
        <v>90</v>
      </c>
      <c r="D94" s="654" t="s">
        <v>1231</v>
      </c>
      <c r="E94" s="489" t="s">
        <v>1201</v>
      </c>
      <c r="F94" s="489"/>
      <c r="G94" s="674"/>
      <c r="H94" s="675"/>
      <c r="I94" s="489" t="s">
        <v>80</v>
      </c>
      <c r="J94" s="489" t="s">
        <v>1232</v>
      </c>
      <c r="K94" s="676" t="s">
        <v>1233</v>
      </c>
      <c r="L94" s="489"/>
      <c r="M94" s="489" t="s">
        <v>1215</v>
      </c>
      <c r="N94" s="489" t="s">
        <v>1234</v>
      </c>
      <c r="O94" s="490" t="s">
        <v>1235</v>
      </c>
      <c r="P94" s="677" t="s">
        <v>80</v>
      </c>
      <c r="Q94" s="677" t="s">
        <v>80</v>
      </c>
      <c r="R94" s="678"/>
      <c r="S94" s="679"/>
    </row>
    <row r="95" spans="1:19" ht="25.5" outlineLevel="1">
      <c r="A95" s="672"/>
      <c r="B95" s="486" t="s">
        <v>84</v>
      </c>
      <c r="C95" s="72">
        <v>91</v>
      </c>
      <c r="D95" s="95" t="s">
        <v>1236</v>
      </c>
      <c r="E95" s="486" t="s">
        <v>1201</v>
      </c>
      <c r="F95" s="486"/>
      <c r="G95" s="86"/>
      <c r="H95" s="487" t="s">
        <v>1237</v>
      </c>
      <c r="I95" s="486" t="s">
        <v>80</v>
      </c>
      <c r="J95" s="486" t="s">
        <v>1238</v>
      </c>
      <c r="K95" s="76" t="s">
        <v>1239</v>
      </c>
      <c r="L95" s="489"/>
      <c r="M95" s="486" t="s">
        <v>1215</v>
      </c>
      <c r="N95" s="372" t="s">
        <v>1240</v>
      </c>
      <c r="O95" s="121" t="s">
        <v>1210</v>
      </c>
      <c r="P95" s="373" t="s">
        <v>80</v>
      </c>
      <c r="Q95" s="373" t="s">
        <v>80</v>
      </c>
      <c r="R95" s="488"/>
      <c r="S95" s="340"/>
    </row>
    <row r="96" spans="1:19" outlineLevel="1">
      <c r="A96" s="485"/>
      <c r="B96" s="486" t="s">
        <v>84</v>
      </c>
      <c r="C96" s="72">
        <v>92</v>
      </c>
      <c r="D96" s="95" t="s">
        <v>1241</v>
      </c>
      <c r="E96" s="486" t="s">
        <v>1201</v>
      </c>
      <c r="F96" s="486"/>
      <c r="G96" s="86"/>
      <c r="H96" s="487" t="s">
        <v>1242</v>
      </c>
      <c r="I96" s="486" t="s">
        <v>80</v>
      </c>
      <c r="J96" s="486" t="s">
        <v>1243</v>
      </c>
      <c r="K96" s="76" t="s">
        <v>1244</v>
      </c>
      <c r="L96" s="489"/>
      <c r="M96" s="486" t="s">
        <v>1215</v>
      </c>
      <c r="N96" s="486" t="s">
        <v>1245</v>
      </c>
      <c r="O96" s="121" t="s">
        <v>1210</v>
      </c>
      <c r="P96" s="373" t="s">
        <v>80</v>
      </c>
      <c r="Q96" s="373" t="s">
        <v>80</v>
      </c>
      <c r="R96" s="488"/>
      <c r="S96" s="340"/>
    </row>
    <row r="97" spans="1:26" outlineLevel="1">
      <c r="A97" s="485"/>
      <c r="B97" s="486" t="s">
        <v>84</v>
      </c>
      <c r="C97" s="72">
        <v>93</v>
      </c>
      <c r="D97" s="95" t="s">
        <v>1246</v>
      </c>
      <c r="E97" s="486" t="s">
        <v>1201</v>
      </c>
      <c r="F97" s="486"/>
      <c r="G97" s="86"/>
      <c r="H97" s="487" t="s">
        <v>1247</v>
      </c>
      <c r="I97" s="486" t="s">
        <v>80</v>
      </c>
      <c r="J97" s="486" t="s">
        <v>1248</v>
      </c>
      <c r="K97" s="76" t="s">
        <v>1249</v>
      </c>
      <c r="L97" s="489"/>
      <c r="M97" s="486" t="s">
        <v>1215</v>
      </c>
      <c r="N97" s="486" t="s">
        <v>1250</v>
      </c>
      <c r="O97" s="121" t="s">
        <v>1210</v>
      </c>
      <c r="P97" s="373" t="s">
        <v>80</v>
      </c>
      <c r="Q97" s="373" t="s">
        <v>80</v>
      </c>
      <c r="R97" s="488"/>
      <c r="S97" s="340"/>
    </row>
    <row r="98" spans="1:26" outlineLevel="1">
      <c r="A98" s="485"/>
      <c r="B98" s="486" t="s">
        <v>26</v>
      </c>
      <c r="C98" s="72">
        <v>94</v>
      </c>
      <c r="D98" s="95" t="s">
        <v>1251</v>
      </c>
      <c r="E98" s="486" t="s">
        <v>1201</v>
      </c>
      <c r="F98" s="486"/>
      <c r="G98" s="86"/>
      <c r="H98" s="74" t="s">
        <v>1252</v>
      </c>
      <c r="I98" s="486" t="s">
        <v>80</v>
      </c>
      <c r="J98" s="486" t="s">
        <v>1253</v>
      </c>
      <c r="K98" s="76" t="s">
        <v>1254</v>
      </c>
      <c r="L98" s="489"/>
      <c r="M98" s="486" t="s">
        <v>1215</v>
      </c>
      <c r="N98" s="486" t="s">
        <v>1255</v>
      </c>
      <c r="O98" s="121" t="s">
        <v>1256</v>
      </c>
      <c r="P98" s="373" t="s">
        <v>80</v>
      </c>
      <c r="Q98" s="373" t="s">
        <v>80</v>
      </c>
      <c r="R98" s="488"/>
      <c r="S98" s="340"/>
    </row>
    <row r="99" spans="1:26" outlineLevel="1">
      <c r="A99" s="485"/>
      <c r="B99" s="486" t="s">
        <v>84</v>
      </c>
      <c r="C99" s="72">
        <v>95</v>
      </c>
      <c r="D99" s="95" t="s">
        <v>1257</v>
      </c>
      <c r="E99" s="486" t="s">
        <v>1201</v>
      </c>
      <c r="F99" s="486"/>
      <c r="G99" s="86"/>
      <c r="H99" s="487" t="s">
        <v>1258</v>
      </c>
      <c r="I99" s="486" t="s">
        <v>80</v>
      </c>
      <c r="J99" s="486" t="s">
        <v>1259</v>
      </c>
      <c r="K99" s="76" t="s">
        <v>1260</v>
      </c>
      <c r="L99" s="489"/>
      <c r="M99" s="486" t="s">
        <v>1215</v>
      </c>
      <c r="N99" s="486" t="s">
        <v>1261</v>
      </c>
      <c r="O99" s="121" t="s">
        <v>1210</v>
      </c>
      <c r="P99" s="373" t="s">
        <v>80</v>
      </c>
      <c r="Q99" s="373" t="s">
        <v>80</v>
      </c>
      <c r="R99" s="488"/>
      <c r="S99" s="340"/>
    </row>
    <row r="100" spans="1:26" outlineLevel="1">
      <c r="A100" s="485"/>
      <c r="B100" s="486" t="s">
        <v>84</v>
      </c>
      <c r="C100" s="72">
        <v>96</v>
      </c>
      <c r="D100" s="95" t="s">
        <v>1262</v>
      </c>
      <c r="E100" s="486" t="s">
        <v>1201</v>
      </c>
      <c r="F100" s="486"/>
      <c r="G100" s="86"/>
      <c r="H100" s="74" t="s">
        <v>1263</v>
      </c>
      <c r="I100" s="486" t="s">
        <v>80</v>
      </c>
      <c r="J100" s="486" t="s">
        <v>1264</v>
      </c>
      <c r="K100" s="76" t="s">
        <v>1265</v>
      </c>
      <c r="L100" s="489"/>
      <c r="M100" s="486" t="s">
        <v>1215</v>
      </c>
      <c r="N100" s="486" t="s">
        <v>1266</v>
      </c>
      <c r="O100" s="121" t="s">
        <v>1256</v>
      </c>
      <c r="P100" s="373" t="s">
        <v>80</v>
      </c>
      <c r="Q100" s="373" t="s">
        <v>80</v>
      </c>
      <c r="R100" s="488"/>
      <c r="S100" s="340"/>
    </row>
    <row r="101" spans="1:26" outlineLevel="1">
      <c r="A101" s="485"/>
      <c r="B101" s="486" t="s">
        <v>84</v>
      </c>
      <c r="C101" s="72">
        <v>97</v>
      </c>
      <c r="D101" s="491" t="s">
        <v>1267</v>
      </c>
      <c r="E101" s="486" t="s">
        <v>1201</v>
      </c>
      <c r="F101" s="486"/>
      <c r="G101" s="86"/>
      <c r="H101" s="487" t="s">
        <v>1268</v>
      </c>
      <c r="I101" s="486" t="s">
        <v>80</v>
      </c>
      <c r="J101" s="486" t="s">
        <v>1269</v>
      </c>
      <c r="K101" s="76" t="s">
        <v>1270</v>
      </c>
      <c r="L101" s="489"/>
      <c r="M101" s="486" t="s">
        <v>1271</v>
      </c>
      <c r="N101" s="486" t="s">
        <v>1272</v>
      </c>
      <c r="O101" s="121" t="s">
        <v>1256</v>
      </c>
      <c r="P101" s="373" t="s">
        <v>80</v>
      </c>
      <c r="Q101" s="373" t="s">
        <v>80</v>
      </c>
      <c r="R101" s="488"/>
      <c r="S101" s="340"/>
    </row>
    <row r="102" spans="1:26" outlineLevel="1">
      <c r="A102" s="485"/>
      <c r="B102" s="486" t="s">
        <v>26</v>
      </c>
      <c r="C102" s="72">
        <v>98</v>
      </c>
      <c r="D102" s="95" t="s">
        <v>1273</v>
      </c>
      <c r="E102" s="486" t="s">
        <v>1201</v>
      </c>
      <c r="F102" s="486"/>
      <c r="G102" s="86"/>
      <c r="H102" s="74" t="s">
        <v>1274</v>
      </c>
      <c r="I102" s="486" t="s">
        <v>80</v>
      </c>
      <c r="J102" s="486" t="s">
        <v>1275</v>
      </c>
      <c r="K102" s="76" t="s">
        <v>1276</v>
      </c>
      <c r="L102" s="489"/>
      <c r="M102" s="486" t="s">
        <v>1215</v>
      </c>
      <c r="N102" s="486" t="s">
        <v>1277</v>
      </c>
      <c r="O102" s="121" t="s">
        <v>1256</v>
      </c>
      <c r="P102" s="373" t="s">
        <v>80</v>
      </c>
      <c r="Q102" s="373" t="s">
        <v>80</v>
      </c>
      <c r="R102" s="488"/>
      <c r="S102" s="340"/>
    </row>
    <row r="103" spans="1:26" s="375" customFormat="1" outlineLevel="1">
      <c r="A103" s="485"/>
      <c r="B103" s="486" t="s">
        <v>26</v>
      </c>
      <c r="C103" s="72">
        <v>99</v>
      </c>
      <c r="D103" s="95" t="s">
        <v>1278</v>
      </c>
      <c r="E103" s="486" t="s">
        <v>1201</v>
      </c>
      <c r="F103" s="486"/>
      <c r="G103" s="86"/>
      <c r="H103" s="74" t="s">
        <v>1279</v>
      </c>
      <c r="I103" s="486" t="s">
        <v>80</v>
      </c>
      <c r="J103" s="486" t="s">
        <v>1280</v>
      </c>
      <c r="K103" s="76" t="s">
        <v>1281</v>
      </c>
      <c r="L103" s="489"/>
      <c r="M103" s="486" t="s">
        <v>1215</v>
      </c>
      <c r="N103" s="486" t="s">
        <v>1282</v>
      </c>
      <c r="O103" s="121" t="s">
        <v>1256</v>
      </c>
      <c r="P103" s="373" t="s">
        <v>80</v>
      </c>
      <c r="Q103" s="373" t="s">
        <v>80</v>
      </c>
      <c r="R103" s="488"/>
      <c r="S103" s="340"/>
    </row>
    <row r="104" spans="1:26" s="375" customFormat="1" outlineLevel="1">
      <c r="A104" s="719"/>
      <c r="B104" s="486" t="s">
        <v>377</v>
      </c>
      <c r="C104" s="72">
        <v>100</v>
      </c>
      <c r="D104" s="95" t="s">
        <v>1283</v>
      </c>
      <c r="E104" s="486" t="s">
        <v>1201</v>
      </c>
      <c r="F104" s="486"/>
      <c r="G104" s="86"/>
      <c r="H104" s="74" t="s">
        <v>1284</v>
      </c>
      <c r="I104" s="486" t="s">
        <v>80</v>
      </c>
      <c r="J104" s="486" t="s">
        <v>1285</v>
      </c>
      <c r="K104" s="76" t="s">
        <v>1286</v>
      </c>
      <c r="L104" s="489"/>
      <c r="M104" s="486" t="s">
        <v>1215</v>
      </c>
      <c r="N104" s="486" t="s">
        <v>1287</v>
      </c>
      <c r="O104" s="121" t="s">
        <v>1210</v>
      </c>
      <c r="P104" s="373" t="s">
        <v>80</v>
      </c>
      <c r="Q104" s="373" t="s">
        <v>80</v>
      </c>
      <c r="R104" s="720"/>
      <c r="S104" s="721"/>
    </row>
    <row r="105" spans="1:26" s="375" customFormat="1" outlineLevel="1">
      <c r="A105" s="719"/>
      <c r="B105" s="486" t="s">
        <v>377</v>
      </c>
      <c r="C105" s="72">
        <v>101</v>
      </c>
      <c r="D105" s="95" t="s">
        <v>1288</v>
      </c>
      <c r="E105" s="486" t="s">
        <v>1201</v>
      </c>
      <c r="F105" s="486"/>
      <c r="G105" s="86"/>
      <c r="H105" s="74" t="s">
        <v>1289</v>
      </c>
      <c r="I105" s="486" t="s">
        <v>80</v>
      </c>
      <c r="J105" s="486" t="s">
        <v>1290</v>
      </c>
      <c r="K105" s="76" t="s">
        <v>1291</v>
      </c>
      <c r="L105" s="489"/>
      <c r="M105" s="486" t="s">
        <v>1215</v>
      </c>
      <c r="N105" s="486" t="s">
        <v>1292</v>
      </c>
      <c r="O105" s="121" t="s">
        <v>1210</v>
      </c>
      <c r="P105" s="373" t="s">
        <v>80</v>
      </c>
      <c r="Q105" s="373" t="s">
        <v>80</v>
      </c>
      <c r="R105" s="720"/>
      <c r="S105" s="721"/>
    </row>
    <row r="106" spans="1:26">
      <c r="A106" s="819" t="s">
        <v>608</v>
      </c>
      <c r="B106" s="819"/>
      <c r="C106" s="819"/>
      <c r="D106" s="819"/>
      <c r="E106" s="819"/>
      <c r="F106" s="819"/>
      <c r="G106" s="819"/>
      <c r="H106" s="819"/>
      <c r="I106" s="819"/>
      <c r="J106" s="819"/>
      <c r="K106" s="819"/>
      <c r="L106" s="819"/>
      <c r="M106" s="819"/>
      <c r="N106" s="819"/>
      <c r="O106" s="819"/>
      <c r="P106" s="819"/>
      <c r="Q106" s="819"/>
      <c r="R106" s="819"/>
      <c r="S106" s="819"/>
    </row>
    <row r="107" spans="1:26" ht="13.5" thickBot="1">
      <c r="A107" s="819"/>
      <c r="B107" s="819"/>
      <c r="C107" s="819"/>
      <c r="D107" s="819"/>
      <c r="E107" s="819"/>
      <c r="F107" s="819"/>
      <c r="G107" s="819"/>
      <c r="H107" s="819"/>
      <c r="I107" s="819"/>
      <c r="J107" s="819"/>
      <c r="K107" s="819"/>
      <c r="L107" s="819"/>
      <c r="M107" s="819"/>
      <c r="N107" s="819"/>
      <c r="O107" s="819"/>
      <c r="P107" s="820"/>
      <c r="Q107" s="819"/>
      <c r="R107" s="819"/>
      <c r="S107" s="819"/>
    </row>
    <row r="108" spans="1:26" s="375" customFormat="1" outlineLevel="1">
      <c r="A108" s="480"/>
      <c r="B108" s="486" t="s">
        <v>26</v>
      </c>
      <c r="C108" s="85">
        <v>1001</v>
      </c>
      <c r="D108" s="86" t="s">
        <v>901</v>
      </c>
      <c r="E108" s="86" t="s">
        <v>1293</v>
      </c>
      <c r="F108" s="86" t="s">
        <v>1294</v>
      </c>
      <c r="G108" s="86" t="s">
        <v>904</v>
      </c>
      <c r="H108" s="481" t="s">
        <v>905</v>
      </c>
      <c r="I108" s="86" t="s">
        <v>80</v>
      </c>
      <c r="J108" s="86" t="s">
        <v>906</v>
      </c>
      <c r="K108" s="86" t="s">
        <v>901</v>
      </c>
      <c r="L108" s="86" t="s">
        <v>1295</v>
      </c>
      <c r="M108" s="86" t="s">
        <v>908</v>
      </c>
      <c r="N108" s="86"/>
      <c r="O108" s="87" t="s">
        <v>653</v>
      </c>
      <c r="P108" s="482" t="s">
        <v>79</v>
      </c>
      <c r="Q108" s="483" t="s">
        <v>909</v>
      </c>
      <c r="R108" s="484"/>
      <c r="S108" s="340"/>
      <c r="T108" s="376"/>
      <c r="U108" s="376"/>
      <c r="V108" s="463"/>
      <c r="W108" s="463"/>
      <c r="X108" s="463"/>
      <c r="Y108" s="463"/>
      <c r="Z108" s="463"/>
    </row>
    <row r="109" spans="1:26" s="375" customFormat="1" outlineLevel="1">
      <c r="A109" s="266"/>
      <c r="B109" s="486" t="s">
        <v>26</v>
      </c>
      <c r="C109" s="85">
        <v>1002</v>
      </c>
      <c r="D109" s="73" t="s">
        <v>910</v>
      </c>
      <c r="E109" s="86" t="s">
        <v>1296</v>
      </c>
      <c r="F109" s="73" t="s">
        <v>1297</v>
      </c>
      <c r="G109" s="86" t="s">
        <v>904</v>
      </c>
      <c r="H109" s="74" t="s">
        <v>913</v>
      </c>
      <c r="I109" s="73" t="s">
        <v>80</v>
      </c>
      <c r="J109" s="73" t="s">
        <v>914</v>
      </c>
      <c r="K109" s="73" t="s">
        <v>910</v>
      </c>
      <c r="L109" s="73" t="s">
        <v>1298</v>
      </c>
      <c r="M109" s="86" t="s">
        <v>908</v>
      </c>
      <c r="N109" s="73"/>
      <c r="O109" s="87" t="s">
        <v>653</v>
      </c>
      <c r="P109" s="73" t="s">
        <v>79</v>
      </c>
      <c r="Q109" s="461" t="s">
        <v>909</v>
      </c>
      <c r="R109" s="484"/>
      <c r="S109" s="340"/>
      <c r="T109" s="376"/>
      <c r="U109" s="376"/>
      <c r="V109" s="463"/>
      <c r="W109" s="463"/>
      <c r="X109" s="463"/>
      <c r="Y109" s="463"/>
      <c r="Z109" s="463"/>
    </row>
    <row r="110" spans="1:26" s="375" customFormat="1" outlineLevel="1">
      <c r="A110" s="266"/>
      <c r="B110" s="486" t="s">
        <v>26</v>
      </c>
      <c r="C110" s="85">
        <v>1003</v>
      </c>
      <c r="D110" s="73" t="s">
        <v>917</v>
      </c>
      <c r="E110" s="86" t="s">
        <v>1299</v>
      </c>
      <c r="F110" s="73" t="s">
        <v>1300</v>
      </c>
      <c r="G110" s="86" t="s">
        <v>904</v>
      </c>
      <c r="H110" s="74" t="s">
        <v>920</v>
      </c>
      <c r="I110" s="73" t="s">
        <v>80</v>
      </c>
      <c r="J110" s="73" t="s">
        <v>215</v>
      </c>
      <c r="K110" s="73" t="s">
        <v>215</v>
      </c>
      <c r="L110" s="73" t="s">
        <v>1301</v>
      </c>
      <c r="M110" s="86" t="s">
        <v>908</v>
      </c>
      <c r="N110" s="73"/>
      <c r="O110" s="87" t="s">
        <v>653</v>
      </c>
      <c r="P110" s="73" t="s">
        <v>79</v>
      </c>
      <c r="Q110" s="461" t="s">
        <v>909</v>
      </c>
      <c r="R110" s="484"/>
      <c r="S110" s="340"/>
      <c r="T110" s="376"/>
      <c r="U110" s="376"/>
      <c r="V110" s="463"/>
      <c r="W110" s="463"/>
      <c r="X110" s="463"/>
      <c r="Y110" s="463"/>
      <c r="Z110" s="463"/>
    </row>
    <row r="111" spans="1:26" s="375" customFormat="1" outlineLevel="1">
      <c r="A111" s="266"/>
      <c r="B111" s="486" t="s">
        <v>26</v>
      </c>
      <c r="C111" s="85">
        <v>1004</v>
      </c>
      <c r="D111" s="73" t="s">
        <v>222</v>
      </c>
      <c r="E111" s="86" t="s">
        <v>1302</v>
      </c>
      <c r="F111" s="73" t="s">
        <v>1303</v>
      </c>
      <c r="G111" s="86" t="s">
        <v>904</v>
      </c>
      <c r="H111" s="74" t="s">
        <v>925</v>
      </c>
      <c r="I111" s="73" t="s">
        <v>80</v>
      </c>
      <c r="J111" s="73" t="s">
        <v>926</v>
      </c>
      <c r="K111" s="73" t="s">
        <v>926</v>
      </c>
      <c r="L111" s="73" t="s">
        <v>1304</v>
      </c>
      <c r="M111" s="86" t="s">
        <v>908</v>
      </c>
      <c r="N111" s="73"/>
      <c r="O111" s="87" t="s">
        <v>653</v>
      </c>
      <c r="P111" s="73" t="s">
        <v>79</v>
      </c>
      <c r="Q111" s="461" t="s">
        <v>909</v>
      </c>
      <c r="R111" s="340"/>
      <c r="S111" s="340"/>
      <c r="T111" s="463"/>
      <c r="U111" s="463"/>
      <c r="V111" s="463"/>
      <c r="W111" s="463"/>
      <c r="X111" s="463"/>
      <c r="Y111" s="463"/>
      <c r="Z111" s="463"/>
    </row>
    <row r="112" spans="1:26" s="375" customFormat="1" outlineLevel="1">
      <c r="A112" s="266"/>
      <c r="B112" s="486" t="s">
        <v>26</v>
      </c>
      <c r="C112" s="85">
        <v>1005</v>
      </c>
      <c r="D112" s="73" t="s">
        <v>929</v>
      </c>
      <c r="E112" s="86" t="s">
        <v>1305</v>
      </c>
      <c r="F112" s="73" t="s">
        <v>1306</v>
      </c>
      <c r="G112" s="86" t="s">
        <v>904</v>
      </c>
      <c r="H112" s="74" t="s">
        <v>932</v>
      </c>
      <c r="I112" s="73" t="s">
        <v>80</v>
      </c>
      <c r="J112" s="73" t="s">
        <v>933</v>
      </c>
      <c r="K112" s="73" t="s">
        <v>179</v>
      </c>
      <c r="L112" s="73" t="s">
        <v>1307</v>
      </c>
      <c r="M112" s="86" t="s">
        <v>908</v>
      </c>
      <c r="N112" s="73"/>
      <c r="O112" s="87" t="s">
        <v>653</v>
      </c>
      <c r="P112" s="73" t="s">
        <v>79</v>
      </c>
      <c r="Q112" s="461" t="s">
        <v>909</v>
      </c>
      <c r="R112" s="340"/>
      <c r="S112" s="340"/>
      <c r="T112" s="468"/>
      <c r="U112" s="376"/>
      <c r="V112" s="463"/>
      <c r="W112" s="463"/>
      <c r="X112" s="463"/>
      <c r="Y112" s="463"/>
      <c r="Z112" s="463"/>
    </row>
    <row r="113" spans="1:26" s="375" customFormat="1" outlineLevel="1">
      <c r="A113" s="266"/>
      <c r="B113" s="486" t="s">
        <v>26</v>
      </c>
      <c r="C113" s="85">
        <v>1006</v>
      </c>
      <c r="D113" s="73" t="s">
        <v>935</v>
      </c>
      <c r="E113" s="86" t="s">
        <v>1308</v>
      </c>
      <c r="F113" s="73" t="s">
        <v>1309</v>
      </c>
      <c r="G113" s="86" t="s">
        <v>904</v>
      </c>
      <c r="H113" s="74" t="s">
        <v>938</v>
      </c>
      <c r="I113" s="73" t="s">
        <v>80</v>
      </c>
      <c r="J113" s="73" t="s">
        <v>19</v>
      </c>
      <c r="K113" s="73"/>
      <c r="L113" s="73"/>
      <c r="M113" s="86" t="s">
        <v>939</v>
      </c>
      <c r="N113" s="73" t="s">
        <v>940</v>
      </c>
      <c r="O113" s="87" t="s">
        <v>653</v>
      </c>
      <c r="P113" s="73" t="s">
        <v>80</v>
      </c>
      <c r="Q113" s="461" t="s">
        <v>80</v>
      </c>
      <c r="R113" s="340"/>
      <c r="S113" s="340"/>
      <c r="T113" s="463"/>
      <c r="U113" s="376"/>
      <c r="V113" s="463"/>
      <c r="W113" s="463"/>
      <c r="X113" s="463"/>
      <c r="Y113" s="463"/>
      <c r="Z113" s="463"/>
    </row>
    <row r="114" spans="1:26" outlineLevel="1">
      <c r="A114" s="266"/>
      <c r="B114" s="73" t="s">
        <v>15</v>
      </c>
      <c r="C114" s="85">
        <v>1007</v>
      </c>
      <c r="D114" s="73" t="s">
        <v>941</v>
      </c>
      <c r="E114" s="86" t="s">
        <v>1310</v>
      </c>
      <c r="F114" s="73" t="s">
        <v>1311</v>
      </c>
      <c r="G114" s="86" t="s">
        <v>904</v>
      </c>
      <c r="H114" s="74" t="s">
        <v>938</v>
      </c>
      <c r="I114" s="73" t="s">
        <v>80</v>
      </c>
      <c r="J114" s="73" t="s">
        <v>19</v>
      </c>
      <c r="K114" s="73" t="s">
        <v>944</v>
      </c>
      <c r="L114" s="73" t="s">
        <v>1312</v>
      </c>
      <c r="M114" s="73"/>
      <c r="N114" s="73"/>
      <c r="O114" s="87" t="s">
        <v>653</v>
      </c>
      <c r="P114" s="73"/>
      <c r="Q114" s="461"/>
      <c r="R114" s="340"/>
      <c r="S114" s="340"/>
      <c r="T114" s="27"/>
      <c r="U114" s="27"/>
      <c r="V114" s="27"/>
      <c r="W114" s="27"/>
      <c r="X114" s="27"/>
      <c r="Y114" s="27"/>
      <c r="Z114" s="27"/>
    </row>
    <row r="115" spans="1:26" outlineLevel="1">
      <c r="A115" s="266"/>
      <c r="B115" s="73" t="s">
        <v>15</v>
      </c>
      <c r="C115" s="85">
        <v>1008</v>
      </c>
      <c r="D115" s="73" t="s">
        <v>947</v>
      </c>
      <c r="E115" s="86" t="s">
        <v>1313</v>
      </c>
      <c r="F115" s="73" t="s">
        <v>1314</v>
      </c>
      <c r="G115" s="86" t="s">
        <v>904</v>
      </c>
      <c r="H115" s="74" t="s">
        <v>938</v>
      </c>
      <c r="I115" s="73" t="s">
        <v>80</v>
      </c>
      <c r="J115" s="73" t="s">
        <v>19</v>
      </c>
      <c r="K115" s="73" t="s">
        <v>947</v>
      </c>
      <c r="L115" s="73" t="s">
        <v>1315</v>
      </c>
      <c r="M115" s="73"/>
      <c r="N115" s="73"/>
      <c r="O115" s="87" t="s">
        <v>653</v>
      </c>
      <c r="P115" s="73"/>
      <c r="Q115" s="461"/>
      <c r="R115" s="340"/>
      <c r="S115" s="340"/>
      <c r="T115" s="27"/>
      <c r="U115" s="27"/>
      <c r="V115" s="27"/>
      <c r="W115" s="27"/>
      <c r="X115" s="27"/>
      <c r="Y115" s="27"/>
      <c r="Z115" s="27"/>
    </row>
    <row r="116" spans="1:26" s="375" customFormat="1" outlineLevel="1">
      <c r="A116" s="266"/>
      <c r="B116" s="486" t="s">
        <v>26</v>
      </c>
      <c r="C116" s="85">
        <v>1009</v>
      </c>
      <c r="D116" s="73" t="s">
        <v>951</v>
      </c>
      <c r="E116" s="86" t="s">
        <v>1316</v>
      </c>
      <c r="F116" s="73" t="s">
        <v>1317</v>
      </c>
      <c r="G116" s="86" t="s">
        <v>904</v>
      </c>
      <c r="H116" s="74" t="s">
        <v>954</v>
      </c>
      <c r="I116" s="73" t="s">
        <v>80</v>
      </c>
      <c r="J116" s="73" t="s">
        <v>955</v>
      </c>
      <c r="K116" s="73" t="s">
        <v>228</v>
      </c>
      <c r="L116" s="73" t="s">
        <v>1318</v>
      </c>
      <c r="M116" s="73" t="s">
        <v>908</v>
      </c>
      <c r="N116" s="73"/>
      <c r="O116" s="87" t="s">
        <v>653</v>
      </c>
      <c r="P116" s="73" t="s">
        <v>79</v>
      </c>
      <c r="Q116" s="461" t="s">
        <v>909</v>
      </c>
      <c r="R116" s="340"/>
      <c r="S116" s="340"/>
      <c r="T116" s="463"/>
      <c r="U116" s="463"/>
      <c r="V116" s="463"/>
      <c r="W116" s="463"/>
      <c r="X116" s="463"/>
      <c r="Y116" s="463"/>
      <c r="Z116" s="463"/>
    </row>
    <row r="117" spans="1:26" outlineLevel="1">
      <c r="A117" s="266"/>
      <c r="B117" s="73" t="s">
        <v>15</v>
      </c>
      <c r="C117" s="85">
        <v>1010</v>
      </c>
      <c r="D117" s="48" t="s">
        <v>957</v>
      </c>
      <c r="E117" s="86" t="s">
        <v>1319</v>
      </c>
      <c r="F117" s="73" t="s">
        <v>1320</v>
      </c>
      <c r="G117" s="86" t="s">
        <v>904</v>
      </c>
      <c r="H117" s="74"/>
      <c r="I117" s="73"/>
      <c r="J117" s="73"/>
      <c r="K117" s="73"/>
      <c r="L117" s="73"/>
      <c r="M117" s="73"/>
      <c r="N117" s="73"/>
      <c r="O117" s="73"/>
      <c r="P117" s="73"/>
      <c r="Q117" s="461"/>
      <c r="R117" s="340"/>
      <c r="S117" s="340"/>
      <c r="T117" s="27"/>
      <c r="U117" s="27"/>
      <c r="V117" s="27"/>
      <c r="W117" s="27"/>
      <c r="X117" s="27"/>
      <c r="Y117" s="27"/>
      <c r="Z117" s="27"/>
    </row>
    <row r="118" spans="1:26" outlineLevel="1">
      <c r="A118" s="266"/>
      <c r="B118" s="73" t="s">
        <v>15</v>
      </c>
      <c r="C118" s="85">
        <v>1011</v>
      </c>
      <c r="D118" s="48" t="s">
        <v>960</v>
      </c>
      <c r="E118" s="86" t="s">
        <v>1321</v>
      </c>
      <c r="F118" s="73" t="s">
        <v>1322</v>
      </c>
      <c r="G118" s="86" t="s">
        <v>904</v>
      </c>
      <c r="H118" s="74"/>
      <c r="I118" s="73"/>
      <c r="J118" s="73"/>
      <c r="K118" s="73"/>
      <c r="L118" s="73"/>
      <c r="M118" s="73"/>
      <c r="N118" s="73"/>
      <c r="O118" s="73"/>
      <c r="P118" s="73"/>
      <c r="Q118" s="461"/>
      <c r="R118" s="340"/>
      <c r="S118" s="340"/>
      <c r="T118" s="27"/>
      <c r="U118" s="27"/>
      <c r="V118" s="27"/>
      <c r="W118" s="27"/>
      <c r="X118" s="27"/>
      <c r="Y118" s="27"/>
      <c r="Z118" s="27"/>
    </row>
    <row r="119" spans="1:26" outlineLevel="1">
      <c r="A119" s="266"/>
      <c r="B119" s="73" t="s">
        <v>15</v>
      </c>
      <c r="C119" s="85">
        <v>1012</v>
      </c>
      <c r="D119" s="75" t="s">
        <v>963</v>
      </c>
      <c r="E119" s="86" t="s">
        <v>1323</v>
      </c>
      <c r="F119" s="73" t="s">
        <v>1324</v>
      </c>
      <c r="G119" s="86" t="s">
        <v>904</v>
      </c>
      <c r="H119" s="74"/>
      <c r="I119" s="73"/>
      <c r="J119" s="73"/>
      <c r="K119" s="73"/>
      <c r="L119" s="73"/>
      <c r="M119" s="73"/>
      <c r="N119" s="73"/>
      <c r="O119" s="73"/>
      <c r="P119" s="73"/>
      <c r="Q119" s="461"/>
      <c r="R119" s="340"/>
      <c r="S119" s="340"/>
      <c r="T119" s="27"/>
      <c r="U119" s="27"/>
      <c r="V119" s="27"/>
      <c r="W119" s="27"/>
      <c r="X119" s="27"/>
      <c r="Y119" s="27"/>
      <c r="Z119" s="27"/>
    </row>
    <row r="120" spans="1:26" outlineLevel="1">
      <c r="A120" s="266"/>
      <c r="B120" s="486" t="s">
        <v>59</v>
      </c>
      <c r="C120" s="85">
        <v>1013</v>
      </c>
      <c r="D120" s="76" t="s">
        <v>966</v>
      </c>
      <c r="E120" s="86" t="s">
        <v>1325</v>
      </c>
      <c r="F120" s="73" t="s">
        <v>1326</v>
      </c>
      <c r="G120" s="86" t="s">
        <v>904</v>
      </c>
      <c r="H120" s="74"/>
      <c r="I120" s="73" t="s">
        <v>969</v>
      </c>
      <c r="J120" s="73" t="s">
        <v>970</v>
      </c>
      <c r="K120" s="73" t="s">
        <v>971</v>
      </c>
      <c r="L120" s="73" t="s">
        <v>1327</v>
      </c>
      <c r="M120" s="86" t="s">
        <v>908</v>
      </c>
      <c r="N120" s="73"/>
      <c r="O120" s="73" t="s">
        <v>973</v>
      </c>
      <c r="P120" s="73" t="s">
        <v>79</v>
      </c>
      <c r="Q120" s="461" t="s">
        <v>974</v>
      </c>
      <c r="R120" s="340"/>
      <c r="S120" s="340"/>
      <c r="T120" s="27"/>
      <c r="U120" s="27"/>
      <c r="V120" s="27"/>
      <c r="W120" s="27"/>
      <c r="X120" s="27"/>
      <c r="Y120" s="27"/>
      <c r="Z120" s="27"/>
    </row>
    <row r="121" spans="1:26" outlineLevel="1">
      <c r="A121" s="266"/>
      <c r="B121" s="486" t="s">
        <v>59</v>
      </c>
      <c r="C121" s="85">
        <v>1014</v>
      </c>
      <c r="D121" s="76" t="s">
        <v>975</v>
      </c>
      <c r="E121" s="86" t="s">
        <v>1328</v>
      </c>
      <c r="F121" s="73" t="s">
        <v>1329</v>
      </c>
      <c r="G121" s="86" t="s">
        <v>904</v>
      </c>
      <c r="H121" s="74"/>
      <c r="I121" s="73" t="s">
        <v>969</v>
      </c>
      <c r="J121" s="73" t="s">
        <v>978</v>
      </c>
      <c r="K121" s="73" t="s">
        <v>979</v>
      </c>
      <c r="L121" s="73" t="s">
        <v>1330</v>
      </c>
      <c r="M121" s="86" t="s">
        <v>908</v>
      </c>
      <c r="N121" s="73"/>
      <c r="O121" s="73" t="s">
        <v>973</v>
      </c>
      <c r="P121" s="73" t="s">
        <v>79</v>
      </c>
      <c r="Q121" s="461" t="s">
        <v>974</v>
      </c>
      <c r="R121" s="340"/>
      <c r="S121" s="340"/>
      <c r="T121" s="27"/>
      <c r="U121" s="27"/>
      <c r="V121" s="27"/>
      <c r="W121" s="27"/>
      <c r="X121" s="27"/>
      <c r="Y121" s="27"/>
      <c r="Z121" s="27"/>
    </row>
    <row r="122" spans="1:26" s="375" customFormat="1" outlineLevel="1">
      <c r="A122" s="266"/>
      <c r="B122" s="486" t="s">
        <v>26</v>
      </c>
      <c r="C122" s="85">
        <v>1015</v>
      </c>
      <c r="D122" s="76" t="s">
        <v>196</v>
      </c>
      <c r="E122" s="86" t="s">
        <v>1331</v>
      </c>
      <c r="F122" s="73" t="s">
        <v>1332</v>
      </c>
      <c r="G122" s="86" t="s">
        <v>904</v>
      </c>
      <c r="H122" s="74"/>
      <c r="I122" s="73"/>
      <c r="J122" s="73" t="s">
        <v>983</v>
      </c>
      <c r="K122" s="73" t="s">
        <v>984</v>
      </c>
      <c r="L122" s="73" t="s">
        <v>1333</v>
      </c>
      <c r="M122" s="86" t="s">
        <v>908</v>
      </c>
      <c r="N122" s="73"/>
      <c r="O122" s="87" t="s">
        <v>653</v>
      </c>
      <c r="P122" s="73" t="s">
        <v>79</v>
      </c>
      <c r="Q122" s="461" t="s">
        <v>909</v>
      </c>
      <c r="R122" s="340"/>
      <c r="S122" s="340"/>
      <c r="T122" s="463"/>
      <c r="U122" s="463"/>
      <c r="V122" s="463"/>
      <c r="W122" s="463"/>
      <c r="X122" s="463"/>
      <c r="Y122" s="463"/>
      <c r="Z122" s="463"/>
    </row>
    <row r="123" spans="1:26" outlineLevel="1">
      <c r="A123" s="266"/>
      <c r="B123" s="73" t="s">
        <v>15</v>
      </c>
      <c r="C123" s="85">
        <v>1016</v>
      </c>
      <c r="D123" s="76" t="s">
        <v>986</v>
      </c>
      <c r="E123" s="86" t="s">
        <v>1334</v>
      </c>
      <c r="F123" s="73" t="s">
        <v>1335</v>
      </c>
      <c r="G123" s="86" t="s">
        <v>904</v>
      </c>
      <c r="H123" s="74"/>
      <c r="I123" s="73"/>
      <c r="J123" s="73"/>
      <c r="K123" s="73"/>
      <c r="L123" s="73"/>
      <c r="M123" s="73"/>
      <c r="N123" s="73"/>
      <c r="O123" s="73"/>
      <c r="P123" s="73"/>
      <c r="Q123" s="461"/>
      <c r="R123" s="340"/>
      <c r="S123" s="340"/>
    </row>
    <row r="124" spans="1:26" outlineLevel="1">
      <c r="A124" s="266"/>
      <c r="B124" s="73" t="s">
        <v>15</v>
      </c>
      <c r="C124" s="85">
        <v>1017</v>
      </c>
      <c r="D124" s="48" t="s">
        <v>989</v>
      </c>
      <c r="E124" s="73" t="s">
        <v>1336</v>
      </c>
      <c r="F124" s="73" t="s">
        <v>1337</v>
      </c>
      <c r="G124" s="86" t="s">
        <v>904</v>
      </c>
      <c r="H124" s="74"/>
      <c r="I124" s="73"/>
      <c r="J124" s="73"/>
      <c r="K124" s="75"/>
      <c r="L124" s="73" t="s">
        <v>1338</v>
      </c>
      <c r="M124" s="73"/>
      <c r="N124" s="73" t="s">
        <v>993</v>
      </c>
      <c r="O124" s="87" t="s">
        <v>653</v>
      </c>
      <c r="P124" s="73" t="s">
        <v>80</v>
      </c>
      <c r="Q124" s="461" t="s">
        <v>80</v>
      </c>
      <c r="R124" s="340"/>
      <c r="S124" s="340"/>
    </row>
    <row r="125" spans="1:26" outlineLevel="1">
      <c r="A125" s="266"/>
      <c r="B125" s="73" t="s">
        <v>15</v>
      </c>
      <c r="C125" s="85">
        <v>1018</v>
      </c>
      <c r="D125" s="48" t="s">
        <v>995</v>
      </c>
      <c r="E125" s="73" t="s">
        <v>1339</v>
      </c>
      <c r="F125" s="73" t="s">
        <v>1340</v>
      </c>
      <c r="G125" s="86" t="s">
        <v>904</v>
      </c>
      <c r="H125" s="74"/>
      <c r="I125" s="73"/>
      <c r="J125" s="73"/>
      <c r="K125" s="75"/>
      <c r="L125" s="73" t="s">
        <v>1341</v>
      </c>
      <c r="M125" s="73"/>
      <c r="N125" s="73"/>
      <c r="O125" s="48"/>
      <c r="P125" s="73"/>
      <c r="Q125" s="461"/>
      <c r="R125" s="340"/>
      <c r="S125" s="340"/>
    </row>
    <row r="126" spans="1:26" s="99" customFormat="1" outlineLevel="1">
      <c r="A126" s="266"/>
      <c r="B126" s="73" t="s">
        <v>23</v>
      </c>
      <c r="C126" s="85">
        <v>1019</v>
      </c>
      <c r="D126" s="48" t="s">
        <v>999</v>
      </c>
      <c r="E126" s="73" t="s">
        <v>1342</v>
      </c>
      <c r="F126" s="73" t="s">
        <v>1343</v>
      </c>
      <c r="G126" s="86" t="s">
        <v>1002</v>
      </c>
      <c r="H126" s="74" t="s">
        <v>938</v>
      </c>
      <c r="I126" s="73" t="s">
        <v>80</v>
      </c>
      <c r="J126" s="73" t="s">
        <v>19</v>
      </c>
      <c r="K126" s="75" t="s">
        <v>19</v>
      </c>
      <c r="L126" s="73" t="s">
        <v>1344</v>
      </c>
      <c r="M126" s="73"/>
      <c r="N126" s="73"/>
      <c r="O126" s="48"/>
      <c r="P126" s="178" t="s">
        <v>80</v>
      </c>
      <c r="Q126" s="105" t="s">
        <v>80</v>
      </c>
      <c r="R126" s="340"/>
      <c r="S126" s="340"/>
    </row>
    <row r="127" spans="1:26" outlineLevel="1">
      <c r="A127" s="266"/>
      <c r="B127" s="73" t="s">
        <v>15</v>
      </c>
      <c r="C127" s="85">
        <v>1020</v>
      </c>
      <c r="D127" s="48" t="s">
        <v>1004</v>
      </c>
      <c r="E127" s="73" t="s">
        <v>1345</v>
      </c>
      <c r="F127" s="73" t="s">
        <v>1346</v>
      </c>
      <c r="G127" s="73" t="s">
        <v>1002</v>
      </c>
      <c r="H127" s="74"/>
      <c r="I127" s="73"/>
      <c r="J127" s="73"/>
      <c r="K127" s="75"/>
      <c r="L127" s="73"/>
      <c r="M127" s="73"/>
      <c r="N127" s="48"/>
      <c r="O127" s="48"/>
      <c r="P127" s="178"/>
      <c r="Q127" s="105"/>
      <c r="R127" s="340"/>
      <c r="S127" s="340"/>
    </row>
    <row r="128" spans="1:26" outlineLevel="1">
      <c r="A128" s="266"/>
      <c r="B128" s="73" t="s">
        <v>15</v>
      </c>
      <c r="C128" s="85">
        <v>1021</v>
      </c>
      <c r="D128" s="73" t="s">
        <v>1007</v>
      </c>
      <c r="E128" s="73" t="s">
        <v>1347</v>
      </c>
      <c r="F128" s="73" t="s">
        <v>1348</v>
      </c>
      <c r="G128" s="73" t="s">
        <v>1002</v>
      </c>
      <c r="H128" s="74"/>
      <c r="I128" s="73"/>
      <c r="J128" s="73"/>
      <c r="K128" s="73"/>
      <c r="L128" s="73"/>
      <c r="M128" s="73"/>
      <c r="N128" s="73"/>
      <c r="O128" s="48"/>
      <c r="P128" s="178"/>
      <c r="Q128" s="105"/>
      <c r="R128" s="340"/>
      <c r="S128" s="340"/>
    </row>
    <row r="129" spans="1:19" outlineLevel="1">
      <c r="A129" s="266"/>
      <c r="B129" s="73" t="s">
        <v>15</v>
      </c>
      <c r="C129" s="85">
        <v>1022</v>
      </c>
      <c r="D129" s="48" t="s">
        <v>1010</v>
      </c>
      <c r="E129" s="73" t="s">
        <v>1349</v>
      </c>
      <c r="F129" s="73" t="s">
        <v>1350</v>
      </c>
      <c r="G129" s="73" t="s">
        <v>1002</v>
      </c>
      <c r="H129" s="74"/>
      <c r="I129" s="73"/>
      <c r="J129" s="73"/>
      <c r="K129" s="75"/>
      <c r="L129" s="73"/>
      <c r="M129" s="73"/>
      <c r="N129" s="73"/>
      <c r="O129" s="48"/>
      <c r="P129" s="178"/>
      <c r="Q129" s="105"/>
      <c r="R129" s="340"/>
      <c r="S129" s="340"/>
    </row>
    <row r="130" spans="1:19" outlineLevel="1">
      <c r="A130" s="266"/>
      <c r="B130" s="73" t="s">
        <v>15</v>
      </c>
      <c r="C130" s="85">
        <v>1023</v>
      </c>
      <c r="D130" s="47" t="s">
        <v>1013</v>
      </c>
      <c r="E130" s="73" t="s">
        <v>1351</v>
      </c>
      <c r="F130" s="73" t="s">
        <v>1352</v>
      </c>
      <c r="G130" s="73" t="s">
        <v>1002</v>
      </c>
      <c r="H130" s="74"/>
      <c r="I130" s="73"/>
      <c r="J130" s="73"/>
      <c r="K130" s="73"/>
      <c r="L130" s="73"/>
      <c r="M130" s="73"/>
      <c r="N130" s="48"/>
      <c r="O130" s="48"/>
      <c r="P130" s="178"/>
      <c r="Q130" s="105"/>
      <c r="R130" s="340"/>
      <c r="S130" s="340"/>
    </row>
    <row r="131" spans="1:19" outlineLevel="1">
      <c r="A131" s="266"/>
      <c r="B131" s="73" t="s">
        <v>15</v>
      </c>
      <c r="C131" s="85">
        <v>1024</v>
      </c>
      <c r="D131" s="47" t="s">
        <v>1016</v>
      </c>
      <c r="E131" s="73" t="s">
        <v>1353</v>
      </c>
      <c r="F131" s="73" t="s">
        <v>1354</v>
      </c>
      <c r="G131" s="73" t="s">
        <v>1002</v>
      </c>
      <c r="H131" s="74"/>
      <c r="I131" s="73"/>
      <c r="J131" s="73"/>
      <c r="K131" s="73"/>
      <c r="L131" s="73"/>
      <c r="M131" s="73"/>
      <c r="N131" s="48"/>
      <c r="O131" s="48"/>
      <c r="P131" s="178"/>
      <c r="Q131" s="105"/>
      <c r="R131" s="340"/>
      <c r="S131" s="340"/>
    </row>
    <row r="132" spans="1:19" outlineLevel="1">
      <c r="A132" s="266"/>
      <c r="B132" s="73" t="s">
        <v>15</v>
      </c>
      <c r="C132" s="85">
        <v>1025</v>
      </c>
      <c r="D132" s="47" t="s">
        <v>1019</v>
      </c>
      <c r="E132" s="73" t="s">
        <v>1355</v>
      </c>
      <c r="F132" s="73" t="s">
        <v>1356</v>
      </c>
      <c r="G132" s="73" t="s">
        <v>1002</v>
      </c>
      <c r="H132" s="74"/>
      <c r="I132" s="73"/>
      <c r="J132" s="73"/>
      <c r="K132" s="73"/>
      <c r="L132" s="73"/>
      <c r="M132" s="73"/>
      <c r="N132" s="48"/>
      <c r="O132" s="48"/>
      <c r="P132" s="178"/>
      <c r="Q132" s="105"/>
      <c r="R132" s="340"/>
      <c r="S132" s="340"/>
    </row>
    <row r="133" spans="1:19" outlineLevel="1">
      <c r="A133" s="266"/>
      <c r="B133" s="73" t="s">
        <v>15</v>
      </c>
      <c r="C133" s="85">
        <v>1026</v>
      </c>
      <c r="D133" s="47" t="s">
        <v>1022</v>
      </c>
      <c r="E133" s="73" t="s">
        <v>1357</v>
      </c>
      <c r="F133" s="73" t="s">
        <v>1358</v>
      </c>
      <c r="G133" s="73" t="s">
        <v>1002</v>
      </c>
      <c r="H133" s="74"/>
      <c r="I133" s="73"/>
      <c r="J133" s="73"/>
      <c r="K133" s="73"/>
      <c r="L133" s="73"/>
      <c r="M133" s="73"/>
      <c r="N133" s="48"/>
      <c r="O133" s="48"/>
      <c r="P133" s="178"/>
      <c r="Q133" s="105"/>
      <c r="R133" s="340"/>
      <c r="S133" s="340"/>
    </row>
    <row r="134" spans="1:19" outlineLevel="1">
      <c r="A134" s="266"/>
      <c r="B134" s="73" t="s">
        <v>15</v>
      </c>
      <c r="C134" s="85">
        <v>1027</v>
      </c>
      <c r="D134" s="47" t="s">
        <v>1025</v>
      </c>
      <c r="E134" s="73" t="s">
        <v>1359</v>
      </c>
      <c r="F134" s="73" t="s">
        <v>1360</v>
      </c>
      <c r="G134" s="73" t="s">
        <v>1002</v>
      </c>
      <c r="H134" s="74"/>
      <c r="I134" s="73"/>
      <c r="J134" s="73"/>
      <c r="K134" s="73"/>
      <c r="L134" s="73"/>
      <c r="M134" s="73"/>
      <c r="N134" s="48"/>
      <c r="O134" s="48"/>
      <c r="P134" s="178"/>
      <c r="Q134" s="105"/>
      <c r="R134" s="340"/>
      <c r="S134" s="340"/>
    </row>
    <row r="135" spans="1:19" outlineLevel="1">
      <c r="A135" s="266"/>
      <c r="B135" s="73" t="s">
        <v>15</v>
      </c>
      <c r="C135" s="85">
        <v>1028</v>
      </c>
      <c r="D135" s="47" t="s">
        <v>1028</v>
      </c>
      <c r="E135" s="73" t="s">
        <v>1361</v>
      </c>
      <c r="F135" s="73" t="s">
        <v>1362</v>
      </c>
      <c r="G135" s="73" t="s">
        <v>1002</v>
      </c>
      <c r="H135" s="74"/>
      <c r="I135" s="73"/>
      <c r="J135" s="73"/>
      <c r="K135" s="73"/>
      <c r="L135" s="73"/>
      <c r="M135" s="73"/>
      <c r="N135" s="48"/>
      <c r="O135" s="48"/>
      <c r="P135" s="178"/>
      <c r="Q135" s="105"/>
      <c r="R135" s="340"/>
      <c r="S135" s="340"/>
    </row>
    <row r="136" spans="1:19" outlineLevel="1">
      <c r="A136" s="266"/>
      <c r="B136" s="73" t="s">
        <v>15</v>
      </c>
      <c r="C136" s="85">
        <v>1029</v>
      </c>
      <c r="D136" s="47" t="s">
        <v>1031</v>
      </c>
      <c r="E136" s="73" t="s">
        <v>1363</v>
      </c>
      <c r="F136" s="73" t="s">
        <v>1364</v>
      </c>
      <c r="G136" s="73" t="s">
        <v>1002</v>
      </c>
      <c r="H136" s="74"/>
      <c r="I136" s="73"/>
      <c r="J136" s="73"/>
      <c r="K136" s="73"/>
      <c r="L136" s="73"/>
      <c r="M136" s="73"/>
      <c r="N136" s="48"/>
      <c r="O136" s="48"/>
      <c r="P136" s="178"/>
      <c r="Q136" s="105"/>
      <c r="R136" s="340"/>
      <c r="S136" s="340"/>
    </row>
    <row r="137" spans="1:19" outlineLevel="1">
      <c r="A137" s="266"/>
      <c r="B137" s="73" t="s">
        <v>15</v>
      </c>
      <c r="C137" s="85">
        <v>1030</v>
      </c>
      <c r="D137" s="47" t="s">
        <v>1034</v>
      </c>
      <c r="E137" s="73" t="s">
        <v>1365</v>
      </c>
      <c r="F137" s="73" t="s">
        <v>1366</v>
      </c>
      <c r="G137" s="73" t="s">
        <v>1002</v>
      </c>
      <c r="H137" s="74"/>
      <c r="I137" s="73"/>
      <c r="J137" s="73"/>
      <c r="K137" s="73"/>
      <c r="L137" s="73"/>
      <c r="M137" s="73"/>
      <c r="N137" s="48"/>
      <c r="O137" s="48"/>
      <c r="P137" s="178"/>
      <c r="Q137" s="105"/>
      <c r="R137" s="340"/>
      <c r="S137" s="340"/>
    </row>
    <row r="138" spans="1:19" outlineLevel="1">
      <c r="A138" s="266"/>
      <c r="B138" s="73" t="s">
        <v>15</v>
      </c>
      <c r="C138" s="85">
        <v>1031</v>
      </c>
      <c r="D138" s="47" t="s">
        <v>1037</v>
      </c>
      <c r="E138" s="73" t="s">
        <v>1367</v>
      </c>
      <c r="F138" s="73" t="s">
        <v>1368</v>
      </c>
      <c r="G138" s="73" t="s">
        <v>1002</v>
      </c>
      <c r="H138" s="74"/>
      <c r="I138" s="73"/>
      <c r="J138" s="73"/>
      <c r="K138" s="73"/>
      <c r="L138" s="73"/>
      <c r="M138" s="73"/>
      <c r="N138" s="48"/>
      <c r="O138" s="48"/>
      <c r="P138" s="178"/>
      <c r="Q138" s="105"/>
      <c r="R138" s="340"/>
      <c r="S138" s="340"/>
    </row>
    <row r="139" spans="1:19" outlineLevel="1">
      <c r="A139" s="266"/>
      <c r="B139" s="73" t="s">
        <v>15</v>
      </c>
      <c r="C139" s="85">
        <v>1032</v>
      </c>
      <c r="D139" s="47" t="s">
        <v>1040</v>
      </c>
      <c r="E139" s="73" t="s">
        <v>1369</v>
      </c>
      <c r="F139" s="73" t="s">
        <v>1370</v>
      </c>
      <c r="G139" s="73" t="s">
        <v>1002</v>
      </c>
      <c r="H139" s="74"/>
      <c r="I139" s="73"/>
      <c r="J139" s="73"/>
      <c r="K139" s="73"/>
      <c r="L139" s="73"/>
      <c r="M139" s="73"/>
      <c r="N139" s="48"/>
      <c r="O139" s="48"/>
      <c r="P139" s="178"/>
      <c r="Q139" s="105"/>
      <c r="R139" s="340"/>
      <c r="S139" s="340"/>
    </row>
    <row r="140" spans="1:19" outlineLevel="1">
      <c r="A140" s="266"/>
      <c r="B140" s="73" t="s">
        <v>15</v>
      </c>
      <c r="C140" s="85">
        <v>1033</v>
      </c>
      <c r="D140" s="47" t="s">
        <v>1043</v>
      </c>
      <c r="E140" s="73" t="s">
        <v>1371</v>
      </c>
      <c r="F140" s="73" t="s">
        <v>1372</v>
      </c>
      <c r="G140" s="73" t="s">
        <v>1002</v>
      </c>
      <c r="H140" s="74"/>
      <c r="I140" s="73"/>
      <c r="J140" s="73"/>
      <c r="K140" s="73"/>
      <c r="L140" s="73"/>
      <c r="M140" s="73"/>
      <c r="N140" s="48"/>
      <c r="O140" s="48"/>
      <c r="P140" s="178"/>
      <c r="Q140" s="105"/>
      <c r="R140" s="340"/>
      <c r="S140" s="340"/>
    </row>
    <row r="141" spans="1:19" outlineLevel="1">
      <c r="A141" s="266"/>
      <c r="B141" s="73" t="s">
        <v>15</v>
      </c>
      <c r="C141" s="85">
        <v>1034</v>
      </c>
      <c r="D141" s="47" t="s">
        <v>1046</v>
      </c>
      <c r="E141" s="73" t="s">
        <v>1373</v>
      </c>
      <c r="F141" s="73" t="s">
        <v>1374</v>
      </c>
      <c r="G141" s="73" t="s">
        <v>1002</v>
      </c>
      <c r="H141" s="74"/>
      <c r="I141" s="73"/>
      <c r="J141" s="73"/>
      <c r="K141" s="73"/>
      <c r="L141" s="73"/>
      <c r="M141" s="73"/>
      <c r="N141" s="48"/>
      <c r="O141" s="48"/>
      <c r="P141" s="178"/>
      <c r="Q141" s="105"/>
      <c r="R141" s="340"/>
      <c r="S141" s="340"/>
    </row>
    <row r="142" spans="1:19" outlineLevel="1">
      <c r="A142" s="266"/>
      <c r="B142" s="73" t="s">
        <v>15</v>
      </c>
      <c r="C142" s="85">
        <v>1035</v>
      </c>
      <c r="D142" s="47" t="s">
        <v>1049</v>
      </c>
      <c r="E142" s="73" t="s">
        <v>1375</v>
      </c>
      <c r="F142" s="73" t="s">
        <v>1376</v>
      </c>
      <c r="G142" s="73" t="s">
        <v>1002</v>
      </c>
      <c r="H142" s="74"/>
      <c r="I142" s="73"/>
      <c r="J142" s="73"/>
      <c r="K142" s="73"/>
      <c r="L142" s="73"/>
      <c r="M142" s="73"/>
      <c r="N142" s="48"/>
      <c r="O142" s="48"/>
      <c r="P142" s="178"/>
      <c r="Q142" s="105"/>
      <c r="R142" s="340"/>
      <c r="S142" s="340"/>
    </row>
    <row r="143" spans="1:19" outlineLevel="1">
      <c r="A143" s="266"/>
      <c r="B143" s="73" t="s">
        <v>15</v>
      </c>
      <c r="C143" s="85">
        <v>1036</v>
      </c>
      <c r="D143" s="47" t="s">
        <v>1052</v>
      </c>
      <c r="E143" s="73" t="s">
        <v>1377</v>
      </c>
      <c r="F143" s="73" t="s">
        <v>1378</v>
      </c>
      <c r="G143" s="73" t="s">
        <v>1002</v>
      </c>
      <c r="H143" s="74"/>
      <c r="I143" s="73"/>
      <c r="J143" s="73"/>
      <c r="K143" s="73"/>
      <c r="L143" s="73"/>
      <c r="M143" s="73"/>
      <c r="N143" s="48"/>
      <c r="O143" s="48"/>
      <c r="P143" s="178"/>
      <c r="Q143" s="105"/>
      <c r="R143" s="340"/>
      <c r="S143" s="340"/>
    </row>
    <row r="144" spans="1:19" outlineLevel="1">
      <c r="A144" s="266"/>
      <c r="B144" s="73" t="s">
        <v>15</v>
      </c>
      <c r="C144" s="85">
        <v>1037</v>
      </c>
      <c r="D144" s="47" t="s">
        <v>1055</v>
      </c>
      <c r="E144" s="73" t="s">
        <v>1379</v>
      </c>
      <c r="F144" s="73" t="s">
        <v>1380</v>
      </c>
      <c r="G144" s="73" t="s">
        <v>1002</v>
      </c>
      <c r="H144" s="74"/>
      <c r="I144" s="73"/>
      <c r="J144" s="73"/>
      <c r="K144" s="73"/>
      <c r="L144" s="73"/>
      <c r="M144" s="73"/>
      <c r="N144" s="48"/>
      <c r="O144" s="48"/>
      <c r="P144" s="178"/>
      <c r="Q144" s="105"/>
      <c r="R144" s="340"/>
      <c r="S144" s="340"/>
    </row>
    <row r="145" spans="1:19" outlineLevel="1">
      <c r="A145" s="266"/>
      <c r="B145" s="73" t="s">
        <v>15</v>
      </c>
      <c r="C145" s="85">
        <v>1038</v>
      </c>
      <c r="D145" s="47" t="s">
        <v>1058</v>
      </c>
      <c r="E145" s="73" t="s">
        <v>1381</v>
      </c>
      <c r="F145" s="73" t="s">
        <v>1382</v>
      </c>
      <c r="G145" s="73" t="s">
        <v>1002</v>
      </c>
      <c r="H145" s="74"/>
      <c r="I145" s="73"/>
      <c r="J145" s="73"/>
      <c r="K145" s="73"/>
      <c r="L145" s="73"/>
      <c r="M145" s="73"/>
      <c r="N145" s="48"/>
      <c r="O145" s="48"/>
      <c r="P145" s="178"/>
      <c r="Q145" s="105"/>
      <c r="R145" s="340"/>
      <c r="S145" s="340"/>
    </row>
    <row r="146" spans="1:19" outlineLevel="1">
      <c r="A146" s="266"/>
      <c r="B146" s="73" t="s">
        <v>15</v>
      </c>
      <c r="C146" s="85">
        <v>1039</v>
      </c>
      <c r="D146" s="47" t="s">
        <v>1061</v>
      </c>
      <c r="E146" s="73" t="s">
        <v>1383</v>
      </c>
      <c r="F146" s="73" t="s">
        <v>1384</v>
      </c>
      <c r="G146" s="73" t="s">
        <v>1002</v>
      </c>
      <c r="H146" s="74"/>
      <c r="I146" s="73"/>
      <c r="J146" s="73"/>
      <c r="K146" s="73"/>
      <c r="L146" s="73"/>
      <c r="M146" s="73"/>
      <c r="N146" s="48"/>
      <c r="O146" s="48"/>
      <c r="P146" s="178"/>
      <c r="Q146" s="105"/>
      <c r="R146" s="340"/>
      <c r="S146" s="340"/>
    </row>
    <row r="147" spans="1:19" outlineLevel="1">
      <c r="A147" s="266"/>
      <c r="B147" s="73" t="s">
        <v>15</v>
      </c>
      <c r="C147" s="85">
        <v>1040</v>
      </c>
      <c r="D147" s="47" t="s">
        <v>1064</v>
      </c>
      <c r="E147" s="73" t="s">
        <v>1385</v>
      </c>
      <c r="F147" s="73" t="s">
        <v>1386</v>
      </c>
      <c r="G147" s="73" t="s">
        <v>1002</v>
      </c>
      <c r="H147" s="74"/>
      <c r="I147" s="73"/>
      <c r="J147" s="73"/>
      <c r="K147" s="73"/>
      <c r="L147" s="73"/>
      <c r="M147" s="73"/>
      <c r="N147" s="48"/>
      <c r="O147" s="48"/>
      <c r="P147" s="178"/>
      <c r="Q147" s="105"/>
      <c r="R147" s="340"/>
      <c r="S147" s="340"/>
    </row>
    <row r="148" spans="1:19" outlineLevel="1">
      <c r="A148" s="266"/>
      <c r="B148" s="73" t="s">
        <v>15</v>
      </c>
      <c r="C148" s="85">
        <v>1041</v>
      </c>
      <c r="D148" s="47" t="s">
        <v>1067</v>
      </c>
      <c r="E148" s="73" t="s">
        <v>1387</v>
      </c>
      <c r="F148" s="73" t="s">
        <v>1388</v>
      </c>
      <c r="G148" s="73" t="s">
        <v>1002</v>
      </c>
      <c r="H148" s="74"/>
      <c r="I148" s="73"/>
      <c r="J148" s="73"/>
      <c r="K148" s="73"/>
      <c r="L148" s="73"/>
      <c r="M148" s="73"/>
      <c r="N148" s="48"/>
      <c r="O148" s="48"/>
      <c r="P148" s="178"/>
      <c r="Q148" s="105"/>
      <c r="R148" s="340"/>
      <c r="S148" s="340"/>
    </row>
    <row r="149" spans="1:19" outlineLevel="1">
      <c r="A149" s="266"/>
      <c r="B149" s="73" t="s">
        <v>15</v>
      </c>
      <c r="C149" s="85">
        <v>1042</v>
      </c>
      <c r="D149" s="47" t="s">
        <v>1070</v>
      </c>
      <c r="E149" s="73" t="s">
        <v>1389</v>
      </c>
      <c r="F149" s="73" t="s">
        <v>1390</v>
      </c>
      <c r="G149" s="73" t="s">
        <v>1002</v>
      </c>
      <c r="H149" s="74"/>
      <c r="I149" s="73"/>
      <c r="J149" s="73"/>
      <c r="K149" s="73"/>
      <c r="L149" s="73"/>
      <c r="M149" s="73"/>
      <c r="N149" s="48"/>
      <c r="O149" s="48"/>
      <c r="P149" s="178"/>
      <c r="Q149" s="105"/>
      <c r="R149" s="340"/>
      <c r="S149" s="340"/>
    </row>
    <row r="150" spans="1:19" outlineLevel="1">
      <c r="A150" s="266"/>
      <c r="B150" s="73" t="s">
        <v>15</v>
      </c>
      <c r="C150" s="85">
        <v>1043</v>
      </c>
      <c r="D150" s="47" t="s">
        <v>1073</v>
      </c>
      <c r="E150" s="73" t="s">
        <v>1391</v>
      </c>
      <c r="F150" s="73" t="s">
        <v>1392</v>
      </c>
      <c r="G150" s="73" t="s">
        <v>1002</v>
      </c>
      <c r="H150" s="74"/>
      <c r="I150" s="73"/>
      <c r="J150" s="73"/>
      <c r="K150" s="73"/>
      <c r="L150" s="73"/>
      <c r="M150" s="73"/>
      <c r="N150" s="48"/>
      <c r="O150" s="48"/>
      <c r="P150" s="178"/>
      <c r="Q150" s="105"/>
      <c r="R150" s="340"/>
      <c r="S150" s="340"/>
    </row>
    <row r="151" spans="1:19" outlineLevel="1">
      <c r="A151" s="266"/>
      <c r="B151" s="73" t="s">
        <v>15</v>
      </c>
      <c r="C151" s="85">
        <v>1044</v>
      </c>
      <c r="D151" s="47" t="s">
        <v>1076</v>
      </c>
      <c r="E151" s="73" t="s">
        <v>1393</v>
      </c>
      <c r="F151" s="73" t="s">
        <v>1394</v>
      </c>
      <c r="G151" s="73" t="s">
        <v>1002</v>
      </c>
      <c r="H151" s="74"/>
      <c r="I151" s="73"/>
      <c r="J151" s="73"/>
      <c r="K151" s="73"/>
      <c r="L151" s="73"/>
      <c r="M151" s="73"/>
      <c r="N151" s="48"/>
      <c r="O151" s="48"/>
      <c r="P151" s="178"/>
      <c r="Q151" s="105"/>
      <c r="R151" s="340"/>
      <c r="S151" s="340"/>
    </row>
    <row r="152" spans="1:19" outlineLevel="1">
      <c r="A152" s="266"/>
      <c r="B152" s="73" t="s">
        <v>15</v>
      </c>
      <c r="C152" s="85">
        <v>1045</v>
      </c>
      <c r="D152" s="47" t="s">
        <v>1079</v>
      </c>
      <c r="E152" s="73" t="s">
        <v>1395</v>
      </c>
      <c r="F152" s="73" t="s">
        <v>1396</v>
      </c>
      <c r="G152" s="73" t="s">
        <v>1002</v>
      </c>
      <c r="H152" s="74"/>
      <c r="I152" s="73"/>
      <c r="J152" s="73"/>
      <c r="K152" s="73"/>
      <c r="L152" s="73"/>
      <c r="M152" s="73"/>
      <c r="N152" s="48"/>
      <c r="O152" s="48"/>
      <c r="P152" s="178"/>
      <c r="Q152" s="105"/>
      <c r="R152" s="340"/>
      <c r="S152" s="340"/>
    </row>
    <row r="153" spans="1:19" outlineLevel="1">
      <c r="A153" s="266"/>
      <c r="B153" s="73" t="s">
        <v>15</v>
      </c>
      <c r="C153" s="85">
        <v>1046</v>
      </c>
      <c r="D153" s="47" t="s">
        <v>1082</v>
      </c>
      <c r="E153" s="73" t="s">
        <v>1397</v>
      </c>
      <c r="F153" s="73" t="s">
        <v>1398</v>
      </c>
      <c r="G153" s="73" t="s">
        <v>1002</v>
      </c>
      <c r="H153" s="74"/>
      <c r="I153" s="73"/>
      <c r="J153" s="73"/>
      <c r="K153" s="73"/>
      <c r="L153" s="73"/>
      <c r="M153" s="73"/>
      <c r="N153" s="48"/>
      <c r="O153" s="48"/>
      <c r="P153" s="178"/>
      <c r="Q153" s="105"/>
      <c r="R153" s="340"/>
      <c r="S153" s="340"/>
    </row>
    <row r="154" spans="1:19" outlineLevel="1">
      <c r="A154" s="266"/>
      <c r="B154" s="73" t="s">
        <v>15</v>
      </c>
      <c r="C154" s="85">
        <v>1047</v>
      </c>
      <c r="D154" s="47" t="s">
        <v>1085</v>
      </c>
      <c r="E154" s="73" t="s">
        <v>1399</v>
      </c>
      <c r="F154" s="73" t="s">
        <v>1400</v>
      </c>
      <c r="G154" s="73" t="s">
        <v>1002</v>
      </c>
      <c r="H154" s="74"/>
      <c r="I154" s="73"/>
      <c r="J154" s="73"/>
      <c r="K154" s="73"/>
      <c r="L154" s="73"/>
      <c r="M154" s="73"/>
      <c r="N154" s="48"/>
      <c r="O154" s="48"/>
      <c r="P154" s="178"/>
      <c r="Q154" s="105"/>
      <c r="R154" s="340"/>
      <c r="S154" s="340"/>
    </row>
    <row r="155" spans="1:19" outlineLevel="1">
      <c r="A155" s="266"/>
      <c r="B155" s="73" t="s">
        <v>15</v>
      </c>
      <c r="C155" s="85">
        <v>1048</v>
      </c>
      <c r="D155" s="47" t="s">
        <v>1088</v>
      </c>
      <c r="E155" s="73" t="s">
        <v>1401</v>
      </c>
      <c r="F155" s="73" t="s">
        <v>1402</v>
      </c>
      <c r="G155" s="73" t="s">
        <v>1002</v>
      </c>
      <c r="H155" s="74"/>
      <c r="I155" s="73"/>
      <c r="J155" s="73"/>
      <c r="K155" s="73"/>
      <c r="L155" s="73"/>
      <c r="M155" s="73"/>
      <c r="N155" s="48"/>
      <c r="O155" s="48"/>
      <c r="P155" s="178"/>
      <c r="Q155" s="105"/>
      <c r="R155" s="340"/>
      <c r="S155" s="340"/>
    </row>
    <row r="156" spans="1:19" outlineLevel="1">
      <c r="A156" s="266"/>
      <c r="B156" s="73" t="s">
        <v>15</v>
      </c>
      <c r="C156" s="85">
        <v>1049</v>
      </c>
      <c r="D156" s="47" t="s">
        <v>1091</v>
      </c>
      <c r="E156" s="73" t="s">
        <v>1403</v>
      </c>
      <c r="F156" s="73" t="s">
        <v>1404</v>
      </c>
      <c r="G156" s="73" t="s">
        <v>1002</v>
      </c>
      <c r="H156" s="74"/>
      <c r="I156" s="73"/>
      <c r="J156" s="73"/>
      <c r="K156" s="73"/>
      <c r="L156" s="73"/>
      <c r="M156" s="73"/>
      <c r="N156" s="48"/>
      <c r="O156" s="48"/>
      <c r="P156" s="178"/>
      <c r="Q156" s="105"/>
      <c r="R156" s="340"/>
      <c r="S156" s="340"/>
    </row>
    <row r="157" spans="1:19" outlineLevel="1">
      <c r="A157" s="266"/>
      <c r="B157" s="73" t="s">
        <v>15</v>
      </c>
      <c r="C157" s="85">
        <v>1050</v>
      </c>
      <c r="D157" s="47" t="s">
        <v>1094</v>
      </c>
      <c r="E157" s="73" t="s">
        <v>1405</v>
      </c>
      <c r="F157" s="73" t="s">
        <v>1406</v>
      </c>
      <c r="G157" s="73" t="s">
        <v>1002</v>
      </c>
      <c r="H157" s="74"/>
      <c r="I157" s="73"/>
      <c r="J157" s="73"/>
      <c r="K157" s="73"/>
      <c r="L157" s="73"/>
      <c r="M157" s="73"/>
      <c r="N157" s="48"/>
      <c r="O157" s="48"/>
      <c r="P157" s="178"/>
      <c r="Q157" s="105"/>
      <c r="R157" s="340"/>
      <c r="S157" s="340"/>
    </row>
    <row r="158" spans="1:19" outlineLevel="1">
      <c r="A158" s="266"/>
      <c r="B158" s="73" t="s">
        <v>15</v>
      </c>
      <c r="C158" s="85">
        <v>1051</v>
      </c>
      <c r="D158" s="47" t="s">
        <v>1097</v>
      </c>
      <c r="E158" s="73" t="s">
        <v>1407</v>
      </c>
      <c r="F158" s="73" t="s">
        <v>1408</v>
      </c>
      <c r="G158" s="73" t="s">
        <v>1002</v>
      </c>
      <c r="H158" s="74"/>
      <c r="I158" s="73"/>
      <c r="J158" s="73"/>
      <c r="K158" s="73"/>
      <c r="L158" s="73"/>
      <c r="M158" s="73"/>
      <c r="N158" s="48"/>
      <c r="O158" s="48"/>
      <c r="P158" s="178"/>
      <c r="Q158" s="105"/>
      <c r="R158" s="340"/>
      <c r="S158" s="340"/>
    </row>
    <row r="159" spans="1:19" outlineLevel="1">
      <c r="A159" s="266"/>
      <c r="B159" s="73" t="s">
        <v>15</v>
      </c>
      <c r="C159" s="85">
        <v>1052</v>
      </c>
      <c r="D159" s="47" t="s">
        <v>1100</v>
      </c>
      <c r="E159" s="73" t="s">
        <v>1409</v>
      </c>
      <c r="F159" s="73" t="s">
        <v>1410</v>
      </c>
      <c r="G159" s="73" t="s">
        <v>1002</v>
      </c>
      <c r="H159" s="74"/>
      <c r="I159" s="73"/>
      <c r="J159" s="73"/>
      <c r="K159" s="73"/>
      <c r="L159" s="73"/>
      <c r="M159" s="73"/>
      <c r="N159" s="48"/>
      <c r="O159" s="48"/>
      <c r="P159" s="178"/>
      <c r="Q159" s="105"/>
      <c r="R159" s="340"/>
      <c r="S159" s="340"/>
    </row>
    <row r="160" spans="1:19" outlineLevel="1">
      <c r="A160" s="266"/>
      <c r="B160" s="73" t="s">
        <v>15</v>
      </c>
      <c r="C160" s="85">
        <v>1053</v>
      </c>
      <c r="D160" s="47" t="s">
        <v>1103</v>
      </c>
      <c r="E160" s="73" t="s">
        <v>1411</v>
      </c>
      <c r="F160" s="73" t="s">
        <v>1412</v>
      </c>
      <c r="G160" s="73" t="s">
        <v>1002</v>
      </c>
      <c r="H160" s="74"/>
      <c r="I160" s="73"/>
      <c r="J160" s="73"/>
      <c r="K160" s="73"/>
      <c r="L160" s="73"/>
      <c r="M160" s="73"/>
      <c r="N160" s="48"/>
      <c r="O160" s="48"/>
      <c r="P160" s="178"/>
      <c r="Q160" s="105"/>
      <c r="R160" s="340"/>
      <c r="S160" s="340"/>
    </row>
    <row r="161" spans="1:19" outlineLevel="1">
      <c r="A161" s="266"/>
      <c r="B161" s="73" t="s">
        <v>15</v>
      </c>
      <c r="C161" s="85">
        <v>1054</v>
      </c>
      <c r="D161" s="47" t="s">
        <v>1106</v>
      </c>
      <c r="E161" s="73" t="s">
        <v>1413</v>
      </c>
      <c r="F161" s="73" t="s">
        <v>1414</v>
      </c>
      <c r="G161" s="73" t="s">
        <v>1002</v>
      </c>
      <c r="H161" s="74"/>
      <c r="I161" s="73"/>
      <c r="J161" s="73"/>
      <c r="K161" s="73"/>
      <c r="L161" s="73"/>
      <c r="M161" s="73"/>
      <c r="N161" s="48"/>
      <c r="O161" s="48"/>
      <c r="P161" s="178"/>
      <c r="Q161" s="105"/>
      <c r="R161" s="340"/>
      <c r="S161" s="340"/>
    </row>
    <row r="162" spans="1:19" outlineLevel="1">
      <c r="A162" s="266"/>
      <c r="B162" s="73" t="s">
        <v>15</v>
      </c>
      <c r="C162" s="85">
        <v>1055</v>
      </c>
      <c r="D162" s="47" t="s">
        <v>1109</v>
      </c>
      <c r="E162" s="73" t="s">
        <v>1415</v>
      </c>
      <c r="F162" s="73" t="s">
        <v>1416</v>
      </c>
      <c r="G162" s="73" t="s">
        <v>1002</v>
      </c>
      <c r="H162" s="74"/>
      <c r="I162" s="73"/>
      <c r="J162" s="73"/>
      <c r="K162" s="73"/>
      <c r="L162" s="73"/>
      <c r="M162" s="73"/>
      <c r="N162" s="48"/>
      <c r="O162" s="48"/>
      <c r="P162" s="178"/>
      <c r="Q162" s="105"/>
      <c r="R162" s="340"/>
      <c r="S162" s="340"/>
    </row>
    <row r="163" spans="1:19" outlineLevel="1">
      <c r="A163" s="266"/>
      <c r="B163" s="73" t="s">
        <v>15</v>
      </c>
      <c r="C163" s="85">
        <v>1056</v>
      </c>
      <c r="D163" s="47" t="s">
        <v>1112</v>
      </c>
      <c r="E163" s="73" t="s">
        <v>1417</v>
      </c>
      <c r="F163" s="73" t="s">
        <v>1418</v>
      </c>
      <c r="G163" s="73" t="s">
        <v>1002</v>
      </c>
      <c r="H163" s="74"/>
      <c r="I163" s="73"/>
      <c r="J163" s="73"/>
      <c r="K163" s="73"/>
      <c r="L163" s="73"/>
      <c r="M163" s="73"/>
      <c r="N163" s="48"/>
      <c r="O163" s="48"/>
      <c r="P163" s="178"/>
      <c r="Q163" s="105"/>
      <c r="R163" s="340"/>
      <c r="S163" s="340"/>
    </row>
    <row r="164" spans="1:19" outlineLevel="1">
      <c r="A164" s="266"/>
      <c r="B164" s="73" t="s">
        <v>15</v>
      </c>
      <c r="C164" s="85">
        <v>1057</v>
      </c>
      <c r="D164" s="47" t="s">
        <v>1115</v>
      </c>
      <c r="E164" s="73" t="s">
        <v>1419</v>
      </c>
      <c r="F164" s="73" t="s">
        <v>1420</v>
      </c>
      <c r="G164" s="73" t="s">
        <v>1002</v>
      </c>
      <c r="H164" s="74"/>
      <c r="I164" s="73"/>
      <c r="J164" s="73"/>
      <c r="K164" s="73"/>
      <c r="L164" s="73"/>
      <c r="M164" s="73"/>
      <c r="N164" s="48"/>
      <c r="O164" s="48"/>
      <c r="P164" s="178"/>
      <c r="Q164" s="105"/>
      <c r="R164" s="340"/>
      <c r="S164" s="340"/>
    </row>
    <row r="165" spans="1:19" outlineLevel="1">
      <c r="A165" s="266"/>
      <c r="B165" s="73" t="s">
        <v>15</v>
      </c>
      <c r="C165" s="85">
        <v>1058</v>
      </c>
      <c r="D165" s="47" t="s">
        <v>1118</v>
      </c>
      <c r="E165" s="73" t="s">
        <v>1421</v>
      </c>
      <c r="F165" s="73" t="s">
        <v>1422</v>
      </c>
      <c r="G165" s="73" t="s">
        <v>1002</v>
      </c>
      <c r="H165" s="74"/>
      <c r="I165" s="73"/>
      <c r="J165" s="73"/>
      <c r="K165" s="73"/>
      <c r="L165" s="73"/>
      <c r="M165" s="73"/>
      <c r="N165" s="48"/>
      <c r="O165" s="48"/>
      <c r="P165" s="178"/>
      <c r="Q165" s="105"/>
      <c r="R165" s="340"/>
      <c r="S165" s="340"/>
    </row>
    <row r="166" spans="1:19" outlineLevel="1">
      <c r="A166" s="266"/>
      <c r="B166" s="73" t="s">
        <v>15</v>
      </c>
      <c r="C166" s="85">
        <v>1059</v>
      </c>
      <c r="D166" s="47" t="s">
        <v>1121</v>
      </c>
      <c r="E166" s="73" t="s">
        <v>1423</v>
      </c>
      <c r="F166" s="73" t="s">
        <v>1424</v>
      </c>
      <c r="G166" s="73" t="s">
        <v>1002</v>
      </c>
      <c r="H166" s="74"/>
      <c r="I166" s="73"/>
      <c r="J166" s="73"/>
      <c r="K166" s="73"/>
      <c r="L166" s="73"/>
      <c r="M166" s="73"/>
      <c r="N166" s="48"/>
      <c r="O166" s="48"/>
      <c r="P166" s="178"/>
      <c r="Q166" s="105"/>
      <c r="R166" s="340"/>
      <c r="S166" s="340"/>
    </row>
    <row r="167" spans="1:19" outlineLevel="1">
      <c r="A167" s="266"/>
      <c r="B167" s="73" t="s">
        <v>15</v>
      </c>
      <c r="C167" s="85">
        <v>1060</v>
      </c>
      <c r="D167" s="47" t="s">
        <v>1124</v>
      </c>
      <c r="E167" s="73" t="s">
        <v>1425</v>
      </c>
      <c r="F167" s="73" t="s">
        <v>1426</v>
      </c>
      <c r="G167" s="73" t="s">
        <v>1002</v>
      </c>
      <c r="H167" s="74"/>
      <c r="I167" s="73"/>
      <c r="J167" s="73"/>
      <c r="K167" s="73"/>
      <c r="L167" s="73"/>
      <c r="M167" s="73"/>
      <c r="N167" s="48"/>
      <c r="O167" s="48"/>
      <c r="P167" s="178"/>
      <c r="Q167" s="105"/>
      <c r="R167" s="340"/>
      <c r="S167" s="340"/>
    </row>
    <row r="168" spans="1:19" outlineLevel="1">
      <c r="A168" s="266"/>
      <c r="B168" s="73" t="s">
        <v>15</v>
      </c>
      <c r="C168" s="85">
        <v>1061</v>
      </c>
      <c r="D168" s="47" t="s">
        <v>1127</v>
      </c>
      <c r="E168" s="73" t="s">
        <v>1427</v>
      </c>
      <c r="F168" s="73" t="s">
        <v>1428</v>
      </c>
      <c r="G168" s="73" t="s">
        <v>1002</v>
      </c>
      <c r="H168" s="74"/>
      <c r="I168" s="73"/>
      <c r="J168" s="73"/>
      <c r="K168" s="73"/>
      <c r="L168" s="73"/>
      <c r="M168" s="73"/>
      <c r="N168" s="48"/>
      <c r="O168" s="48"/>
      <c r="P168" s="178"/>
      <c r="Q168" s="105"/>
      <c r="R168" s="340"/>
      <c r="S168" s="340"/>
    </row>
    <row r="169" spans="1:19" outlineLevel="1">
      <c r="A169" s="266"/>
      <c r="B169" s="73" t="s">
        <v>15</v>
      </c>
      <c r="C169" s="85">
        <v>1062</v>
      </c>
      <c r="D169" s="47" t="s">
        <v>1130</v>
      </c>
      <c r="E169" s="73" t="s">
        <v>1429</v>
      </c>
      <c r="F169" s="73" t="s">
        <v>1430</v>
      </c>
      <c r="G169" s="73" t="s">
        <v>1002</v>
      </c>
      <c r="H169" s="74"/>
      <c r="I169" s="73"/>
      <c r="J169" s="73"/>
      <c r="K169" s="73"/>
      <c r="L169" s="73"/>
      <c r="M169" s="73"/>
      <c r="N169" s="48"/>
      <c r="O169" s="48"/>
      <c r="P169" s="178"/>
      <c r="Q169" s="105"/>
      <c r="R169" s="340"/>
      <c r="S169" s="340"/>
    </row>
    <row r="170" spans="1:19" outlineLevel="1">
      <c r="A170" s="266"/>
      <c r="B170" s="73" t="s">
        <v>15</v>
      </c>
      <c r="C170" s="85">
        <v>1063</v>
      </c>
      <c r="D170" s="47" t="s">
        <v>1133</v>
      </c>
      <c r="E170" s="73" t="s">
        <v>1431</v>
      </c>
      <c r="F170" s="73" t="s">
        <v>1432</v>
      </c>
      <c r="G170" s="73" t="s">
        <v>1002</v>
      </c>
      <c r="H170" s="74"/>
      <c r="I170" s="73"/>
      <c r="J170" s="73"/>
      <c r="K170" s="73"/>
      <c r="L170" s="73"/>
      <c r="M170" s="73"/>
      <c r="N170" s="48"/>
      <c r="O170" s="48"/>
      <c r="P170" s="178"/>
      <c r="Q170" s="105"/>
      <c r="R170" s="340"/>
      <c r="S170" s="340"/>
    </row>
    <row r="171" spans="1:19" outlineLevel="1">
      <c r="A171" s="266"/>
      <c r="B171" s="73" t="s">
        <v>15</v>
      </c>
      <c r="C171" s="85">
        <v>1064</v>
      </c>
      <c r="D171" s="47" t="s">
        <v>1136</v>
      </c>
      <c r="E171" s="73" t="s">
        <v>1433</v>
      </c>
      <c r="F171" s="73" t="s">
        <v>1434</v>
      </c>
      <c r="G171" s="73" t="s">
        <v>1002</v>
      </c>
      <c r="H171" s="74"/>
      <c r="I171" s="73"/>
      <c r="J171" s="73"/>
      <c r="K171" s="73"/>
      <c r="L171" s="73"/>
      <c r="M171" s="73"/>
      <c r="N171" s="48"/>
      <c r="O171" s="48"/>
      <c r="P171" s="178"/>
      <c r="Q171" s="105"/>
      <c r="R171" s="340"/>
      <c r="S171" s="340"/>
    </row>
    <row r="172" spans="1:19" outlineLevel="1">
      <c r="A172" s="266"/>
      <c r="B172" s="73" t="s">
        <v>15</v>
      </c>
      <c r="C172" s="85">
        <v>1065</v>
      </c>
      <c r="D172" s="47" t="s">
        <v>1139</v>
      </c>
      <c r="E172" s="73" t="s">
        <v>1435</v>
      </c>
      <c r="F172" s="73" t="s">
        <v>1436</v>
      </c>
      <c r="G172" s="73" t="s">
        <v>1002</v>
      </c>
      <c r="H172" s="74"/>
      <c r="I172" s="73"/>
      <c r="J172" s="73"/>
      <c r="K172" s="73"/>
      <c r="L172" s="73"/>
      <c r="M172" s="73"/>
      <c r="N172" s="48"/>
      <c r="O172" s="48"/>
      <c r="P172" s="178"/>
      <c r="Q172" s="105"/>
      <c r="R172" s="340"/>
      <c r="S172" s="340"/>
    </row>
    <row r="173" spans="1:19" outlineLevel="1">
      <c r="A173" s="266"/>
      <c r="B173" s="73" t="s">
        <v>15</v>
      </c>
      <c r="C173" s="85">
        <v>1066</v>
      </c>
      <c r="D173" s="47" t="s">
        <v>1142</v>
      </c>
      <c r="E173" s="73" t="s">
        <v>1437</v>
      </c>
      <c r="F173" s="73" t="s">
        <v>1438</v>
      </c>
      <c r="G173" s="73" t="s">
        <v>1002</v>
      </c>
      <c r="H173" s="74"/>
      <c r="I173" s="73"/>
      <c r="J173" s="73"/>
      <c r="K173" s="73"/>
      <c r="L173" s="73"/>
      <c r="M173" s="73"/>
      <c r="N173" s="48"/>
      <c r="O173" s="48"/>
      <c r="P173" s="178"/>
      <c r="Q173" s="105"/>
      <c r="R173" s="340"/>
      <c r="S173" s="340"/>
    </row>
    <row r="174" spans="1:19" outlineLevel="1">
      <c r="A174" s="266"/>
      <c r="B174" s="73" t="s">
        <v>15</v>
      </c>
      <c r="C174" s="85">
        <v>1067</v>
      </c>
      <c r="D174" s="47" t="s">
        <v>1145</v>
      </c>
      <c r="E174" s="73" t="s">
        <v>1439</v>
      </c>
      <c r="F174" s="73" t="s">
        <v>1440</v>
      </c>
      <c r="G174" s="73" t="s">
        <v>1002</v>
      </c>
      <c r="H174" s="74"/>
      <c r="I174" s="73"/>
      <c r="J174" s="73"/>
      <c r="K174" s="73"/>
      <c r="L174" s="73"/>
      <c r="M174" s="73"/>
      <c r="N174" s="48"/>
      <c r="O174" s="48"/>
      <c r="P174" s="178"/>
      <c r="Q174" s="105"/>
      <c r="R174" s="340"/>
      <c r="S174" s="340"/>
    </row>
    <row r="175" spans="1:19" outlineLevel="1">
      <c r="A175" s="266"/>
      <c r="B175" s="73" t="s">
        <v>15</v>
      </c>
      <c r="C175" s="85">
        <v>1068</v>
      </c>
      <c r="D175" s="47" t="s">
        <v>1148</v>
      </c>
      <c r="E175" s="73" t="s">
        <v>1441</v>
      </c>
      <c r="F175" s="73" t="s">
        <v>1442</v>
      </c>
      <c r="G175" s="73" t="s">
        <v>1002</v>
      </c>
      <c r="H175" s="74"/>
      <c r="I175" s="73"/>
      <c r="J175" s="73"/>
      <c r="K175" s="73"/>
      <c r="L175" s="73"/>
      <c r="M175" s="73"/>
      <c r="N175" s="48"/>
      <c r="O175" s="48"/>
      <c r="P175" s="178"/>
      <c r="Q175" s="105"/>
      <c r="R175" s="340"/>
      <c r="S175" s="340"/>
    </row>
    <row r="176" spans="1:19" outlineLevel="1">
      <c r="A176" s="266"/>
      <c r="B176" s="73" t="s">
        <v>15</v>
      </c>
      <c r="C176" s="85">
        <v>1069</v>
      </c>
      <c r="D176" s="47" t="s">
        <v>1151</v>
      </c>
      <c r="E176" s="73" t="s">
        <v>1443</v>
      </c>
      <c r="F176" s="73" t="s">
        <v>1444</v>
      </c>
      <c r="G176" s="73" t="s">
        <v>1002</v>
      </c>
      <c r="H176" s="74"/>
      <c r="I176" s="73"/>
      <c r="J176" s="73"/>
      <c r="K176" s="73"/>
      <c r="L176" s="73"/>
      <c r="M176" s="73"/>
      <c r="N176" s="48"/>
      <c r="O176" s="48"/>
      <c r="P176" s="178"/>
      <c r="Q176" s="105"/>
      <c r="R176" s="340"/>
      <c r="S176" s="340"/>
    </row>
    <row r="177" spans="1:19" outlineLevel="1">
      <c r="A177" s="266"/>
      <c r="B177" s="73" t="s">
        <v>15</v>
      </c>
      <c r="C177" s="85">
        <v>1070</v>
      </c>
      <c r="D177" s="47" t="s">
        <v>1154</v>
      </c>
      <c r="E177" s="73" t="s">
        <v>1445</v>
      </c>
      <c r="F177" s="73" t="s">
        <v>1446</v>
      </c>
      <c r="G177" s="73" t="s">
        <v>1002</v>
      </c>
      <c r="H177" s="74"/>
      <c r="I177" s="73"/>
      <c r="J177" s="73"/>
      <c r="K177" s="73"/>
      <c r="L177" s="73"/>
      <c r="M177" s="73"/>
      <c r="N177" s="48"/>
      <c r="O177" s="48"/>
      <c r="P177" s="178"/>
      <c r="Q177" s="105"/>
      <c r="R177" s="340"/>
      <c r="S177" s="340"/>
    </row>
    <row r="178" spans="1:19" outlineLevel="1">
      <c r="A178" s="266"/>
      <c r="B178" s="73" t="s">
        <v>15</v>
      </c>
      <c r="C178" s="85">
        <v>1071</v>
      </c>
      <c r="D178" s="47" t="s">
        <v>1157</v>
      </c>
      <c r="E178" s="73" t="s">
        <v>1447</v>
      </c>
      <c r="F178" s="73" t="s">
        <v>1448</v>
      </c>
      <c r="G178" s="73" t="s">
        <v>1002</v>
      </c>
      <c r="H178" s="74"/>
      <c r="I178" s="73"/>
      <c r="J178" s="73"/>
      <c r="K178" s="73"/>
      <c r="L178" s="73"/>
      <c r="M178" s="73"/>
      <c r="N178" s="48"/>
      <c r="O178" s="48"/>
      <c r="P178" s="178"/>
      <c r="Q178" s="105"/>
      <c r="R178" s="340"/>
      <c r="S178" s="340"/>
    </row>
    <row r="179" spans="1:19" outlineLevel="1">
      <c r="A179" s="266"/>
      <c r="B179" s="73" t="s">
        <v>15</v>
      </c>
      <c r="C179" s="85">
        <v>1072</v>
      </c>
      <c r="D179" s="47" t="s">
        <v>1160</v>
      </c>
      <c r="E179" s="73" t="s">
        <v>1449</v>
      </c>
      <c r="F179" s="73" t="s">
        <v>1450</v>
      </c>
      <c r="G179" s="73" t="s">
        <v>1002</v>
      </c>
      <c r="H179" s="74"/>
      <c r="I179" s="73"/>
      <c r="J179" s="73"/>
      <c r="K179" s="73"/>
      <c r="L179" s="73"/>
      <c r="M179" s="73"/>
      <c r="N179" s="48"/>
      <c r="O179" s="48"/>
      <c r="P179" s="178"/>
      <c r="Q179" s="105"/>
      <c r="R179" s="340"/>
      <c r="S179" s="340"/>
    </row>
    <row r="180" spans="1:19" outlineLevel="1">
      <c r="A180" s="266"/>
      <c r="B180" s="73" t="s">
        <v>15</v>
      </c>
      <c r="C180" s="85">
        <v>1073</v>
      </c>
      <c r="D180" s="47" t="s">
        <v>1163</v>
      </c>
      <c r="E180" s="73" t="s">
        <v>1451</v>
      </c>
      <c r="F180" s="73" t="s">
        <v>1452</v>
      </c>
      <c r="G180" s="73" t="s">
        <v>1002</v>
      </c>
      <c r="H180" s="74"/>
      <c r="I180" s="73"/>
      <c r="J180" s="73"/>
      <c r="K180" s="73"/>
      <c r="L180" s="73"/>
      <c r="M180" s="73"/>
      <c r="N180" s="48"/>
      <c r="O180" s="48"/>
      <c r="P180" s="178"/>
      <c r="Q180" s="105"/>
      <c r="R180" s="340"/>
      <c r="S180" s="340"/>
    </row>
    <row r="181" spans="1:19" outlineLevel="1">
      <c r="A181" s="266"/>
      <c r="B181" s="73" t="s">
        <v>15</v>
      </c>
      <c r="C181" s="85">
        <v>1074</v>
      </c>
      <c r="D181" s="47" t="s">
        <v>1166</v>
      </c>
      <c r="E181" s="73" t="s">
        <v>1453</v>
      </c>
      <c r="F181" s="73" t="s">
        <v>1454</v>
      </c>
      <c r="G181" s="73" t="s">
        <v>1002</v>
      </c>
      <c r="H181" s="74"/>
      <c r="I181" s="73"/>
      <c r="J181" s="73"/>
      <c r="K181" s="73"/>
      <c r="L181" s="73"/>
      <c r="M181" s="73"/>
      <c r="N181" s="48"/>
      <c r="O181" s="48"/>
      <c r="P181" s="178"/>
      <c r="Q181" s="105"/>
      <c r="R181" s="340"/>
      <c r="S181" s="340"/>
    </row>
    <row r="182" spans="1:19" outlineLevel="1">
      <c r="A182" s="266"/>
      <c r="B182" s="73" t="s">
        <v>15</v>
      </c>
      <c r="C182" s="85">
        <v>1075</v>
      </c>
      <c r="D182" s="47" t="s">
        <v>1169</v>
      </c>
      <c r="E182" s="73" t="s">
        <v>1455</v>
      </c>
      <c r="F182" s="73" t="s">
        <v>1456</v>
      </c>
      <c r="G182" s="73" t="s">
        <v>1002</v>
      </c>
      <c r="H182" s="74"/>
      <c r="I182" s="73"/>
      <c r="J182" s="73"/>
      <c r="K182" s="73"/>
      <c r="L182" s="73"/>
      <c r="M182" s="73"/>
      <c r="N182" s="48"/>
      <c r="O182" s="48"/>
      <c r="P182" s="178"/>
      <c r="Q182" s="105"/>
      <c r="R182" s="340"/>
      <c r="S182" s="340"/>
    </row>
    <row r="183" spans="1:19" outlineLevel="1">
      <c r="A183" s="266"/>
      <c r="B183" s="73" t="s">
        <v>15</v>
      </c>
      <c r="C183" s="85">
        <v>1076</v>
      </c>
      <c r="D183" s="47" t="s">
        <v>1172</v>
      </c>
      <c r="E183" s="73" t="s">
        <v>1457</v>
      </c>
      <c r="F183" s="73" t="s">
        <v>1458</v>
      </c>
      <c r="G183" s="73" t="s">
        <v>1002</v>
      </c>
      <c r="H183" s="74"/>
      <c r="I183" s="73"/>
      <c r="J183" s="73"/>
      <c r="K183" s="73"/>
      <c r="L183" s="73"/>
      <c r="M183" s="73"/>
      <c r="N183" s="48"/>
      <c r="O183" s="48"/>
      <c r="P183" s="178"/>
      <c r="Q183" s="105"/>
      <c r="R183" s="340"/>
      <c r="S183" s="340"/>
    </row>
    <row r="184" spans="1:19" outlineLevel="1">
      <c r="A184" s="266"/>
      <c r="B184" s="73" t="s">
        <v>15</v>
      </c>
      <c r="C184" s="85">
        <v>1077</v>
      </c>
      <c r="D184" s="47" t="s">
        <v>1175</v>
      </c>
      <c r="E184" s="73" t="s">
        <v>1459</v>
      </c>
      <c r="F184" s="73" t="s">
        <v>1460</v>
      </c>
      <c r="G184" s="73" t="s">
        <v>1002</v>
      </c>
      <c r="H184" s="74"/>
      <c r="I184" s="73"/>
      <c r="J184" s="73"/>
      <c r="K184" s="73"/>
      <c r="L184" s="73"/>
      <c r="M184" s="73"/>
      <c r="N184" s="48"/>
      <c r="O184" s="48"/>
      <c r="P184" s="178"/>
      <c r="Q184" s="105"/>
      <c r="R184" s="340"/>
      <c r="S184" s="340"/>
    </row>
    <row r="185" spans="1:19" outlineLevel="1">
      <c r="A185" s="266"/>
      <c r="B185" s="73" t="s">
        <v>15</v>
      </c>
      <c r="C185" s="85">
        <v>1078</v>
      </c>
      <c r="D185" s="47" t="s">
        <v>1178</v>
      </c>
      <c r="E185" s="73" t="s">
        <v>1461</v>
      </c>
      <c r="F185" s="73" t="s">
        <v>1462</v>
      </c>
      <c r="G185" s="73" t="s">
        <v>1002</v>
      </c>
      <c r="H185" s="74"/>
      <c r="I185" s="73"/>
      <c r="J185" s="73"/>
      <c r="K185" s="73"/>
      <c r="L185" s="73"/>
      <c r="M185" s="73"/>
      <c r="N185" s="48"/>
      <c r="O185" s="48"/>
      <c r="P185" s="178"/>
      <c r="Q185" s="105"/>
      <c r="R185" s="340"/>
      <c r="S185" s="340"/>
    </row>
    <row r="186" spans="1:19" outlineLevel="1">
      <c r="A186" s="266"/>
      <c r="B186" s="73" t="s">
        <v>15</v>
      </c>
      <c r="C186" s="85">
        <v>1079</v>
      </c>
      <c r="D186" s="47" t="s">
        <v>1181</v>
      </c>
      <c r="E186" s="73" t="s">
        <v>1463</v>
      </c>
      <c r="F186" s="73" t="s">
        <v>1464</v>
      </c>
      <c r="G186" s="73" t="s">
        <v>1002</v>
      </c>
      <c r="H186" s="74"/>
      <c r="I186" s="73"/>
      <c r="J186" s="73"/>
      <c r="K186" s="73"/>
      <c r="L186" s="73"/>
      <c r="M186" s="73"/>
      <c r="N186" s="48"/>
      <c r="O186" s="48"/>
      <c r="P186" s="178"/>
      <c r="Q186" s="105"/>
      <c r="R186" s="340"/>
      <c r="S186" s="340"/>
    </row>
    <row r="187" spans="1:19" outlineLevel="1">
      <c r="A187" s="266"/>
      <c r="B187" s="73" t="s">
        <v>15</v>
      </c>
      <c r="C187" s="85">
        <v>1080</v>
      </c>
      <c r="D187" s="47" t="s">
        <v>1184</v>
      </c>
      <c r="E187" s="73" t="s">
        <v>1465</v>
      </c>
      <c r="F187" s="73" t="s">
        <v>1466</v>
      </c>
      <c r="G187" s="73" t="s">
        <v>1002</v>
      </c>
      <c r="H187" s="74"/>
      <c r="I187" s="73"/>
      <c r="J187" s="73"/>
      <c r="K187" s="73"/>
      <c r="L187" s="73"/>
      <c r="M187" s="73"/>
      <c r="N187" s="48"/>
      <c r="O187" s="48"/>
      <c r="P187" s="178"/>
      <c r="Q187" s="105"/>
      <c r="R187" s="340"/>
      <c r="S187" s="340"/>
    </row>
    <row r="188" spans="1:19" outlineLevel="1">
      <c r="A188" s="266"/>
      <c r="B188" s="73" t="s">
        <v>15</v>
      </c>
      <c r="C188" s="85">
        <v>1081</v>
      </c>
      <c r="D188" s="47" t="s">
        <v>1187</v>
      </c>
      <c r="E188" s="73" t="s">
        <v>1467</v>
      </c>
      <c r="F188" s="73" t="s">
        <v>1468</v>
      </c>
      <c r="G188" s="73" t="s">
        <v>1002</v>
      </c>
      <c r="H188" s="74"/>
      <c r="I188" s="73"/>
      <c r="J188" s="73"/>
      <c r="K188" s="73"/>
      <c r="L188" s="73"/>
      <c r="M188" s="73"/>
      <c r="N188" s="48"/>
      <c r="O188" s="48"/>
      <c r="P188" s="178"/>
      <c r="Q188" s="105"/>
      <c r="R188" s="340"/>
      <c r="S188" s="340"/>
    </row>
    <row r="189" spans="1:19" outlineLevel="1">
      <c r="A189" s="266"/>
      <c r="B189" s="73" t="s">
        <v>15</v>
      </c>
      <c r="C189" s="85">
        <v>1082</v>
      </c>
      <c r="D189" s="47" t="s">
        <v>1190</v>
      </c>
      <c r="E189" s="73" t="s">
        <v>1469</v>
      </c>
      <c r="F189" s="73" t="s">
        <v>1470</v>
      </c>
      <c r="G189" s="73" t="s">
        <v>1002</v>
      </c>
      <c r="H189" s="74"/>
      <c r="I189" s="73"/>
      <c r="J189" s="73"/>
      <c r="K189" s="73"/>
      <c r="L189" s="73"/>
      <c r="M189" s="73"/>
      <c r="N189" s="48"/>
      <c r="O189" s="48"/>
      <c r="P189" s="178"/>
      <c r="Q189" s="105"/>
      <c r="R189" s="340"/>
      <c r="S189" s="340"/>
    </row>
    <row r="190" spans="1:19" s="375" customFormat="1" ht="25.5" outlineLevel="1">
      <c r="A190" s="485"/>
      <c r="B190" s="486" t="s">
        <v>26</v>
      </c>
      <c r="C190" s="85">
        <v>1083</v>
      </c>
      <c r="D190" s="73" t="s">
        <v>1471</v>
      </c>
      <c r="E190" s="486" t="s">
        <v>1194</v>
      </c>
      <c r="F190" s="486"/>
      <c r="G190" s="86"/>
      <c r="H190" s="487" t="s">
        <v>1195</v>
      </c>
      <c r="I190" s="486" t="s">
        <v>80</v>
      </c>
      <c r="J190" s="486" t="s">
        <v>1196</v>
      </c>
      <c r="K190" s="492" t="s">
        <v>1197</v>
      </c>
      <c r="L190" s="73" t="s">
        <v>1472</v>
      </c>
      <c r="M190" s="486"/>
      <c r="N190" s="372" t="s">
        <v>1199</v>
      </c>
      <c r="O190" s="121" t="s">
        <v>653</v>
      </c>
      <c r="P190" s="373" t="s">
        <v>80</v>
      </c>
      <c r="Q190" s="493" t="s">
        <v>80</v>
      </c>
      <c r="R190" s="488"/>
      <c r="S190" s="340"/>
    </row>
    <row r="191" spans="1:19" outlineLevel="1">
      <c r="A191" s="485"/>
      <c r="B191" s="486" t="s">
        <v>26</v>
      </c>
      <c r="C191" s="85">
        <v>1084</v>
      </c>
      <c r="D191" s="48" t="s">
        <v>1473</v>
      </c>
      <c r="E191" s="486" t="s">
        <v>1201</v>
      </c>
      <c r="F191" s="486"/>
      <c r="G191" s="86"/>
      <c r="H191" s="487" t="s">
        <v>1202</v>
      </c>
      <c r="I191" s="486" t="s">
        <v>80</v>
      </c>
      <c r="J191" s="486" t="s">
        <v>1203</v>
      </c>
      <c r="K191" s="492" t="s">
        <v>1204</v>
      </c>
      <c r="L191" s="486" t="s">
        <v>1474</v>
      </c>
      <c r="M191" s="486"/>
      <c r="N191" s="372"/>
      <c r="O191" s="121" t="s">
        <v>653</v>
      </c>
      <c r="P191" s="373" t="s">
        <v>80</v>
      </c>
      <c r="Q191" s="493" t="s">
        <v>80</v>
      </c>
      <c r="R191" s="488"/>
      <c r="S191" s="340"/>
    </row>
    <row r="192" spans="1:19" ht="25.5" outlineLevel="1">
      <c r="A192" s="485"/>
      <c r="B192" s="486" t="s">
        <v>84</v>
      </c>
      <c r="C192" s="85">
        <v>1085</v>
      </c>
      <c r="D192" s="95" t="s">
        <v>1475</v>
      </c>
      <c r="E192" s="486" t="s">
        <v>1201</v>
      </c>
      <c r="F192" s="486"/>
      <c r="G192" s="86"/>
      <c r="H192" s="487" t="s">
        <v>1476</v>
      </c>
      <c r="I192" s="486" t="s">
        <v>80</v>
      </c>
      <c r="J192" s="486" t="s">
        <v>1477</v>
      </c>
      <c r="K192" s="492" t="s">
        <v>1478</v>
      </c>
      <c r="L192" s="486"/>
      <c r="M192" s="486" t="s">
        <v>1215</v>
      </c>
      <c r="N192" s="372" t="s">
        <v>1479</v>
      </c>
      <c r="O192" s="121" t="s">
        <v>1480</v>
      </c>
      <c r="P192" s="373" t="s">
        <v>80</v>
      </c>
      <c r="Q192" s="493" t="s">
        <v>80</v>
      </c>
      <c r="R192" s="488"/>
      <c r="S192" s="340"/>
    </row>
    <row r="193" spans="1:19" ht="25.5" outlineLevel="1">
      <c r="A193" s="485"/>
      <c r="B193" s="486" t="s">
        <v>84</v>
      </c>
      <c r="C193" s="85">
        <v>1086</v>
      </c>
      <c r="D193" s="95" t="s">
        <v>1481</v>
      </c>
      <c r="E193" s="486" t="s">
        <v>1201</v>
      </c>
      <c r="F193" s="486"/>
      <c r="G193" s="86"/>
      <c r="H193" s="487" t="s">
        <v>1482</v>
      </c>
      <c r="I193" s="486" t="s">
        <v>80</v>
      </c>
      <c r="J193" s="486" t="s">
        <v>1483</v>
      </c>
      <c r="K193" s="492" t="s">
        <v>1484</v>
      </c>
      <c r="L193" s="486"/>
      <c r="M193" s="486" t="s">
        <v>1215</v>
      </c>
      <c r="N193" s="372" t="s">
        <v>1485</v>
      </c>
      <c r="O193" s="121" t="s">
        <v>1486</v>
      </c>
      <c r="P193" s="373" t="s">
        <v>80</v>
      </c>
      <c r="Q193" s="493" t="s">
        <v>80</v>
      </c>
      <c r="R193" s="488"/>
      <c r="S193" s="340"/>
    </row>
    <row r="194" spans="1:19" outlineLevel="1">
      <c r="A194" s="485"/>
      <c r="B194" s="486" t="s">
        <v>84</v>
      </c>
      <c r="C194" s="680">
        <v>1087</v>
      </c>
      <c r="D194" s="491" t="s">
        <v>1487</v>
      </c>
      <c r="E194" s="486" t="s">
        <v>1201</v>
      </c>
      <c r="F194" s="486"/>
      <c r="G194" s="681"/>
      <c r="H194" s="487"/>
      <c r="I194" s="486" t="s">
        <v>80</v>
      </c>
      <c r="J194" s="486" t="s">
        <v>1488</v>
      </c>
      <c r="K194" s="492" t="s">
        <v>1489</v>
      </c>
      <c r="L194" s="486"/>
      <c r="M194" s="486" t="s">
        <v>1215</v>
      </c>
      <c r="N194" s="372" t="s">
        <v>1490</v>
      </c>
      <c r="O194" s="121" t="s">
        <v>653</v>
      </c>
      <c r="P194" s="373" t="s">
        <v>80</v>
      </c>
      <c r="Q194" s="493" t="s">
        <v>80</v>
      </c>
      <c r="R194" s="488"/>
      <c r="S194" s="340"/>
    </row>
    <row r="195" spans="1:19" s="57" customFormat="1" ht="13.5" outlineLevel="1" thickBot="1">
      <c r="A195" s="267"/>
      <c r="B195" s="84"/>
      <c r="C195" s="82" t="s">
        <v>884</v>
      </c>
      <c r="D195" s="83"/>
      <c r="E195" s="83"/>
      <c r="F195" s="83"/>
      <c r="G195" s="83"/>
      <c r="H195" s="106"/>
      <c r="I195" s="84"/>
      <c r="J195" s="84"/>
      <c r="K195" s="84"/>
      <c r="L195" s="84"/>
      <c r="M195" s="84"/>
      <c r="N195" s="84"/>
      <c r="O195" s="84"/>
      <c r="P195" s="104"/>
      <c r="Q195" s="104"/>
      <c r="R195" s="341"/>
      <c r="S195" s="340"/>
    </row>
    <row r="196" spans="1:19" ht="13.5" thickBot="1"/>
    <row r="197" spans="1:19" s="46" customFormat="1">
      <c r="A197" s="111"/>
      <c r="B197" s="45"/>
      <c r="C197" s="107"/>
      <c r="D197" s="45"/>
      <c r="E197" s="45"/>
      <c r="F197" s="45"/>
      <c r="G197" s="45" t="s">
        <v>885</v>
      </c>
      <c r="H197" s="45" t="s">
        <v>885</v>
      </c>
      <c r="I197" s="45" t="s">
        <v>885</v>
      </c>
      <c r="J197" s="45"/>
      <c r="K197" s="45"/>
      <c r="L197" s="45"/>
      <c r="M197" s="45" t="s">
        <v>885</v>
      </c>
      <c r="N197" s="45" t="s">
        <v>885</v>
      </c>
      <c r="O197" s="45"/>
      <c r="P197" s="45" t="s">
        <v>885</v>
      </c>
      <c r="Q197" s="437" t="s">
        <v>885</v>
      </c>
      <c r="R197" s="337"/>
      <c r="S197" s="52"/>
    </row>
    <row r="198" spans="1:19" s="14" customFormat="1">
      <c r="A198" s="112"/>
      <c r="B198" s="39"/>
      <c r="C198" s="108"/>
      <c r="D198" s="39"/>
      <c r="E198" s="39"/>
      <c r="F198" s="39"/>
      <c r="G198" s="39" t="s">
        <v>904</v>
      </c>
      <c r="H198" s="39"/>
      <c r="I198" s="39" t="s">
        <v>80</v>
      </c>
      <c r="J198" s="39"/>
      <c r="K198" s="39"/>
      <c r="L198" s="39"/>
      <c r="M198" s="39" t="s">
        <v>908</v>
      </c>
      <c r="N198" s="39" t="s">
        <v>1491</v>
      </c>
      <c r="O198" s="39"/>
      <c r="P198" s="39" t="s">
        <v>79</v>
      </c>
      <c r="Q198" s="438" t="s">
        <v>909</v>
      </c>
      <c r="R198" s="338"/>
      <c r="S198" s="52"/>
    </row>
    <row r="199" spans="1:19" s="14" customFormat="1">
      <c r="A199" s="112"/>
      <c r="B199" s="39"/>
      <c r="C199" s="108"/>
      <c r="D199" s="39"/>
      <c r="E199" s="39"/>
      <c r="F199" s="39"/>
      <c r="G199" s="39" t="s">
        <v>1492</v>
      </c>
      <c r="H199" s="39"/>
      <c r="I199" s="39" t="s">
        <v>1493</v>
      </c>
      <c r="J199" s="39"/>
      <c r="K199" s="39"/>
      <c r="L199" s="39"/>
      <c r="M199" s="39" t="s">
        <v>1494</v>
      </c>
      <c r="N199" s="39" t="s">
        <v>1495</v>
      </c>
      <c r="O199" s="39"/>
      <c r="P199" s="39" t="s">
        <v>80</v>
      </c>
      <c r="Q199" s="438" t="s">
        <v>974</v>
      </c>
      <c r="R199" s="338"/>
      <c r="S199" s="52"/>
    </row>
    <row r="200" spans="1:19" s="14" customFormat="1">
      <c r="A200" s="112"/>
      <c r="B200" s="39"/>
      <c r="C200" s="108"/>
      <c r="D200" s="39"/>
      <c r="E200" s="39"/>
      <c r="F200" s="39"/>
      <c r="G200" s="39"/>
      <c r="H200" s="39"/>
      <c r="I200" s="39" t="s">
        <v>1496</v>
      </c>
      <c r="J200" s="39"/>
      <c r="K200" s="39"/>
      <c r="L200" s="39"/>
      <c r="M200" s="39" t="s">
        <v>1497</v>
      </c>
      <c r="N200" s="39" t="s">
        <v>1498</v>
      </c>
      <c r="O200" s="39"/>
      <c r="P200" s="39"/>
      <c r="Q200" s="438" t="s">
        <v>80</v>
      </c>
      <c r="R200" s="338"/>
      <c r="S200" s="52"/>
    </row>
    <row r="201" spans="1:19" s="14" customFormat="1">
      <c r="A201" s="112"/>
      <c r="B201" s="39"/>
      <c r="C201" s="108"/>
      <c r="D201" s="39"/>
      <c r="E201" s="39"/>
      <c r="F201" s="39"/>
      <c r="G201" s="39"/>
      <c r="H201" s="39"/>
      <c r="I201" s="39" t="s">
        <v>1499</v>
      </c>
      <c r="J201" s="39"/>
      <c r="K201" s="39"/>
      <c r="L201" s="39"/>
      <c r="M201" s="39" t="s">
        <v>1500</v>
      </c>
      <c r="N201" s="39"/>
      <c r="O201" s="39"/>
      <c r="P201" s="356"/>
      <c r="Q201" s="58"/>
      <c r="R201" s="338"/>
      <c r="S201" s="52"/>
    </row>
    <row r="202" spans="1:19" s="14" customFormat="1">
      <c r="A202" s="112"/>
      <c r="B202" s="39"/>
      <c r="C202" s="108"/>
      <c r="D202" s="39"/>
      <c r="E202" s="39"/>
      <c r="F202" s="39"/>
      <c r="G202" s="39"/>
      <c r="H202" s="39"/>
      <c r="I202" s="39" t="s">
        <v>1501</v>
      </c>
      <c r="J202" s="39"/>
      <c r="K202" s="39"/>
      <c r="L202" s="39"/>
      <c r="M202" s="39" t="s">
        <v>1502</v>
      </c>
      <c r="N202" s="39"/>
      <c r="O202" s="39"/>
      <c r="P202" s="356"/>
      <c r="Q202" s="58"/>
      <c r="R202" s="338"/>
      <c r="S202" s="52"/>
    </row>
    <row r="203" spans="1:19" s="14" customFormat="1">
      <c r="A203" s="112"/>
      <c r="B203" s="39"/>
      <c r="C203" s="108"/>
      <c r="D203" s="39"/>
      <c r="E203" s="39"/>
      <c r="F203" s="39"/>
      <c r="G203" s="39"/>
      <c r="H203" s="39"/>
      <c r="I203" s="39" t="s">
        <v>1503</v>
      </c>
      <c r="J203" s="39"/>
      <c r="K203" s="39"/>
      <c r="L203" s="39"/>
      <c r="M203" s="39" t="s">
        <v>939</v>
      </c>
      <c r="N203" s="39"/>
      <c r="O203" s="39"/>
      <c r="P203" s="356"/>
      <c r="Q203" s="58"/>
      <c r="R203" s="338"/>
      <c r="S203" s="52"/>
    </row>
    <row r="204" spans="1:19" s="14" customFormat="1">
      <c r="A204" s="112"/>
      <c r="B204" s="39"/>
      <c r="C204" s="108"/>
      <c r="D204" s="39"/>
      <c r="E204" s="39"/>
      <c r="F204" s="39"/>
      <c r="G204" s="39"/>
      <c r="H204" s="39"/>
      <c r="I204" s="39" t="s">
        <v>1504</v>
      </c>
      <c r="J204" s="39"/>
      <c r="K204" s="39"/>
      <c r="L204" s="39"/>
      <c r="M204" s="39" t="s">
        <v>1505</v>
      </c>
      <c r="N204" s="39"/>
      <c r="O204" s="39"/>
      <c r="P204" s="356"/>
      <c r="Q204" s="58"/>
      <c r="R204" s="338"/>
      <c r="S204" s="52"/>
    </row>
    <row r="205" spans="1:19" s="14" customFormat="1">
      <c r="A205" s="112"/>
      <c r="B205" s="39"/>
      <c r="C205" s="108"/>
      <c r="D205" s="39"/>
      <c r="E205" s="39"/>
      <c r="F205" s="39"/>
      <c r="G205" s="39"/>
      <c r="H205" s="39"/>
      <c r="I205" s="39" t="s">
        <v>1506</v>
      </c>
      <c r="J205" s="39"/>
      <c r="K205" s="39"/>
      <c r="L205" s="39"/>
      <c r="M205" s="39"/>
      <c r="N205" s="39"/>
      <c r="O205" s="39"/>
      <c r="P205" s="356"/>
      <c r="Q205" s="58"/>
      <c r="R205" s="338"/>
      <c r="S205" s="52"/>
    </row>
    <row r="206" spans="1:19" s="14" customFormat="1">
      <c r="A206" s="112"/>
      <c r="B206" s="39"/>
      <c r="C206" s="108"/>
      <c r="D206" s="39"/>
      <c r="E206" s="39"/>
      <c r="F206" s="39"/>
      <c r="G206" s="39"/>
      <c r="H206" s="39"/>
      <c r="I206" s="39"/>
      <c r="J206" s="39"/>
      <c r="K206" s="39"/>
      <c r="L206" s="39"/>
      <c r="M206" s="39"/>
      <c r="N206" s="39"/>
      <c r="O206" s="39"/>
      <c r="P206" s="356"/>
      <c r="Q206" s="58"/>
      <c r="R206" s="338"/>
      <c r="S206" s="52"/>
    </row>
    <row r="207" spans="1:19" s="14" customFormat="1" ht="13.5" thickBot="1">
      <c r="A207" s="113"/>
      <c r="B207" s="22"/>
      <c r="C207" s="109"/>
      <c r="D207" s="22"/>
      <c r="E207" s="22"/>
      <c r="F207" s="22"/>
      <c r="G207" s="22"/>
      <c r="H207" s="24"/>
      <c r="I207" s="24"/>
      <c r="J207" s="22"/>
      <c r="K207" s="22"/>
      <c r="L207" s="22"/>
      <c r="M207" s="22"/>
      <c r="N207" s="22"/>
      <c r="O207" s="22"/>
      <c r="P207" s="435"/>
      <c r="Q207" s="110"/>
      <c r="R207" s="339"/>
      <c r="S207" s="52"/>
    </row>
  </sheetData>
  <autoFilter ref="A3:R195" xr:uid="{4232A95A-E234-4F93-96A6-741BD78ABF96}"/>
  <dataConsolidate/>
  <mergeCells count="2">
    <mergeCell ref="A4:S4"/>
    <mergeCell ref="A106:S107"/>
  </mergeCells>
  <phoneticPr fontId="0" type="noConversion"/>
  <pageMargins left="0.25" right="0.25" top="0.75" bottom="0.75" header="0.3" footer="0.3"/>
  <pageSetup paperSize="9" scale="17"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0FFDE-5A83-4670-9F17-C0B935FFB44F}">
  <sheetPr codeName="Sheet17">
    <pageSetUpPr autoPageBreaks="0" fitToPage="1"/>
  </sheetPr>
  <dimension ref="A1:CA4128"/>
  <sheetViews>
    <sheetView showGridLines="0" topLeftCell="B314" zoomScale="55" zoomScaleNormal="55" zoomScaleSheetLayoutView="57" zoomScalePageLayoutView="70" workbookViewId="0">
      <selection activeCell="J4114" sqref="J4114"/>
    </sheetView>
  </sheetViews>
  <sheetFormatPr defaultColWidth="9.28515625" defaultRowHeight="12.75" outlineLevelRow="1"/>
  <cols>
    <col min="1" max="1" width="8.42578125" style="50" customWidth="1"/>
    <col min="2" max="2" width="11.28515625" style="50" customWidth="1"/>
    <col min="3" max="3" width="10.5703125" style="65" bestFit="1" customWidth="1"/>
    <col min="4" max="4" width="58.7109375" style="50" customWidth="1"/>
    <col min="5" max="5" width="10.5703125" style="50" bestFit="1" customWidth="1"/>
    <col min="6" max="6" width="23.5703125" style="50" bestFit="1" customWidth="1"/>
    <col min="7" max="7" width="31.5703125" style="50" customWidth="1"/>
    <col min="8" max="8" width="33.5703125" style="50" customWidth="1"/>
    <col min="9" max="9" width="35.7109375" style="50" customWidth="1"/>
    <col min="10" max="10" width="33.5703125" style="50" customWidth="1"/>
    <col min="11" max="11" width="18.42578125" style="50" customWidth="1"/>
    <col min="12" max="12" width="54.28515625" style="50" customWidth="1"/>
    <col min="13" max="13" width="57.7109375" style="50" customWidth="1"/>
    <col min="14" max="14" width="97.28515625" style="50" bestFit="1" customWidth="1"/>
    <col min="15" max="15" width="49.5703125" style="50" customWidth="1"/>
    <col min="16" max="16" width="41.5703125" style="50" bestFit="1" customWidth="1"/>
    <col min="17" max="17" width="12.42578125" style="50" bestFit="1" customWidth="1"/>
    <col min="18" max="18" width="10" style="52" bestFit="1" customWidth="1"/>
    <col min="19" max="28" width="9.28515625" style="52"/>
    <col min="29" max="16384" width="9.28515625" style="50"/>
  </cols>
  <sheetData>
    <row r="1" spans="1:79" ht="23.25" customHeight="1" thickBot="1">
      <c r="D1" s="115" t="s">
        <v>1507</v>
      </c>
    </row>
    <row r="2" spans="1:79" ht="25.5" customHeight="1" thickBot="1">
      <c r="D2" s="235" t="s">
        <v>1508</v>
      </c>
      <c r="E2" s="233" t="s">
        <v>162</v>
      </c>
      <c r="F2" s="234"/>
    </row>
    <row r="3" spans="1:79" s="334" customFormat="1" ht="39" thickBot="1">
      <c r="A3" s="421" t="s">
        <v>163</v>
      </c>
      <c r="B3" s="422" t="s">
        <v>164</v>
      </c>
      <c r="C3" s="423" t="s">
        <v>165</v>
      </c>
      <c r="D3" s="433" t="s">
        <v>1509</v>
      </c>
      <c r="E3" s="425" t="s">
        <v>167</v>
      </c>
      <c r="F3" s="426" t="s">
        <v>168</v>
      </c>
      <c r="G3" s="516" t="s">
        <v>1510</v>
      </c>
      <c r="H3" s="433" t="s">
        <v>1511</v>
      </c>
      <c r="I3" s="517" t="s">
        <v>1512</v>
      </c>
      <c r="J3" s="517" t="s">
        <v>1513</v>
      </c>
      <c r="K3" s="442" t="s">
        <v>1514</v>
      </c>
      <c r="L3" s="518" t="s">
        <v>1515</v>
      </c>
      <c r="M3" s="433" t="s">
        <v>1516</v>
      </c>
      <c r="N3" s="519" t="s">
        <v>1517</v>
      </c>
      <c r="O3" s="517" t="s">
        <v>173</v>
      </c>
      <c r="P3" s="662" t="s">
        <v>174</v>
      </c>
      <c r="Q3" s="520" t="s">
        <v>1518</v>
      </c>
      <c r="R3" s="444" t="s">
        <v>175</v>
      </c>
    </row>
    <row r="4" spans="1:79" s="334" customFormat="1" ht="21" outlineLevel="1" thickBot="1">
      <c r="A4" s="837" t="s">
        <v>900</v>
      </c>
      <c r="B4" s="838"/>
      <c r="C4" s="838"/>
      <c r="D4" s="838"/>
      <c r="E4" s="838"/>
      <c r="F4" s="838"/>
      <c r="G4" s="838"/>
      <c r="H4" s="838"/>
      <c r="I4" s="838"/>
      <c r="J4" s="838"/>
      <c r="K4" s="838"/>
      <c r="L4" s="838"/>
      <c r="M4" s="838"/>
      <c r="N4" s="838"/>
      <c r="O4" s="838"/>
      <c r="P4" s="838"/>
      <c r="Q4" s="838"/>
      <c r="R4" s="839"/>
      <c r="S4" s="521"/>
      <c r="T4" s="521"/>
      <c r="U4" s="521"/>
      <c r="V4" s="521"/>
      <c r="W4" s="521"/>
      <c r="X4" s="521"/>
      <c r="Y4" s="521"/>
      <c r="Z4" s="521"/>
      <c r="AA4" s="521"/>
      <c r="AB4" s="521"/>
      <c r="AC4" s="521"/>
      <c r="AD4" s="521"/>
      <c r="AE4" s="521"/>
      <c r="AF4" s="521"/>
      <c r="AG4" s="521"/>
      <c r="AH4" s="521"/>
      <c r="AI4" s="521"/>
      <c r="AJ4" s="521"/>
      <c r="AK4" s="521"/>
      <c r="AL4" s="521"/>
      <c r="AM4" s="521"/>
      <c r="AN4" s="521"/>
      <c r="AO4" s="521"/>
      <c r="AP4" s="521"/>
      <c r="AQ4" s="521"/>
      <c r="AR4" s="521"/>
      <c r="AS4" s="521"/>
      <c r="AT4" s="521"/>
      <c r="AU4" s="521"/>
      <c r="AV4" s="521"/>
      <c r="AW4" s="521"/>
      <c r="AX4" s="521"/>
      <c r="AY4" s="521"/>
      <c r="AZ4" s="521"/>
      <c r="BA4" s="521"/>
      <c r="BB4" s="521"/>
      <c r="BC4" s="521"/>
      <c r="BD4" s="521"/>
      <c r="BE4" s="521"/>
      <c r="BF4" s="521"/>
      <c r="BG4" s="521"/>
      <c r="BH4" s="521"/>
      <c r="BI4" s="521"/>
      <c r="BJ4" s="521"/>
      <c r="BK4" s="521"/>
      <c r="BL4" s="521"/>
      <c r="BM4" s="521"/>
      <c r="BN4" s="521"/>
      <c r="BO4" s="521"/>
      <c r="BP4" s="521"/>
      <c r="BQ4" s="521"/>
      <c r="BR4" s="522"/>
    </row>
    <row r="5" spans="1:79" s="57" customFormat="1" outlineLevel="1">
      <c r="A5" s="825"/>
      <c r="B5" s="827" t="s">
        <v>82</v>
      </c>
      <c r="C5" s="766">
        <v>1</v>
      </c>
      <c r="D5" s="822" t="s">
        <v>1519</v>
      </c>
      <c r="E5" s="822" t="str">
        <f>"DBB"&amp;500+(6*(C5-1))</f>
        <v>DBB500</v>
      </c>
      <c r="F5" s="822" t="s">
        <v>1520</v>
      </c>
      <c r="G5" s="831"/>
      <c r="H5" s="852" t="s">
        <v>1521</v>
      </c>
      <c r="I5" s="822"/>
      <c r="J5" s="822"/>
      <c r="K5" s="626">
        <v>1</v>
      </c>
      <c r="L5" s="504" t="s">
        <v>1522</v>
      </c>
      <c r="M5" s="504" t="s">
        <v>1522</v>
      </c>
      <c r="N5" s="627" t="s">
        <v>1523</v>
      </c>
      <c r="O5" s="87"/>
      <c r="P5" s="822"/>
      <c r="Q5" s="822"/>
      <c r="R5" s="385"/>
      <c r="S5" s="27"/>
      <c r="T5" s="50"/>
      <c r="U5" s="50" t="s">
        <v>178</v>
      </c>
      <c r="V5" s="27"/>
      <c r="W5" s="27"/>
      <c r="X5" s="27"/>
      <c r="Y5" s="52"/>
      <c r="Z5" s="52"/>
      <c r="AA5" s="52"/>
      <c r="AB5" s="52"/>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c r="BQ5" s="50"/>
      <c r="BR5" s="50"/>
    </row>
    <row r="6" spans="1:79" s="52" customFormat="1" outlineLevel="1">
      <c r="A6" s="825"/>
      <c r="B6" s="827"/>
      <c r="C6" s="766"/>
      <c r="D6" s="822"/>
      <c r="E6" s="822"/>
      <c r="F6" s="822"/>
      <c r="G6" s="831"/>
      <c r="H6" s="852"/>
      <c r="I6" s="822"/>
      <c r="J6" s="822"/>
      <c r="K6" s="523">
        <v>2</v>
      </c>
      <c r="L6" s="504"/>
      <c r="M6" s="504"/>
      <c r="N6" s="504"/>
      <c r="O6" s="48"/>
      <c r="P6" s="822"/>
      <c r="Q6" s="822"/>
      <c r="R6" s="51"/>
      <c r="S6" s="27"/>
      <c r="T6" s="50"/>
      <c r="U6" s="50" t="s">
        <v>916</v>
      </c>
      <c r="V6" s="27"/>
      <c r="W6" s="27"/>
      <c r="X6" s="27"/>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row>
    <row r="7" spans="1:79" s="52" customFormat="1" outlineLevel="1">
      <c r="A7" s="825"/>
      <c r="B7" s="827"/>
      <c r="C7" s="766"/>
      <c r="D7" s="822"/>
      <c r="E7" s="822"/>
      <c r="F7" s="822"/>
      <c r="G7" s="831"/>
      <c r="H7" s="852"/>
      <c r="I7" s="822"/>
      <c r="J7" s="822"/>
      <c r="K7" s="523">
        <v>3</v>
      </c>
      <c r="L7" s="504"/>
      <c r="M7" s="504"/>
      <c r="N7" s="504"/>
      <c r="O7" s="48"/>
      <c r="P7" s="822"/>
      <c r="Q7" s="822"/>
      <c r="R7" s="51"/>
      <c r="S7" s="27"/>
      <c r="T7" s="50"/>
      <c r="U7" s="50" t="s">
        <v>186</v>
      </c>
      <c r="V7" s="27"/>
      <c r="W7" s="27"/>
      <c r="X7" s="27"/>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0"/>
      <c r="CA7" s="50"/>
    </row>
    <row r="8" spans="1:79" s="52" customFormat="1" outlineLevel="1">
      <c r="A8" s="825"/>
      <c r="B8" s="827"/>
      <c r="C8" s="766"/>
      <c r="D8" s="822"/>
      <c r="E8" s="822"/>
      <c r="F8" s="822"/>
      <c r="G8" s="831"/>
      <c r="H8" s="852"/>
      <c r="I8" s="822"/>
      <c r="J8" s="822"/>
      <c r="K8" s="523">
        <v>4</v>
      </c>
      <c r="L8" s="504"/>
      <c r="M8" s="504"/>
      <c r="N8" s="504"/>
      <c r="O8" s="48"/>
      <c r="P8" s="822"/>
      <c r="Q8" s="822"/>
      <c r="R8" s="51"/>
      <c r="S8" s="27"/>
      <c r="T8" s="27"/>
      <c r="U8" s="27"/>
      <c r="V8" s="27"/>
      <c r="W8" s="27"/>
      <c r="X8" s="27"/>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row>
    <row r="9" spans="1:79" s="52" customFormat="1" outlineLevel="1">
      <c r="A9" s="825"/>
      <c r="B9" s="827"/>
      <c r="C9" s="766"/>
      <c r="D9" s="822"/>
      <c r="E9" s="822"/>
      <c r="F9" s="822"/>
      <c r="G9" s="831"/>
      <c r="H9" s="852"/>
      <c r="I9" s="822"/>
      <c r="J9" s="822"/>
      <c r="K9" s="523">
        <v>5</v>
      </c>
      <c r="L9" s="504"/>
      <c r="M9" s="504"/>
      <c r="N9" s="504"/>
      <c r="O9" s="48"/>
      <c r="P9" s="822"/>
      <c r="Q9" s="822"/>
      <c r="R9" s="51"/>
      <c r="S9" s="27"/>
      <c r="T9" s="628"/>
      <c r="U9" s="50" t="s">
        <v>195</v>
      </c>
      <c r="V9" s="27"/>
      <c r="W9" s="27"/>
      <c r="X9" s="27"/>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row>
    <row r="10" spans="1:79" s="52" customFormat="1" outlineLevel="1">
      <c r="A10" s="825"/>
      <c r="B10" s="827"/>
      <c r="C10" s="766"/>
      <c r="D10" s="822"/>
      <c r="E10" s="822"/>
      <c r="F10" s="822"/>
      <c r="G10" s="831"/>
      <c r="H10" s="852"/>
      <c r="I10" s="822"/>
      <c r="J10" s="822"/>
      <c r="K10" s="523">
        <v>6</v>
      </c>
      <c r="L10" s="504"/>
      <c r="M10" s="504"/>
      <c r="N10" s="504"/>
      <c r="O10" s="48"/>
      <c r="P10" s="822"/>
      <c r="Q10" s="822"/>
      <c r="R10" s="51"/>
      <c r="S10" s="27"/>
      <c r="T10" s="27"/>
      <c r="U10" s="50" t="s">
        <v>200</v>
      </c>
      <c r="V10" s="27"/>
      <c r="W10" s="27"/>
      <c r="X10" s="27"/>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row>
    <row r="11" spans="1:79" s="52" customFormat="1" outlineLevel="1">
      <c r="A11" s="825"/>
      <c r="B11" s="827"/>
      <c r="C11" s="766"/>
      <c r="D11" s="822"/>
      <c r="E11" s="822"/>
      <c r="F11" s="822"/>
      <c r="G11" s="831"/>
      <c r="H11" s="852"/>
      <c r="I11" s="822"/>
      <c r="J11" s="822"/>
      <c r="K11" s="523">
        <v>7</v>
      </c>
      <c r="L11" s="504"/>
      <c r="M11" s="504"/>
      <c r="N11" s="504"/>
      <c r="O11" s="48"/>
      <c r="P11" s="822"/>
      <c r="Q11" s="822"/>
      <c r="R11" s="51"/>
      <c r="S11" s="27"/>
      <c r="T11" s="27"/>
      <c r="U11" s="27"/>
      <c r="V11" s="27"/>
      <c r="W11" s="27"/>
      <c r="X11" s="27"/>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row>
    <row r="12" spans="1:79" s="52" customFormat="1" outlineLevel="1">
      <c r="A12" s="825"/>
      <c r="B12" s="827"/>
      <c r="C12" s="766"/>
      <c r="D12" s="822"/>
      <c r="E12" s="822"/>
      <c r="F12" s="822"/>
      <c r="G12" s="831"/>
      <c r="H12" s="852"/>
      <c r="I12" s="822"/>
      <c r="J12" s="822"/>
      <c r="K12" s="523">
        <v>8</v>
      </c>
      <c r="L12" s="504"/>
      <c r="M12" s="504"/>
      <c r="N12" s="504"/>
      <c r="O12" s="48"/>
      <c r="P12" s="822"/>
      <c r="Q12" s="822"/>
      <c r="R12" s="51"/>
      <c r="S12" s="27"/>
      <c r="T12" s="27"/>
      <c r="U12" s="27"/>
      <c r="V12" s="27"/>
      <c r="W12" s="27"/>
      <c r="X12" s="27"/>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row>
    <row r="13" spans="1:79" s="52" customFormat="1" outlineLevel="1">
      <c r="A13" s="825"/>
      <c r="B13" s="827"/>
      <c r="C13" s="766"/>
      <c r="D13" s="822"/>
      <c r="E13" s="822"/>
      <c r="F13" s="822"/>
      <c r="G13" s="831"/>
      <c r="H13" s="852"/>
      <c r="I13" s="822"/>
      <c r="J13" s="822"/>
      <c r="K13" s="523">
        <v>9</v>
      </c>
      <c r="L13" s="504"/>
      <c r="M13" s="504"/>
      <c r="N13" s="504"/>
      <c r="O13" s="48"/>
      <c r="P13" s="822"/>
      <c r="Q13" s="822"/>
      <c r="R13" s="51"/>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row>
    <row r="14" spans="1:79" s="52" customFormat="1" outlineLevel="1">
      <c r="A14" s="825"/>
      <c r="B14" s="827"/>
      <c r="C14" s="766"/>
      <c r="D14" s="822"/>
      <c r="E14" s="822"/>
      <c r="F14" s="822"/>
      <c r="G14" s="831"/>
      <c r="H14" s="852"/>
      <c r="I14" s="822"/>
      <c r="J14" s="822"/>
      <c r="K14" s="523">
        <v>10</v>
      </c>
      <c r="L14" s="504"/>
      <c r="M14" s="504"/>
      <c r="N14" s="504"/>
      <c r="O14" s="48"/>
      <c r="P14" s="822"/>
      <c r="Q14" s="822"/>
      <c r="R14" s="51"/>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row>
    <row r="15" spans="1:79" s="52" customFormat="1" outlineLevel="1">
      <c r="A15" s="825"/>
      <c r="B15" s="827"/>
      <c r="C15" s="766"/>
      <c r="D15" s="822"/>
      <c r="E15" s="822"/>
      <c r="F15" s="822"/>
      <c r="G15" s="831"/>
      <c r="H15" s="852"/>
      <c r="I15" s="822"/>
      <c r="J15" s="822"/>
      <c r="K15" s="523">
        <v>11</v>
      </c>
      <c r="L15" s="504"/>
      <c r="M15" s="504"/>
      <c r="N15" s="504"/>
      <c r="O15" s="48"/>
      <c r="P15" s="822"/>
      <c r="Q15" s="822"/>
      <c r="R15" s="51"/>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row>
    <row r="16" spans="1:79" s="52" customFormat="1" outlineLevel="1">
      <c r="A16" s="825"/>
      <c r="B16" s="827"/>
      <c r="C16" s="766"/>
      <c r="D16" s="822"/>
      <c r="E16" s="822"/>
      <c r="F16" s="822"/>
      <c r="G16" s="831"/>
      <c r="H16" s="852"/>
      <c r="I16" s="822"/>
      <c r="J16" s="822"/>
      <c r="K16" s="523">
        <v>12</v>
      </c>
      <c r="L16" s="504"/>
      <c r="M16" s="504"/>
      <c r="N16" s="504"/>
      <c r="O16" s="48"/>
      <c r="P16" s="822"/>
      <c r="Q16" s="822"/>
      <c r="R16" s="51"/>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row>
    <row r="17" spans="1:79" s="52" customFormat="1" outlineLevel="1">
      <c r="A17" s="825"/>
      <c r="B17" s="827"/>
      <c r="C17" s="766"/>
      <c r="D17" s="822"/>
      <c r="E17" s="822"/>
      <c r="F17" s="822"/>
      <c r="G17" s="831"/>
      <c r="H17" s="852"/>
      <c r="I17" s="822"/>
      <c r="J17" s="822"/>
      <c r="K17" s="523">
        <v>13</v>
      </c>
      <c r="L17" s="504"/>
      <c r="M17" s="504"/>
      <c r="N17" s="504"/>
      <c r="O17" s="48"/>
      <c r="P17" s="822"/>
      <c r="Q17" s="822"/>
      <c r="R17" s="51"/>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row>
    <row r="18" spans="1:79" s="52" customFormat="1" outlineLevel="1">
      <c r="A18" s="825"/>
      <c r="B18" s="827"/>
      <c r="C18" s="766"/>
      <c r="D18" s="822"/>
      <c r="E18" s="822"/>
      <c r="F18" s="822"/>
      <c r="G18" s="831"/>
      <c r="H18" s="852"/>
      <c r="I18" s="822"/>
      <c r="J18" s="822"/>
      <c r="K18" s="523">
        <v>14</v>
      </c>
      <c r="L18" s="504"/>
      <c r="M18" s="504"/>
      <c r="N18" s="504"/>
      <c r="O18" s="48"/>
      <c r="P18" s="822"/>
      <c r="Q18" s="822"/>
      <c r="R18" s="51"/>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row>
    <row r="19" spans="1:79" s="52" customFormat="1" outlineLevel="1">
      <c r="A19" s="825"/>
      <c r="B19" s="827"/>
      <c r="C19" s="766"/>
      <c r="D19" s="822"/>
      <c r="E19" s="822"/>
      <c r="F19" s="822"/>
      <c r="G19" s="831"/>
      <c r="H19" s="852"/>
      <c r="I19" s="822"/>
      <c r="J19" s="822"/>
      <c r="K19" s="523">
        <v>15</v>
      </c>
      <c r="L19" s="504"/>
      <c r="M19" s="504"/>
      <c r="N19" s="504"/>
      <c r="O19" s="48"/>
      <c r="P19" s="822"/>
      <c r="Q19" s="822"/>
      <c r="R19" s="51"/>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row>
    <row r="20" spans="1:79" s="52" customFormat="1" outlineLevel="1">
      <c r="A20" s="826"/>
      <c r="B20" s="828"/>
      <c r="C20" s="777"/>
      <c r="D20" s="823"/>
      <c r="E20" s="823"/>
      <c r="F20" s="823"/>
      <c r="G20" s="832"/>
      <c r="H20" s="853"/>
      <c r="I20" s="823"/>
      <c r="J20" s="823"/>
      <c r="K20" s="523">
        <v>16</v>
      </c>
      <c r="L20" s="504"/>
      <c r="M20" s="504"/>
      <c r="N20" s="504"/>
      <c r="O20" s="48"/>
      <c r="P20" s="823"/>
      <c r="Q20" s="823"/>
      <c r="R20" s="51"/>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row>
    <row r="21" spans="1:79" s="52" customFormat="1" outlineLevel="1">
      <c r="A21" s="824"/>
      <c r="B21" s="840" t="s">
        <v>84</v>
      </c>
      <c r="C21" s="803">
        <f>C5+1</f>
        <v>2</v>
      </c>
      <c r="D21" s="821" t="s">
        <v>1524</v>
      </c>
      <c r="E21" s="829" t="str">
        <f t="shared" ref="E21" si="0">"DBB"&amp;500+(6*(C21-1))</f>
        <v>DBB506</v>
      </c>
      <c r="F21" s="822" t="s">
        <v>1525</v>
      </c>
      <c r="G21" s="830"/>
      <c r="H21" s="854" t="s">
        <v>1526</v>
      </c>
      <c r="I21" s="821"/>
      <c r="J21" s="822"/>
      <c r="K21" s="626">
        <v>1</v>
      </c>
      <c r="L21" s="75" t="s">
        <v>1527</v>
      </c>
      <c r="M21" s="75" t="s">
        <v>1527</v>
      </c>
      <c r="N21" s="629" t="s">
        <v>1528</v>
      </c>
      <c r="O21" s="48"/>
      <c r="P21" s="821"/>
      <c r="Q21" s="821"/>
      <c r="R21" s="51"/>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row>
    <row r="22" spans="1:79" s="52" customFormat="1" outlineLevel="1">
      <c r="A22" s="825"/>
      <c r="B22" s="827"/>
      <c r="C22" s="766"/>
      <c r="D22" s="822"/>
      <c r="E22" s="829"/>
      <c r="F22" s="822"/>
      <c r="G22" s="831"/>
      <c r="H22" s="852"/>
      <c r="I22" s="822"/>
      <c r="J22" s="822"/>
      <c r="K22" s="523">
        <v>2</v>
      </c>
      <c r="L22" s="504" t="s">
        <v>1529</v>
      </c>
      <c r="M22" s="504" t="s">
        <v>1529</v>
      </c>
      <c r="N22" s="504" t="s">
        <v>1530</v>
      </c>
      <c r="O22" s="48"/>
      <c r="P22" s="822"/>
      <c r="Q22" s="822"/>
      <c r="R22" s="51"/>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row>
    <row r="23" spans="1:79" s="52" customFormat="1" outlineLevel="1">
      <c r="A23" s="825"/>
      <c r="B23" s="827"/>
      <c r="C23" s="766"/>
      <c r="D23" s="822"/>
      <c r="E23" s="829"/>
      <c r="F23" s="822"/>
      <c r="G23" s="831"/>
      <c r="H23" s="852"/>
      <c r="I23" s="822"/>
      <c r="J23" s="822"/>
      <c r="K23" s="523">
        <v>3</v>
      </c>
      <c r="L23" s="504"/>
      <c r="M23" s="504"/>
      <c r="N23" s="504"/>
      <c r="O23" s="48"/>
      <c r="P23" s="822"/>
      <c r="Q23" s="822"/>
      <c r="R23" s="51"/>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row>
    <row r="24" spans="1:79" s="52" customFormat="1" outlineLevel="1">
      <c r="A24" s="825"/>
      <c r="B24" s="827"/>
      <c r="C24" s="766"/>
      <c r="D24" s="822"/>
      <c r="E24" s="829"/>
      <c r="F24" s="822"/>
      <c r="G24" s="831"/>
      <c r="H24" s="852"/>
      <c r="I24" s="822"/>
      <c r="J24" s="822"/>
      <c r="K24" s="523">
        <v>4</v>
      </c>
      <c r="L24" s="504"/>
      <c r="M24" s="504"/>
      <c r="N24" s="504"/>
      <c r="O24" s="120"/>
      <c r="P24" s="822"/>
      <c r="Q24" s="822"/>
      <c r="R24" s="51"/>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row>
    <row r="25" spans="1:79" s="52" customFormat="1" outlineLevel="1">
      <c r="A25" s="825"/>
      <c r="B25" s="827"/>
      <c r="C25" s="766"/>
      <c r="D25" s="822"/>
      <c r="E25" s="829"/>
      <c r="F25" s="822"/>
      <c r="G25" s="831"/>
      <c r="H25" s="852"/>
      <c r="I25" s="822"/>
      <c r="J25" s="822"/>
      <c r="K25" s="523">
        <v>5</v>
      </c>
      <c r="L25" s="504"/>
      <c r="M25" s="504"/>
      <c r="N25" s="504"/>
      <c r="O25" s="120"/>
      <c r="P25" s="822"/>
      <c r="Q25" s="822"/>
      <c r="R25" s="51"/>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row>
    <row r="26" spans="1:79" s="52" customFormat="1" outlineLevel="1">
      <c r="A26" s="825"/>
      <c r="B26" s="827"/>
      <c r="C26" s="766"/>
      <c r="D26" s="822"/>
      <c r="E26" s="829"/>
      <c r="F26" s="822"/>
      <c r="G26" s="831"/>
      <c r="H26" s="852"/>
      <c r="I26" s="822"/>
      <c r="J26" s="822"/>
      <c r="K26" s="523">
        <v>6</v>
      </c>
      <c r="L26" s="504"/>
      <c r="M26" s="504"/>
      <c r="N26" s="504"/>
      <c r="O26" s="120"/>
      <c r="P26" s="822"/>
      <c r="Q26" s="822"/>
      <c r="R26" s="51"/>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row>
    <row r="27" spans="1:79" s="52" customFormat="1" outlineLevel="1">
      <c r="A27" s="825"/>
      <c r="B27" s="827"/>
      <c r="C27" s="766"/>
      <c r="D27" s="822"/>
      <c r="E27" s="829"/>
      <c r="F27" s="822"/>
      <c r="G27" s="831"/>
      <c r="H27" s="852"/>
      <c r="I27" s="822"/>
      <c r="J27" s="822"/>
      <c r="K27" s="523">
        <v>7</v>
      </c>
      <c r="L27" s="504"/>
      <c r="M27" s="504"/>
      <c r="N27" s="504"/>
      <c r="O27" s="120"/>
      <c r="P27" s="822"/>
      <c r="Q27" s="822"/>
      <c r="R27" s="51"/>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row>
    <row r="28" spans="1:79" s="52" customFormat="1" outlineLevel="1">
      <c r="A28" s="825"/>
      <c r="B28" s="827"/>
      <c r="C28" s="766"/>
      <c r="D28" s="822"/>
      <c r="E28" s="829"/>
      <c r="F28" s="822"/>
      <c r="G28" s="831"/>
      <c r="H28" s="852"/>
      <c r="I28" s="822"/>
      <c r="J28" s="822"/>
      <c r="K28" s="523">
        <v>8</v>
      </c>
      <c r="L28" s="504"/>
      <c r="M28" s="504"/>
      <c r="N28" s="504"/>
      <c r="O28" s="120"/>
      <c r="P28" s="822"/>
      <c r="Q28" s="822"/>
      <c r="R28" s="51"/>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row>
    <row r="29" spans="1:79" s="52" customFormat="1" outlineLevel="1">
      <c r="A29" s="825"/>
      <c r="B29" s="827"/>
      <c r="C29" s="766"/>
      <c r="D29" s="822"/>
      <c r="E29" s="829"/>
      <c r="F29" s="822"/>
      <c r="G29" s="831"/>
      <c r="H29" s="852"/>
      <c r="I29" s="822"/>
      <c r="J29" s="822"/>
      <c r="K29" s="523">
        <v>9</v>
      </c>
      <c r="L29" s="504"/>
      <c r="M29" s="504"/>
      <c r="N29" s="504"/>
      <c r="O29" s="120"/>
      <c r="P29" s="822"/>
      <c r="Q29" s="822"/>
      <c r="R29" s="51"/>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row>
    <row r="30" spans="1:79" s="52" customFormat="1" outlineLevel="1">
      <c r="A30" s="825"/>
      <c r="B30" s="827"/>
      <c r="C30" s="766"/>
      <c r="D30" s="822"/>
      <c r="E30" s="829"/>
      <c r="F30" s="822"/>
      <c r="G30" s="831"/>
      <c r="H30" s="852"/>
      <c r="I30" s="822"/>
      <c r="J30" s="822"/>
      <c r="K30" s="523">
        <v>10</v>
      </c>
      <c r="L30" s="504"/>
      <c r="M30" s="504"/>
      <c r="N30" s="504"/>
      <c r="O30" s="120"/>
      <c r="P30" s="822"/>
      <c r="Q30" s="822"/>
      <c r="R30" s="51"/>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row>
    <row r="31" spans="1:79" s="52" customFormat="1" outlineLevel="1">
      <c r="A31" s="825"/>
      <c r="B31" s="827"/>
      <c r="C31" s="766"/>
      <c r="D31" s="822"/>
      <c r="E31" s="829"/>
      <c r="F31" s="822"/>
      <c r="G31" s="831"/>
      <c r="H31" s="852"/>
      <c r="I31" s="822"/>
      <c r="J31" s="822"/>
      <c r="K31" s="523">
        <v>11</v>
      </c>
      <c r="L31" s="504"/>
      <c r="M31" s="504"/>
      <c r="N31" s="504"/>
      <c r="O31" s="120"/>
      <c r="P31" s="822"/>
      <c r="Q31" s="822"/>
      <c r="R31" s="51"/>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row>
    <row r="32" spans="1:79" s="52" customFormat="1" outlineLevel="1">
      <c r="A32" s="825"/>
      <c r="B32" s="827"/>
      <c r="C32" s="766"/>
      <c r="D32" s="822"/>
      <c r="E32" s="829"/>
      <c r="F32" s="822"/>
      <c r="G32" s="831"/>
      <c r="H32" s="852"/>
      <c r="I32" s="822"/>
      <c r="J32" s="822"/>
      <c r="K32" s="523">
        <v>12</v>
      </c>
      <c r="L32" s="504"/>
      <c r="M32" s="504"/>
      <c r="N32" s="504"/>
      <c r="O32" s="120"/>
      <c r="P32" s="822"/>
      <c r="Q32" s="822"/>
      <c r="R32" s="51"/>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row>
    <row r="33" spans="1:79" s="52" customFormat="1" outlineLevel="1">
      <c r="A33" s="825"/>
      <c r="B33" s="827"/>
      <c r="C33" s="766"/>
      <c r="D33" s="822"/>
      <c r="E33" s="829"/>
      <c r="F33" s="822"/>
      <c r="G33" s="831"/>
      <c r="H33" s="852"/>
      <c r="I33" s="822"/>
      <c r="J33" s="822"/>
      <c r="K33" s="523">
        <v>13</v>
      </c>
      <c r="L33" s="504"/>
      <c r="M33" s="504"/>
      <c r="N33" s="504"/>
      <c r="O33" s="120"/>
      <c r="P33" s="822"/>
      <c r="Q33" s="822"/>
      <c r="R33" s="51"/>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c r="BO33" s="50"/>
      <c r="BP33" s="50"/>
      <c r="BQ33" s="50"/>
      <c r="BR33" s="50"/>
      <c r="BS33" s="50"/>
      <c r="BT33" s="50"/>
      <c r="BU33" s="50"/>
      <c r="BV33" s="50"/>
      <c r="BW33" s="50"/>
      <c r="BX33" s="50"/>
      <c r="BY33" s="50"/>
      <c r="BZ33" s="50"/>
      <c r="CA33" s="50"/>
    </row>
    <row r="34" spans="1:79" s="52" customFormat="1" outlineLevel="1">
      <c r="A34" s="825"/>
      <c r="B34" s="827"/>
      <c r="C34" s="766"/>
      <c r="D34" s="822"/>
      <c r="E34" s="829"/>
      <c r="F34" s="822"/>
      <c r="G34" s="831"/>
      <c r="H34" s="852"/>
      <c r="I34" s="822"/>
      <c r="J34" s="822"/>
      <c r="K34" s="523">
        <v>14</v>
      </c>
      <c r="L34" s="504"/>
      <c r="M34" s="504"/>
      <c r="N34" s="504"/>
      <c r="O34" s="120"/>
      <c r="P34" s="822"/>
      <c r="Q34" s="822"/>
      <c r="R34" s="51"/>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0"/>
      <c r="BV34" s="50"/>
      <c r="BW34" s="50"/>
      <c r="BX34" s="50"/>
      <c r="BY34" s="50"/>
      <c r="BZ34" s="50"/>
      <c r="CA34" s="50"/>
    </row>
    <row r="35" spans="1:79" s="52" customFormat="1" outlineLevel="1">
      <c r="A35" s="825"/>
      <c r="B35" s="827"/>
      <c r="C35" s="766"/>
      <c r="D35" s="822"/>
      <c r="E35" s="829"/>
      <c r="F35" s="822"/>
      <c r="G35" s="831"/>
      <c r="H35" s="852"/>
      <c r="I35" s="822"/>
      <c r="J35" s="822"/>
      <c r="K35" s="523">
        <v>15</v>
      </c>
      <c r="L35" s="504"/>
      <c r="M35" s="504"/>
      <c r="N35" s="504"/>
      <c r="O35" s="120"/>
      <c r="P35" s="822"/>
      <c r="Q35" s="822"/>
      <c r="R35" s="51"/>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row>
    <row r="36" spans="1:79" s="52" customFormat="1" outlineLevel="1">
      <c r="A36" s="826"/>
      <c r="B36" s="828"/>
      <c r="C36" s="777"/>
      <c r="D36" s="823"/>
      <c r="E36" s="829"/>
      <c r="F36" s="823"/>
      <c r="G36" s="832"/>
      <c r="H36" s="853"/>
      <c r="I36" s="823"/>
      <c r="J36" s="823"/>
      <c r="K36" s="523">
        <v>16</v>
      </c>
      <c r="L36" s="504"/>
      <c r="M36" s="504"/>
      <c r="N36" s="504"/>
      <c r="O36" s="120"/>
      <c r="P36" s="823"/>
      <c r="Q36" s="823"/>
      <c r="R36" s="51"/>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c r="BO36" s="50"/>
      <c r="BP36" s="50"/>
      <c r="BQ36" s="50"/>
      <c r="BR36" s="50"/>
      <c r="BS36" s="50"/>
      <c r="BT36" s="50"/>
      <c r="BU36" s="50"/>
      <c r="BV36" s="50"/>
      <c r="BW36" s="50"/>
      <c r="BX36" s="50"/>
      <c r="BY36" s="50"/>
      <c r="BZ36" s="50"/>
      <c r="CA36" s="50"/>
    </row>
    <row r="37" spans="1:79" s="52" customFormat="1" ht="12.75" customHeight="1" outlineLevel="1">
      <c r="A37" s="824"/>
      <c r="B37" s="827" t="s">
        <v>84</v>
      </c>
      <c r="C37" s="803">
        <f t="shared" ref="C37" si="1">C21+1</f>
        <v>3</v>
      </c>
      <c r="D37" s="822" t="s">
        <v>1531</v>
      </c>
      <c r="E37" s="822" t="str">
        <f t="shared" ref="E37" si="2">"DBB"&amp;500+(6*(C37-1))</f>
        <v>DBB512</v>
      </c>
      <c r="F37" s="822" t="s">
        <v>1532</v>
      </c>
      <c r="G37" s="830" t="s">
        <v>1533</v>
      </c>
      <c r="H37" s="821" t="s">
        <v>1534</v>
      </c>
      <c r="I37" s="821"/>
      <c r="J37" s="821"/>
      <c r="K37" s="626">
        <v>1</v>
      </c>
      <c r="L37" s="48" t="s">
        <v>1535</v>
      </c>
      <c r="M37" s="504" t="s">
        <v>1536</v>
      </c>
      <c r="N37" s="504" t="s">
        <v>1537</v>
      </c>
      <c r="O37" s="834" t="s">
        <v>1538</v>
      </c>
      <c r="P37" s="833" t="s">
        <v>185</v>
      </c>
      <c r="Q37" s="821" t="s">
        <v>1539</v>
      </c>
      <c r="R37" s="51"/>
    </row>
    <row r="38" spans="1:79" s="52" customFormat="1" ht="12.75" customHeight="1" outlineLevel="1">
      <c r="A38" s="825"/>
      <c r="B38" s="827"/>
      <c r="C38" s="766"/>
      <c r="D38" s="822"/>
      <c r="E38" s="822"/>
      <c r="F38" s="822"/>
      <c r="G38" s="831"/>
      <c r="H38" s="822"/>
      <c r="I38" s="822"/>
      <c r="J38" s="822"/>
      <c r="K38" s="523">
        <v>2</v>
      </c>
      <c r="L38" s="75" t="s">
        <v>1540</v>
      </c>
      <c r="M38" s="504" t="s">
        <v>1541</v>
      </c>
      <c r="N38" s="504" t="s">
        <v>1542</v>
      </c>
      <c r="O38" s="835"/>
      <c r="P38" s="822"/>
      <c r="Q38" s="822"/>
      <c r="R38" s="51"/>
    </row>
    <row r="39" spans="1:79" s="52" customFormat="1" ht="12.75" customHeight="1" outlineLevel="1">
      <c r="A39" s="825"/>
      <c r="B39" s="827"/>
      <c r="C39" s="766"/>
      <c r="D39" s="822"/>
      <c r="E39" s="822"/>
      <c r="F39" s="822"/>
      <c r="G39" s="831"/>
      <c r="H39" s="822"/>
      <c r="I39" s="822"/>
      <c r="J39" s="822"/>
      <c r="K39" s="523">
        <v>3</v>
      </c>
      <c r="L39" s="75" t="s">
        <v>1543</v>
      </c>
      <c r="M39" s="504" t="s">
        <v>1544</v>
      </c>
      <c r="N39" s="504" t="s">
        <v>1545</v>
      </c>
      <c r="O39" s="835"/>
      <c r="P39" s="822"/>
      <c r="Q39" s="822"/>
      <c r="R39" s="51"/>
    </row>
    <row r="40" spans="1:79" s="52" customFormat="1" ht="12.75" customHeight="1" outlineLevel="1">
      <c r="A40" s="825"/>
      <c r="B40" s="827"/>
      <c r="C40" s="766"/>
      <c r="D40" s="822"/>
      <c r="E40" s="822"/>
      <c r="F40" s="822"/>
      <c r="G40" s="831"/>
      <c r="H40" s="822"/>
      <c r="I40" s="822"/>
      <c r="J40" s="822"/>
      <c r="K40" s="523">
        <v>4</v>
      </c>
      <c r="L40" s="75" t="s">
        <v>1546</v>
      </c>
      <c r="M40" s="504" t="s">
        <v>1547</v>
      </c>
      <c r="N40" s="504" t="s">
        <v>1548</v>
      </c>
      <c r="O40" s="835"/>
      <c r="P40" s="822"/>
      <c r="Q40" s="822"/>
      <c r="R40" s="51"/>
    </row>
    <row r="41" spans="1:79" s="52" customFormat="1" ht="12.75" customHeight="1" outlineLevel="1">
      <c r="A41" s="825"/>
      <c r="B41" s="827"/>
      <c r="C41" s="766"/>
      <c r="D41" s="822"/>
      <c r="E41" s="822"/>
      <c r="F41" s="822"/>
      <c r="G41" s="831"/>
      <c r="H41" s="822"/>
      <c r="I41" s="822"/>
      <c r="J41" s="822"/>
      <c r="K41" s="523">
        <v>5</v>
      </c>
      <c r="L41" s="504" t="s">
        <v>1527</v>
      </c>
      <c r="M41" s="504" t="s">
        <v>1527</v>
      </c>
      <c r="N41" s="504" t="s">
        <v>1528</v>
      </c>
      <c r="O41" s="835"/>
      <c r="P41" s="822"/>
      <c r="Q41" s="822"/>
      <c r="R41" s="51"/>
    </row>
    <row r="42" spans="1:79" s="52" customFormat="1" ht="12.75" customHeight="1" outlineLevel="1">
      <c r="A42" s="825"/>
      <c r="B42" s="827"/>
      <c r="C42" s="766"/>
      <c r="D42" s="822"/>
      <c r="E42" s="822"/>
      <c r="F42" s="822"/>
      <c r="G42" s="831"/>
      <c r="H42" s="822"/>
      <c r="I42" s="822"/>
      <c r="J42" s="822"/>
      <c r="K42" s="523">
        <v>6</v>
      </c>
      <c r="L42" s="504" t="s">
        <v>1549</v>
      </c>
      <c r="M42" s="504" t="s">
        <v>1549</v>
      </c>
      <c r="N42" s="504" t="s">
        <v>1550</v>
      </c>
      <c r="O42" s="835"/>
      <c r="P42" s="822"/>
      <c r="Q42" s="822"/>
      <c r="R42" s="51"/>
    </row>
    <row r="43" spans="1:79" s="52" customFormat="1" ht="12.75" customHeight="1" outlineLevel="1">
      <c r="A43" s="825"/>
      <c r="B43" s="827"/>
      <c r="C43" s="766"/>
      <c r="D43" s="822"/>
      <c r="E43" s="822"/>
      <c r="F43" s="822"/>
      <c r="G43" s="831"/>
      <c r="H43" s="822"/>
      <c r="I43" s="822"/>
      <c r="J43" s="822"/>
      <c r="K43" s="523">
        <v>7</v>
      </c>
      <c r="L43" s="504"/>
      <c r="M43" s="504"/>
      <c r="N43" s="504"/>
      <c r="O43" s="835"/>
      <c r="P43" s="822"/>
      <c r="Q43" s="822"/>
      <c r="R43" s="51"/>
    </row>
    <row r="44" spans="1:79" s="52" customFormat="1" ht="12.75" customHeight="1" outlineLevel="1">
      <c r="A44" s="825"/>
      <c r="B44" s="827"/>
      <c r="C44" s="766"/>
      <c r="D44" s="822"/>
      <c r="E44" s="822"/>
      <c r="F44" s="822"/>
      <c r="G44" s="831"/>
      <c r="H44" s="822"/>
      <c r="I44" s="822"/>
      <c r="J44" s="822"/>
      <c r="K44" s="523">
        <v>8</v>
      </c>
      <c r="L44" s="504"/>
      <c r="M44" s="504"/>
      <c r="N44" s="504"/>
      <c r="O44" s="835"/>
      <c r="P44" s="822"/>
      <c r="Q44" s="822"/>
      <c r="R44" s="51"/>
    </row>
    <row r="45" spans="1:79" s="52" customFormat="1" ht="12.75" customHeight="1" outlineLevel="1">
      <c r="A45" s="825"/>
      <c r="B45" s="827"/>
      <c r="C45" s="766"/>
      <c r="D45" s="822"/>
      <c r="E45" s="822"/>
      <c r="F45" s="822"/>
      <c r="G45" s="831"/>
      <c r="H45" s="822"/>
      <c r="I45" s="822"/>
      <c r="J45" s="822"/>
      <c r="K45" s="523">
        <v>9</v>
      </c>
      <c r="L45" s="504"/>
      <c r="M45" s="504"/>
      <c r="N45" s="504"/>
      <c r="O45" s="835"/>
      <c r="P45" s="822"/>
      <c r="Q45" s="822"/>
      <c r="R45" s="51"/>
    </row>
    <row r="46" spans="1:79" s="52" customFormat="1" ht="12.75" customHeight="1" outlineLevel="1">
      <c r="A46" s="825"/>
      <c r="B46" s="827"/>
      <c r="C46" s="766"/>
      <c r="D46" s="822"/>
      <c r="E46" s="822"/>
      <c r="F46" s="822"/>
      <c r="G46" s="831"/>
      <c r="H46" s="822"/>
      <c r="I46" s="822"/>
      <c r="J46" s="822"/>
      <c r="K46" s="523">
        <v>10</v>
      </c>
      <c r="L46" s="504"/>
      <c r="M46" s="504"/>
      <c r="N46" s="504"/>
      <c r="O46" s="835"/>
      <c r="P46" s="822"/>
      <c r="Q46" s="822"/>
      <c r="R46" s="51"/>
    </row>
    <row r="47" spans="1:79" s="52" customFormat="1" ht="12.75" customHeight="1" outlineLevel="1">
      <c r="A47" s="825"/>
      <c r="B47" s="827"/>
      <c r="C47" s="766"/>
      <c r="D47" s="822"/>
      <c r="E47" s="822"/>
      <c r="F47" s="822"/>
      <c r="G47" s="831"/>
      <c r="H47" s="822"/>
      <c r="I47" s="822"/>
      <c r="J47" s="822"/>
      <c r="K47" s="523">
        <v>11</v>
      </c>
      <c r="L47" s="504"/>
      <c r="M47" s="504"/>
      <c r="N47" s="504"/>
      <c r="O47" s="835"/>
      <c r="P47" s="822"/>
      <c r="Q47" s="822"/>
      <c r="R47" s="51"/>
    </row>
    <row r="48" spans="1:79" s="52" customFormat="1" ht="12.75" customHeight="1" outlineLevel="1">
      <c r="A48" s="825"/>
      <c r="B48" s="827"/>
      <c r="C48" s="766"/>
      <c r="D48" s="822"/>
      <c r="E48" s="822"/>
      <c r="F48" s="822"/>
      <c r="G48" s="831"/>
      <c r="H48" s="822"/>
      <c r="I48" s="822"/>
      <c r="J48" s="822"/>
      <c r="K48" s="523">
        <v>12</v>
      </c>
      <c r="L48" s="504"/>
      <c r="M48" s="504"/>
      <c r="N48" s="504"/>
      <c r="O48" s="835"/>
      <c r="P48" s="822"/>
      <c r="Q48" s="822"/>
      <c r="R48" s="51"/>
    </row>
    <row r="49" spans="1:18" s="52" customFormat="1" ht="12.75" customHeight="1" outlineLevel="1">
      <c r="A49" s="825"/>
      <c r="B49" s="827"/>
      <c r="C49" s="766"/>
      <c r="D49" s="822"/>
      <c r="E49" s="822"/>
      <c r="F49" s="822"/>
      <c r="G49" s="831"/>
      <c r="H49" s="822"/>
      <c r="I49" s="822"/>
      <c r="J49" s="822"/>
      <c r="K49" s="523">
        <v>13</v>
      </c>
      <c r="L49" s="504"/>
      <c r="M49" s="504"/>
      <c r="N49" s="504"/>
      <c r="O49" s="835"/>
      <c r="P49" s="822"/>
      <c r="Q49" s="822"/>
      <c r="R49" s="51"/>
    </row>
    <row r="50" spans="1:18" s="52" customFormat="1" ht="12.75" customHeight="1" outlineLevel="1">
      <c r="A50" s="825"/>
      <c r="B50" s="827"/>
      <c r="C50" s="766"/>
      <c r="D50" s="822"/>
      <c r="E50" s="822"/>
      <c r="F50" s="822"/>
      <c r="G50" s="831"/>
      <c r="H50" s="822"/>
      <c r="I50" s="822"/>
      <c r="J50" s="822"/>
      <c r="K50" s="523">
        <v>14</v>
      </c>
      <c r="L50" s="504"/>
      <c r="M50" s="504"/>
      <c r="N50" s="504"/>
      <c r="O50" s="835"/>
      <c r="P50" s="822"/>
      <c r="Q50" s="822"/>
      <c r="R50" s="51"/>
    </row>
    <row r="51" spans="1:18" s="52" customFormat="1" ht="12.75" customHeight="1" outlineLevel="1">
      <c r="A51" s="825"/>
      <c r="B51" s="827"/>
      <c r="C51" s="766"/>
      <c r="D51" s="822"/>
      <c r="E51" s="822"/>
      <c r="F51" s="822"/>
      <c r="G51" s="831"/>
      <c r="H51" s="822"/>
      <c r="I51" s="822"/>
      <c r="J51" s="822"/>
      <c r="K51" s="523">
        <v>15</v>
      </c>
      <c r="L51" s="504"/>
      <c r="M51" s="504"/>
      <c r="N51" s="504"/>
      <c r="O51" s="835"/>
      <c r="P51" s="822"/>
      <c r="Q51" s="822"/>
      <c r="R51" s="51"/>
    </row>
    <row r="52" spans="1:18" s="52" customFormat="1" ht="12.75" customHeight="1" outlineLevel="1">
      <c r="A52" s="826"/>
      <c r="B52" s="828"/>
      <c r="C52" s="777"/>
      <c r="D52" s="823"/>
      <c r="E52" s="822"/>
      <c r="F52" s="823"/>
      <c r="G52" s="832"/>
      <c r="H52" s="823"/>
      <c r="I52" s="823"/>
      <c r="J52" s="823"/>
      <c r="K52" s="523">
        <v>16</v>
      </c>
      <c r="L52" s="504"/>
      <c r="M52" s="504"/>
      <c r="N52" s="504"/>
      <c r="O52" s="836"/>
      <c r="P52" s="823"/>
      <c r="Q52" s="823"/>
      <c r="R52" s="51"/>
    </row>
    <row r="53" spans="1:18" s="52" customFormat="1" outlineLevel="1">
      <c r="A53" s="824"/>
      <c r="B53" s="827" t="s">
        <v>82</v>
      </c>
      <c r="C53" s="803">
        <f t="shared" ref="C53" si="3">C37+1</f>
        <v>4</v>
      </c>
      <c r="D53" s="822" t="s">
        <v>1551</v>
      </c>
      <c r="E53" s="829" t="str">
        <f t="shared" ref="E53" si="4">"DBB"&amp;500+(6*(C53-1))</f>
        <v>DBB518</v>
      </c>
      <c r="F53" s="822" t="s">
        <v>1552</v>
      </c>
      <c r="G53" s="830" t="s">
        <v>1553</v>
      </c>
      <c r="H53" s="821" t="s">
        <v>1554</v>
      </c>
      <c r="I53" s="821"/>
      <c r="J53" s="821"/>
      <c r="K53" s="626">
        <v>1</v>
      </c>
      <c r="L53" s="504" t="s">
        <v>1555</v>
      </c>
      <c r="M53" s="504" t="s">
        <v>1555</v>
      </c>
      <c r="N53" s="504" t="s">
        <v>1556</v>
      </c>
      <c r="O53" s="120"/>
      <c r="P53" s="833" t="s">
        <v>185</v>
      </c>
      <c r="Q53" s="821" t="s">
        <v>1539</v>
      </c>
      <c r="R53" s="51"/>
    </row>
    <row r="54" spans="1:18" s="52" customFormat="1" outlineLevel="1">
      <c r="A54" s="825"/>
      <c r="B54" s="827"/>
      <c r="C54" s="766"/>
      <c r="D54" s="822"/>
      <c r="E54" s="829"/>
      <c r="F54" s="822"/>
      <c r="G54" s="831"/>
      <c r="H54" s="822"/>
      <c r="I54" s="822"/>
      <c r="J54" s="822"/>
      <c r="K54" s="523">
        <v>2</v>
      </c>
      <c r="L54" s="504"/>
      <c r="M54" s="504"/>
      <c r="N54" s="504"/>
      <c r="O54" s="120"/>
      <c r="P54" s="822"/>
      <c r="Q54" s="822"/>
      <c r="R54" s="51"/>
    </row>
    <row r="55" spans="1:18" s="52" customFormat="1" outlineLevel="1">
      <c r="A55" s="825"/>
      <c r="B55" s="827"/>
      <c r="C55" s="766"/>
      <c r="D55" s="822"/>
      <c r="E55" s="829"/>
      <c r="F55" s="822"/>
      <c r="G55" s="831"/>
      <c r="H55" s="822"/>
      <c r="I55" s="822"/>
      <c r="J55" s="822"/>
      <c r="K55" s="523">
        <v>3</v>
      </c>
      <c r="L55" s="504"/>
      <c r="M55" s="504"/>
      <c r="N55" s="504"/>
      <c r="O55" s="120"/>
      <c r="P55" s="822"/>
      <c r="Q55" s="822"/>
      <c r="R55" s="51"/>
    </row>
    <row r="56" spans="1:18" s="52" customFormat="1" outlineLevel="1">
      <c r="A56" s="825"/>
      <c r="B56" s="827"/>
      <c r="C56" s="766"/>
      <c r="D56" s="822"/>
      <c r="E56" s="829"/>
      <c r="F56" s="822"/>
      <c r="G56" s="831"/>
      <c r="H56" s="822"/>
      <c r="I56" s="822"/>
      <c r="J56" s="822"/>
      <c r="K56" s="523">
        <v>4</v>
      </c>
      <c r="L56" s="504"/>
      <c r="M56" s="504"/>
      <c r="N56" s="504"/>
      <c r="O56" s="120"/>
      <c r="P56" s="822"/>
      <c r="Q56" s="822"/>
      <c r="R56" s="51"/>
    </row>
    <row r="57" spans="1:18" s="52" customFormat="1" outlineLevel="1">
      <c r="A57" s="825"/>
      <c r="B57" s="827"/>
      <c r="C57" s="766"/>
      <c r="D57" s="822"/>
      <c r="E57" s="829"/>
      <c r="F57" s="822"/>
      <c r="G57" s="831"/>
      <c r="H57" s="822"/>
      <c r="I57" s="822"/>
      <c r="J57" s="822"/>
      <c r="K57" s="523">
        <v>5</v>
      </c>
      <c r="L57" s="504"/>
      <c r="M57" s="504"/>
      <c r="N57" s="504"/>
      <c r="O57" s="120"/>
      <c r="P57" s="822"/>
      <c r="Q57" s="822"/>
      <c r="R57" s="51"/>
    </row>
    <row r="58" spans="1:18" s="52" customFormat="1" outlineLevel="1">
      <c r="A58" s="825"/>
      <c r="B58" s="827"/>
      <c r="C58" s="766"/>
      <c r="D58" s="822"/>
      <c r="E58" s="829"/>
      <c r="F58" s="822"/>
      <c r="G58" s="831"/>
      <c r="H58" s="822"/>
      <c r="I58" s="822"/>
      <c r="J58" s="822"/>
      <c r="K58" s="523">
        <v>6</v>
      </c>
      <c r="L58" s="504"/>
      <c r="M58" s="504"/>
      <c r="N58" s="504"/>
      <c r="O58" s="120"/>
      <c r="P58" s="822"/>
      <c r="Q58" s="822"/>
      <c r="R58" s="51"/>
    </row>
    <row r="59" spans="1:18" s="52" customFormat="1" outlineLevel="1">
      <c r="A59" s="825"/>
      <c r="B59" s="827"/>
      <c r="C59" s="766"/>
      <c r="D59" s="822"/>
      <c r="E59" s="829"/>
      <c r="F59" s="822"/>
      <c r="G59" s="831"/>
      <c r="H59" s="822"/>
      <c r="I59" s="822"/>
      <c r="J59" s="822"/>
      <c r="K59" s="523">
        <v>7</v>
      </c>
      <c r="L59" s="504"/>
      <c r="M59" s="504"/>
      <c r="N59" s="504"/>
      <c r="O59" s="120"/>
      <c r="P59" s="822"/>
      <c r="Q59" s="822"/>
      <c r="R59" s="51"/>
    </row>
    <row r="60" spans="1:18" s="52" customFormat="1" outlineLevel="1">
      <c r="A60" s="825"/>
      <c r="B60" s="827"/>
      <c r="C60" s="766"/>
      <c r="D60" s="822"/>
      <c r="E60" s="829"/>
      <c r="F60" s="822"/>
      <c r="G60" s="831"/>
      <c r="H60" s="822"/>
      <c r="I60" s="822"/>
      <c r="J60" s="822"/>
      <c r="K60" s="523">
        <v>8</v>
      </c>
      <c r="L60" s="504"/>
      <c r="M60" s="504"/>
      <c r="N60" s="504"/>
      <c r="O60" s="120"/>
      <c r="P60" s="822"/>
      <c r="Q60" s="822"/>
      <c r="R60" s="51"/>
    </row>
    <row r="61" spans="1:18" s="52" customFormat="1" outlineLevel="1">
      <c r="A61" s="825"/>
      <c r="B61" s="827"/>
      <c r="C61" s="766"/>
      <c r="D61" s="822"/>
      <c r="E61" s="829"/>
      <c r="F61" s="822"/>
      <c r="G61" s="831"/>
      <c r="H61" s="822"/>
      <c r="I61" s="822"/>
      <c r="J61" s="822"/>
      <c r="K61" s="523">
        <v>9</v>
      </c>
      <c r="L61" s="504"/>
      <c r="M61" s="504"/>
      <c r="N61" s="504"/>
      <c r="O61" s="120"/>
      <c r="P61" s="822"/>
      <c r="Q61" s="822"/>
      <c r="R61" s="51"/>
    </row>
    <row r="62" spans="1:18" s="52" customFormat="1" outlineLevel="1">
      <c r="A62" s="825"/>
      <c r="B62" s="827"/>
      <c r="C62" s="766"/>
      <c r="D62" s="822"/>
      <c r="E62" s="829"/>
      <c r="F62" s="822"/>
      <c r="G62" s="831"/>
      <c r="H62" s="822"/>
      <c r="I62" s="822"/>
      <c r="J62" s="822"/>
      <c r="K62" s="523">
        <v>10</v>
      </c>
      <c r="L62" s="504"/>
      <c r="M62" s="504"/>
      <c r="N62" s="504"/>
      <c r="O62" s="120"/>
      <c r="P62" s="822"/>
      <c r="Q62" s="822"/>
      <c r="R62" s="51"/>
    </row>
    <row r="63" spans="1:18" s="52" customFormat="1" outlineLevel="1">
      <c r="A63" s="825"/>
      <c r="B63" s="827"/>
      <c r="C63" s="766"/>
      <c r="D63" s="822"/>
      <c r="E63" s="829"/>
      <c r="F63" s="822"/>
      <c r="G63" s="831"/>
      <c r="H63" s="822"/>
      <c r="I63" s="822"/>
      <c r="J63" s="822"/>
      <c r="K63" s="523">
        <v>11</v>
      </c>
      <c r="L63" s="504"/>
      <c r="M63" s="504"/>
      <c r="N63" s="504"/>
      <c r="O63" s="120"/>
      <c r="P63" s="822"/>
      <c r="Q63" s="822"/>
      <c r="R63" s="51"/>
    </row>
    <row r="64" spans="1:18" s="52" customFormat="1" outlineLevel="1">
      <c r="A64" s="825"/>
      <c r="B64" s="827"/>
      <c r="C64" s="766"/>
      <c r="D64" s="822"/>
      <c r="E64" s="829"/>
      <c r="F64" s="822"/>
      <c r="G64" s="831"/>
      <c r="H64" s="822"/>
      <c r="I64" s="822"/>
      <c r="J64" s="822"/>
      <c r="K64" s="523">
        <v>12</v>
      </c>
      <c r="L64" s="504"/>
      <c r="M64" s="504"/>
      <c r="N64" s="504"/>
      <c r="O64" s="120"/>
      <c r="P64" s="822"/>
      <c r="Q64" s="822"/>
      <c r="R64" s="51"/>
    </row>
    <row r="65" spans="1:18" s="52" customFormat="1" outlineLevel="1">
      <c r="A65" s="825"/>
      <c r="B65" s="827"/>
      <c r="C65" s="766"/>
      <c r="D65" s="822"/>
      <c r="E65" s="829"/>
      <c r="F65" s="822"/>
      <c r="G65" s="831"/>
      <c r="H65" s="822"/>
      <c r="I65" s="822"/>
      <c r="J65" s="822"/>
      <c r="K65" s="523">
        <v>13</v>
      </c>
      <c r="L65" s="504"/>
      <c r="M65" s="504"/>
      <c r="N65" s="504"/>
      <c r="O65" s="120"/>
      <c r="P65" s="822"/>
      <c r="Q65" s="822"/>
      <c r="R65" s="51"/>
    </row>
    <row r="66" spans="1:18" s="52" customFormat="1" outlineLevel="1">
      <c r="A66" s="825"/>
      <c r="B66" s="827"/>
      <c r="C66" s="766"/>
      <c r="D66" s="822"/>
      <c r="E66" s="829"/>
      <c r="F66" s="822"/>
      <c r="G66" s="831"/>
      <c r="H66" s="822"/>
      <c r="I66" s="822"/>
      <c r="J66" s="822"/>
      <c r="K66" s="523">
        <v>14</v>
      </c>
      <c r="L66" s="504"/>
      <c r="M66" s="504"/>
      <c r="N66" s="504"/>
      <c r="O66" s="120"/>
      <c r="P66" s="822"/>
      <c r="Q66" s="822"/>
      <c r="R66" s="51"/>
    </row>
    <row r="67" spans="1:18" s="52" customFormat="1" outlineLevel="1">
      <c r="A67" s="825"/>
      <c r="B67" s="827"/>
      <c r="C67" s="766"/>
      <c r="D67" s="822"/>
      <c r="E67" s="829"/>
      <c r="F67" s="822"/>
      <c r="G67" s="831"/>
      <c r="H67" s="822"/>
      <c r="I67" s="822"/>
      <c r="J67" s="822"/>
      <c r="K67" s="523">
        <v>15</v>
      </c>
      <c r="L67" s="504"/>
      <c r="M67" s="504"/>
      <c r="N67" s="504"/>
      <c r="O67" s="120"/>
      <c r="P67" s="822"/>
      <c r="Q67" s="822"/>
      <c r="R67" s="51"/>
    </row>
    <row r="68" spans="1:18" s="52" customFormat="1" outlineLevel="1">
      <c r="A68" s="826"/>
      <c r="B68" s="828"/>
      <c r="C68" s="777"/>
      <c r="D68" s="823"/>
      <c r="E68" s="829"/>
      <c r="F68" s="823"/>
      <c r="G68" s="832"/>
      <c r="H68" s="823"/>
      <c r="I68" s="823"/>
      <c r="J68" s="823"/>
      <c r="K68" s="523">
        <v>16</v>
      </c>
      <c r="L68" s="504"/>
      <c r="M68" s="504"/>
      <c r="N68" s="504"/>
      <c r="O68" s="120"/>
      <c r="P68" s="823"/>
      <c r="Q68" s="823"/>
      <c r="R68" s="51"/>
    </row>
    <row r="69" spans="1:18" s="52" customFormat="1" outlineLevel="1">
      <c r="A69" s="824"/>
      <c r="B69" s="827" t="s">
        <v>45</v>
      </c>
      <c r="C69" s="803">
        <f>C53+1</f>
        <v>5</v>
      </c>
      <c r="D69" s="822" t="s">
        <v>1557</v>
      </c>
      <c r="E69" s="829" t="str">
        <f t="shared" ref="E69" si="5">"DBB"&amp;500+(6*(C69-1))</f>
        <v>DBB524</v>
      </c>
      <c r="F69" s="822" t="s">
        <v>1558</v>
      </c>
      <c r="G69" s="830" t="s">
        <v>1559</v>
      </c>
      <c r="H69" s="821" t="s">
        <v>1560</v>
      </c>
      <c r="I69" s="821"/>
      <c r="J69" s="821"/>
      <c r="K69" s="626">
        <v>1</v>
      </c>
      <c r="L69" s="75" t="s">
        <v>1561</v>
      </c>
      <c r="M69" s="504" t="s">
        <v>1562</v>
      </c>
      <c r="N69" s="504" t="s">
        <v>1563</v>
      </c>
      <c r="O69" s="120"/>
      <c r="P69" s="821" t="s">
        <v>221</v>
      </c>
      <c r="Q69" s="821" t="s">
        <v>1539</v>
      </c>
      <c r="R69" s="51"/>
    </row>
    <row r="70" spans="1:18" s="52" customFormat="1" outlineLevel="1">
      <c r="A70" s="825"/>
      <c r="B70" s="827"/>
      <c r="C70" s="766"/>
      <c r="D70" s="822"/>
      <c r="E70" s="829"/>
      <c r="F70" s="822"/>
      <c r="G70" s="831"/>
      <c r="H70" s="822"/>
      <c r="I70" s="822"/>
      <c r="J70" s="822"/>
      <c r="K70" s="523">
        <v>2</v>
      </c>
      <c r="L70" s="504"/>
      <c r="M70" s="504"/>
      <c r="N70" s="504"/>
      <c r="O70" s="120"/>
      <c r="P70" s="822"/>
      <c r="Q70" s="822"/>
      <c r="R70" s="51"/>
    </row>
    <row r="71" spans="1:18" s="52" customFormat="1" outlineLevel="1">
      <c r="A71" s="825"/>
      <c r="B71" s="827"/>
      <c r="C71" s="766"/>
      <c r="D71" s="822"/>
      <c r="E71" s="829"/>
      <c r="F71" s="822"/>
      <c r="G71" s="831"/>
      <c r="H71" s="822"/>
      <c r="I71" s="822"/>
      <c r="J71" s="822"/>
      <c r="K71" s="523">
        <v>3</v>
      </c>
      <c r="L71" s="504"/>
      <c r="M71" s="504"/>
      <c r="N71" s="504"/>
      <c r="O71" s="120"/>
      <c r="P71" s="822"/>
      <c r="Q71" s="822"/>
      <c r="R71" s="51"/>
    </row>
    <row r="72" spans="1:18" s="52" customFormat="1" outlineLevel="1">
      <c r="A72" s="825"/>
      <c r="B72" s="827"/>
      <c r="C72" s="766"/>
      <c r="D72" s="822"/>
      <c r="E72" s="829"/>
      <c r="F72" s="822"/>
      <c r="G72" s="831"/>
      <c r="H72" s="822"/>
      <c r="I72" s="822"/>
      <c r="J72" s="822"/>
      <c r="K72" s="523">
        <v>4</v>
      </c>
      <c r="L72" s="504"/>
      <c r="M72" s="504"/>
      <c r="N72" s="504"/>
      <c r="O72" s="120"/>
      <c r="P72" s="822"/>
      <c r="Q72" s="822"/>
      <c r="R72" s="51"/>
    </row>
    <row r="73" spans="1:18" s="52" customFormat="1" outlineLevel="1">
      <c r="A73" s="825"/>
      <c r="B73" s="827"/>
      <c r="C73" s="766"/>
      <c r="D73" s="822"/>
      <c r="E73" s="829"/>
      <c r="F73" s="822"/>
      <c r="G73" s="831"/>
      <c r="H73" s="822"/>
      <c r="I73" s="822"/>
      <c r="J73" s="822"/>
      <c r="K73" s="523">
        <v>5</v>
      </c>
      <c r="L73" s="504"/>
      <c r="M73" s="504"/>
      <c r="N73" s="504"/>
      <c r="O73" s="120"/>
      <c r="P73" s="822"/>
      <c r="Q73" s="822"/>
      <c r="R73" s="51"/>
    </row>
    <row r="74" spans="1:18" s="52" customFormat="1" outlineLevel="1">
      <c r="A74" s="825"/>
      <c r="B74" s="827"/>
      <c r="C74" s="766"/>
      <c r="D74" s="822"/>
      <c r="E74" s="829"/>
      <c r="F74" s="822"/>
      <c r="G74" s="831"/>
      <c r="H74" s="822"/>
      <c r="I74" s="822"/>
      <c r="J74" s="822"/>
      <c r="K74" s="523">
        <v>6</v>
      </c>
      <c r="L74" s="504"/>
      <c r="M74" s="504"/>
      <c r="N74" s="504"/>
      <c r="O74" s="120"/>
      <c r="P74" s="822"/>
      <c r="Q74" s="822"/>
      <c r="R74" s="51"/>
    </row>
    <row r="75" spans="1:18" s="52" customFormat="1" outlineLevel="1">
      <c r="A75" s="825"/>
      <c r="B75" s="827"/>
      <c r="C75" s="766"/>
      <c r="D75" s="822"/>
      <c r="E75" s="829"/>
      <c r="F75" s="822"/>
      <c r="G75" s="831"/>
      <c r="H75" s="822"/>
      <c r="I75" s="822"/>
      <c r="J75" s="822"/>
      <c r="K75" s="523">
        <v>7</v>
      </c>
      <c r="L75" s="504"/>
      <c r="M75" s="504"/>
      <c r="N75" s="504"/>
      <c r="O75" s="120"/>
      <c r="P75" s="822"/>
      <c r="Q75" s="822"/>
      <c r="R75" s="51"/>
    </row>
    <row r="76" spans="1:18" s="52" customFormat="1" outlineLevel="1">
      <c r="A76" s="825"/>
      <c r="B76" s="827"/>
      <c r="C76" s="766"/>
      <c r="D76" s="822"/>
      <c r="E76" s="829"/>
      <c r="F76" s="822"/>
      <c r="G76" s="831"/>
      <c r="H76" s="822"/>
      <c r="I76" s="822"/>
      <c r="J76" s="822"/>
      <c r="K76" s="523">
        <v>8</v>
      </c>
      <c r="L76" s="504"/>
      <c r="M76" s="504"/>
      <c r="N76" s="504"/>
      <c r="O76" s="120"/>
      <c r="P76" s="822"/>
      <c r="Q76" s="822"/>
      <c r="R76" s="51"/>
    </row>
    <row r="77" spans="1:18" s="52" customFormat="1" outlineLevel="1">
      <c r="A77" s="825"/>
      <c r="B77" s="827"/>
      <c r="C77" s="766"/>
      <c r="D77" s="822"/>
      <c r="E77" s="829"/>
      <c r="F77" s="822"/>
      <c r="G77" s="831"/>
      <c r="H77" s="822"/>
      <c r="I77" s="822"/>
      <c r="J77" s="822"/>
      <c r="K77" s="523">
        <v>9</v>
      </c>
      <c r="L77" s="504"/>
      <c r="M77" s="504"/>
      <c r="N77" s="504"/>
      <c r="O77" s="120"/>
      <c r="P77" s="822"/>
      <c r="Q77" s="822"/>
      <c r="R77" s="51"/>
    </row>
    <row r="78" spans="1:18" s="52" customFormat="1" outlineLevel="1">
      <c r="A78" s="825"/>
      <c r="B78" s="827"/>
      <c r="C78" s="766"/>
      <c r="D78" s="822"/>
      <c r="E78" s="829"/>
      <c r="F78" s="822"/>
      <c r="G78" s="831"/>
      <c r="H78" s="822"/>
      <c r="I78" s="822"/>
      <c r="J78" s="822"/>
      <c r="K78" s="523">
        <v>10</v>
      </c>
      <c r="L78" s="504"/>
      <c r="M78" s="504"/>
      <c r="N78" s="504"/>
      <c r="O78" s="120"/>
      <c r="P78" s="822"/>
      <c r="Q78" s="822"/>
      <c r="R78" s="51"/>
    </row>
    <row r="79" spans="1:18" s="52" customFormat="1" outlineLevel="1">
      <c r="A79" s="825"/>
      <c r="B79" s="827"/>
      <c r="C79" s="766"/>
      <c r="D79" s="822"/>
      <c r="E79" s="829"/>
      <c r="F79" s="822"/>
      <c r="G79" s="831"/>
      <c r="H79" s="822"/>
      <c r="I79" s="822"/>
      <c r="J79" s="822"/>
      <c r="K79" s="523">
        <v>11</v>
      </c>
      <c r="L79" s="504"/>
      <c r="M79" s="504"/>
      <c r="N79" s="504"/>
      <c r="O79" s="120"/>
      <c r="P79" s="822"/>
      <c r="Q79" s="822"/>
      <c r="R79" s="51"/>
    </row>
    <row r="80" spans="1:18" s="52" customFormat="1" outlineLevel="1">
      <c r="A80" s="825"/>
      <c r="B80" s="827"/>
      <c r="C80" s="766"/>
      <c r="D80" s="822"/>
      <c r="E80" s="829"/>
      <c r="F80" s="822"/>
      <c r="G80" s="831"/>
      <c r="H80" s="822"/>
      <c r="I80" s="822"/>
      <c r="J80" s="822"/>
      <c r="K80" s="523">
        <v>12</v>
      </c>
      <c r="L80" s="504"/>
      <c r="M80" s="504"/>
      <c r="N80" s="504"/>
      <c r="O80" s="120"/>
      <c r="P80" s="822"/>
      <c r="Q80" s="822"/>
      <c r="R80" s="51"/>
    </row>
    <row r="81" spans="1:18" s="52" customFormat="1" outlineLevel="1">
      <c r="A81" s="825"/>
      <c r="B81" s="827"/>
      <c r="C81" s="766"/>
      <c r="D81" s="822"/>
      <c r="E81" s="829"/>
      <c r="F81" s="822"/>
      <c r="G81" s="831"/>
      <c r="H81" s="822"/>
      <c r="I81" s="822"/>
      <c r="J81" s="822"/>
      <c r="K81" s="523">
        <v>13</v>
      </c>
      <c r="L81" s="504"/>
      <c r="M81" s="504"/>
      <c r="N81" s="504"/>
      <c r="O81" s="120"/>
      <c r="P81" s="822"/>
      <c r="Q81" s="822"/>
      <c r="R81" s="51"/>
    </row>
    <row r="82" spans="1:18" s="52" customFormat="1" outlineLevel="1">
      <c r="A82" s="825"/>
      <c r="B82" s="827"/>
      <c r="C82" s="766"/>
      <c r="D82" s="822"/>
      <c r="E82" s="829"/>
      <c r="F82" s="822"/>
      <c r="G82" s="831"/>
      <c r="H82" s="822"/>
      <c r="I82" s="822"/>
      <c r="J82" s="822"/>
      <c r="K82" s="523">
        <v>14</v>
      </c>
      <c r="L82" s="504"/>
      <c r="M82" s="504"/>
      <c r="N82" s="504"/>
      <c r="O82" s="120"/>
      <c r="P82" s="822"/>
      <c r="Q82" s="822"/>
      <c r="R82" s="51"/>
    </row>
    <row r="83" spans="1:18" s="52" customFormat="1" outlineLevel="1">
      <c r="A83" s="825"/>
      <c r="B83" s="827"/>
      <c r="C83" s="766"/>
      <c r="D83" s="822"/>
      <c r="E83" s="829"/>
      <c r="F83" s="822"/>
      <c r="G83" s="831"/>
      <c r="H83" s="822"/>
      <c r="I83" s="822"/>
      <c r="J83" s="822"/>
      <c r="K83" s="523">
        <v>15</v>
      </c>
      <c r="L83" s="504"/>
      <c r="M83" s="504"/>
      <c r="N83" s="504"/>
      <c r="O83" s="120"/>
      <c r="P83" s="822"/>
      <c r="Q83" s="822"/>
      <c r="R83" s="51"/>
    </row>
    <row r="84" spans="1:18" s="52" customFormat="1" outlineLevel="1">
      <c r="A84" s="826"/>
      <c r="B84" s="828"/>
      <c r="C84" s="777"/>
      <c r="D84" s="823"/>
      <c r="E84" s="829"/>
      <c r="F84" s="823"/>
      <c r="G84" s="832"/>
      <c r="H84" s="823"/>
      <c r="I84" s="823"/>
      <c r="J84" s="823"/>
      <c r="K84" s="523">
        <v>16</v>
      </c>
      <c r="L84" s="504"/>
      <c r="M84" s="504"/>
      <c r="N84" s="504"/>
      <c r="O84" s="120"/>
      <c r="P84" s="823"/>
      <c r="Q84" s="823"/>
      <c r="R84" s="51"/>
    </row>
    <row r="85" spans="1:18" s="52" customFormat="1" outlineLevel="1">
      <c r="A85" s="824"/>
      <c r="B85" s="827" t="s">
        <v>45</v>
      </c>
      <c r="C85" s="803">
        <f t="shared" ref="C85" si="6">C69+1</f>
        <v>6</v>
      </c>
      <c r="D85" s="822" t="s">
        <v>1564</v>
      </c>
      <c r="E85" s="829" t="str">
        <f t="shared" ref="E85" si="7">"DBB"&amp;500+(6*(C85-1))</f>
        <v>DBB530</v>
      </c>
      <c r="F85" s="822" t="s">
        <v>1565</v>
      </c>
      <c r="G85" s="830" t="s">
        <v>1566</v>
      </c>
      <c r="H85" s="821" t="s">
        <v>1567</v>
      </c>
      <c r="I85" s="821"/>
      <c r="J85" s="821"/>
      <c r="K85" s="626">
        <v>1</v>
      </c>
      <c r="L85" s="75" t="s">
        <v>1561</v>
      </c>
      <c r="M85" s="504" t="s">
        <v>1562</v>
      </c>
      <c r="N85" s="504" t="s">
        <v>1563</v>
      </c>
      <c r="O85" s="120"/>
      <c r="P85" s="821" t="s">
        <v>579</v>
      </c>
      <c r="Q85" s="821" t="s">
        <v>1539</v>
      </c>
      <c r="R85" s="51"/>
    </row>
    <row r="86" spans="1:18" s="52" customFormat="1" outlineLevel="1">
      <c r="A86" s="825"/>
      <c r="B86" s="827"/>
      <c r="C86" s="766"/>
      <c r="D86" s="822"/>
      <c r="E86" s="829"/>
      <c r="F86" s="822"/>
      <c r="G86" s="831"/>
      <c r="H86" s="822"/>
      <c r="I86" s="822"/>
      <c r="J86" s="822"/>
      <c r="K86" s="523">
        <v>2</v>
      </c>
      <c r="L86" s="504"/>
      <c r="M86" s="504"/>
      <c r="N86" s="504"/>
      <c r="O86" s="120"/>
      <c r="P86" s="822"/>
      <c r="Q86" s="822"/>
      <c r="R86" s="51"/>
    </row>
    <row r="87" spans="1:18" s="52" customFormat="1" outlineLevel="1">
      <c r="A87" s="825"/>
      <c r="B87" s="827"/>
      <c r="C87" s="766"/>
      <c r="D87" s="822"/>
      <c r="E87" s="829"/>
      <c r="F87" s="822"/>
      <c r="G87" s="831"/>
      <c r="H87" s="822"/>
      <c r="I87" s="822"/>
      <c r="J87" s="822"/>
      <c r="K87" s="523">
        <v>3</v>
      </c>
      <c r="L87" s="504"/>
      <c r="M87" s="504"/>
      <c r="N87" s="504"/>
      <c r="O87" s="120"/>
      <c r="P87" s="822"/>
      <c r="Q87" s="822"/>
      <c r="R87" s="51"/>
    </row>
    <row r="88" spans="1:18" s="52" customFormat="1" outlineLevel="1">
      <c r="A88" s="825"/>
      <c r="B88" s="827"/>
      <c r="C88" s="766"/>
      <c r="D88" s="822"/>
      <c r="E88" s="829"/>
      <c r="F88" s="822"/>
      <c r="G88" s="831"/>
      <c r="H88" s="822"/>
      <c r="I88" s="822"/>
      <c r="J88" s="822"/>
      <c r="K88" s="523">
        <v>4</v>
      </c>
      <c r="L88" s="504"/>
      <c r="M88" s="504"/>
      <c r="N88" s="504"/>
      <c r="O88" s="120"/>
      <c r="P88" s="822"/>
      <c r="Q88" s="822"/>
      <c r="R88" s="51"/>
    </row>
    <row r="89" spans="1:18" s="52" customFormat="1" outlineLevel="1">
      <c r="A89" s="825"/>
      <c r="B89" s="827"/>
      <c r="C89" s="766"/>
      <c r="D89" s="822"/>
      <c r="E89" s="829"/>
      <c r="F89" s="822"/>
      <c r="G89" s="831"/>
      <c r="H89" s="822"/>
      <c r="I89" s="822"/>
      <c r="J89" s="822"/>
      <c r="K89" s="523">
        <v>5</v>
      </c>
      <c r="L89" s="504"/>
      <c r="M89" s="504"/>
      <c r="N89" s="504"/>
      <c r="O89" s="120"/>
      <c r="P89" s="822"/>
      <c r="Q89" s="822"/>
      <c r="R89" s="51"/>
    </row>
    <row r="90" spans="1:18" s="52" customFormat="1" outlineLevel="1">
      <c r="A90" s="825"/>
      <c r="B90" s="827"/>
      <c r="C90" s="766"/>
      <c r="D90" s="822"/>
      <c r="E90" s="829"/>
      <c r="F90" s="822"/>
      <c r="G90" s="831"/>
      <c r="H90" s="822"/>
      <c r="I90" s="822"/>
      <c r="J90" s="822"/>
      <c r="K90" s="523">
        <v>6</v>
      </c>
      <c r="L90" s="504"/>
      <c r="M90" s="504"/>
      <c r="N90" s="504"/>
      <c r="O90" s="120"/>
      <c r="P90" s="822"/>
      <c r="Q90" s="822"/>
      <c r="R90" s="51"/>
    </row>
    <row r="91" spans="1:18" s="52" customFormat="1" outlineLevel="1">
      <c r="A91" s="825"/>
      <c r="B91" s="827"/>
      <c r="C91" s="766"/>
      <c r="D91" s="822"/>
      <c r="E91" s="829"/>
      <c r="F91" s="822"/>
      <c r="G91" s="831"/>
      <c r="H91" s="822"/>
      <c r="I91" s="822"/>
      <c r="J91" s="822"/>
      <c r="K91" s="523">
        <v>7</v>
      </c>
      <c r="L91" s="504"/>
      <c r="M91" s="504"/>
      <c r="N91" s="504"/>
      <c r="O91" s="120"/>
      <c r="P91" s="822"/>
      <c r="Q91" s="822"/>
      <c r="R91" s="51"/>
    </row>
    <row r="92" spans="1:18" s="52" customFormat="1" outlineLevel="1">
      <c r="A92" s="825"/>
      <c r="B92" s="827"/>
      <c r="C92" s="766"/>
      <c r="D92" s="822"/>
      <c r="E92" s="829"/>
      <c r="F92" s="822"/>
      <c r="G92" s="831"/>
      <c r="H92" s="822"/>
      <c r="I92" s="822"/>
      <c r="J92" s="822"/>
      <c r="K92" s="523">
        <v>8</v>
      </c>
      <c r="L92" s="504"/>
      <c r="M92" s="504"/>
      <c r="N92" s="504"/>
      <c r="O92" s="120"/>
      <c r="P92" s="822"/>
      <c r="Q92" s="822"/>
      <c r="R92" s="51"/>
    </row>
    <row r="93" spans="1:18" s="52" customFormat="1" outlineLevel="1">
      <c r="A93" s="825"/>
      <c r="B93" s="827"/>
      <c r="C93" s="766"/>
      <c r="D93" s="822"/>
      <c r="E93" s="829"/>
      <c r="F93" s="822"/>
      <c r="G93" s="831"/>
      <c r="H93" s="822"/>
      <c r="I93" s="822"/>
      <c r="J93" s="822"/>
      <c r="K93" s="523">
        <v>9</v>
      </c>
      <c r="L93" s="504"/>
      <c r="M93" s="504"/>
      <c r="N93" s="504"/>
      <c r="O93" s="120"/>
      <c r="P93" s="822"/>
      <c r="Q93" s="822"/>
      <c r="R93" s="51"/>
    </row>
    <row r="94" spans="1:18" s="52" customFormat="1" outlineLevel="1">
      <c r="A94" s="825"/>
      <c r="B94" s="827"/>
      <c r="C94" s="766"/>
      <c r="D94" s="822"/>
      <c r="E94" s="829"/>
      <c r="F94" s="822"/>
      <c r="G94" s="831"/>
      <c r="H94" s="822"/>
      <c r="I94" s="822"/>
      <c r="J94" s="822"/>
      <c r="K94" s="523">
        <v>10</v>
      </c>
      <c r="L94" s="504"/>
      <c r="M94" s="504"/>
      <c r="N94" s="504"/>
      <c r="O94" s="120"/>
      <c r="P94" s="822"/>
      <c r="Q94" s="822"/>
      <c r="R94" s="51"/>
    </row>
    <row r="95" spans="1:18" s="52" customFormat="1" outlineLevel="1">
      <c r="A95" s="825"/>
      <c r="B95" s="827"/>
      <c r="C95" s="766"/>
      <c r="D95" s="822"/>
      <c r="E95" s="829"/>
      <c r="F95" s="822"/>
      <c r="G95" s="831"/>
      <c r="H95" s="822"/>
      <c r="I95" s="822"/>
      <c r="J95" s="822"/>
      <c r="K95" s="523">
        <v>11</v>
      </c>
      <c r="L95" s="504"/>
      <c r="M95" s="504"/>
      <c r="N95" s="504"/>
      <c r="O95" s="120"/>
      <c r="P95" s="822"/>
      <c r="Q95" s="822"/>
      <c r="R95" s="51"/>
    </row>
    <row r="96" spans="1:18" s="52" customFormat="1" outlineLevel="1">
      <c r="A96" s="825"/>
      <c r="B96" s="827"/>
      <c r="C96" s="766"/>
      <c r="D96" s="822"/>
      <c r="E96" s="829"/>
      <c r="F96" s="822"/>
      <c r="G96" s="831"/>
      <c r="H96" s="822"/>
      <c r="I96" s="822"/>
      <c r="J96" s="822"/>
      <c r="K96" s="523">
        <v>12</v>
      </c>
      <c r="L96" s="504"/>
      <c r="M96" s="504"/>
      <c r="N96" s="504"/>
      <c r="O96" s="120"/>
      <c r="P96" s="822"/>
      <c r="Q96" s="822"/>
      <c r="R96" s="51"/>
    </row>
    <row r="97" spans="1:18" s="52" customFormat="1" outlineLevel="1">
      <c r="A97" s="825"/>
      <c r="B97" s="827"/>
      <c r="C97" s="766"/>
      <c r="D97" s="822"/>
      <c r="E97" s="829"/>
      <c r="F97" s="822"/>
      <c r="G97" s="831"/>
      <c r="H97" s="822"/>
      <c r="I97" s="822"/>
      <c r="J97" s="822"/>
      <c r="K97" s="523">
        <v>13</v>
      </c>
      <c r="L97" s="504"/>
      <c r="M97" s="504"/>
      <c r="N97" s="504"/>
      <c r="O97" s="120"/>
      <c r="P97" s="822"/>
      <c r="Q97" s="822"/>
      <c r="R97" s="51"/>
    </row>
    <row r="98" spans="1:18" s="52" customFormat="1" outlineLevel="1">
      <c r="A98" s="825"/>
      <c r="B98" s="827"/>
      <c r="C98" s="766"/>
      <c r="D98" s="822"/>
      <c r="E98" s="829"/>
      <c r="F98" s="822"/>
      <c r="G98" s="831"/>
      <c r="H98" s="822"/>
      <c r="I98" s="822"/>
      <c r="J98" s="822"/>
      <c r="K98" s="523">
        <v>14</v>
      </c>
      <c r="L98" s="504"/>
      <c r="M98" s="504"/>
      <c r="N98" s="504"/>
      <c r="O98" s="120"/>
      <c r="P98" s="822"/>
      <c r="Q98" s="822"/>
      <c r="R98" s="51"/>
    </row>
    <row r="99" spans="1:18" s="52" customFormat="1" outlineLevel="1">
      <c r="A99" s="825"/>
      <c r="B99" s="827"/>
      <c r="C99" s="766"/>
      <c r="D99" s="822"/>
      <c r="E99" s="829"/>
      <c r="F99" s="822"/>
      <c r="G99" s="831"/>
      <c r="H99" s="822"/>
      <c r="I99" s="822"/>
      <c r="J99" s="822"/>
      <c r="K99" s="523">
        <v>15</v>
      </c>
      <c r="L99" s="504"/>
      <c r="M99" s="504"/>
      <c r="N99" s="504"/>
      <c r="O99" s="120"/>
      <c r="P99" s="822"/>
      <c r="Q99" s="822"/>
      <c r="R99" s="51"/>
    </row>
    <row r="100" spans="1:18" s="52" customFormat="1" outlineLevel="1">
      <c r="A100" s="826"/>
      <c r="B100" s="828"/>
      <c r="C100" s="777"/>
      <c r="D100" s="823"/>
      <c r="E100" s="829"/>
      <c r="F100" s="823"/>
      <c r="G100" s="832"/>
      <c r="H100" s="823"/>
      <c r="I100" s="823"/>
      <c r="J100" s="823"/>
      <c r="K100" s="523">
        <v>16</v>
      </c>
      <c r="L100" s="504"/>
      <c r="M100" s="504"/>
      <c r="N100" s="504"/>
      <c r="O100" s="120"/>
      <c r="P100" s="823"/>
      <c r="Q100" s="823"/>
      <c r="R100" s="51"/>
    </row>
    <row r="101" spans="1:18" s="52" customFormat="1" outlineLevel="1">
      <c r="A101" s="824"/>
      <c r="B101" s="827" t="s">
        <v>15</v>
      </c>
      <c r="C101" s="803">
        <f>C85+1</f>
        <v>7</v>
      </c>
      <c r="D101" s="822" t="str">
        <f>"Spare "&amp;C101</f>
        <v>Spare 7</v>
      </c>
      <c r="E101" s="829" t="str">
        <f t="shared" ref="E101" si="8">"DBB"&amp;500+(6*(C101-1))</f>
        <v>DBB536</v>
      </c>
      <c r="F101" s="822" t="s">
        <v>1568</v>
      </c>
      <c r="G101" s="830"/>
      <c r="H101" s="821"/>
      <c r="I101" s="821"/>
      <c r="J101" s="821"/>
      <c r="K101" s="626">
        <v>1</v>
      </c>
      <c r="L101" s="504"/>
      <c r="M101" s="504"/>
      <c r="N101" s="504"/>
      <c r="O101" s="120"/>
      <c r="P101" s="821"/>
      <c r="Q101" s="821"/>
      <c r="R101" s="51"/>
    </row>
    <row r="102" spans="1:18" s="52" customFormat="1" outlineLevel="1">
      <c r="A102" s="825"/>
      <c r="B102" s="827"/>
      <c r="C102" s="766"/>
      <c r="D102" s="822"/>
      <c r="E102" s="829"/>
      <c r="F102" s="822"/>
      <c r="G102" s="831"/>
      <c r="H102" s="822"/>
      <c r="I102" s="822"/>
      <c r="J102" s="822"/>
      <c r="K102" s="523">
        <v>2</v>
      </c>
      <c r="L102" s="504"/>
      <c r="M102" s="504"/>
      <c r="N102" s="504"/>
      <c r="O102" s="120"/>
      <c r="P102" s="822"/>
      <c r="Q102" s="822"/>
      <c r="R102" s="51"/>
    </row>
    <row r="103" spans="1:18" s="52" customFormat="1" outlineLevel="1">
      <c r="A103" s="825"/>
      <c r="B103" s="827"/>
      <c r="C103" s="766"/>
      <c r="D103" s="822"/>
      <c r="E103" s="829"/>
      <c r="F103" s="822"/>
      <c r="G103" s="831"/>
      <c r="H103" s="822"/>
      <c r="I103" s="822"/>
      <c r="J103" s="822"/>
      <c r="K103" s="523">
        <v>3</v>
      </c>
      <c r="L103" s="504"/>
      <c r="M103" s="504"/>
      <c r="N103" s="504"/>
      <c r="O103" s="120"/>
      <c r="P103" s="822"/>
      <c r="Q103" s="822"/>
      <c r="R103" s="51"/>
    </row>
    <row r="104" spans="1:18" s="52" customFormat="1" outlineLevel="1">
      <c r="A104" s="825"/>
      <c r="B104" s="827"/>
      <c r="C104" s="766"/>
      <c r="D104" s="822"/>
      <c r="E104" s="829"/>
      <c r="F104" s="822"/>
      <c r="G104" s="831"/>
      <c r="H104" s="822"/>
      <c r="I104" s="822"/>
      <c r="J104" s="822"/>
      <c r="K104" s="523">
        <v>4</v>
      </c>
      <c r="L104" s="504"/>
      <c r="M104" s="504"/>
      <c r="N104" s="504"/>
      <c r="O104" s="120"/>
      <c r="P104" s="822"/>
      <c r="Q104" s="822"/>
      <c r="R104" s="51"/>
    </row>
    <row r="105" spans="1:18" s="52" customFormat="1" outlineLevel="1">
      <c r="A105" s="825"/>
      <c r="B105" s="827"/>
      <c r="C105" s="766"/>
      <c r="D105" s="822"/>
      <c r="E105" s="829"/>
      <c r="F105" s="822"/>
      <c r="G105" s="831"/>
      <c r="H105" s="822"/>
      <c r="I105" s="822"/>
      <c r="J105" s="822"/>
      <c r="K105" s="523">
        <v>5</v>
      </c>
      <c r="L105" s="504"/>
      <c r="M105" s="504"/>
      <c r="N105" s="504"/>
      <c r="O105" s="120"/>
      <c r="P105" s="822"/>
      <c r="Q105" s="822"/>
      <c r="R105" s="51"/>
    </row>
    <row r="106" spans="1:18" s="52" customFormat="1" outlineLevel="1">
      <c r="A106" s="825"/>
      <c r="B106" s="827"/>
      <c r="C106" s="766"/>
      <c r="D106" s="822"/>
      <c r="E106" s="829"/>
      <c r="F106" s="822"/>
      <c r="G106" s="831"/>
      <c r="H106" s="822"/>
      <c r="I106" s="822"/>
      <c r="J106" s="822"/>
      <c r="K106" s="523">
        <v>6</v>
      </c>
      <c r="L106" s="504"/>
      <c r="M106" s="504"/>
      <c r="N106" s="504"/>
      <c r="O106" s="120"/>
      <c r="P106" s="822"/>
      <c r="Q106" s="822"/>
      <c r="R106" s="51"/>
    </row>
    <row r="107" spans="1:18" s="52" customFormat="1" outlineLevel="1">
      <c r="A107" s="825"/>
      <c r="B107" s="827"/>
      <c r="C107" s="766"/>
      <c r="D107" s="822"/>
      <c r="E107" s="829"/>
      <c r="F107" s="822"/>
      <c r="G107" s="831"/>
      <c r="H107" s="822"/>
      <c r="I107" s="822"/>
      <c r="J107" s="822"/>
      <c r="K107" s="523">
        <v>7</v>
      </c>
      <c r="L107" s="504"/>
      <c r="M107" s="504"/>
      <c r="N107" s="504"/>
      <c r="O107" s="120"/>
      <c r="P107" s="822"/>
      <c r="Q107" s="822"/>
      <c r="R107" s="51"/>
    </row>
    <row r="108" spans="1:18" s="52" customFormat="1" outlineLevel="1">
      <c r="A108" s="825"/>
      <c r="B108" s="827"/>
      <c r="C108" s="766"/>
      <c r="D108" s="822"/>
      <c r="E108" s="829"/>
      <c r="F108" s="822"/>
      <c r="G108" s="831"/>
      <c r="H108" s="822"/>
      <c r="I108" s="822"/>
      <c r="J108" s="822"/>
      <c r="K108" s="523">
        <v>8</v>
      </c>
      <c r="L108" s="504"/>
      <c r="M108" s="504"/>
      <c r="N108" s="504"/>
      <c r="O108" s="120"/>
      <c r="P108" s="822"/>
      <c r="Q108" s="822"/>
      <c r="R108" s="51"/>
    </row>
    <row r="109" spans="1:18" s="52" customFormat="1" outlineLevel="1">
      <c r="A109" s="825"/>
      <c r="B109" s="827"/>
      <c r="C109" s="766"/>
      <c r="D109" s="822"/>
      <c r="E109" s="829"/>
      <c r="F109" s="822"/>
      <c r="G109" s="831"/>
      <c r="H109" s="822"/>
      <c r="I109" s="822"/>
      <c r="J109" s="822"/>
      <c r="K109" s="523">
        <v>9</v>
      </c>
      <c r="L109" s="504"/>
      <c r="M109" s="504"/>
      <c r="N109" s="504"/>
      <c r="O109" s="120"/>
      <c r="P109" s="822"/>
      <c r="Q109" s="822"/>
      <c r="R109" s="51"/>
    </row>
    <row r="110" spans="1:18" s="52" customFormat="1" outlineLevel="1">
      <c r="A110" s="825"/>
      <c r="B110" s="827"/>
      <c r="C110" s="766"/>
      <c r="D110" s="822"/>
      <c r="E110" s="829"/>
      <c r="F110" s="822"/>
      <c r="G110" s="831"/>
      <c r="H110" s="822"/>
      <c r="I110" s="822"/>
      <c r="J110" s="822"/>
      <c r="K110" s="523">
        <v>10</v>
      </c>
      <c r="L110" s="504"/>
      <c r="M110" s="504"/>
      <c r="N110" s="504"/>
      <c r="O110" s="120"/>
      <c r="P110" s="822"/>
      <c r="Q110" s="822"/>
      <c r="R110" s="51"/>
    </row>
    <row r="111" spans="1:18" s="52" customFormat="1" outlineLevel="1">
      <c r="A111" s="825"/>
      <c r="B111" s="827"/>
      <c r="C111" s="766"/>
      <c r="D111" s="822"/>
      <c r="E111" s="829"/>
      <c r="F111" s="822"/>
      <c r="G111" s="831"/>
      <c r="H111" s="822"/>
      <c r="I111" s="822"/>
      <c r="J111" s="822"/>
      <c r="K111" s="523">
        <v>11</v>
      </c>
      <c r="L111" s="504"/>
      <c r="M111" s="504"/>
      <c r="N111" s="504"/>
      <c r="O111" s="120"/>
      <c r="P111" s="822"/>
      <c r="Q111" s="822"/>
      <c r="R111" s="51"/>
    </row>
    <row r="112" spans="1:18" s="52" customFormat="1" outlineLevel="1">
      <c r="A112" s="825"/>
      <c r="B112" s="827"/>
      <c r="C112" s="766"/>
      <c r="D112" s="822"/>
      <c r="E112" s="829"/>
      <c r="F112" s="822"/>
      <c r="G112" s="831"/>
      <c r="H112" s="822"/>
      <c r="I112" s="822"/>
      <c r="J112" s="822"/>
      <c r="K112" s="523">
        <v>12</v>
      </c>
      <c r="L112" s="504"/>
      <c r="M112" s="504"/>
      <c r="N112" s="504"/>
      <c r="O112" s="120"/>
      <c r="P112" s="822"/>
      <c r="Q112" s="822"/>
      <c r="R112" s="51"/>
    </row>
    <row r="113" spans="1:18" s="52" customFormat="1" outlineLevel="1">
      <c r="A113" s="825"/>
      <c r="B113" s="827"/>
      <c r="C113" s="766"/>
      <c r="D113" s="822"/>
      <c r="E113" s="829"/>
      <c r="F113" s="822"/>
      <c r="G113" s="831"/>
      <c r="H113" s="822"/>
      <c r="I113" s="822"/>
      <c r="J113" s="822"/>
      <c r="K113" s="523">
        <v>13</v>
      </c>
      <c r="L113" s="504"/>
      <c r="M113" s="504"/>
      <c r="N113" s="504"/>
      <c r="O113" s="120"/>
      <c r="P113" s="822"/>
      <c r="Q113" s="822"/>
      <c r="R113" s="51"/>
    </row>
    <row r="114" spans="1:18" s="52" customFormat="1" outlineLevel="1">
      <c r="A114" s="825"/>
      <c r="B114" s="827"/>
      <c r="C114" s="766"/>
      <c r="D114" s="822"/>
      <c r="E114" s="829"/>
      <c r="F114" s="822"/>
      <c r="G114" s="831"/>
      <c r="H114" s="822"/>
      <c r="I114" s="822"/>
      <c r="J114" s="822"/>
      <c r="K114" s="523">
        <v>14</v>
      </c>
      <c r="L114" s="504"/>
      <c r="M114" s="504"/>
      <c r="N114" s="504"/>
      <c r="O114" s="120"/>
      <c r="P114" s="822"/>
      <c r="Q114" s="822"/>
      <c r="R114" s="51"/>
    </row>
    <row r="115" spans="1:18" s="52" customFormat="1" outlineLevel="1">
      <c r="A115" s="825"/>
      <c r="B115" s="827"/>
      <c r="C115" s="766"/>
      <c r="D115" s="822"/>
      <c r="E115" s="829"/>
      <c r="F115" s="822"/>
      <c r="G115" s="831"/>
      <c r="H115" s="822"/>
      <c r="I115" s="822"/>
      <c r="J115" s="822"/>
      <c r="K115" s="523">
        <v>15</v>
      </c>
      <c r="L115" s="504"/>
      <c r="M115" s="504"/>
      <c r="N115" s="504"/>
      <c r="O115" s="120"/>
      <c r="P115" s="822"/>
      <c r="Q115" s="822"/>
      <c r="R115" s="51"/>
    </row>
    <row r="116" spans="1:18" s="52" customFormat="1" outlineLevel="1">
      <c r="A116" s="826"/>
      <c r="B116" s="828"/>
      <c r="C116" s="777"/>
      <c r="D116" s="823"/>
      <c r="E116" s="829"/>
      <c r="F116" s="823"/>
      <c r="G116" s="832"/>
      <c r="H116" s="823"/>
      <c r="I116" s="823"/>
      <c r="J116" s="823"/>
      <c r="K116" s="523">
        <v>16</v>
      </c>
      <c r="L116" s="504"/>
      <c r="M116" s="504"/>
      <c r="N116" s="504"/>
      <c r="O116" s="120"/>
      <c r="P116" s="823"/>
      <c r="Q116" s="823"/>
      <c r="R116" s="51"/>
    </row>
    <row r="117" spans="1:18" s="52" customFormat="1" outlineLevel="1">
      <c r="A117" s="824"/>
      <c r="B117" s="827" t="s">
        <v>15</v>
      </c>
      <c r="C117" s="803">
        <f t="shared" ref="C117" si="9">C101+1</f>
        <v>8</v>
      </c>
      <c r="D117" s="822" t="str">
        <f t="shared" ref="D117" si="10">"Spare "&amp;C117</f>
        <v>Spare 8</v>
      </c>
      <c r="E117" s="829" t="str">
        <f t="shared" ref="E117" si="11">"DBB"&amp;500+(6*(C117-1))</f>
        <v>DBB542</v>
      </c>
      <c r="F117" s="822" t="s">
        <v>1569</v>
      </c>
      <c r="G117" s="830"/>
      <c r="H117" s="821"/>
      <c r="I117" s="821"/>
      <c r="J117" s="821"/>
      <c r="K117" s="626">
        <v>1</v>
      </c>
      <c r="L117" s="504"/>
      <c r="M117" s="504"/>
      <c r="N117" s="504"/>
      <c r="O117" s="120"/>
      <c r="P117" s="821"/>
      <c r="Q117" s="821"/>
      <c r="R117" s="51"/>
    </row>
    <row r="118" spans="1:18" s="52" customFormat="1" outlineLevel="1">
      <c r="A118" s="825"/>
      <c r="B118" s="827"/>
      <c r="C118" s="766"/>
      <c r="D118" s="822"/>
      <c r="E118" s="829"/>
      <c r="F118" s="822"/>
      <c r="G118" s="831"/>
      <c r="H118" s="822"/>
      <c r="I118" s="822"/>
      <c r="J118" s="822"/>
      <c r="K118" s="523">
        <v>2</v>
      </c>
      <c r="L118" s="504"/>
      <c r="M118" s="504"/>
      <c r="N118" s="504"/>
      <c r="O118" s="120"/>
      <c r="P118" s="822"/>
      <c r="Q118" s="822"/>
      <c r="R118" s="51"/>
    </row>
    <row r="119" spans="1:18" s="52" customFormat="1" outlineLevel="1">
      <c r="A119" s="825"/>
      <c r="B119" s="827"/>
      <c r="C119" s="766"/>
      <c r="D119" s="822"/>
      <c r="E119" s="829"/>
      <c r="F119" s="822"/>
      <c r="G119" s="831"/>
      <c r="H119" s="822"/>
      <c r="I119" s="822"/>
      <c r="J119" s="822"/>
      <c r="K119" s="523">
        <v>3</v>
      </c>
      <c r="L119" s="504"/>
      <c r="M119" s="504"/>
      <c r="N119" s="504"/>
      <c r="O119" s="120"/>
      <c r="P119" s="822"/>
      <c r="Q119" s="822"/>
      <c r="R119" s="51"/>
    </row>
    <row r="120" spans="1:18" s="52" customFormat="1" outlineLevel="1">
      <c r="A120" s="825"/>
      <c r="B120" s="827"/>
      <c r="C120" s="766"/>
      <c r="D120" s="822"/>
      <c r="E120" s="829"/>
      <c r="F120" s="822"/>
      <c r="G120" s="831"/>
      <c r="H120" s="822"/>
      <c r="I120" s="822"/>
      <c r="J120" s="822"/>
      <c r="K120" s="523">
        <v>4</v>
      </c>
      <c r="L120" s="504"/>
      <c r="M120" s="504"/>
      <c r="N120" s="504"/>
      <c r="O120" s="120"/>
      <c r="P120" s="822"/>
      <c r="Q120" s="822"/>
      <c r="R120" s="51"/>
    </row>
    <row r="121" spans="1:18" s="52" customFormat="1" outlineLevel="1">
      <c r="A121" s="825"/>
      <c r="B121" s="827"/>
      <c r="C121" s="766"/>
      <c r="D121" s="822"/>
      <c r="E121" s="829"/>
      <c r="F121" s="822"/>
      <c r="G121" s="831"/>
      <c r="H121" s="822"/>
      <c r="I121" s="822"/>
      <c r="J121" s="822"/>
      <c r="K121" s="523">
        <v>5</v>
      </c>
      <c r="L121" s="504"/>
      <c r="M121" s="504"/>
      <c r="N121" s="504"/>
      <c r="O121" s="120"/>
      <c r="P121" s="822"/>
      <c r="Q121" s="822"/>
      <c r="R121" s="51"/>
    </row>
    <row r="122" spans="1:18" s="52" customFormat="1" outlineLevel="1">
      <c r="A122" s="825"/>
      <c r="B122" s="827"/>
      <c r="C122" s="766"/>
      <c r="D122" s="822"/>
      <c r="E122" s="829"/>
      <c r="F122" s="822"/>
      <c r="G122" s="831"/>
      <c r="H122" s="822"/>
      <c r="I122" s="822"/>
      <c r="J122" s="822"/>
      <c r="K122" s="523">
        <v>6</v>
      </c>
      <c r="L122" s="504"/>
      <c r="M122" s="504"/>
      <c r="N122" s="504"/>
      <c r="O122" s="120"/>
      <c r="P122" s="822"/>
      <c r="Q122" s="822"/>
      <c r="R122" s="51"/>
    </row>
    <row r="123" spans="1:18" s="52" customFormat="1" outlineLevel="1">
      <c r="A123" s="825"/>
      <c r="B123" s="827"/>
      <c r="C123" s="766"/>
      <c r="D123" s="822"/>
      <c r="E123" s="829"/>
      <c r="F123" s="822"/>
      <c r="G123" s="831"/>
      <c r="H123" s="822"/>
      <c r="I123" s="822"/>
      <c r="J123" s="822"/>
      <c r="K123" s="523">
        <v>7</v>
      </c>
      <c r="L123" s="504"/>
      <c r="M123" s="504"/>
      <c r="N123" s="504"/>
      <c r="O123" s="120"/>
      <c r="P123" s="822"/>
      <c r="Q123" s="822"/>
      <c r="R123" s="51"/>
    </row>
    <row r="124" spans="1:18" s="52" customFormat="1" outlineLevel="1">
      <c r="A124" s="825"/>
      <c r="B124" s="827"/>
      <c r="C124" s="766"/>
      <c r="D124" s="822"/>
      <c r="E124" s="829"/>
      <c r="F124" s="822"/>
      <c r="G124" s="831"/>
      <c r="H124" s="822"/>
      <c r="I124" s="822"/>
      <c r="J124" s="822"/>
      <c r="K124" s="523">
        <v>8</v>
      </c>
      <c r="L124" s="504"/>
      <c r="M124" s="504"/>
      <c r="N124" s="504"/>
      <c r="O124" s="120"/>
      <c r="P124" s="822"/>
      <c r="Q124" s="822"/>
      <c r="R124" s="51"/>
    </row>
    <row r="125" spans="1:18" s="52" customFormat="1" outlineLevel="1">
      <c r="A125" s="825"/>
      <c r="B125" s="827"/>
      <c r="C125" s="766"/>
      <c r="D125" s="822"/>
      <c r="E125" s="829"/>
      <c r="F125" s="822"/>
      <c r="G125" s="831"/>
      <c r="H125" s="822"/>
      <c r="I125" s="822"/>
      <c r="J125" s="822"/>
      <c r="K125" s="523">
        <v>9</v>
      </c>
      <c r="L125" s="504"/>
      <c r="M125" s="504"/>
      <c r="N125" s="504"/>
      <c r="O125" s="120"/>
      <c r="P125" s="822"/>
      <c r="Q125" s="822"/>
      <c r="R125" s="51"/>
    </row>
    <row r="126" spans="1:18" s="52" customFormat="1" outlineLevel="1">
      <c r="A126" s="825"/>
      <c r="B126" s="827"/>
      <c r="C126" s="766"/>
      <c r="D126" s="822"/>
      <c r="E126" s="829"/>
      <c r="F126" s="822"/>
      <c r="G126" s="831"/>
      <c r="H126" s="822"/>
      <c r="I126" s="822"/>
      <c r="J126" s="822"/>
      <c r="K126" s="523">
        <v>10</v>
      </c>
      <c r="L126" s="504"/>
      <c r="M126" s="504"/>
      <c r="N126" s="504"/>
      <c r="O126" s="120"/>
      <c r="P126" s="822"/>
      <c r="Q126" s="822"/>
      <c r="R126" s="51"/>
    </row>
    <row r="127" spans="1:18" s="52" customFormat="1" outlineLevel="1">
      <c r="A127" s="825"/>
      <c r="B127" s="827"/>
      <c r="C127" s="766"/>
      <c r="D127" s="822"/>
      <c r="E127" s="829"/>
      <c r="F127" s="822"/>
      <c r="G127" s="831"/>
      <c r="H127" s="822"/>
      <c r="I127" s="822"/>
      <c r="J127" s="822"/>
      <c r="K127" s="523">
        <v>11</v>
      </c>
      <c r="L127" s="504"/>
      <c r="M127" s="504"/>
      <c r="N127" s="504"/>
      <c r="O127" s="120"/>
      <c r="P127" s="822"/>
      <c r="Q127" s="822"/>
      <c r="R127" s="51"/>
    </row>
    <row r="128" spans="1:18" s="52" customFormat="1" outlineLevel="1">
      <c r="A128" s="825"/>
      <c r="B128" s="827"/>
      <c r="C128" s="766"/>
      <c r="D128" s="822"/>
      <c r="E128" s="829"/>
      <c r="F128" s="822"/>
      <c r="G128" s="831"/>
      <c r="H128" s="822"/>
      <c r="I128" s="822"/>
      <c r="J128" s="822"/>
      <c r="K128" s="523">
        <v>12</v>
      </c>
      <c r="L128" s="504"/>
      <c r="M128" s="504"/>
      <c r="N128" s="504"/>
      <c r="O128" s="120"/>
      <c r="P128" s="822"/>
      <c r="Q128" s="822"/>
      <c r="R128" s="51"/>
    </row>
    <row r="129" spans="1:18" s="52" customFormat="1" outlineLevel="1">
      <c r="A129" s="825"/>
      <c r="B129" s="827"/>
      <c r="C129" s="766"/>
      <c r="D129" s="822"/>
      <c r="E129" s="829"/>
      <c r="F129" s="822"/>
      <c r="G129" s="831"/>
      <c r="H129" s="822"/>
      <c r="I129" s="822"/>
      <c r="J129" s="822"/>
      <c r="K129" s="523">
        <v>13</v>
      </c>
      <c r="L129" s="504"/>
      <c r="M129" s="504"/>
      <c r="N129" s="504"/>
      <c r="O129" s="120"/>
      <c r="P129" s="822"/>
      <c r="Q129" s="822"/>
      <c r="R129" s="51"/>
    </row>
    <row r="130" spans="1:18" s="52" customFormat="1" outlineLevel="1">
      <c r="A130" s="825"/>
      <c r="B130" s="827"/>
      <c r="C130" s="766"/>
      <c r="D130" s="822"/>
      <c r="E130" s="829"/>
      <c r="F130" s="822"/>
      <c r="G130" s="831"/>
      <c r="H130" s="822"/>
      <c r="I130" s="822"/>
      <c r="J130" s="822"/>
      <c r="K130" s="523">
        <v>14</v>
      </c>
      <c r="L130" s="504"/>
      <c r="M130" s="504"/>
      <c r="N130" s="504"/>
      <c r="O130" s="120"/>
      <c r="P130" s="822"/>
      <c r="Q130" s="822"/>
      <c r="R130" s="51"/>
    </row>
    <row r="131" spans="1:18" s="52" customFormat="1" outlineLevel="1">
      <c r="A131" s="825"/>
      <c r="B131" s="827"/>
      <c r="C131" s="766"/>
      <c r="D131" s="822"/>
      <c r="E131" s="829"/>
      <c r="F131" s="822"/>
      <c r="G131" s="831"/>
      <c r="H131" s="822"/>
      <c r="I131" s="822"/>
      <c r="J131" s="822"/>
      <c r="K131" s="523">
        <v>15</v>
      </c>
      <c r="L131" s="504"/>
      <c r="M131" s="504"/>
      <c r="N131" s="504"/>
      <c r="O131" s="120"/>
      <c r="P131" s="822"/>
      <c r="Q131" s="822"/>
      <c r="R131" s="51"/>
    </row>
    <row r="132" spans="1:18" s="52" customFormat="1" outlineLevel="1">
      <c r="A132" s="826"/>
      <c r="B132" s="828"/>
      <c r="C132" s="777"/>
      <c r="D132" s="823"/>
      <c r="E132" s="829"/>
      <c r="F132" s="823"/>
      <c r="G132" s="832"/>
      <c r="H132" s="823"/>
      <c r="I132" s="823"/>
      <c r="J132" s="823"/>
      <c r="K132" s="523">
        <v>16</v>
      </c>
      <c r="L132" s="504"/>
      <c r="M132" s="504"/>
      <c r="N132" s="504"/>
      <c r="O132" s="120"/>
      <c r="P132" s="823"/>
      <c r="Q132" s="823"/>
      <c r="R132" s="51"/>
    </row>
    <row r="133" spans="1:18" s="52" customFormat="1" outlineLevel="1">
      <c r="A133" s="824"/>
      <c r="B133" s="827" t="s">
        <v>15</v>
      </c>
      <c r="C133" s="803">
        <f>C117+1</f>
        <v>9</v>
      </c>
      <c r="D133" s="822" t="str">
        <f t="shared" ref="D133" si="12">"Spare "&amp;C133</f>
        <v>Spare 9</v>
      </c>
      <c r="E133" s="829" t="str">
        <f t="shared" ref="E133" si="13">"DBB"&amp;500+(6*(C133-1))</f>
        <v>DBB548</v>
      </c>
      <c r="F133" s="822" t="s">
        <v>1570</v>
      </c>
      <c r="G133" s="830"/>
      <c r="H133" s="821"/>
      <c r="I133" s="821"/>
      <c r="J133" s="821"/>
      <c r="K133" s="626">
        <v>1</v>
      </c>
      <c r="L133" s="504"/>
      <c r="M133" s="504"/>
      <c r="N133" s="504"/>
      <c r="O133" s="120"/>
      <c r="P133" s="821"/>
      <c r="Q133" s="821"/>
      <c r="R133" s="51"/>
    </row>
    <row r="134" spans="1:18" s="52" customFormat="1" outlineLevel="1">
      <c r="A134" s="825"/>
      <c r="B134" s="827"/>
      <c r="C134" s="766"/>
      <c r="D134" s="822"/>
      <c r="E134" s="829"/>
      <c r="F134" s="822"/>
      <c r="G134" s="831"/>
      <c r="H134" s="822"/>
      <c r="I134" s="822"/>
      <c r="J134" s="822"/>
      <c r="K134" s="523">
        <v>2</v>
      </c>
      <c r="L134" s="504"/>
      <c r="M134" s="504"/>
      <c r="N134" s="504"/>
      <c r="O134" s="120"/>
      <c r="P134" s="822"/>
      <c r="Q134" s="822"/>
      <c r="R134" s="51"/>
    </row>
    <row r="135" spans="1:18" s="52" customFormat="1" outlineLevel="1">
      <c r="A135" s="825"/>
      <c r="B135" s="827"/>
      <c r="C135" s="766"/>
      <c r="D135" s="822"/>
      <c r="E135" s="829"/>
      <c r="F135" s="822"/>
      <c r="G135" s="831"/>
      <c r="H135" s="822"/>
      <c r="I135" s="822"/>
      <c r="J135" s="822"/>
      <c r="K135" s="523">
        <v>3</v>
      </c>
      <c r="L135" s="504"/>
      <c r="M135" s="504"/>
      <c r="N135" s="504"/>
      <c r="O135" s="120"/>
      <c r="P135" s="822"/>
      <c r="Q135" s="822"/>
      <c r="R135" s="51"/>
    </row>
    <row r="136" spans="1:18" s="52" customFormat="1" outlineLevel="1">
      <c r="A136" s="825"/>
      <c r="B136" s="827"/>
      <c r="C136" s="766"/>
      <c r="D136" s="822"/>
      <c r="E136" s="829"/>
      <c r="F136" s="822"/>
      <c r="G136" s="831"/>
      <c r="H136" s="822"/>
      <c r="I136" s="822"/>
      <c r="J136" s="822"/>
      <c r="K136" s="523">
        <v>4</v>
      </c>
      <c r="L136" s="504"/>
      <c r="M136" s="504"/>
      <c r="N136" s="504"/>
      <c r="O136" s="120"/>
      <c r="P136" s="822"/>
      <c r="Q136" s="822"/>
      <c r="R136" s="51"/>
    </row>
    <row r="137" spans="1:18" s="52" customFormat="1" outlineLevel="1">
      <c r="A137" s="825"/>
      <c r="B137" s="827"/>
      <c r="C137" s="766"/>
      <c r="D137" s="822"/>
      <c r="E137" s="829"/>
      <c r="F137" s="822"/>
      <c r="G137" s="831"/>
      <c r="H137" s="822"/>
      <c r="I137" s="822"/>
      <c r="J137" s="822"/>
      <c r="K137" s="523">
        <v>5</v>
      </c>
      <c r="L137" s="504"/>
      <c r="M137" s="504"/>
      <c r="N137" s="504"/>
      <c r="O137" s="120"/>
      <c r="P137" s="822"/>
      <c r="Q137" s="822"/>
      <c r="R137" s="51"/>
    </row>
    <row r="138" spans="1:18" s="52" customFormat="1" outlineLevel="1">
      <c r="A138" s="825"/>
      <c r="B138" s="827"/>
      <c r="C138" s="766"/>
      <c r="D138" s="822"/>
      <c r="E138" s="829"/>
      <c r="F138" s="822"/>
      <c r="G138" s="831"/>
      <c r="H138" s="822"/>
      <c r="I138" s="822"/>
      <c r="J138" s="822"/>
      <c r="K138" s="523">
        <v>6</v>
      </c>
      <c r="L138" s="504"/>
      <c r="M138" s="504"/>
      <c r="N138" s="504"/>
      <c r="O138" s="120"/>
      <c r="P138" s="822"/>
      <c r="Q138" s="822"/>
      <c r="R138" s="51"/>
    </row>
    <row r="139" spans="1:18" s="52" customFormat="1" outlineLevel="1">
      <c r="A139" s="825"/>
      <c r="B139" s="827"/>
      <c r="C139" s="766"/>
      <c r="D139" s="822"/>
      <c r="E139" s="829"/>
      <c r="F139" s="822"/>
      <c r="G139" s="831"/>
      <c r="H139" s="822"/>
      <c r="I139" s="822"/>
      <c r="J139" s="822"/>
      <c r="K139" s="523">
        <v>7</v>
      </c>
      <c r="L139" s="504"/>
      <c r="M139" s="504"/>
      <c r="N139" s="504"/>
      <c r="O139" s="120"/>
      <c r="P139" s="822"/>
      <c r="Q139" s="822"/>
      <c r="R139" s="51"/>
    </row>
    <row r="140" spans="1:18" s="52" customFormat="1" outlineLevel="1">
      <c r="A140" s="825"/>
      <c r="B140" s="827"/>
      <c r="C140" s="766"/>
      <c r="D140" s="822"/>
      <c r="E140" s="829"/>
      <c r="F140" s="822"/>
      <c r="G140" s="831"/>
      <c r="H140" s="822"/>
      <c r="I140" s="822"/>
      <c r="J140" s="822"/>
      <c r="K140" s="523">
        <v>8</v>
      </c>
      <c r="L140" s="504"/>
      <c r="M140" s="504"/>
      <c r="N140" s="504"/>
      <c r="O140" s="120"/>
      <c r="P140" s="822"/>
      <c r="Q140" s="822"/>
      <c r="R140" s="51"/>
    </row>
    <row r="141" spans="1:18" s="52" customFormat="1" outlineLevel="1">
      <c r="A141" s="825"/>
      <c r="B141" s="827"/>
      <c r="C141" s="766"/>
      <c r="D141" s="822"/>
      <c r="E141" s="829"/>
      <c r="F141" s="822"/>
      <c r="G141" s="831"/>
      <c r="H141" s="822"/>
      <c r="I141" s="822"/>
      <c r="J141" s="822"/>
      <c r="K141" s="523">
        <v>9</v>
      </c>
      <c r="L141" s="504"/>
      <c r="M141" s="504"/>
      <c r="N141" s="504"/>
      <c r="O141" s="120"/>
      <c r="P141" s="822"/>
      <c r="Q141" s="822"/>
      <c r="R141" s="51"/>
    </row>
    <row r="142" spans="1:18" s="52" customFormat="1" outlineLevel="1">
      <c r="A142" s="825"/>
      <c r="B142" s="827"/>
      <c r="C142" s="766"/>
      <c r="D142" s="822"/>
      <c r="E142" s="829"/>
      <c r="F142" s="822"/>
      <c r="G142" s="831"/>
      <c r="H142" s="822"/>
      <c r="I142" s="822"/>
      <c r="J142" s="822"/>
      <c r="K142" s="523">
        <v>10</v>
      </c>
      <c r="L142" s="504"/>
      <c r="M142" s="504"/>
      <c r="N142" s="504"/>
      <c r="O142" s="120"/>
      <c r="P142" s="822"/>
      <c r="Q142" s="822"/>
      <c r="R142" s="51"/>
    </row>
    <row r="143" spans="1:18" s="52" customFormat="1" outlineLevel="1">
      <c r="A143" s="825"/>
      <c r="B143" s="827"/>
      <c r="C143" s="766"/>
      <c r="D143" s="822"/>
      <c r="E143" s="829"/>
      <c r="F143" s="822"/>
      <c r="G143" s="831"/>
      <c r="H143" s="822"/>
      <c r="I143" s="822"/>
      <c r="J143" s="822"/>
      <c r="K143" s="523">
        <v>11</v>
      </c>
      <c r="L143" s="504"/>
      <c r="M143" s="504"/>
      <c r="N143" s="504"/>
      <c r="O143" s="120"/>
      <c r="P143" s="822"/>
      <c r="Q143" s="822"/>
      <c r="R143" s="51"/>
    </row>
    <row r="144" spans="1:18" s="52" customFormat="1" outlineLevel="1">
      <c r="A144" s="825"/>
      <c r="B144" s="827"/>
      <c r="C144" s="766"/>
      <c r="D144" s="822"/>
      <c r="E144" s="829"/>
      <c r="F144" s="822"/>
      <c r="G144" s="831"/>
      <c r="H144" s="822"/>
      <c r="I144" s="822"/>
      <c r="J144" s="822"/>
      <c r="K144" s="523">
        <v>12</v>
      </c>
      <c r="L144" s="504"/>
      <c r="M144" s="504"/>
      <c r="N144" s="504"/>
      <c r="O144" s="120"/>
      <c r="P144" s="822"/>
      <c r="Q144" s="822"/>
      <c r="R144" s="51"/>
    </row>
    <row r="145" spans="1:18" s="52" customFormat="1" outlineLevel="1">
      <c r="A145" s="825"/>
      <c r="B145" s="827"/>
      <c r="C145" s="766"/>
      <c r="D145" s="822"/>
      <c r="E145" s="829"/>
      <c r="F145" s="822"/>
      <c r="G145" s="831"/>
      <c r="H145" s="822"/>
      <c r="I145" s="822"/>
      <c r="J145" s="822"/>
      <c r="K145" s="523">
        <v>13</v>
      </c>
      <c r="L145" s="504"/>
      <c r="M145" s="504"/>
      <c r="N145" s="504"/>
      <c r="O145" s="120"/>
      <c r="P145" s="822"/>
      <c r="Q145" s="822"/>
      <c r="R145" s="51"/>
    </row>
    <row r="146" spans="1:18" s="52" customFormat="1" outlineLevel="1">
      <c r="A146" s="825"/>
      <c r="B146" s="827"/>
      <c r="C146" s="766"/>
      <c r="D146" s="822"/>
      <c r="E146" s="829"/>
      <c r="F146" s="822"/>
      <c r="G146" s="831"/>
      <c r="H146" s="822"/>
      <c r="I146" s="822"/>
      <c r="J146" s="822"/>
      <c r="K146" s="523">
        <v>14</v>
      </c>
      <c r="L146" s="504"/>
      <c r="M146" s="504"/>
      <c r="N146" s="504"/>
      <c r="O146" s="120"/>
      <c r="P146" s="822"/>
      <c r="Q146" s="822"/>
      <c r="R146" s="51"/>
    </row>
    <row r="147" spans="1:18" s="52" customFormat="1" outlineLevel="1">
      <c r="A147" s="825"/>
      <c r="B147" s="827"/>
      <c r="C147" s="766"/>
      <c r="D147" s="822"/>
      <c r="E147" s="829"/>
      <c r="F147" s="822"/>
      <c r="G147" s="831"/>
      <c r="H147" s="822"/>
      <c r="I147" s="822"/>
      <c r="J147" s="822"/>
      <c r="K147" s="523">
        <v>15</v>
      </c>
      <c r="L147" s="504"/>
      <c r="M147" s="504"/>
      <c r="N147" s="504"/>
      <c r="O147" s="120"/>
      <c r="P147" s="822"/>
      <c r="Q147" s="822"/>
      <c r="R147" s="51"/>
    </row>
    <row r="148" spans="1:18" s="52" customFormat="1" outlineLevel="1">
      <c r="A148" s="826"/>
      <c r="B148" s="828"/>
      <c r="C148" s="777"/>
      <c r="D148" s="823"/>
      <c r="E148" s="829"/>
      <c r="F148" s="823"/>
      <c r="G148" s="832"/>
      <c r="H148" s="823"/>
      <c r="I148" s="823"/>
      <c r="J148" s="823"/>
      <c r="K148" s="523">
        <v>16</v>
      </c>
      <c r="L148" s="504"/>
      <c r="M148" s="504"/>
      <c r="N148" s="504"/>
      <c r="O148" s="120"/>
      <c r="P148" s="823"/>
      <c r="Q148" s="823"/>
      <c r="R148" s="51"/>
    </row>
    <row r="149" spans="1:18" s="52" customFormat="1" outlineLevel="1">
      <c r="A149" s="824"/>
      <c r="B149" s="827" t="s">
        <v>15</v>
      </c>
      <c r="C149" s="803">
        <f t="shared" ref="C149" si="14">C133+1</f>
        <v>10</v>
      </c>
      <c r="D149" s="822" t="str">
        <f t="shared" ref="D149" si="15">"Spare "&amp;C149</f>
        <v>Spare 10</v>
      </c>
      <c r="E149" s="829" t="str">
        <f t="shared" ref="E149" si="16">"DBB"&amp;500+(6*(C149-1))</f>
        <v>DBB554</v>
      </c>
      <c r="F149" s="822" t="s">
        <v>1571</v>
      </c>
      <c r="G149" s="830"/>
      <c r="H149" s="821"/>
      <c r="I149" s="821"/>
      <c r="J149" s="821"/>
      <c r="K149" s="626">
        <v>1</v>
      </c>
      <c r="L149" s="504"/>
      <c r="M149" s="504"/>
      <c r="N149" s="504"/>
      <c r="O149" s="120"/>
      <c r="P149" s="821"/>
      <c r="Q149" s="821"/>
      <c r="R149" s="51"/>
    </row>
    <row r="150" spans="1:18" s="52" customFormat="1" outlineLevel="1">
      <c r="A150" s="825"/>
      <c r="B150" s="827"/>
      <c r="C150" s="766"/>
      <c r="D150" s="822"/>
      <c r="E150" s="829"/>
      <c r="F150" s="822"/>
      <c r="G150" s="831"/>
      <c r="H150" s="822"/>
      <c r="I150" s="822"/>
      <c r="J150" s="822"/>
      <c r="K150" s="523">
        <v>2</v>
      </c>
      <c r="L150" s="504"/>
      <c r="M150" s="504"/>
      <c r="N150" s="504"/>
      <c r="O150" s="120"/>
      <c r="P150" s="822"/>
      <c r="Q150" s="822"/>
      <c r="R150" s="51"/>
    </row>
    <row r="151" spans="1:18" s="52" customFormat="1" outlineLevel="1">
      <c r="A151" s="825"/>
      <c r="B151" s="827"/>
      <c r="C151" s="766"/>
      <c r="D151" s="822"/>
      <c r="E151" s="829"/>
      <c r="F151" s="822"/>
      <c r="G151" s="831"/>
      <c r="H151" s="822"/>
      <c r="I151" s="822"/>
      <c r="J151" s="822"/>
      <c r="K151" s="523">
        <v>3</v>
      </c>
      <c r="L151" s="504"/>
      <c r="M151" s="504"/>
      <c r="N151" s="504"/>
      <c r="O151" s="120"/>
      <c r="P151" s="822"/>
      <c r="Q151" s="822"/>
      <c r="R151" s="51"/>
    </row>
    <row r="152" spans="1:18" s="52" customFormat="1" outlineLevel="1">
      <c r="A152" s="825"/>
      <c r="B152" s="827"/>
      <c r="C152" s="766"/>
      <c r="D152" s="822"/>
      <c r="E152" s="829"/>
      <c r="F152" s="822"/>
      <c r="G152" s="831"/>
      <c r="H152" s="822"/>
      <c r="I152" s="822"/>
      <c r="J152" s="822"/>
      <c r="K152" s="523">
        <v>4</v>
      </c>
      <c r="L152" s="504"/>
      <c r="M152" s="504"/>
      <c r="N152" s="504"/>
      <c r="O152" s="120"/>
      <c r="P152" s="822"/>
      <c r="Q152" s="822"/>
      <c r="R152" s="51"/>
    </row>
    <row r="153" spans="1:18" s="52" customFormat="1" outlineLevel="1">
      <c r="A153" s="825"/>
      <c r="B153" s="827"/>
      <c r="C153" s="766"/>
      <c r="D153" s="822"/>
      <c r="E153" s="829"/>
      <c r="F153" s="822"/>
      <c r="G153" s="831"/>
      <c r="H153" s="822"/>
      <c r="I153" s="822"/>
      <c r="J153" s="822"/>
      <c r="K153" s="523">
        <v>5</v>
      </c>
      <c r="L153" s="504"/>
      <c r="M153" s="504"/>
      <c r="N153" s="504"/>
      <c r="O153" s="120"/>
      <c r="P153" s="822"/>
      <c r="Q153" s="822"/>
      <c r="R153" s="51"/>
    </row>
    <row r="154" spans="1:18" s="52" customFormat="1" outlineLevel="1">
      <c r="A154" s="825"/>
      <c r="B154" s="827"/>
      <c r="C154" s="766"/>
      <c r="D154" s="822"/>
      <c r="E154" s="829"/>
      <c r="F154" s="822"/>
      <c r="G154" s="831"/>
      <c r="H154" s="822"/>
      <c r="I154" s="822"/>
      <c r="J154" s="822"/>
      <c r="K154" s="523">
        <v>6</v>
      </c>
      <c r="L154" s="504"/>
      <c r="M154" s="504"/>
      <c r="N154" s="504"/>
      <c r="O154" s="120"/>
      <c r="P154" s="822"/>
      <c r="Q154" s="822"/>
      <c r="R154" s="51"/>
    </row>
    <row r="155" spans="1:18" s="52" customFormat="1" outlineLevel="1">
      <c r="A155" s="825"/>
      <c r="B155" s="827"/>
      <c r="C155" s="766"/>
      <c r="D155" s="822"/>
      <c r="E155" s="829"/>
      <c r="F155" s="822"/>
      <c r="G155" s="831"/>
      <c r="H155" s="822"/>
      <c r="I155" s="822"/>
      <c r="J155" s="822"/>
      <c r="K155" s="523">
        <v>7</v>
      </c>
      <c r="L155" s="504"/>
      <c r="M155" s="504"/>
      <c r="N155" s="504"/>
      <c r="O155" s="120"/>
      <c r="P155" s="822"/>
      <c r="Q155" s="822"/>
      <c r="R155" s="51"/>
    </row>
    <row r="156" spans="1:18" s="52" customFormat="1" outlineLevel="1">
      <c r="A156" s="825"/>
      <c r="B156" s="827"/>
      <c r="C156" s="766"/>
      <c r="D156" s="822"/>
      <c r="E156" s="829"/>
      <c r="F156" s="822"/>
      <c r="G156" s="831"/>
      <c r="H156" s="822"/>
      <c r="I156" s="822"/>
      <c r="J156" s="822"/>
      <c r="K156" s="523">
        <v>8</v>
      </c>
      <c r="L156" s="504"/>
      <c r="M156" s="504"/>
      <c r="N156" s="504"/>
      <c r="O156" s="120"/>
      <c r="P156" s="822"/>
      <c r="Q156" s="822"/>
      <c r="R156" s="51"/>
    </row>
    <row r="157" spans="1:18" s="52" customFormat="1" outlineLevel="1">
      <c r="A157" s="825"/>
      <c r="B157" s="827"/>
      <c r="C157" s="766"/>
      <c r="D157" s="822"/>
      <c r="E157" s="829"/>
      <c r="F157" s="822"/>
      <c r="G157" s="831"/>
      <c r="H157" s="822"/>
      <c r="I157" s="822"/>
      <c r="J157" s="822"/>
      <c r="K157" s="523">
        <v>9</v>
      </c>
      <c r="L157" s="504"/>
      <c r="M157" s="504"/>
      <c r="N157" s="504"/>
      <c r="O157" s="120"/>
      <c r="P157" s="822"/>
      <c r="Q157" s="822"/>
      <c r="R157" s="51"/>
    </row>
    <row r="158" spans="1:18" s="52" customFormat="1" outlineLevel="1">
      <c r="A158" s="825"/>
      <c r="B158" s="827"/>
      <c r="C158" s="766"/>
      <c r="D158" s="822"/>
      <c r="E158" s="829"/>
      <c r="F158" s="822"/>
      <c r="G158" s="831"/>
      <c r="H158" s="822"/>
      <c r="I158" s="822"/>
      <c r="J158" s="822"/>
      <c r="K158" s="523">
        <v>10</v>
      </c>
      <c r="L158" s="504"/>
      <c r="M158" s="504"/>
      <c r="N158" s="504"/>
      <c r="O158" s="120"/>
      <c r="P158" s="822"/>
      <c r="Q158" s="822"/>
      <c r="R158" s="51"/>
    </row>
    <row r="159" spans="1:18" s="52" customFormat="1" outlineLevel="1">
      <c r="A159" s="825"/>
      <c r="B159" s="827"/>
      <c r="C159" s="766"/>
      <c r="D159" s="822"/>
      <c r="E159" s="829"/>
      <c r="F159" s="822"/>
      <c r="G159" s="831"/>
      <c r="H159" s="822"/>
      <c r="I159" s="822"/>
      <c r="J159" s="822"/>
      <c r="K159" s="523">
        <v>11</v>
      </c>
      <c r="L159" s="504"/>
      <c r="M159" s="504"/>
      <c r="N159" s="504"/>
      <c r="O159" s="120"/>
      <c r="P159" s="822"/>
      <c r="Q159" s="822"/>
      <c r="R159" s="51"/>
    </row>
    <row r="160" spans="1:18" s="52" customFormat="1" outlineLevel="1">
      <c r="A160" s="825"/>
      <c r="B160" s="827"/>
      <c r="C160" s="766"/>
      <c r="D160" s="822"/>
      <c r="E160" s="829"/>
      <c r="F160" s="822"/>
      <c r="G160" s="831"/>
      <c r="H160" s="822"/>
      <c r="I160" s="822"/>
      <c r="J160" s="822"/>
      <c r="K160" s="523">
        <v>12</v>
      </c>
      <c r="L160" s="504"/>
      <c r="M160" s="504"/>
      <c r="N160" s="504"/>
      <c r="O160" s="120"/>
      <c r="P160" s="822"/>
      <c r="Q160" s="822"/>
      <c r="R160" s="51"/>
    </row>
    <row r="161" spans="1:18" s="52" customFormat="1" outlineLevel="1">
      <c r="A161" s="825"/>
      <c r="B161" s="827"/>
      <c r="C161" s="766"/>
      <c r="D161" s="822"/>
      <c r="E161" s="829"/>
      <c r="F161" s="822"/>
      <c r="G161" s="831"/>
      <c r="H161" s="822"/>
      <c r="I161" s="822"/>
      <c r="J161" s="822"/>
      <c r="K161" s="523">
        <v>13</v>
      </c>
      <c r="L161" s="504"/>
      <c r="M161" s="504"/>
      <c r="N161" s="504"/>
      <c r="O161" s="120"/>
      <c r="P161" s="822"/>
      <c r="Q161" s="822"/>
      <c r="R161" s="51"/>
    </row>
    <row r="162" spans="1:18" s="52" customFormat="1" outlineLevel="1">
      <c r="A162" s="825"/>
      <c r="B162" s="827"/>
      <c r="C162" s="766"/>
      <c r="D162" s="822"/>
      <c r="E162" s="829"/>
      <c r="F162" s="822"/>
      <c r="G162" s="831"/>
      <c r="H162" s="822"/>
      <c r="I162" s="822"/>
      <c r="J162" s="822"/>
      <c r="K162" s="523">
        <v>14</v>
      </c>
      <c r="L162" s="504"/>
      <c r="M162" s="504"/>
      <c r="N162" s="504"/>
      <c r="O162" s="120"/>
      <c r="P162" s="822"/>
      <c r="Q162" s="822"/>
      <c r="R162" s="51"/>
    </row>
    <row r="163" spans="1:18" s="52" customFormat="1" outlineLevel="1">
      <c r="A163" s="825"/>
      <c r="B163" s="827"/>
      <c r="C163" s="766"/>
      <c r="D163" s="822"/>
      <c r="E163" s="829"/>
      <c r="F163" s="822"/>
      <c r="G163" s="831"/>
      <c r="H163" s="822"/>
      <c r="I163" s="822"/>
      <c r="J163" s="822"/>
      <c r="K163" s="523">
        <v>15</v>
      </c>
      <c r="L163" s="504"/>
      <c r="M163" s="504"/>
      <c r="N163" s="504"/>
      <c r="O163" s="120"/>
      <c r="P163" s="822"/>
      <c r="Q163" s="822"/>
      <c r="R163" s="51"/>
    </row>
    <row r="164" spans="1:18" s="52" customFormat="1" outlineLevel="1">
      <c r="A164" s="826"/>
      <c r="B164" s="828"/>
      <c r="C164" s="777"/>
      <c r="D164" s="823"/>
      <c r="E164" s="829"/>
      <c r="F164" s="823"/>
      <c r="G164" s="832"/>
      <c r="H164" s="823"/>
      <c r="I164" s="823"/>
      <c r="J164" s="823"/>
      <c r="K164" s="523">
        <v>16</v>
      </c>
      <c r="L164" s="504"/>
      <c r="M164" s="504"/>
      <c r="N164" s="504"/>
      <c r="O164" s="120"/>
      <c r="P164" s="823"/>
      <c r="Q164" s="823"/>
      <c r="R164" s="51"/>
    </row>
    <row r="165" spans="1:18" s="52" customFormat="1" outlineLevel="1">
      <c r="A165" s="824"/>
      <c r="B165" s="827" t="s">
        <v>15</v>
      </c>
      <c r="C165" s="803">
        <f>C149+1</f>
        <v>11</v>
      </c>
      <c r="D165" s="822" t="str">
        <f t="shared" ref="D165" si="17">"Spare "&amp;C165</f>
        <v>Spare 11</v>
      </c>
      <c r="E165" s="829" t="str">
        <f t="shared" ref="E165" si="18">"DBB"&amp;500+(6*(C165-1))</f>
        <v>DBB560</v>
      </c>
      <c r="F165" s="822" t="s">
        <v>1572</v>
      </c>
      <c r="G165" s="830"/>
      <c r="H165" s="821"/>
      <c r="I165" s="821"/>
      <c r="J165" s="821"/>
      <c r="K165" s="626">
        <v>1</v>
      </c>
      <c r="L165" s="504"/>
      <c r="M165" s="504"/>
      <c r="N165" s="504"/>
      <c r="O165" s="120"/>
      <c r="P165" s="821"/>
      <c r="Q165" s="821"/>
      <c r="R165" s="51"/>
    </row>
    <row r="166" spans="1:18" s="52" customFormat="1" outlineLevel="1">
      <c r="A166" s="825"/>
      <c r="B166" s="827"/>
      <c r="C166" s="766"/>
      <c r="D166" s="822"/>
      <c r="E166" s="829"/>
      <c r="F166" s="822"/>
      <c r="G166" s="831"/>
      <c r="H166" s="822"/>
      <c r="I166" s="822"/>
      <c r="J166" s="822"/>
      <c r="K166" s="523">
        <v>2</v>
      </c>
      <c r="L166" s="504"/>
      <c r="M166" s="504"/>
      <c r="N166" s="504"/>
      <c r="O166" s="120"/>
      <c r="P166" s="822"/>
      <c r="Q166" s="822"/>
      <c r="R166" s="51"/>
    </row>
    <row r="167" spans="1:18" s="52" customFormat="1" outlineLevel="1">
      <c r="A167" s="825"/>
      <c r="B167" s="827"/>
      <c r="C167" s="766"/>
      <c r="D167" s="822"/>
      <c r="E167" s="829"/>
      <c r="F167" s="822"/>
      <c r="G167" s="831"/>
      <c r="H167" s="822"/>
      <c r="I167" s="822"/>
      <c r="J167" s="822"/>
      <c r="K167" s="523">
        <v>3</v>
      </c>
      <c r="L167" s="504"/>
      <c r="M167" s="504"/>
      <c r="N167" s="504"/>
      <c r="O167" s="120"/>
      <c r="P167" s="822"/>
      <c r="Q167" s="822"/>
      <c r="R167" s="51"/>
    </row>
    <row r="168" spans="1:18" s="52" customFormat="1" outlineLevel="1">
      <c r="A168" s="825"/>
      <c r="B168" s="827"/>
      <c r="C168" s="766"/>
      <c r="D168" s="822"/>
      <c r="E168" s="829"/>
      <c r="F168" s="822"/>
      <c r="G168" s="831"/>
      <c r="H168" s="822"/>
      <c r="I168" s="822"/>
      <c r="J168" s="822"/>
      <c r="K168" s="523">
        <v>4</v>
      </c>
      <c r="L168" s="504"/>
      <c r="M168" s="504"/>
      <c r="N168" s="504"/>
      <c r="O168" s="120"/>
      <c r="P168" s="822"/>
      <c r="Q168" s="822"/>
      <c r="R168" s="51"/>
    </row>
    <row r="169" spans="1:18" s="52" customFormat="1" outlineLevel="1">
      <c r="A169" s="825"/>
      <c r="B169" s="827"/>
      <c r="C169" s="766"/>
      <c r="D169" s="822"/>
      <c r="E169" s="829"/>
      <c r="F169" s="822"/>
      <c r="G169" s="831"/>
      <c r="H169" s="822"/>
      <c r="I169" s="822"/>
      <c r="J169" s="822"/>
      <c r="K169" s="523">
        <v>5</v>
      </c>
      <c r="L169" s="504"/>
      <c r="M169" s="504"/>
      <c r="N169" s="504"/>
      <c r="O169" s="120"/>
      <c r="P169" s="822"/>
      <c r="Q169" s="822"/>
      <c r="R169" s="51"/>
    </row>
    <row r="170" spans="1:18" s="52" customFormat="1" outlineLevel="1">
      <c r="A170" s="825"/>
      <c r="B170" s="827"/>
      <c r="C170" s="766"/>
      <c r="D170" s="822"/>
      <c r="E170" s="829"/>
      <c r="F170" s="822"/>
      <c r="G170" s="831"/>
      <c r="H170" s="822"/>
      <c r="I170" s="822"/>
      <c r="J170" s="822"/>
      <c r="K170" s="523">
        <v>6</v>
      </c>
      <c r="L170" s="504"/>
      <c r="M170" s="504"/>
      <c r="N170" s="504"/>
      <c r="O170" s="120"/>
      <c r="P170" s="822"/>
      <c r="Q170" s="822"/>
      <c r="R170" s="51"/>
    </row>
    <row r="171" spans="1:18" s="52" customFormat="1" outlineLevel="1">
      <c r="A171" s="825"/>
      <c r="B171" s="827"/>
      <c r="C171" s="766"/>
      <c r="D171" s="822"/>
      <c r="E171" s="829"/>
      <c r="F171" s="822"/>
      <c r="G171" s="831"/>
      <c r="H171" s="822"/>
      <c r="I171" s="822"/>
      <c r="J171" s="822"/>
      <c r="K171" s="523">
        <v>7</v>
      </c>
      <c r="L171" s="504"/>
      <c r="M171" s="504"/>
      <c r="N171" s="504"/>
      <c r="O171" s="120"/>
      <c r="P171" s="822"/>
      <c r="Q171" s="822"/>
      <c r="R171" s="51"/>
    </row>
    <row r="172" spans="1:18" s="52" customFormat="1" outlineLevel="1">
      <c r="A172" s="825"/>
      <c r="B172" s="827"/>
      <c r="C172" s="766"/>
      <c r="D172" s="822"/>
      <c r="E172" s="829"/>
      <c r="F172" s="822"/>
      <c r="G172" s="831"/>
      <c r="H172" s="822"/>
      <c r="I172" s="822"/>
      <c r="J172" s="822"/>
      <c r="K172" s="523">
        <v>8</v>
      </c>
      <c r="L172" s="504"/>
      <c r="M172" s="504"/>
      <c r="N172" s="504"/>
      <c r="O172" s="120"/>
      <c r="P172" s="822"/>
      <c r="Q172" s="822"/>
      <c r="R172" s="51"/>
    </row>
    <row r="173" spans="1:18" s="52" customFormat="1" outlineLevel="1">
      <c r="A173" s="825"/>
      <c r="B173" s="827"/>
      <c r="C173" s="766"/>
      <c r="D173" s="822"/>
      <c r="E173" s="829"/>
      <c r="F173" s="822"/>
      <c r="G173" s="831"/>
      <c r="H173" s="822"/>
      <c r="I173" s="822"/>
      <c r="J173" s="822"/>
      <c r="K173" s="523">
        <v>9</v>
      </c>
      <c r="L173" s="504"/>
      <c r="M173" s="504"/>
      <c r="N173" s="504"/>
      <c r="O173" s="120"/>
      <c r="P173" s="822"/>
      <c r="Q173" s="822"/>
      <c r="R173" s="51"/>
    </row>
    <row r="174" spans="1:18" s="52" customFormat="1" outlineLevel="1">
      <c r="A174" s="825"/>
      <c r="B174" s="827"/>
      <c r="C174" s="766"/>
      <c r="D174" s="822"/>
      <c r="E174" s="829"/>
      <c r="F174" s="822"/>
      <c r="G174" s="831"/>
      <c r="H174" s="822"/>
      <c r="I174" s="822"/>
      <c r="J174" s="822"/>
      <c r="K174" s="523">
        <v>10</v>
      </c>
      <c r="L174" s="504"/>
      <c r="M174" s="504"/>
      <c r="N174" s="504"/>
      <c r="O174" s="120"/>
      <c r="P174" s="822"/>
      <c r="Q174" s="822"/>
      <c r="R174" s="51"/>
    </row>
    <row r="175" spans="1:18" s="52" customFormat="1" outlineLevel="1">
      <c r="A175" s="825"/>
      <c r="B175" s="827"/>
      <c r="C175" s="766"/>
      <c r="D175" s="822"/>
      <c r="E175" s="829"/>
      <c r="F175" s="822"/>
      <c r="G175" s="831"/>
      <c r="H175" s="822"/>
      <c r="I175" s="822"/>
      <c r="J175" s="822"/>
      <c r="K175" s="523">
        <v>11</v>
      </c>
      <c r="L175" s="504"/>
      <c r="M175" s="504"/>
      <c r="N175" s="504"/>
      <c r="O175" s="120"/>
      <c r="P175" s="822"/>
      <c r="Q175" s="822"/>
      <c r="R175" s="51"/>
    </row>
    <row r="176" spans="1:18" s="52" customFormat="1" outlineLevel="1">
      <c r="A176" s="825"/>
      <c r="B176" s="827"/>
      <c r="C176" s="766"/>
      <c r="D176" s="822"/>
      <c r="E176" s="829"/>
      <c r="F176" s="822"/>
      <c r="G176" s="831"/>
      <c r="H176" s="822"/>
      <c r="I176" s="822"/>
      <c r="J176" s="822"/>
      <c r="K176" s="523">
        <v>12</v>
      </c>
      <c r="L176" s="504"/>
      <c r="M176" s="504"/>
      <c r="N176" s="504"/>
      <c r="O176" s="120"/>
      <c r="P176" s="822"/>
      <c r="Q176" s="822"/>
      <c r="R176" s="51"/>
    </row>
    <row r="177" spans="1:18" s="52" customFormat="1" outlineLevel="1">
      <c r="A177" s="825"/>
      <c r="B177" s="827"/>
      <c r="C177" s="766"/>
      <c r="D177" s="822"/>
      <c r="E177" s="829"/>
      <c r="F177" s="822"/>
      <c r="G177" s="831"/>
      <c r="H177" s="822"/>
      <c r="I177" s="822"/>
      <c r="J177" s="822"/>
      <c r="K177" s="523">
        <v>13</v>
      </c>
      <c r="L177" s="504"/>
      <c r="M177" s="504"/>
      <c r="N177" s="504"/>
      <c r="O177" s="120"/>
      <c r="P177" s="822"/>
      <c r="Q177" s="822"/>
      <c r="R177" s="51"/>
    </row>
    <row r="178" spans="1:18" s="52" customFormat="1" outlineLevel="1">
      <c r="A178" s="825"/>
      <c r="B178" s="827"/>
      <c r="C178" s="766"/>
      <c r="D178" s="822"/>
      <c r="E178" s="829"/>
      <c r="F178" s="822"/>
      <c r="G178" s="831"/>
      <c r="H178" s="822"/>
      <c r="I178" s="822"/>
      <c r="J178" s="822"/>
      <c r="K178" s="523">
        <v>14</v>
      </c>
      <c r="L178" s="504"/>
      <c r="M178" s="504"/>
      <c r="N178" s="504"/>
      <c r="O178" s="120"/>
      <c r="P178" s="822"/>
      <c r="Q178" s="822"/>
      <c r="R178" s="51"/>
    </row>
    <row r="179" spans="1:18" s="52" customFormat="1" outlineLevel="1">
      <c r="A179" s="825"/>
      <c r="B179" s="827"/>
      <c r="C179" s="766"/>
      <c r="D179" s="822"/>
      <c r="E179" s="829"/>
      <c r="F179" s="822"/>
      <c r="G179" s="831"/>
      <c r="H179" s="822"/>
      <c r="I179" s="822"/>
      <c r="J179" s="822"/>
      <c r="K179" s="523">
        <v>15</v>
      </c>
      <c r="L179" s="504"/>
      <c r="M179" s="504"/>
      <c r="N179" s="504"/>
      <c r="O179" s="120"/>
      <c r="P179" s="822"/>
      <c r="Q179" s="822"/>
      <c r="R179" s="51"/>
    </row>
    <row r="180" spans="1:18" s="52" customFormat="1" outlineLevel="1">
      <c r="A180" s="826"/>
      <c r="B180" s="828"/>
      <c r="C180" s="777"/>
      <c r="D180" s="823"/>
      <c r="E180" s="829"/>
      <c r="F180" s="823"/>
      <c r="G180" s="832"/>
      <c r="H180" s="823"/>
      <c r="I180" s="823"/>
      <c r="J180" s="823"/>
      <c r="K180" s="523">
        <v>16</v>
      </c>
      <c r="L180" s="504"/>
      <c r="M180" s="504"/>
      <c r="N180" s="504"/>
      <c r="O180" s="120"/>
      <c r="P180" s="823"/>
      <c r="Q180" s="823"/>
      <c r="R180" s="51"/>
    </row>
    <row r="181" spans="1:18" s="52" customFormat="1" outlineLevel="1">
      <c r="A181" s="824"/>
      <c r="B181" s="827" t="s">
        <v>15</v>
      </c>
      <c r="C181" s="803">
        <f t="shared" ref="C181" si="19">C165+1</f>
        <v>12</v>
      </c>
      <c r="D181" s="822" t="str">
        <f t="shared" ref="D181" si="20">"Spare "&amp;C181</f>
        <v>Spare 12</v>
      </c>
      <c r="E181" s="829" t="str">
        <f t="shared" ref="E181" si="21">"DBB"&amp;500+(6*(C181-1))</f>
        <v>DBB566</v>
      </c>
      <c r="F181" s="822" t="s">
        <v>1573</v>
      </c>
      <c r="G181" s="830"/>
      <c r="H181" s="821"/>
      <c r="I181" s="821"/>
      <c r="J181" s="821"/>
      <c r="K181" s="626">
        <v>1</v>
      </c>
      <c r="L181" s="504"/>
      <c r="M181" s="504"/>
      <c r="N181" s="504"/>
      <c r="O181" s="120"/>
      <c r="P181" s="821"/>
      <c r="Q181" s="821"/>
      <c r="R181" s="51"/>
    </row>
    <row r="182" spans="1:18" s="52" customFormat="1" outlineLevel="1">
      <c r="A182" s="825"/>
      <c r="B182" s="827"/>
      <c r="C182" s="766"/>
      <c r="D182" s="822"/>
      <c r="E182" s="829"/>
      <c r="F182" s="822"/>
      <c r="G182" s="831"/>
      <c r="H182" s="822"/>
      <c r="I182" s="822"/>
      <c r="J182" s="822"/>
      <c r="K182" s="523">
        <v>2</v>
      </c>
      <c r="L182" s="504"/>
      <c r="M182" s="504"/>
      <c r="N182" s="504"/>
      <c r="O182" s="120"/>
      <c r="P182" s="822"/>
      <c r="Q182" s="822"/>
      <c r="R182" s="51"/>
    </row>
    <row r="183" spans="1:18" s="52" customFormat="1" outlineLevel="1">
      <c r="A183" s="825"/>
      <c r="B183" s="827"/>
      <c r="C183" s="766"/>
      <c r="D183" s="822"/>
      <c r="E183" s="829"/>
      <c r="F183" s="822"/>
      <c r="G183" s="831"/>
      <c r="H183" s="822"/>
      <c r="I183" s="822"/>
      <c r="J183" s="822"/>
      <c r="K183" s="523">
        <v>3</v>
      </c>
      <c r="L183" s="504"/>
      <c r="M183" s="504"/>
      <c r="N183" s="504"/>
      <c r="O183" s="120"/>
      <c r="P183" s="822"/>
      <c r="Q183" s="822"/>
      <c r="R183" s="51"/>
    </row>
    <row r="184" spans="1:18" s="52" customFormat="1" outlineLevel="1">
      <c r="A184" s="825"/>
      <c r="B184" s="827"/>
      <c r="C184" s="766"/>
      <c r="D184" s="822"/>
      <c r="E184" s="829"/>
      <c r="F184" s="822"/>
      <c r="G184" s="831"/>
      <c r="H184" s="822"/>
      <c r="I184" s="822"/>
      <c r="J184" s="822"/>
      <c r="K184" s="523">
        <v>4</v>
      </c>
      <c r="L184" s="504"/>
      <c r="M184" s="504"/>
      <c r="N184" s="504"/>
      <c r="O184" s="120"/>
      <c r="P184" s="822"/>
      <c r="Q184" s="822"/>
      <c r="R184" s="51"/>
    </row>
    <row r="185" spans="1:18" s="52" customFormat="1" outlineLevel="1">
      <c r="A185" s="825"/>
      <c r="B185" s="827"/>
      <c r="C185" s="766"/>
      <c r="D185" s="822"/>
      <c r="E185" s="829"/>
      <c r="F185" s="822"/>
      <c r="G185" s="831"/>
      <c r="H185" s="822"/>
      <c r="I185" s="822"/>
      <c r="J185" s="822"/>
      <c r="K185" s="523">
        <v>5</v>
      </c>
      <c r="L185" s="504"/>
      <c r="M185" s="504"/>
      <c r="N185" s="504"/>
      <c r="O185" s="120"/>
      <c r="P185" s="822"/>
      <c r="Q185" s="822"/>
      <c r="R185" s="51"/>
    </row>
    <row r="186" spans="1:18" s="52" customFormat="1" outlineLevel="1">
      <c r="A186" s="825"/>
      <c r="B186" s="827"/>
      <c r="C186" s="766"/>
      <c r="D186" s="822"/>
      <c r="E186" s="829"/>
      <c r="F186" s="822"/>
      <c r="G186" s="831"/>
      <c r="H186" s="822"/>
      <c r="I186" s="822"/>
      <c r="J186" s="822"/>
      <c r="K186" s="523">
        <v>6</v>
      </c>
      <c r="L186" s="504"/>
      <c r="M186" s="504"/>
      <c r="N186" s="504"/>
      <c r="O186" s="120"/>
      <c r="P186" s="822"/>
      <c r="Q186" s="822"/>
      <c r="R186" s="51"/>
    </row>
    <row r="187" spans="1:18" s="52" customFormat="1" outlineLevel="1">
      <c r="A187" s="825"/>
      <c r="B187" s="827"/>
      <c r="C187" s="766"/>
      <c r="D187" s="822"/>
      <c r="E187" s="829"/>
      <c r="F187" s="822"/>
      <c r="G187" s="831"/>
      <c r="H187" s="822"/>
      <c r="I187" s="822"/>
      <c r="J187" s="822"/>
      <c r="K187" s="523">
        <v>7</v>
      </c>
      <c r="L187" s="504"/>
      <c r="M187" s="504"/>
      <c r="N187" s="504"/>
      <c r="O187" s="120"/>
      <c r="P187" s="822"/>
      <c r="Q187" s="822"/>
      <c r="R187" s="51"/>
    </row>
    <row r="188" spans="1:18" s="52" customFormat="1" outlineLevel="1">
      <c r="A188" s="825"/>
      <c r="B188" s="827"/>
      <c r="C188" s="766"/>
      <c r="D188" s="822"/>
      <c r="E188" s="829"/>
      <c r="F188" s="822"/>
      <c r="G188" s="831"/>
      <c r="H188" s="822"/>
      <c r="I188" s="822"/>
      <c r="J188" s="822"/>
      <c r="K188" s="523">
        <v>8</v>
      </c>
      <c r="L188" s="504"/>
      <c r="M188" s="504"/>
      <c r="N188" s="504"/>
      <c r="O188" s="120"/>
      <c r="P188" s="822"/>
      <c r="Q188" s="822"/>
      <c r="R188" s="51"/>
    </row>
    <row r="189" spans="1:18" s="52" customFormat="1" outlineLevel="1">
      <c r="A189" s="825"/>
      <c r="B189" s="827"/>
      <c r="C189" s="766"/>
      <c r="D189" s="822"/>
      <c r="E189" s="829"/>
      <c r="F189" s="822"/>
      <c r="G189" s="831"/>
      <c r="H189" s="822"/>
      <c r="I189" s="822"/>
      <c r="J189" s="822"/>
      <c r="K189" s="523">
        <v>9</v>
      </c>
      <c r="L189" s="504"/>
      <c r="M189" s="504"/>
      <c r="N189" s="504"/>
      <c r="O189" s="120"/>
      <c r="P189" s="822"/>
      <c r="Q189" s="822"/>
      <c r="R189" s="51"/>
    </row>
    <row r="190" spans="1:18" s="52" customFormat="1" outlineLevel="1">
      <c r="A190" s="825"/>
      <c r="B190" s="827"/>
      <c r="C190" s="766"/>
      <c r="D190" s="822"/>
      <c r="E190" s="829"/>
      <c r="F190" s="822"/>
      <c r="G190" s="831"/>
      <c r="H190" s="822"/>
      <c r="I190" s="822"/>
      <c r="J190" s="822"/>
      <c r="K190" s="523">
        <v>10</v>
      </c>
      <c r="L190" s="504"/>
      <c r="M190" s="504"/>
      <c r="N190" s="504"/>
      <c r="O190" s="120"/>
      <c r="P190" s="822"/>
      <c r="Q190" s="822"/>
      <c r="R190" s="51"/>
    </row>
    <row r="191" spans="1:18" s="52" customFormat="1" outlineLevel="1">
      <c r="A191" s="825"/>
      <c r="B191" s="827"/>
      <c r="C191" s="766"/>
      <c r="D191" s="822"/>
      <c r="E191" s="829"/>
      <c r="F191" s="822"/>
      <c r="G191" s="831"/>
      <c r="H191" s="822"/>
      <c r="I191" s="822"/>
      <c r="J191" s="822"/>
      <c r="K191" s="523">
        <v>11</v>
      </c>
      <c r="L191" s="504"/>
      <c r="M191" s="504"/>
      <c r="N191" s="504"/>
      <c r="O191" s="120"/>
      <c r="P191" s="822"/>
      <c r="Q191" s="822"/>
      <c r="R191" s="51"/>
    </row>
    <row r="192" spans="1:18" s="52" customFormat="1" outlineLevel="1">
      <c r="A192" s="825"/>
      <c r="B192" s="827"/>
      <c r="C192" s="766"/>
      <c r="D192" s="822"/>
      <c r="E192" s="829"/>
      <c r="F192" s="822"/>
      <c r="G192" s="831"/>
      <c r="H192" s="822"/>
      <c r="I192" s="822"/>
      <c r="J192" s="822"/>
      <c r="K192" s="523">
        <v>12</v>
      </c>
      <c r="L192" s="504"/>
      <c r="M192" s="504"/>
      <c r="N192" s="504"/>
      <c r="O192" s="120"/>
      <c r="P192" s="822"/>
      <c r="Q192" s="822"/>
      <c r="R192" s="51"/>
    </row>
    <row r="193" spans="1:18" s="52" customFormat="1" outlineLevel="1">
      <c r="A193" s="825"/>
      <c r="B193" s="827"/>
      <c r="C193" s="766"/>
      <c r="D193" s="822"/>
      <c r="E193" s="829"/>
      <c r="F193" s="822"/>
      <c r="G193" s="831"/>
      <c r="H193" s="822"/>
      <c r="I193" s="822"/>
      <c r="J193" s="822"/>
      <c r="K193" s="523">
        <v>13</v>
      </c>
      <c r="L193" s="504"/>
      <c r="M193" s="504"/>
      <c r="N193" s="504"/>
      <c r="O193" s="120"/>
      <c r="P193" s="822"/>
      <c r="Q193" s="822"/>
      <c r="R193" s="51"/>
    </row>
    <row r="194" spans="1:18" s="52" customFormat="1" outlineLevel="1">
      <c r="A194" s="825"/>
      <c r="B194" s="827"/>
      <c r="C194" s="766"/>
      <c r="D194" s="822"/>
      <c r="E194" s="829"/>
      <c r="F194" s="822"/>
      <c r="G194" s="831"/>
      <c r="H194" s="822"/>
      <c r="I194" s="822"/>
      <c r="J194" s="822"/>
      <c r="K194" s="523">
        <v>14</v>
      </c>
      <c r="L194" s="504"/>
      <c r="M194" s="504"/>
      <c r="N194" s="504"/>
      <c r="O194" s="120"/>
      <c r="P194" s="822"/>
      <c r="Q194" s="822"/>
      <c r="R194" s="51"/>
    </row>
    <row r="195" spans="1:18" s="52" customFormat="1" outlineLevel="1">
      <c r="A195" s="825"/>
      <c r="B195" s="827"/>
      <c r="C195" s="766"/>
      <c r="D195" s="822"/>
      <c r="E195" s="829"/>
      <c r="F195" s="822"/>
      <c r="G195" s="831"/>
      <c r="H195" s="822"/>
      <c r="I195" s="822"/>
      <c r="J195" s="822"/>
      <c r="K195" s="523">
        <v>15</v>
      </c>
      <c r="L195" s="504"/>
      <c r="M195" s="504"/>
      <c r="N195" s="504"/>
      <c r="O195" s="120"/>
      <c r="P195" s="822"/>
      <c r="Q195" s="822"/>
      <c r="R195" s="51"/>
    </row>
    <row r="196" spans="1:18" s="52" customFormat="1" outlineLevel="1">
      <c r="A196" s="826"/>
      <c r="B196" s="828"/>
      <c r="C196" s="777"/>
      <c r="D196" s="823"/>
      <c r="E196" s="829"/>
      <c r="F196" s="823"/>
      <c r="G196" s="832"/>
      <c r="H196" s="823"/>
      <c r="I196" s="823"/>
      <c r="J196" s="823"/>
      <c r="K196" s="523">
        <v>16</v>
      </c>
      <c r="L196" s="504"/>
      <c r="M196" s="504"/>
      <c r="N196" s="504"/>
      <c r="O196" s="120"/>
      <c r="P196" s="823"/>
      <c r="Q196" s="823"/>
      <c r="R196" s="51"/>
    </row>
    <row r="197" spans="1:18" s="52" customFormat="1" outlineLevel="1">
      <c r="A197" s="824"/>
      <c r="B197" s="827" t="s">
        <v>15</v>
      </c>
      <c r="C197" s="803">
        <f>C181+1</f>
        <v>13</v>
      </c>
      <c r="D197" s="822" t="str">
        <f t="shared" ref="D197" si="22">"Spare "&amp;C197</f>
        <v>Spare 13</v>
      </c>
      <c r="E197" s="829" t="str">
        <f t="shared" ref="E197" si="23">"DBB"&amp;500+(6*(C197-1))</f>
        <v>DBB572</v>
      </c>
      <c r="F197" s="822" t="s">
        <v>1574</v>
      </c>
      <c r="G197" s="830"/>
      <c r="H197" s="821"/>
      <c r="I197" s="821"/>
      <c r="J197" s="821"/>
      <c r="K197" s="626">
        <v>1</v>
      </c>
      <c r="L197" s="504"/>
      <c r="M197" s="504"/>
      <c r="N197" s="504"/>
      <c r="O197" s="120"/>
      <c r="P197" s="821"/>
      <c r="Q197" s="821"/>
      <c r="R197" s="51"/>
    </row>
    <row r="198" spans="1:18" s="52" customFormat="1" outlineLevel="1">
      <c r="A198" s="825"/>
      <c r="B198" s="827"/>
      <c r="C198" s="766"/>
      <c r="D198" s="822"/>
      <c r="E198" s="829"/>
      <c r="F198" s="822"/>
      <c r="G198" s="831"/>
      <c r="H198" s="822"/>
      <c r="I198" s="822"/>
      <c r="J198" s="822"/>
      <c r="K198" s="523">
        <v>2</v>
      </c>
      <c r="L198" s="504"/>
      <c r="M198" s="504"/>
      <c r="N198" s="504"/>
      <c r="O198" s="120"/>
      <c r="P198" s="822"/>
      <c r="Q198" s="822"/>
      <c r="R198" s="51"/>
    </row>
    <row r="199" spans="1:18" s="52" customFormat="1" outlineLevel="1">
      <c r="A199" s="825"/>
      <c r="B199" s="827"/>
      <c r="C199" s="766"/>
      <c r="D199" s="822"/>
      <c r="E199" s="829"/>
      <c r="F199" s="822"/>
      <c r="G199" s="831"/>
      <c r="H199" s="822"/>
      <c r="I199" s="822"/>
      <c r="J199" s="822"/>
      <c r="K199" s="523">
        <v>3</v>
      </c>
      <c r="L199" s="504"/>
      <c r="M199" s="504"/>
      <c r="N199" s="504"/>
      <c r="O199" s="120"/>
      <c r="P199" s="822"/>
      <c r="Q199" s="822"/>
      <c r="R199" s="51"/>
    </row>
    <row r="200" spans="1:18" s="52" customFormat="1" outlineLevel="1">
      <c r="A200" s="825"/>
      <c r="B200" s="827"/>
      <c r="C200" s="766"/>
      <c r="D200" s="822"/>
      <c r="E200" s="829"/>
      <c r="F200" s="822"/>
      <c r="G200" s="831"/>
      <c r="H200" s="822"/>
      <c r="I200" s="822"/>
      <c r="J200" s="822"/>
      <c r="K200" s="523">
        <v>4</v>
      </c>
      <c r="L200" s="504"/>
      <c r="M200" s="504"/>
      <c r="N200" s="504"/>
      <c r="O200" s="120"/>
      <c r="P200" s="822"/>
      <c r="Q200" s="822"/>
      <c r="R200" s="51"/>
    </row>
    <row r="201" spans="1:18" s="52" customFormat="1" outlineLevel="1">
      <c r="A201" s="825"/>
      <c r="B201" s="827"/>
      <c r="C201" s="766"/>
      <c r="D201" s="822"/>
      <c r="E201" s="829"/>
      <c r="F201" s="822"/>
      <c r="G201" s="831"/>
      <c r="H201" s="822"/>
      <c r="I201" s="822"/>
      <c r="J201" s="822"/>
      <c r="K201" s="523">
        <v>5</v>
      </c>
      <c r="L201" s="504"/>
      <c r="M201" s="504"/>
      <c r="N201" s="504"/>
      <c r="O201" s="120"/>
      <c r="P201" s="822"/>
      <c r="Q201" s="822"/>
      <c r="R201" s="51"/>
    </row>
    <row r="202" spans="1:18" s="52" customFormat="1" outlineLevel="1">
      <c r="A202" s="825"/>
      <c r="B202" s="827"/>
      <c r="C202" s="766"/>
      <c r="D202" s="822"/>
      <c r="E202" s="829"/>
      <c r="F202" s="822"/>
      <c r="G202" s="831"/>
      <c r="H202" s="822"/>
      <c r="I202" s="822"/>
      <c r="J202" s="822"/>
      <c r="K202" s="523">
        <v>6</v>
      </c>
      <c r="L202" s="504"/>
      <c r="M202" s="504"/>
      <c r="N202" s="504"/>
      <c r="O202" s="120"/>
      <c r="P202" s="822"/>
      <c r="Q202" s="822"/>
      <c r="R202" s="51"/>
    </row>
    <row r="203" spans="1:18" s="52" customFormat="1" outlineLevel="1">
      <c r="A203" s="825"/>
      <c r="B203" s="827"/>
      <c r="C203" s="766"/>
      <c r="D203" s="822"/>
      <c r="E203" s="829"/>
      <c r="F203" s="822"/>
      <c r="G203" s="831"/>
      <c r="H203" s="822"/>
      <c r="I203" s="822"/>
      <c r="J203" s="822"/>
      <c r="K203" s="523">
        <v>7</v>
      </c>
      <c r="L203" s="504"/>
      <c r="M203" s="504"/>
      <c r="N203" s="504"/>
      <c r="O203" s="120"/>
      <c r="P203" s="822"/>
      <c r="Q203" s="822"/>
      <c r="R203" s="51"/>
    </row>
    <row r="204" spans="1:18" s="52" customFormat="1" outlineLevel="1">
      <c r="A204" s="825"/>
      <c r="B204" s="827"/>
      <c r="C204" s="766"/>
      <c r="D204" s="822"/>
      <c r="E204" s="829"/>
      <c r="F204" s="822"/>
      <c r="G204" s="831"/>
      <c r="H204" s="822"/>
      <c r="I204" s="822"/>
      <c r="J204" s="822"/>
      <c r="K204" s="523">
        <v>8</v>
      </c>
      <c r="L204" s="504"/>
      <c r="M204" s="504"/>
      <c r="N204" s="504"/>
      <c r="O204" s="120"/>
      <c r="P204" s="822"/>
      <c r="Q204" s="822"/>
      <c r="R204" s="51"/>
    </row>
    <row r="205" spans="1:18" s="52" customFormat="1" outlineLevel="1">
      <c r="A205" s="825"/>
      <c r="B205" s="827"/>
      <c r="C205" s="766"/>
      <c r="D205" s="822"/>
      <c r="E205" s="829"/>
      <c r="F205" s="822"/>
      <c r="G205" s="831"/>
      <c r="H205" s="822"/>
      <c r="I205" s="822"/>
      <c r="J205" s="822"/>
      <c r="K205" s="523">
        <v>9</v>
      </c>
      <c r="L205" s="504"/>
      <c r="M205" s="504"/>
      <c r="N205" s="504"/>
      <c r="O205" s="120"/>
      <c r="P205" s="822"/>
      <c r="Q205" s="822"/>
      <c r="R205" s="51"/>
    </row>
    <row r="206" spans="1:18" s="52" customFormat="1" outlineLevel="1">
      <c r="A206" s="825"/>
      <c r="B206" s="827"/>
      <c r="C206" s="766"/>
      <c r="D206" s="822"/>
      <c r="E206" s="829"/>
      <c r="F206" s="822"/>
      <c r="G206" s="831"/>
      <c r="H206" s="822"/>
      <c r="I206" s="822"/>
      <c r="J206" s="822"/>
      <c r="K206" s="523">
        <v>10</v>
      </c>
      <c r="L206" s="504"/>
      <c r="M206" s="504"/>
      <c r="N206" s="504"/>
      <c r="O206" s="120"/>
      <c r="P206" s="822"/>
      <c r="Q206" s="822"/>
      <c r="R206" s="51"/>
    </row>
    <row r="207" spans="1:18" s="52" customFormat="1" outlineLevel="1">
      <c r="A207" s="825"/>
      <c r="B207" s="827"/>
      <c r="C207" s="766"/>
      <c r="D207" s="822"/>
      <c r="E207" s="829"/>
      <c r="F207" s="822"/>
      <c r="G207" s="831"/>
      <c r="H207" s="822"/>
      <c r="I207" s="822"/>
      <c r="J207" s="822"/>
      <c r="K207" s="523">
        <v>11</v>
      </c>
      <c r="L207" s="504"/>
      <c r="M207" s="504"/>
      <c r="N207" s="504"/>
      <c r="O207" s="120"/>
      <c r="P207" s="822"/>
      <c r="Q207" s="822"/>
      <c r="R207" s="51"/>
    </row>
    <row r="208" spans="1:18" s="52" customFormat="1" outlineLevel="1">
      <c r="A208" s="825"/>
      <c r="B208" s="827"/>
      <c r="C208" s="766"/>
      <c r="D208" s="822"/>
      <c r="E208" s="829"/>
      <c r="F208" s="822"/>
      <c r="G208" s="831"/>
      <c r="H208" s="822"/>
      <c r="I208" s="822"/>
      <c r="J208" s="822"/>
      <c r="K208" s="523">
        <v>12</v>
      </c>
      <c r="L208" s="504"/>
      <c r="M208" s="504"/>
      <c r="N208" s="504"/>
      <c r="O208" s="120"/>
      <c r="P208" s="822"/>
      <c r="Q208" s="822"/>
      <c r="R208" s="51"/>
    </row>
    <row r="209" spans="1:18" s="52" customFormat="1" outlineLevel="1">
      <c r="A209" s="825"/>
      <c r="B209" s="827"/>
      <c r="C209" s="766"/>
      <c r="D209" s="822"/>
      <c r="E209" s="829"/>
      <c r="F209" s="822"/>
      <c r="G209" s="831"/>
      <c r="H209" s="822"/>
      <c r="I209" s="822"/>
      <c r="J209" s="822"/>
      <c r="K209" s="523">
        <v>13</v>
      </c>
      <c r="L209" s="504"/>
      <c r="M209" s="504"/>
      <c r="N209" s="504"/>
      <c r="O209" s="120"/>
      <c r="P209" s="822"/>
      <c r="Q209" s="822"/>
      <c r="R209" s="51"/>
    </row>
    <row r="210" spans="1:18" s="52" customFormat="1" outlineLevel="1">
      <c r="A210" s="825"/>
      <c r="B210" s="827"/>
      <c r="C210" s="766"/>
      <c r="D210" s="822"/>
      <c r="E210" s="829"/>
      <c r="F210" s="822"/>
      <c r="G210" s="831"/>
      <c r="H210" s="822"/>
      <c r="I210" s="822"/>
      <c r="J210" s="822"/>
      <c r="K210" s="523">
        <v>14</v>
      </c>
      <c r="L210" s="504"/>
      <c r="M210" s="504"/>
      <c r="N210" s="504"/>
      <c r="O210" s="120"/>
      <c r="P210" s="822"/>
      <c r="Q210" s="822"/>
      <c r="R210" s="51"/>
    </row>
    <row r="211" spans="1:18" s="52" customFormat="1" outlineLevel="1">
      <c r="A211" s="825"/>
      <c r="B211" s="827"/>
      <c r="C211" s="766"/>
      <c r="D211" s="822"/>
      <c r="E211" s="829"/>
      <c r="F211" s="822"/>
      <c r="G211" s="831"/>
      <c r="H211" s="822"/>
      <c r="I211" s="822"/>
      <c r="J211" s="822"/>
      <c r="K211" s="523">
        <v>15</v>
      </c>
      <c r="L211" s="504"/>
      <c r="M211" s="504"/>
      <c r="N211" s="504"/>
      <c r="O211" s="120"/>
      <c r="P211" s="822"/>
      <c r="Q211" s="822"/>
      <c r="R211" s="51"/>
    </row>
    <row r="212" spans="1:18" s="52" customFormat="1" outlineLevel="1">
      <c r="A212" s="826"/>
      <c r="B212" s="828"/>
      <c r="C212" s="777"/>
      <c r="D212" s="823"/>
      <c r="E212" s="829"/>
      <c r="F212" s="823"/>
      <c r="G212" s="832"/>
      <c r="H212" s="823"/>
      <c r="I212" s="823"/>
      <c r="J212" s="823"/>
      <c r="K212" s="523">
        <v>16</v>
      </c>
      <c r="L212" s="504"/>
      <c r="M212" s="504"/>
      <c r="N212" s="504"/>
      <c r="O212" s="120"/>
      <c r="P212" s="823"/>
      <c r="Q212" s="823"/>
      <c r="R212" s="51"/>
    </row>
    <row r="213" spans="1:18" s="52" customFormat="1" outlineLevel="1">
      <c r="A213" s="824"/>
      <c r="B213" s="827" t="s">
        <v>15</v>
      </c>
      <c r="C213" s="803">
        <f t="shared" ref="C213" si="24">C197+1</f>
        <v>14</v>
      </c>
      <c r="D213" s="822" t="str">
        <f t="shared" ref="D213" si="25">"Spare "&amp;C213</f>
        <v>Spare 14</v>
      </c>
      <c r="E213" s="829" t="str">
        <f t="shared" ref="E213" si="26">"DBB"&amp;500+(6*(C213-1))</f>
        <v>DBB578</v>
      </c>
      <c r="F213" s="822" t="s">
        <v>1575</v>
      </c>
      <c r="G213" s="830"/>
      <c r="H213" s="821"/>
      <c r="I213" s="821"/>
      <c r="J213" s="821"/>
      <c r="K213" s="626">
        <v>1</v>
      </c>
      <c r="L213" s="504"/>
      <c r="M213" s="504"/>
      <c r="N213" s="504"/>
      <c r="O213" s="120"/>
      <c r="P213" s="821"/>
      <c r="Q213" s="821"/>
      <c r="R213" s="51"/>
    </row>
    <row r="214" spans="1:18" s="52" customFormat="1" outlineLevel="1">
      <c r="A214" s="825"/>
      <c r="B214" s="827"/>
      <c r="C214" s="766"/>
      <c r="D214" s="822"/>
      <c r="E214" s="829"/>
      <c r="F214" s="822"/>
      <c r="G214" s="831"/>
      <c r="H214" s="822"/>
      <c r="I214" s="822"/>
      <c r="J214" s="822"/>
      <c r="K214" s="523">
        <v>2</v>
      </c>
      <c r="L214" s="504"/>
      <c r="M214" s="504"/>
      <c r="N214" s="504"/>
      <c r="O214" s="120"/>
      <c r="P214" s="822"/>
      <c r="Q214" s="822"/>
      <c r="R214" s="51"/>
    </row>
    <row r="215" spans="1:18" s="52" customFormat="1" outlineLevel="1">
      <c r="A215" s="825"/>
      <c r="B215" s="827"/>
      <c r="C215" s="766"/>
      <c r="D215" s="822"/>
      <c r="E215" s="829"/>
      <c r="F215" s="822"/>
      <c r="G215" s="831"/>
      <c r="H215" s="822"/>
      <c r="I215" s="822"/>
      <c r="J215" s="822"/>
      <c r="K215" s="523">
        <v>3</v>
      </c>
      <c r="L215" s="504"/>
      <c r="M215" s="504"/>
      <c r="N215" s="504"/>
      <c r="O215" s="120"/>
      <c r="P215" s="822"/>
      <c r="Q215" s="822"/>
      <c r="R215" s="51"/>
    </row>
    <row r="216" spans="1:18" s="52" customFormat="1" outlineLevel="1">
      <c r="A216" s="825"/>
      <c r="B216" s="827"/>
      <c r="C216" s="766"/>
      <c r="D216" s="822"/>
      <c r="E216" s="829"/>
      <c r="F216" s="822"/>
      <c r="G216" s="831"/>
      <c r="H216" s="822"/>
      <c r="I216" s="822"/>
      <c r="J216" s="822"/>
      <c r="K216" s="523">
        <v>4</v>
      </c>
      <c r="L216" s="504"/>
      <c r="M216" s="504"/>
      <c r="N216" s="504"/>
      <c r="O216" s="120"/>
      <c r="P216" s="822"/>
      <c r="Q216" s="822"/>
      <c r="R216" s="51"/>
    </row>
    <row r="217" spans="1:18" s="52" customFormat="1" outlineLevel="1">
      <c r="A217" s="825"/>
      <c r="B217" s="827"/>
      <c r="C217" s="766"/>
      <c r="D217" s="822"/>
      <c r="E217" s="829"/>
      <c r="F217" s="822"/>
      <c r="G217" s="831"/>
      <c r="H217" s="822"/>
      <c r="I217" s="822"/>
      <c r="J217" s="822"/>
      <c r="K217" s="523">
        <v>5</v>
      </c>
      <c r="L217" s="504"/>
      <c r="M217" s="504"/>
      <c r="N217" s="504"/>
      <c r="O217" s="120"/>
      <c r="P217" s="822"/>
      <c r="Q217" s="822"/>
      <c r="R217" s="51"/>
    </row>
    <row r="218" spans="1:18" s="52" customFormat="1" outlineLevel="1">
      <c r="A218" s="825"/>
      <c r="B218" s="827"/>
      <c r="C218" s="766"/>
      <c r="D218" s="822"/>
      <c r="E218" s="829"/>
      <c r="F218" s="822"/>
      <c r="G218" s="831"/>
      <c r="H218" s="822"/>
      <c r="I218" s="822"/>
      <c r="J218" s="822"/>
      <c r="K218" s="523">
        <v>6</v>
      </c>
      <c r="L218" s="504"/>
      <c r="M218" s="504"/>
      <c r="N218" s="504"/>
      <c r="O218" s="120"/>
      <c r="P218" s="822"/>
      <c r="Q218" s="822"/>
      <c r="R218" s="51"/>
    </row>
    <row r="219" spans="1:18" s="52" customFormat="1" outlineLevel="1">
      <c r="A219" s="825"/>
      <c r="B219" s="827"/>
      <c r="C219" s="766"/>
      <c r="D219" s="822"/>
      <c r="E219" s="829"/>
      <c r="F219" s="822"/>
      <c r="G219" s="831"/>
      <c r="H219" s="822"/>
      <c r="I219" s="822"/>
      <c r="J219" s="822"/>
      <c r="K219" s="523">
        <v>7</v>
      </c>
      <c r="L219" s="504"/>
      <c r="M219" s="504"/>
      <c r="N219" s="504"/>
      <c r="O219" s="120"/>
      <c r="P219" s="822"/>
      <c r="Q219" s="822"/>
      <c r="R219" s="51"/>
    </row>
    <row r="220" spans="1:18" s="52" customFormat="1" outlineLevel="1">
      <c r="A220" s="825"/>
      <c r="B220" s="827"/>
      <c r="C220" s="766"/>
      <c r="D220" s="822"/>
      <c r="E220" s="829"/>
      <c r="F220" s="822"/>
      <c r="G220" s="831"/>
      <c r="H220" s="822"/>
      <c r="I220" s="822"/>
      <c r="J220" s="822"/>
      <c r="K220" s="523">
        <v>8</v>
      </c>
      <c r="L220" s="504"/>
      <c r="M220" s="504"/>
      <c r="N220" s="504"/>
      <c r="O220" s="120"/>
      <c r="P220" s="822"/>
      <c r="Q220" s="822"/>
      <c r="R220" s="51"/>
    </row>
    <row r="221" spans="1:18" s="52" customFormat="1" outlineLevel="1">
      <c r="A221" s="825"/>
      <c r="B221" s="827"/>
      <c r="C221" s="766"/>
      <c r="D221" s="822"/>
      <c r="E221" s="829"/>
      <c r="F221" s="822"/>
      <c r="G221" s="831"/>
      <c r="H221" s="822"/>
      <c r="I221" s="822"/>
      <c r="J221" s="822"/>
      <c r="K221" s="523">
        <v>9</v>
      </c>
      <c r="L221" s="504"/>
      <c r="M221" s="504"/>
      <c r="N221" s="504"/>
      <c r="O221" s="120"/>
      <c r="P221" s="822"/>
      <c r="Q221" s="822"/>
      <c r="R221" s="51"/>
    </row>
    <row r="222" spans="1:18" s="52" customFormat="1" outlineLevel="1">
      <c r="A222" s="825"/>
      <c r="B222" s="827"/>
      <c r="C222" s="766"/>
      <c r="D222" s="822"/>
      <c r="E222" s="829"/>
      <c r="F222" s="822"/>
      <c r="G222" s="831"/>
      <c r="H222" s="822"/>
      <c r="I222" s="822"/>
      <c r="J222" s="822"/>
      <c r="K222" s="523">
        <v>10</v>
      </c>
      <c r="L222" s="504"/>
      <c r="M222" s="504"/>
      <c r="N222" s="504"/>
      <c r="O222" s="120"/>
      <c r="P222" s="822"/>
      <c r="Q222" s="822"/>
      <c r="R222" s="51"/>
    </row>
    <row r="223" spans="1:18" s="52" customFormat="1" outlineLevel="1">
      <c r="A223" s="825"/>
      <c r="B223" s="827"/>
      <c r="C223" s="766"/>
      <c r="D223" s="822"/>
      <c r="E223" s="829"/>
      <c r="F223" s="822"/>
      <c r="G223" s="831"/>
      <c r="H223" s="822"/>
      <c r="I223" s="822"/>
      <c r="J223" s="822"/>
      <c r="K223" s="523">
        <v>11</v>
      </c>
      <c r="L223" s="504"/>
      <c r="M223" s="504"/>
      <c r="N223" s="504"/>
      <c r="O223" s="120"/>
      <c r="P223" s="822"/>
      <c r="Q223" s="822"/>
      <c r="R223" s="51"/>
    </row>
    <row r="224" spans="1:18" s="52" customFormat="1" outlineLevel="1">
      <c r="A224" s="825"/>
      <c r="B224" s="827"/>
      <c r="C224" s="766"/>
      <c r="D224" s="822"/>
      <c r="E224" s="829"/>
      <c r="F224" s="822"/>
      <c r="G224" s="831"/>
      <c r="H224" s="822"/>
      <c r="I224" s="822"/>
      <c r="J224" s="822"/>
      <c r="K224" s="523">
        <v>12</v>
      </c>
      <c r="L224" s="504"/>
      <c r="M224" s="504"/>
      <c r="N224" s="504"/>
      <c r="O224" s="120"/>
      <c r="P224" s="822"/>
      <c r="Q224" s="822"/>
      <c r="R224" s="51"/>
    </row>
    <row r="225" spans="1:18" s="52" customFormat="1" outlineLevel="1">
      <c r="A225" s="825"/>
      <c r="B225" s="827"/>
      <c r="C225" s="766"/>
      <c r="D225" s="822"/>
      <c r="E225" s="829"/>
      <c r="F225" s="822"/>
      <c r="G225" s="831"/>
      <c r="H225" s="822"/>
      <c r="I225" s="822"/>
      <c r="J225" s="822"/>
      <c r="K225" s="523">
        <v>13</v>
      </c>
      <c r="L225" s="504"/>
      <c r="M225" s="504"/>
      <c r="N225" s="504"/>
      <c r="O225" s="120"/>
      <c r="P225" s="822"/>
      <c r="Q225" s="822"/>
      <c r="R225" s="51"/>
    </row>
    <row r="226" spans="1:18" s="52" customFormat="1" outlineLevel="1">
      <c r="A226" s="825"/>
      <c r="B226" s="827"/>
      <c r="C226" s="766"/>
      <c r="D226" s="822"/>
      <c r="E226" s="829"/>
      <c r="F226" s="822"/>
      <c r="G226" s="831"/>
      <c r="H226" s="822"/>
      <c r="I226" s="822"/>
      <c r="J226" s="822"/>
      <c r="K226" s="523">
        <v>14</v>
      </c>
      <c r="L226" s="504"/>
      <c r="M226" s="504"/>
      <c r="N226" s="504"/>
      <c r="O226" s="120"/>
      <c r="P226" s="822"/>
      <c r="Q226" s="822"/>
      <c r="R226" s="51"/>
    </row>
    <row r="227" spans="1:18" s="52" customFormat="1" outlineLevel="1">
      <c r="A227" s="825"/>
      <c r="B227" s="827"/>
      <c r="C227" s="766"/>
      <c r="D227" s="822"/>
      <c r="E227" s="829"/>
      <c r="F227" s="822"/>
      <c r="G227" s="831"/>
      <c r="H227" s="822"/>
      <c r="I227" s="822"/>
      <c r="J227" s="822"/>
      <c r="K227" s="523">
        <v>15</v>
      </c>
      <c r="L227" s="504"/>
      <c r="M227" s="504"/>
      <c r="N227" s="504"/>
      <c r="O227" s="120"/>
      <c r="P227" s="822"/>
      <c r="Q227" s="822"/>
      <c r="R227" s="51"/>
    </row>
    <row r="228" spans="1:18" s="52" customFormat="1" outlineLevel="1">
      <c r="A228" s="826"/>
      <c r="B228" s="828"/>
      <c r="C228" s="777"/>
      <c r="D228" s="823"/>
      <c r="E228" s="829"/>
      <c r="F228" s="823"/>
      <c r="G228" s="832"/>
      <c r="H228" s="823"/>
      <c r="I228" s="823"/>
      <c r="J228" s="823"/>
      <c r="K228" s="523">
        <v>16</v>
      </c>
      <c r="L228" s="504"/>
      <c r="M228" s="504"/>
      <c r="N228" s="504"/>
      <c r="O228" s="120"/>
      <c r="P228" s="823"/>
      <c r="Q228" s="823"/>
      <c r="R228" s="51"/>
    </row>
    <row r="229" spans="1:18" s="52" customFormat="1" outlineLevel="1">
      <c r="A229" s="824"/>
      <c r="B229" s="827" t="s">
        <v>15</v>
      </c>
      <c r="C229" s="803">
        <f>C213+1</f>
        <v>15</v>
      </c>
      <c r="D229" s="822" t="str">
        <f t="shared" ref="D229" si="27">"Spare "&amp;C229</f>
        <v>Spare 15</v>
      </c>
      <c r="E229" s="829" t="str">
        <f t="shared" ref="E229" si="28">"DBB"&amp;500+(6*(C229-1))</f>
        <v>DBB584</v>
      </c>
      <c r="F229" s="822" t="s">
        <v>1576</v>
      </c>
      <c r="G229" s="830"/>
      <c r="H229" s="821"/>
      <c r="I229" s="821"/>
      <c r="J229" s="821"/>
      <c r="K229" s="626">
        <v>1</v>
      </c>
      <c r="L229" s="504"/>
      <c r="M229" s="504"/>
      <c r="N229" s="504"/>
      <c r="O229" s="120"/>
      <c r="P229" s="821"/>
      <c r="Q229" s="821"/>
      <c r="R229" s="51"/>
    </row>
    <row r="230" spans="1:18" s="52" customFormat="1" outlineLevel="1">
      <c r="A230" s="825"/>
      <c r="B230" s="827"/>
      <c r="C230" s="766"/>
      <c r="D230" s="822"/>
      <c r="E230" s="829"/>
      <c r="F230" s="822"/>
      <c r="G230" s="831"/>
      <c r="H230" s="822"/>
      <c r="I230" s="822"/>
      <c r="J230" s="822"/>
      <c r="K230" s="523">
        <v>2</v>
      </c>
      <c r="L230" s="504"/>
      <c r="M230" s="504"/>
      <c r="N230" s="504"/>
      <c r="O230" s="120"/>
      <c r="P230" s="822"/>
      <c r="Q230" s="822"/>
      <c r="R230" s="51"/>
    </row>
    <row r="231" spans="1:18" s="52" customFormat="1" outlineLevel="1">
      <c r="A231" s="825"/>
      <c r="B231" s="827"/>
      <c r="C231" s="766"/>
      <c r="D231" s="822"/>
      <c r="E231" s="829"/>
      <c r="F231" s="822"/>
      <c r="G231" s="831"/>
      <c r="H231" s="822"/>
      <c r="I231" s="822"/>
      <c r="J231" s="822"/>
      <c r="K231" s="523">
        <v>3</v>
      </c>
      <c r="L231" s="504"/>
      <c r="M231" s="504"/>
      <c r="N231" s="504"/>
      <c r="O231" s="120"/>
      <c r="P231" s="822"/>
      <c r="Q231" s="822"/>
      <c r="R231" s="51"/>
    </row>
    <row r="232" spans="1:18" s="52" customFormat="1" outlineLevel="1">
      <c r="A232" s="825"/>
      <c r="B232" s="827"/>
      <c r="C232" s="766"/>
      <c r="D232" s="822"/>
      <c r="E232" s="829"/>
      <c r="F232" s="822"/>
      <c r="G232" s="831"/>
      <c r="H232" s="822"/>
      <c r="I232" s="822"/>
      <c r="J232" s="822"/>
      <c r="K232" s="523">
        <v>4</v>
      </c>
      <c r="L232" s="504"/>
      <c r="M232" s="504"/>
      <c r="N232" s="504"/>
      <c r="O232" s="120"/>
      <c r="P232" s="822"/>
      <c r="Q232" s="822"/>
      <c r="R232" s="51"/>
    </row>
    <row r="233" spans="1:18" s="52" customFormat="1" outlineLevel="1">
      <c r="A233" s="825"/>
      <c r="B233" s="827"/>
      <c r="C233" s="766"/>
      <c r="D233" s="822"/>
      <c r="E233" s="829"/>
      <c r="F233" s="822"/>
      <c r="G233" s="831"/>
      <c r="H233" s="822"/>
      <c r="I233" s="822"/>
      <c r="J233" s="822"/>
      <c r="K233" s="523">
        <v>5</v>
      </c>
      <c r="L233" s="504"/>
      <c r="M233" s="504"/>
      <c r="N233" s="504"/>
      <c r="O233" s="120"/>
      <c r="P233" s="822"/>
      <c r="Q233" s="822"/>
      <c r="R233" s="51"/>
    </row>
    <row r="234" spans="1:18" s="52" customFormat="1" outlineLevel="1">
      <c r="A234" s="825"/>
      <c r="B234" s="827"/>
      <c r="C234" s="766"/>
      <c r="D234" s="822"/>
      <c r="E234" s="829"/>
      <c r="F234" s="822"/>
      <c r="G234" s="831"/>
      <c r="H234" s="822"/>
      <c r="I234" s="822"/>
      <c r="J234" s="822"/>
      <c r="K234" s="523">
        <v>6</v>
      </c>
      <c r="L234" s="504"/>
      <c r="M234" s="504"/>
      <c r="N234" s="504"/>
      <c r="O234" s="120"/>
      <c r="P234" s="822"/>
      <c r="Q234" s="822"/>
      <c r="R234" s="51"/>
    </row>
    <row r="235" spans="1:18" s="52" customFormat="1" outlineLevel="1">
      <c r="A235" s="825"/>
      <c r="B235" s="827"/>
      <c r="C235" s="766"/>
      <c r="D235" s="822"/>
      <c r="E235" s="829"/>
      <c r="F235" s="822"/>
      <c r="G235" s="831"/>
      <c r="H235" s="822"/>
      <c r="I235" s="822"/>
      <c r="J235" s="822"/>
      <c r="K235" s="523">
        <v>7</v>
      </c>
      <c r="L235" s="504"/>
      <c r="M235" s="504"/>
      <c r="N235" s="504"/>
      <c r="O235" s="120"/>
      <c r="P235" s="822"/>
      <c r="Q235" s="822"/>
      <c r="R235" s="51"/>
    </row>
    <row r="236" spans="1:18" s="52" customFormat="1" outlineLevel="1">
      <c r="A236" s="825"/>
      <c r="B236" s="827"/>
      <c r="C236" s="766"/>
      <c r="D236" s="822"/>
      <c r="E236" s="829"/>
      <c r="F236" s="822"/>
      <c r="G236" s="831"/>
      <c r="H236" s="822"/>
      <c r="I236" s="822"/>
      <c r="J236" s="822"/>
      <c r="K236" s="523">
        <v>8</v>
      </c>
      <c r="L236" s="504"/>
      <c r="M236" s="504"/>
      <c r="N236" s="504"/>
      <c r="O236" s="120"/>
      <c r="P236" s="822"/>
      <c r="Q236" s="822"/>
      <c r="R236" s="51"/>
    </row>
    <row r="237" spans="1:18" s="52" customFormat="1" outlineLevel="1">
      <c r="A237" s="825"/>
      <c r="B237" s="827"/>
      <c r="C237" s="766"/>
      <c r="D237" s="822"/>
      <c r="E237" s="829"/>
      <c r="F237" s="822"/>
      <c r="G237" s="831"/>
      <c r="H237" s="822"/>
      <c r="I237" s="822"/>
      <c r="J237" s="822"/>
      <c r="K237" s="523">
        <v>9</v>
      </c>
      <c r="L237" s="504"/>
      <c r="M237" s="504"/>
      <c r="N237" s="504"/>
      <c r="O237" s="120"/>
      <c r="P237" s="822"/>
      <c r="Q237" s="822"/>
      <c r="R237" s="51"/>
    </row>
    <row r="238" spans="1:18" s="52" customFormat="1" outlineLevel="1">
      <c r="A238" s="825"/>
      <c r="B238" s="827"/>
      <c r="C238" s="766"/>
      <c r="D238" s="822"/>
      <c r="E238" s="829"/>
      <c r="F238" s="822"/>
      <c r="G238" s="831"/>
      <c r="H238" s="822"/>
      <c r="I238" s="822"/>
      <c r="J238" s="822"/>
      <c r="K238" s="523">
        <v>10</v>
      </c>
      <c r="L238" s="504"/>
      <c r="M238" s="504"/>
      <c r="N238" s="504"/>
      <c r="O238" s="120"/>
      <c r="P238" s="822"/>
      <c r="Q238" s="822"/>
      <c r="R238" s="51"/>
    </row>
    <row r="239" spans="1:18" s="52" customFormat="1" outlineLevel="1">
      <c r="A239" s="825"/>
      <c r="B239" s="827"/>
      <c r="C239" s="766"/>
      <c r="D239" s="822"/>
      <c r="E239" s="829"/>
      <c r="F239" s="822"/>
      <c r="G239" s="831"/>
      <c r="H239" s="822"/>
      <c r="I239" s="822"/>
      <c r="J239" s="822"/>
      <c r="K239" s="523">
        <v>11</v>
      </c>
      <c r="L239" s="504"/>
      <c r="M239" s="504"/>
      <c r="N239" s="504"/>
      <c r="O239" s="120"/>
      <c r="P239" s="822"/>
      <c r="Q239" s="822"/>
      <c r="R239" s="51"/>
    </row>
    <row r="240" spans="1:18" s="52" customFormat="1" outlineLevel="1">
      <c r="A240" s="825"/>
      <c r="B240" s="827"/>
      <c r="C240" s="766"/>
      <c r="D240" s="822"/>
      <c r="E240" s="829"/>
      <c r="F240" s="822"/>
      <c r="G240" s="831"/>
      <c r="H240" s="822"/>
      <c r="I240" s="822"/>
      <c r="J240" s="822"/>
      <c r="K240" s="523">
        <v>12</v>
      </c>
      <c r="L240" s="504"/>
      <c r="M240" s="504"/>
      <c r="N240" s="504"/>
      <c r="O240" s="120"/>
      <c r="P240" s="822"/>
      <c r="Q240" s="822"/>
      <c r="R240" s="51"/>
    </row>
    <row r="241" spans="1:18" s="52" customFormat="1" outlineLevel="1">
      <c r="A241" s="825"/>
      <c r="B241" s="827"/>
      <c r="C241" s="766"/>
      <c r="D241" s="822"/>
      <c r="E241" s="829"/>
      <c r="F241" s="822"/>
      <c r="G241" s="831"/>
      <c r="H241" s="822"/>
      <c r="I241" s="822"/>
      <c r="J241" s="822"/>
      <c r="K241" s="523">
        <v>13</v>
      </c>
      <c r="L241" s="504"/>
      <c r="M241" s="504"/>
      <c r="N241" s="504"/>
      <c r="O241" s="120"/>
      <c r="P241" s="822"/>
      <c r="Q241" s="822"/>
      <c r="R241" s="51"/>
    </row>
    <row r="242" spans="1:18" s="52" customFormat="1" outlineLevel="1">
      <c r="A242" s="825"/>
      <c r="B242" s="827"/>
      <c r="C242" s="766"/>
      <c r="D242" s="822"/>
      <c r="E242" s="829"/>
      <c r="F242" s="822"/>
      <c r="G242" s="831"/>
      <c r="H242" s="822"/>
      <c r="I242" s="822"/>
      <c r="J242" s="822"/>
      <c r="K242" s="523">
        <v>14</v>
      </c>
      <c r="L242" s="504"/>
      <c r="M242" s="504"/>
      <c r="N242" s="504"/>
      <c r="O242" s="120"/>
      <c r="P242" s="822"/>
      <c r="Q242" s="822"/>
      <c r="R242" s="51"/>
    </row>
    <row r="243" spans="1:18" s="52" customFormat="1" outlineLevel="1">
      <c r="A243" s="825"/>
      <c r="B243" s="827"/>
      <c r="C243" s="766"/>
      <c r="D243" s="822"/>
      <c r="E243" s="829"/>
      <c r="F243" s="822"/>
      <c r="G243" s="831"/>
      <c r="H243" s="822"/>
      <c r="I243" s="822"/>
      <c r="J243" s="822"/>
      <c r="K243" s="523">
        <v>15</v>
      </c>
      <c r="L243" s="504"/>
      <c r="M243" s="504"/>
      <c r="N243" s="504"/>
      <c r="O243" s="120"/>
      <c r="P243" s="822"/>
      <c r="Q243" s="822"/>
      <c r="R243" s="51"/>
    </row>
    <row r="244" spans="1:18" s="52" customFormat="1" outlineLevel="1">
      <c r="A244" s="826"/>
      <c r="B244" s="828"/>
      <c r="C244" s="777"/>
      <c r="D244" s="823"/>
      <c r="E244" s="829"/>
      <c r="F244" s="823"/>
      <c r="G244" s="832"/>
      <c r="H244" s="823"/>
      <c r="I244" s="823"/>
      <c r="J244" s="823"/>
      <c r="K244" s="523">
        <v>16</v>
      </c>
      <c r="L244" s="504"/>
      <c r="M244" s="504"/>
      <c r="N244" s="504"/>
      <c r="O244" s="120"/>
      <c r="P244" s="823"/>
      <c r="Q244" s="823"/>
      <c r="R244" s="51"/>
    </row>
    <row r="245" spans="1:18" s="52" customFormat="1" outlineLevel="1">
      <c r="A245" s="824"/>
      <c r="B245" s="827" t="s">
        <v>15</v>
      </c>
      <c r="C245" s="803">
        <f t="shared" ref="C245" si="29">C229+1</f>
        <v>16</v>
      </c>
      <c r="D245" s="822" t="str">
        <f t="shared" ref="D245" si="30">"Spare "&amp;C245</f>
        <v>Spare 16</v>
      </c>
      <c r="E245" s="829" t="str">
        <f t="shared" ref="E245" si="31">"DBB"&amp;500+(6*(C245-1))</f>
        <v>DBB590</v>
      </c>
      <c r="F245" s="822" t="s">
        <v>1577</v>
      </c>
      <c r="G245" s="830"/>
      <c r="H245" s="821"/>
      <c r="I245" s="821"/>
      <c r="J245" s="821"/>
      <c r="K245" s="626">
        <v>1</v>
      </c>
      <c r="L245" s="504"/>
      <c r="M245" s="504"/>
      <c r="N245" s="504"/>
      <c r="O245" s="120"/>
      <c r="P245" s="821"/>
      <c r="Q245" s="821"/>
      <c r="R245" s="51"/>
    </row>
    <row r="246" spans="1:18" s="52" customFormat="1" outlineLevel="1">
      <c r="A246" s="825"/>
      <c r="B246" s="827"/>
      <c r="C246" s="766"/>
      <c r="D246" s="822"/>
      <c r="E246" s="829"/>
      <c r="F246" s="822"/>
      <c r="G246" s="831"/>
      <c r="H246" s="822"/>
      <c r="I246" s="822"/>
      <c r="J246" s="822"/>
      <c r="K246" s="523">
        <v>2</v>
      </c>
      <c r="L246" s="504"/>
      <c r="M246" s="504"/>
      <c r="N246" s="504"/>
      <c r="O246" s="120"/>
      <c r="P246" s="822"/>
      <c r="Q246" s="822"/>
      <c r="R246" s="51"/>
    </row>
    <row r="247" spans="1:18" s="52" customFormat="1" outlineLevel="1">
      <c r="A247" s="825"/>
      <c r="B247" s="827"/>
      <c r="C247" s="766"/>
      <c r="D247" s="822"/>
      <c r="E247" s="829"/>
      <c r="F247" s="822"/>
      <c r="G247" s="831"/>
      <c r="H247" s="822"/>
      <c r="I247" s="822"/>
      <c r="J247" s="822"/>
      <c r="K247" s="523">
        <v>3</v>
      </c>
      <c r="L247" s="504"/>
      <c r="M247" s="504"/>
      <c r="N247" s="504"/>
      <c r="O247" s="120"/>
      <c r="P247" s="822"/>
      <c r="Q247" s="822"/>
      <c r="R247" s="51"/>
    </row>
    <row r="248" spans="1:18" s="52" customFormat="1" outlineLevel="1">
      <c r="A248" s="825"/>
      <c r="B248" s="827"/>
      <c r="C248" s="766"/>
      <c r="D248" s="822"/>
      <c r="E248" s="829"/>
      <c r="F248" s="822"/>
      <c r="G248" s="831"/>
      <c r="H248" s="822"/>
      <c r="I248" s="822"/>
      <c r="J248" s="822"/>
      <c r="K248" s="523">
        <v>4</v>
      </c>
      <c r="L248" s="504"/>
      <c r="M248" s="504"/>
      <c r="N248" s="504"/>
      <c r="O248" s="120"/>
      <c r="P248" s="822"/>
      <c r="Q248" s="822"/>
      <c r="R248" s="51"/>
    </row>
    <row r="249" spans="1:18" s="52" customFormat="1" outlineLevel="1">
      <c r="A249" s="825"/>
      <c r="B249" s="827"/>
      <c r="C249" s="766"/>
      <c r="D249" s="822"/>
      <c r="E249" s="829"/>
      <c r="F249" s="822"/>
      <c r="G249" s="831"/>
      <c r="H249" s="822"/>
      <c r="I249" s="822"/>
      <c r="J249" s="822"/>
      <c r="K249" s="523">
        <v>5</v>
      </c>
      <c r="L249" s="504"/>
      <c r="M249" s="504"/>
      <c r="N249" s="504"/>
      <c r="O249" s="120"/>
      <c r="P249" s="822"/>
      <c r="Q249" s="822"/>
      <c r="R249" s="51"/>
    </row>
    <row r="250" spans="1:18" s="52" customFormat="1" outlineLevel="1">
      <c r="A250" s="825"/>
      <c r="B250" s="827"/>
      <c r="C250" s="766"/>
      <c r="D250" s="822"/>
      <c r="E250" s="829"/>
      <c r="F250" s="822"/>
      <c r="G250" s="831"/>
      <c r="H250" s="822"/>
      <c r="I250" s="822"/>
      <c r="J250" s="822"/>
      <c r="K250" s="523">
        <v>6</v>
      </c>
      <c r="L250" s="504"/>
      <c r="M250" s="504"/>
      <c r="N250" s="504"/>
      <c r="O250" s="120"/>
      <c r="P250" s="822"/>
      <c r="Q250" s="822"/>
      <c r="R250" s="51"/>
    </row>
    <row r="251" spans="1:18" s="52" customFormat="1" outlineLevel="1">
      <c r="A251" s="825"/>
      <c r="B251" s="827"/>
      <c r="C251" s="766"/>
      <c r="D251" s="822"/>
      <c r="E251" s="829"/>
      <c r="F251" s="822"/>
      <c r="G251" s="831"/>
      <c r="H251" s="822"/>
      <c r="I251" s="822"/>
      <c r="J251" s="822"/>
      <c r="K251" s="523">
        <v>7</v>
      </c>
      <c r="L251" s="504"/>
      <c r="M251" s="504"/>
      <c r="N251" s="504"/>
      <c r="O251" s="120"/>
      <c r="P251" s="822"/>
      <c r="Q251" s="822"/>
      <c r="R251" s="51"/>
    </row>
    <row r="252" spans="1:18" s="52" customFormat="1" outlineLevel="1">
      <c r="A252" s="825"/>
      <c r="B252" s="827"/>
      <c r="C252" s="766"/>
      <c r="D252" s="822"/>
      <c r="E252" s="829"/>
      <c r="F252" s="822"/>
      <c r="G252" s="831"/>
      <c r="H252" s="822"/>
      <c r="I252" s="822"/>
      <c r="J252" s="822"/>
      <c r="K252" s="523">
        <v>8</v>
      </c>
      <c r="L252" s="504"/>
      <c r="M252" s="504"/>
      <c r="N252" s="504"/>
      <c r="O252" s="120"/>
      <c r="P252" s="822"/>
      <c r="Q252" s="822"/>
      <c r="R252" s="51"/>
    </row>
    <row r="253" spans="1:18" s="52" customFormat="1" outlineLevel="1">
      <c r="A253" s="825"/>
      <c r="B253" s="827"/>
      <c r="C253" s="766"/>
      <c r="D253" s="822"/>
      <c r="E253" s="829"/>
      <c r="F253" s="822"/>
      <c r="G253" s="831"/>
      <c r="H253" s="822"/>
      <c r="I253" s="822"/>
      <c r="J253" s="822"/>
      <c r="K253" s="523">
        <v>9</v>
      </c>
      <c r="L253" s="504"/>
      <c r="M253" s="504"/>
      <c r="N253" s="504"/>
      <c r="O253" s="120"/>
      <c r="P253" s="822"/>
      <c r="Q253" s="822"/>
      <c r="R253" s="51"/>
    </row>
    <row r="254" spans="1:18" s="52" customFormat="1" outlineLevel="1">
      <c r="A254" s="825"/>
      <c r="B254" s="827"/>
      <c r="C254" s="766"/>
      <c r="D254" s="822"/>
      <c r="E254" s="829"/>
      <c r="F254" s="822"/>
      <c r="G254" s="831"/>
      <c r="H254" s="822"/>
      <c r="I254" s="822"/>
      <c r="J254" s="822"/>
      <c r="K254" s="523">
        <v>10</v>
      </c>
      <c r="L254" s="504"/>
      <c r="M254" s="504"/>
      <c r="N254" s="504"/>
      <c r="O254" s="120"/>
      <c r="P254" s="822"/>
      <c r="Q254" s="822"/>
      <c r="R254" s="51"/>
    </row>
    <row r="255" spans="1:18" s="52" customFormat="1" outlineLevel="1">
      <c r="A255" s="825"/>
      <c r="B255" s="827"/>
      <c r="C255" s="766"/>
      <c r="D255" s="822"/>
      <c r="E255" s="829"/>
      <c r="F255" s="822"/>
      <c r="G255" s="831"/>
      <c r="H255" s="822"/>
      <c r="I255" s="822"/>
      <c r="J255" s="822"/>
      <c r="K255" s="523">
        <v>11</v>
      </c>
      <c r="L255" s="504"/>
      <c r="M255" s="504"/>
      <c r="N255" s="504"/>
      <c r="O255" s="120"/>
      <c r="P255" s="822"/>
      <c r="Q255" s="822"/>
      <c r="R255" s="51"/>
    </row>
    <row r="256" spans="1:18" s="52" customFormat="1" outlineLevel="1">
      <c r="A256" s="825"/>
      <c r="B256" s="827"/>
      <c r="C256" s="766"/>
      <c r="D256" s="822"/>
      <c r="E256" s="829"/>
      <c r="F256" s="822"/>
      <c r="G256" s="831"/>
      <c r="H256" s="822"/>
      <c r="I256" s="822"/>
      <c r="J256" s="822"/>
      <c r="K256" s="523">
        <v>12</v>
      </c>
      <c r="L256" s="504"/>
      <c r="M256" s="504"/>
      <c r="N256" s="504"/>
      <c r="O256" s="120"/>
      <c r="P256" s="822"/>
      <c r="Q256" s="822"/>
      <c r="R256" s="51"/>
    </row>
    <row r="257" spans="1:18" s="52" customFormat="1" outlineLevel="1">
      <c r="A257" s="825"/>
      <c r="B257" s="827"/>
      <c r="C257" s="766"/>
      <c r="D257" s="822"/>
      <c r="E257" s="829"/>
      <c r="F257" s="822"/>
      <c r="G257" s="831"/>
      <c r="H257" s="822"/>
      <c r="I257" s="822"/>
      <c r="J257" s="822"/>
      <c r="K257" s="523">
        <v>13</v>
      </c>
      <c r="L257" s="504"/>
      <c r="M257" s="504"/>
      <c r="N257" s="504"/>
      <c r="O257" s="120"/>
      <c r="P257" s="822"/>
      <c r="Q257" s="822"/>
      <c r="R257" s="51"/>
    </row>
    <row r="258" spans="1:18" s="52" customFormat="1" outlineLevel="1">
      <c r="A258" s="825"/>
      <c r="B258" s="827"/>
      <c r="C258" s="766"/>
      <c r="D258" s="822"/>
      <c r="E258" s="829"/>
      <c r="F258" s="822"/>
      <c r="G258" s="831"/>
      <c r="H258" s="822"/>
      <c r="I258" s="822"/>
      <c r="J258" s="822"/>
      <c r="K258" s="523">
        <v>14</v>
      </c>
      <c r="L258" s="504"/>
      <c r="M258" s="504"/>
      <c r="N258" s="504"/>
      <c r="O258" s="120"/>
      <c r="P258" s="822"/>
      <c r="Q258" s="822"/>
      <c r="R258" s="51"/>
    </row>
    <row r="259" spans="1:18" s="52" customFormat="1" outlineLevel="1">
      <c r="A259" s="825"/>
      <c r="B259" s="827"/>
      <c r="C259" s="766"/>
      <c r="D259" s="822"/>
      <c r="E259" s="829"/>
      <c r="F259" s="822"/>
      <c r="G259" s="831"/>
      <c r="H259" s="822"/>
      <c r="I259" s="822"/>
      <c r="J259" s="822"/>
      <c r="K259" s="523">
        <v>15</v>
      </c>
      <c r="L259" s="504"/>
      <c r="M259" s="504"/>
      <c r="N259" s="504"/>
      <c r="O259" s="120"/>
      <c r="P259" s="822"/>
      <c r="Q259" s="822"/>
      <c r="R259" s="51"/>
    </row>
    <row r="260" spans="1:18" s="52" customFormat="1" outlineLevel="1">
      <c r="A260" s="826"/>
      <c r="B260" s="828"/>
      <c r="C260" s="777"/>
      <c r="D260" s="823"/>
      <c r="E260" s="829"/>
      <c r="F260" s="823"/>
      <c r="G260" s="832"/>
      <c r="H260" s="823"/>
      <c r="I260" s="823"/>
      <c r="J260" s="823"/>
      <c r="K260" s="523">
        <v>16</v>
      </c>
      <c r="L260" s="504"/>
      <c r="M260" s="504"/>
      <c r="N260" s="504"/>
      <c r="O260" s="120"/>
      <c r="P260" s="823"/>
      <c r="Q260" s="823"/>
      <c r="R260" s="51"/>
    </row>
    <row r="261" spans="1:18" s="52" customFormat="1" outlineLevel="1">
      <c r="A261" s="824"/>
      <c r="B261" s="827" t="s">
        <v>15</v>
      </c>
      <c r="C261" s="803">
        <f>C245+1</f>
        <v>17</v>
      </c>
      <c r="D261" s="822" t="str">
        <f t="shared" ref="D261" si="32">"Spare "&amp;C261</f>
        <v>Spare 17</v>
      </c>
      <c r="E261" s="829" t="str">
        <f t="shared" ref="E261" si="33">"DBB"&amp;500+(6*(C261-1))</f>
        <v>DBB596</v>
      </c>
      <c r="F261" s="822" t="s">
        <v>1578</v>
      </c>
      <c r="G261" s="830"/>
      <c r="H261" s="821"/>
      <c r="I261" s="821"/>
      <c r="J261" s="821"/>
      <c r="K261" s="626">
        <v>1</v>
      </c>
      <c r="L261" s="504"/>
      <c r="M261" s="504"/>
      <c r="N261" s="504"/>
      <c r="O261" s="120"/>
      <c r="P261" s="821"/>
      <c r="Q261" s="821"/>
      <c r="R261" s="51"/>
    </row>
    <row r="262" spans="1:18" s="52" customFormat="1" outlineLevel="1">
      <c r="A262" s="825"/>
      <c r="B262" s="827"/>
      <c r="C262" s="766"/>
      <c r="D262" s="822"/>
      <c r="E262" s="829"/>
      <c r="F262" s="822"/>
      <c r="G262" s="831"/>
      <c r="H262" s="822"/>
      <c r="I262" s="822"/>
      <c r="J262" s="822"/>
      <c r="K262" s="523">
        <v>2</v>
      </c>
      <c r="L262" s="504"/>
      <c r="M262" s="504"/>
      <c r="N262" s="504"/>
      <c r="O262" s="120"/>
      <c r="P262" s="822"/>
      <c r="Q262" s="822"/>
      <c r="R262" s="51"/>
    </row>
    <row r="263" spans="1:18" s="52" customFormat="1" outlineLevel="1">
      <c r="A263" s="825"/>
      <c r="B263" s="827"/>
      <c r="C263" s="766"/>
      <c r="D263" s="822"/>
      <c r="E263" s="829"/>
      <c r="F263" s="822"/>
      <c r="G263" s="831"/>
      <c r="H263" s="822"/>
      <c r="I263" s="822"/>
      <c r="J263" s="822"/>
      <c r="K263" s="523">
        <v>3</v>
      </c>
      <c r="L263" s="504"/>
      <c r="M263" s="504"/>
      <c r="N263" s="504"/>
      <c r="O263" s="120"/>
      <c r="P263" s="822"/>
      <c r="Q263" s="822"/>
      <c r="R263" s="51"/>
    </row>
    <row r="264" spans="1:18" s="52" customFormat="1" outlineLevel="1">
      <c r="A264" s="825"/>
      <c r="B264" s="827"/>
      <c r="C264" s="766"/>
      <c r="D264" s="822"/>
      <c r="E264" s="829"/>
      <c r="F264" s="822"/>
      <c r="G264" s="831"/>
      <c r="H264" s="822"/>
      <c r="I264" s="822"/>
      <c r="J264" s="822"/>
      <c r="K264" s="523">
        <v>4</v>
      </c>
      <c r="L264" s="504"/>
      <c r="M264" s="504"/>
      <c r="N264" s="504"/>
      <c r="O264" s="120"/>
      <c r="P264" s="822"/>
      <c r="Q264" s="822"/>
      <c r="R264" s="51"/>
    </row>
    <row r="265" spans="1:18" s="52" customFormat="1" outlineLevel="1">
      <c r="A265" s="825"/>
      <c r="B265" s="827"/>
      <c r="C265" s="766"/>
      <c r="D265" s="822"/>
      <c r="E265" s="829"/>
      <c r="F265" s="822"/>
      <c r="G265" s="831"/>
      <c r="H265" s="822"/>
      <c r="I265" s="822"/>
      <c r="J265" s="822"/>
      <c r="K265" s="523">
        <v>5</v>
      </c>
      <c r="L265" s="504"/>
      <c r="M265" s="504"/>
      <c r="N265" s="504"/>
      <c r="O265" s="120"/>
      <c r="P265" s="822"/>
      <c r="Q265" s="822"/>
      <c r="R265" s="51"/>
    </row>
    <row r="266" spans="1:18" s="52" customFormat="1" outlineLevel="1">
      <c r="A266" s="825"/>
      <c r="B266" s="827"/>
      <c r="C266" s="766"/>
      <c r="D266" s="822"/>
      <c r="E266" s="829"/>
      <c r="F266" s="822"/>
      <c r="G266" s="831"/>
      <c r="H266" s="822"/>
      <c r="I266" s="822"/>
      <c r="J266" s="822"/>
      <c r="K266" s="523">
        <v>6</v>
      </c>
      <c r="L266" s="504"/>
      <c r="M266" s="504"/>
      <c r="N266" s="504"/>
      <c r="O266" s="120"/>
      <c r="P266" s="822"/>
      <c r="Q266" s="822"/>
      <c r="R266" s="51"/>
    </row>
    <row r="267" spans="1:18" s="52" customFormat="1" outlineLevel="1">
      <c r="A267" s="825"/>
      <c r="B267" s="827"/>
      <c r="C267" s="766"/>
      <c r="D267" s="822"/>
      <c r="E267" s="829"/>
      <c r="F267" s="822"/>
      <c r="G267" s="831"/>
      <c r="H267" s="822"/>
      <c r="I267" s="822"/>
      <c r="J267" s="822"/>
      <c r="K267" s="523">
        <v>7</v>
      </c>
      <c r="L267" s="504"/>
      <c r="M267" s="504"/>
      <c r="N267" s="504"/>
      <c r="O267" s="120"/>
      <c r="P267" s="822"/>
      <c r="Q267" s="822"/>
      <c r="R267" s="51"/>
    </row>
    <row r="268" spans="1:18" s="52" customFormat="1" outlineLevel="1">
      <c r="A268" s="825"/>
      <c r="B268" s="827"/>
      <c r="C268" s="766"/>
      <c r="D268" s="822"/>
      <c r="E268" s="829"/>
      <c r="F268" s="822"/>
      <c r="G268" s="831"/>
      <c r="H268" s="822"/>
      <c r="I268" s="822"/>
      <c r="J268" s="822"/>
      <c r="K268" s="523">
        <v>8</v>
      </c>
      <c r="L268" s="504"/>
      <c r="M268" s="504"/>
      <c r="N268" s="504"/>
      <c r="O268" s="120"/>
      <c r="P268" s="822"/>
      <c r="Q268" s="822"/>
      <c r="R268" s="51"/>
    </row>
    <row r="269" spans="1:18" s="52" customFormat="1" outlineLevel="1">
      <c r="A269" s="825"/>
      <c r="B269" s="827"/>
      <c r="C269" s="766"/>
      <c r="D269" s="822"/>
      <c r="E269" s="829"/>
      <c r="F269" s="822"/>
      <c r="G269" s="831"/>
      <c r="H269" s="822"/>
      <c r="I269" s="822"/>
      <c r="J269" s="822"/>
      <c r="K269" s="523">
        <v>9</v>
      </c>
      <c r="L269" s="504"/>
      <c r="M269" s="504"/>
      <c r="N269" s="504"/>
      <c r="O269" s="120"/>
      <c r="P269" s="822"/>
      <c r="Q269" s="822"/>
      <c r="R269" s="51"/>
    </row>
    <row r="270" spans="1:18" s="52" customFormat="1" outlineLevel="1">
      <c r="A270" s="825"/>
      <c r="B270" s="827"/>
      <c r="C270" s="766"/>
      <c r="D270" s="822"/>
      <c r="E270" s="829"/>
      <c r="F270" s="822"/>
      <c r="G270" s="831"/>
      <c r="H270" s="822"/>
      <c r="I270" s="822"/>
      <c r="J270" s="822"/>
      <c r="K270" s="523">
        <v>10</v>
      </c>
      <c r="L270" s="504"/>
      <c r="M270" s="504"/>
      <c r="N270" s="504"/>
      <c r="O270" s="120"/>
      <c r="P270" s="822"/>
      <c r="Q270" s="822"/>
      <c r="R270" s="51"/>
    </row>
    <row r="271" spans="1:18" s="52" customFormat="1" outlineLevel="1">
      <c r="A271" s="825"/>
      <c r="B271" s="827"/>
      <c r="C271" s="766"/>
      <c r="D271" s="822"/>
      <c r="E271" s="829"/>
      <c r="F271" s="822"/>
      <c r="G271" s="831"/>
      <c r="H271" s="822"/>
      <c r="I271" s="822"/>
      <c r="J271" s="822"/>
      <c r="K271" s="523">
        <v>11</v>
      </c>
      <c r="L271" s="504"/>
      <c r="M271" s="504"/>
      <c r="N271" s="504"/>
      <c r="O271" s="120"/>
      <c r="P271" s="822"/>
      <c r="Q271" s="822"/>
      <c r="R271" s="51"/>
    </row>
    <row r="272" spans="1:18" s="52" customFormat="1" outlineLevel="1">
      <c r="A272" s="825"/>
      <c r="B272" s="827"/>
      <c r="C272" s="766"/>
      <c r="D272" s="822"/>
      <c r="E272" s="829"/>
      <c r="F272" s="822"/>
      <c r="G272" s="831"/>
      <c r="H272" s="822"/>
      <c r="I272" s="822"/>
      <c r="J272" s="822"/>
      <c r="K272" s="523">
        <v>12</v>
      </c>
      <c r="L272" s="504"/>
      <c r="M272" s="504"/>
      <c r="N272" s="504"/>
      <c r="O272" s="120"/>
      <c r="P272" s="822"/>
      <c r="Q272" s="822"/>
      <c r="R272" s="51"/>
    </row>
    <row r="273" spans="1:18" s="52" customFormat="1" outlineLevel="1">
      <c r="A273" s="825"/>
      <c r="B273" s="827"/>
      <c r="C273" s="766"/>
      <c r="D273" s="822"/>
      <c r="E273" s="829"/>
      <c r="F273" s="822"/>
      <c r="G273" s="831"/>
      <c r="H273" s="822"/>
      <c r="I273" s="822"/>
      <c r="J273" s="822"/>
      <c r="K273" s="523">
        <v>13</v>
      </c>
      <c r="L273" s="504"/>
      <c r="M273" s="504"/>
      <c r="N273" s="504"/>
      <c r="O273" s="120"/>
      <c r="P273" s="822"/>
      <c r="Q273" s="822"/>
      <c r="R273" s="51"/>
    </row>
    <row r="274" spans="1:18" s="52" customFormat="1" outlineLevel="1">
      <c r="A274" s="825"/>
      <c r="B274" s="827"/>
      <c r="C274" s="766"/>
      <c r="D274" s="822"/>
      <c r="E274" s="829"/>
      <c r="F274" s="822"/>
      <c r="G274" s="831"/>
      <c r="H274" s="822"/>
      <c r="I274" s="822"/>
      <c r="J274" s="822"/>
      <c r="K274" s="523">
        <v>14</v>
      </c>
      <c r="L274" s="504"/>
      <c r="M274" s="504"/>
      <c r="N274" s="504"/>
      <c r="O274" s="120"/>
      <c r="P274" s="822"/>
      <c r="Q274" s="822"/>
      <c r="R274" s="51"/>
    </row>
    <row r="275" spans="1:18" s="52" customFormat="1" outlineLevel="1">
      <c r="A275" s="825"/>
      <c r="B275" s="827"/>
      <c r="C275" s="766"/>
      <c r="D275" s="822"/>
      <c r="E275" s="829"/>
      <c r="F275" s="822"/>
      <c r="G275" s="831"/>
      <c r="H275" s="822"/>
      <c r="I275" s="822"/>
      <c r="J275" s="822"/>
      <c r="K275" s="523">
        <v>15</v>
      </c>
      <c r="L275" s="504"/>
      <c r="M275" s="504"/>
      <c r="N275" s="504"/>
      <c r="O275" s="120"/>
      <c r="P275" s="822"/>
      <c r="Q275" s="822"/>
      <c r="R275" s="51"/>
    </row>
    <row r="276" spans="1:18" s="52" customFormat="1" outlineLevel="1">
      <c r="A276" s="826"/>
      <c r="B276" s="828"/>
      <c r="C276" s="777"/>
      <c r="D276" s="823"/>
      <c r="E276" s="829"/>
      <c r="F276" s="823"/>
      <c r="G276" s="832"/>
      <c r="H276" s="823"/>
      <c r="I276" s="823"/>
      <c r="J276" s="823"/>
      <c r="K276" s="523">
        <v>16</v>
      </c>
      <c r="L276" s="504"/>
      <c r="M276" s="504"/>
      <c r="N276" s="504"/>
      <c r="O276" s="120"/>
      <c r="P276" s="823"/>
      <c r="Q276" s="823"/>
      <c r="R276" s="51"/>
    </row>
    <row r="277" spans="1:18" s="52" customFormat="1" outlineLevel="1">
      <c r="A277" s="824"/>
      <c r="B277" s="827" t="s">
        <v>15</v>
      </c>
      <c r="C277" s="803">
        <f t="shared" ref="C277" si="34">C261+1</f>
        <v>18</v>
      </c>
      <c r="D277" s="822" t="str">
        <f t="shared" ref="D277" si="35">"Spare "&amp;C277</f>
        <v>Spare 18</v>
      </c>
      <c r="E277" s="829" t="str">
        <f t="shared" ref="E277" si="36">"DBB"&amp;500+(6*(C277-1))</f>
        <v>DBB602</v>
      </c>
      <c r="F277" s="822" t="s">
        <v>1579</v>
      </c>
      <c r="G277" s="830"/>
      <c r="H277" s="821"/>
      <c r="I277" s="821"/>
      <c r="J277" s="821"/>
      <c r="K277" s="626">
        <v>1</v>
      </c>
      <c r="L277" s="504"/>
      <c r="M277" s="504"/>
      <c r="N277" s="504"/>
      <c r="O277" s="120"/>
      <c r="P277" s="821"/>
      <c r="Q277" s="821"/>
      <c r="R277" s="51"/>
    </row>
    <row r="278" spans="1:18" s="52" customFormat="1" outlineLevel="1">
      <c r="A278" s="825"/>
      <c r="B278" s="827"/>
      <c r="C278" s="766"/>
      <c r="D278" s="822"/>
      <c r="E278" s="829"/>
      <c r="F278" s="822"/>
      <c r="G278" s="831"/>
      <c r="H278" s="822"/>
      <c r="I278" s="822"/>
      <c r="J278" s="822"/>
      <c r="K278" s="523">
        <v>2</v>
      </c>
      <c r="L278" s="504"/>
      <c r="M278" s="504"/>
      <c r="N278" s="504"/>
      <c r="O278" s="120"/>
      <c r="P278" s="822"/>
      <c r="Q278" s="822"/>
      <c r="R278" s="51"/>
    </row>
    <row r="279" spans="1:18" s="52" customFormat="1" outlineLevel="1">
      <c r="A279" s="825"/>
      <c r="B279" s="827"/>
      <c r="C279" s="766"/>
      <c r="D279" s="822"/>
      <c r="E279" s="829"/>
      <c r="F279" s="822"/>
      <c r="G279" s="831"/>
      <c r="H279" s="822"/>
      <c r="I279" s="822"/>
      <c r="J279" s="822"/>
      <c r="K279" s="523">
        <v>3</v>
      </c>
      <c r="L279" s="504"/>
      <c r="M279" s="504"/>
      <c r="N279" s="504"/>
      <c r="O279" s="120"/>
      <c r="P279" s="822"/>
      <c r="Q279" s="822"/>
      <c r="R279" s="51"/>
    </row>
    <row r="280" spans="1:18" s="52" customFormat="1" outlineLevel="1">
      <c r="A280" s="825"/>
      <c r="B280" s="827"/>
      <c r="C280" s="766"/>
      <c r="D280" s="822"/>
      <c r="E280" s="829"/>
      <c r="F280" s="822"/>
      <c r="G280" s="831"/>
      <c r="H280" s="822"/>
      <c r="I280" s="822"/>
      <c r="J280" s="822"/>
      <c r="K280" s="523">
        <v>4</v>
      </c>
      <c r="L280" s="504"/>
      <c r="M280" s="504"/>
      <c r="N280" s="504"/>
      <c r="O280" s="120"/>
      <c r="P280" s="822"/>
      <c r="Q280" s="822"/>
      <c r="R280" s="51"/>
    </row>
    <row r="281" spans="1:18" s="52" customFormat="1" outlineLevel="1">
      <c r="A281" s="825"/>
      <c r="B281" s="827"/>
      <c r="C281" s="766"/>
      <c r="D281" s="822"/>
      <c r="E281" s="829"/>
      <c r="F281" s="822"/>
      <c r="G281" s="831"/>
      <c r="H281" s="822"/>
      <c r="I281" s="822"/>
      <c r="J281" s="822"/>
      <c r="K281" s="523">
        <v>5</v>
      </c>
      <c r="L281" s="504"/>
      <c r="M281" s="504"/>
      <c r="N281" s="504"/>
      <c r="O281" s="120"/>
      <c r="P281" s="822"/>
      <c r="Q281" s="822"/>
      <c r="R281" s="51"/>
    </row>
    <row r="282" spans="1:18" s="52" customFormat="1" outlineLevel="1">
      <c r="A282" s="825"/>
      <c r="B282" s="827"/>
      <c r="C282" s="766"/>
      <c r="D282" s="822"/>
      <c r="E282" s="829"/>
      <c r="F282" s="822"/>
      <c r="G282" s="831"/>
      <c r="H282" s="822"/>
      <c r="I282" s="822"/>
      <c r="J282" s="822"/>
      <c r="K282" s="523">
        <v>6</v>
      </c>
      <c r="L282" s="504"/>
      <c r="M282" s="504"/>
      <c r="N282" s="504"/>
      <c r="O282" s="120"/>
      <c r="P282" s="822"/>
      <c r="Q282" s="822"/>
      <c r="R282" s="51"/>
    </row>
    <row r="283" spans="1:18" s="52" customFormat="1" outlineLevel="1">
      <c r="A283" s="825"/>
      <c r="B283" s="827"/>
      <c r="C283" s="766"/>
      <c r="D283" s="822"/>
      <c r="E283" s="829"/>
      <c r="F283" s="822"/>
      <c r="G283" s="831"/>
      <c r="H283" s="822"/>
      <c r="I283" s="822"/>
      <c r="J283" s="822"/>
      <c r="K283" s="523">
        <v>7</v>
      </c>
      <c r="L283" s="504"/>
      <c r="M283" s="504"/>
      <c r="N283" s="504"/>
      <c r="O283" s="120"/>
      <c r="P283" s="822"/>
      <c r="Q283" s="822"/>
      <c r="R283" s="51"/>
    </row>
    <row r="284" spans="1:18" s="52" customFormat="1" outlineLevel="1">
      <c r="A284" s="825"/>
      <c r="B284" s="827"/>
      <c r="C284" s="766"/>
      <c r="D284" s="822"/>
      <c r="E284" s="829"/>
      <c r="F284" s="822"/>
      <c r="G284" s="831"/>
      <c r="H284" s="822"/>
      <c r="I284" s="822"/>
      <c r="J284" s="822"/>
      <c r="K284" s="523">
        <v>8</v>
      </c>
      <c r="L284" s="504"/>
      <c r="M284" s="504"/>
      <c r="N284" s="504"/>
      <c r="O284" s="120"/>
      <c r="P284" s="822"/>
      <c r="Q284" s="822"/>
      <c r="R284" s="51"/>
    </row>
    <row r="285" spans="1:18" s="52" customFormat="1" outlineLevel="1">
      <c r="A285" s="825"/>
      <c r="B285" s="827"/>
      <c r="C285" s="766"/>
      <c r="D285" s="822"/>
      <c r="E285" s="829"/>
      <c r="F285" s="822"/>
      <c r="G285" s="831"/>
      <c r="H285" s="822"/>
      <c r="I285" s="822"/>
      <c r="J285" s="822"/>
      <c r="K285" s="523">
        <v>9</v>
      </c>
      <c r="L285" s="504"/>
      <c r="M285" s="504"/>
      <c r="N285" s="504"/>
      <c r="O285" s="120"/>
      <c r="P285" s="822"/>
      <c r="Q285" s="822"/>
      <c r="R285" s="51"/>
    </row>
    <row r="286" spans="1:18" s="52" customFormat="1" outlineLevel="1">
      <c r="A286" s="825"/>
      <c r="B286" s="827"/>
      <c r="C286" s="766"/>
      <c r="D286" s="822"/>
      <c r="E286" s="829"/>
      <c r="F286" s="822"/>
      <c r="G286" s="831"/>
      <c r="H286" s="822"/>
      <c r="I286" s="822"/>
      <c r="J286" s="822"/>
      <c r="K286" s="523">
        <v>10</v>
      </c>
      <c r="L286" s="504"/>
      <c r="M286" s="504"/>
      <c r="N286" s="504"/>
      <c r="O286" s="120"/>
      <c r="P286" s="822"/>
      <c r="Q286" s="822"/>
      <c r="R286" s="51"/>
    </row>
    <row r="287" spans="1:18" s="52" customFormat="1" outlineLevel="1">
      <c r="A287" s="825"/>
      <c r="B287" s="827"/>
      <c r="C287" s="766"/>
      <c r="D287" s="822"/>
      <c r="E287" s="829"/>
      <c r="F287" s="822"/>
      <c r="G287" s="831"/>
      <c r="H287" s="822"/>
      <c r="I287" s="822"/>
      <c r="J287" s="822"/>
      <c r="K287" s="523">
        <v>11</v>
      </c>
      <c r="L287" s="504"/>
      <c r="M287" s="504"/>
      <c r="N287" s="504"/>
      <c r="O287" s="120"/>
      <c r="P287" s="822"/>
      <c r="Q287" s="822"/>
      <c r="R287" s="51"/>
    </row>
    <row r="288" spans="1:18" s="52" customFormat="1" outlineLevel="1">
      <c r="A288" s="825"/>
      <c r="B288" s="827"/>
      <c r="C288" s="766"/>
      <c r="D288" s="822"/>
      <c r="E288" s="829"/>
      <c r="F288" s="822"/>
      <c r="G288" s="831"/>
      <c r="H288" s="822"/>
      <c r="I288" s="822"/>
      <c r="J288" s="822"/>
      <c r="K288" s="523">
        <v>12</v>
      </c>
      <c r="L288" s="504"/>
      <c r="M288" s="504"/>
      <c r="N288" s="504"/>
      <c r="O288" s="120"/>
      <c r="P288" s="822"/>
      <c r="Q288" s="822"/>
      <c r="R288" s="51"/>
    </row>
    <row r="289" spans="1:18" s="52" customFormat="1" outlineLevel="1">
      <c r="A289" s="825"/>
      <c r="B289" s="827"/>
      <c r="C289" s="766"/>
      <c r="D289" s="822"/>
      <c r="E289" s="829"/>
      <c r="F289" s="822"/>
      <c r="G289" s="831"/>
      <c r="H289" s="822"/>
      <c r="I289" s="822"/>
      <c r="J289" s="822"/>
      <c r="K289" s="523">
        <v>13</v>
      </c>
      <c r="L289" s="504"/>
      <c r="M289" s="504"/>
      <c r="N289" s="504"/>
      <c r="O289" s="120"/>
      <c r="P289" s="822"/>
      <c r="Q289" s="822"/>
      <c r="R289" s="51"/>
    </row>
    <row r="290" spans="1:18" s="52" customFormat="1" outlineLevel="1">
      <c r="A290" s="825"/>
      <c r="B290" s="827"/>
      <c r="C290" s="766"/>
      <c r="D290" s="822"/>
      <c r="E290" s="829"/>
      <c r="F290" s="822"/>
      <c r="G290" s="831"/>
      <c r="H290" s="822"/>
      <c r="I290" s="822"/>
      <c r="J290" s="822"/>
      <c r="K290" s="523">
        <v>14</v>
      </c>
      <c r="L290" s="504"/>
      <c r="M290" s="504"/>
      <c r="N290" s="504"/>
      <c r="O290" s="120"/>
      <c r="P290" s="822"/>
      <c r="Q290" s="822"/>
      <c r="R290" s="51"/>
    </row>
    <row r="291" spans="1:18" s="52" customFormat="1" outlineLevel="1">
      <c r="A291" s="825"/>
      <c r="B291" s="827"/>
      <c r="C291" s="766"/>
      <c r="D291" s="822"/>
      <c r="E291" s="829"/>
      <c r="F291" s="822"/>
      <c r="G291" s="831"/>
      <c r="H291" s="822"/>
      <c r="I291" s="822"/>
      <c r="J291" s="822"/>
      <c r="K291" s="523">
        <v>15</v>
      </c>
      <c r="L291" s="504"/>
      <c r="M291" s="504"/>
      <c r="N291" s="504"/>
      <c r="O291" s="120"/>
      <c r="P291" s="822"/>
      <c r="Q291" s="822"/>
      <c r="R291" s="51"/>
    </row>
    <row r="292" spans="1:18" s="52" customFormat="1" outlineLevel="1">
      <c r="A292" s="826"/>
      <c r="B292" s="828"/>
      <c r="C292" s="777"/>
      <c r="D292" s="823"/>
      <c r="E292" s="829"/>
      <c r="F292" s="823"/>
      <c r="G292" s="832"/>
      <c r="H292" s="823"/>
      <c r="I292" s="823"/>
      <c r="J292" s="823"/>
      <c r="K292" s="523">
        <v>16</v>
      </c>
      <c r="L292" s="504"/>
      <c r="M292" s="504"/>
      <c r="N292" s="504"/>
      <c r="O292" s="120"/>
      <c r="P292" s="823"/>
      <c r="Q292" s="823"/>
      <c r="R292" s="51"/>
    </row>
    <row r="293" spans="1:18" s="52" customFormat="1" outlineLevel="1">
      <c r="A293" s="824"/>
      <c r="B293" s="827" t="s">
        <v>15</v>
      </c>
      <c r="C293" s="803">
        <f>C277+1</f>
        <v>19</v>
      </c>
      <c r="D293" s="822" t="str">
        <f t="shared" ref="D293" si="37">"Spare "&amp;C293</f>
        <v>Spare 19</v>
      </c>
      <c r="E293" s="829" t="str">
        <f t="shared" ref="E293" si="38">"DBB"&amp;500+(6*(C293-1))</f>
        <v>DBB608</v>
      </c>
      <c r="F293" s="822" t="s">
        <v>1580</v>
      </c>
      <c r="G293" s="830"/>
      <c r="H293" s="821"/>
      <c r="I293" s="821"/>
      <c r="J293" s="821"/>
      <c r="K293" s="626">
        <v>1</v>
      </c>
      <c r="L293" s="504"/>
      <c r="M293" s="504"/>
      <c r="N293" s="504"/>
      <c r="O293" s="120"/>
      <c r="P293" s="821"/>
      <c r="Q293" s="821"/>
      <c r="R293" s="51"/>
    </row>
    <row r="294" spans="1:18" s="52" customFormat="1" outlineLevel="1">
      <c r="A294" s="825"/>
      <c r="B294" s="827"/>
      <c r="C294" s="766"/>
      <c r="D294" s="822"/>
      <c r="E294" s="829"/>
      <c r="F294" s="822"/>
      <c r="G294" s="831"/>
      <c r="H294" s="822"/>
      <c r="I294" s="822"/>
      <c r="J294" s="822"/>
      <c r="K294" s="523">
        <v>2</v>
      </c>
      <c r="L294" s="504"/>
      <c r="M294" s="504"/>
      <c r="N294" s="504"/>
      <c r="O294" s="120"/>
      <c r="P294" s="822"/>
      <c r="Q294" s="822"/>
      <c r="R294" s="51"/>
    </row>
    <row r="295" spans="1:18" s="52" customFormat="1" outlineLevel="1">
      <c r="A295" s="825"/>
      <c r="B295" s="827"/>
      <c r="C295" s="766"/>
      <c r="D295" s="822"/>
      <c r="E295" s="829"/>
      <c r="F295" s="822"/>
      <c r="G295" s="831"/>
      <c r="H295" s="822"/>
      <c r="I295" s="822"/>
      <c r="J295" s="822"/>
      <c r="K295" s="523">
        <v>3</v>
      </c>
      <c r="L295" s="504"/>
      <c r="M295" s="504"/>
      <c r="N295" s="504"/>
      <c r="O295" s="120"/>
      <c r="P295" s="822"/>
      <c r="Q295" s="822"/>
      <c r="R295" s="51"/>
    </row>
    <row r="296" spans="1:18" s="52" customFormat="1" outlineLevel="1">
      <c r="A296" s="825"/>
      <c r="B296" s="827"/>
      <c r="C296" s="766"/>
      <c r="D296" s="822"/>
      <c r="E296" s="829"/>
      <c r="F296" s="822"/>
      <c r="G296" s="831"/>
      <c r="H296" s="822"/>
      <c r="I296" s="822"/>
      <c r="J296" s="822"/>
      <c r="K296" s="523">
        <v>4</v>
      </c>
      <c r="L296" s="504"/>
      <c r="M296" s="504"/>
      <c r="N296" s="504"/>
      <c r="O296" s="120"/>
      <c r="P296" s="822"/>
      <c r="Q296" s="822"/>
      <c r="R296" s="51"/>
    </row>
    <row r="297" spans="1:18" s="52" customFormat="1" outlineLevel="1">
      <c r="A297" s="825"/>
      <c r="B297" s="827"/>
      <c r="C297" s="766"/>
      <c r="D297" s="822"/>
      <c r="E297" s="829"/>
      <c r="F297" s="822"/>
      <c r="G297" s="831"/>
      <c r="H297" s="822"/>
      <c r="I297" s="822"/>
      <c r="J297" s="822"/>
      <c r="K297" s="523">
        <v>5</v>
      </c>
      <c r="L297" s="504"/>
      <c r="M297" s="504"/>
      <c r="N297" s="504"/>
      <c r="O297" s="120"/>
      <c r="P297" s="822"/>
      <c r="Q297" s="822"/>
      <c r="R297" s="51"/>
    </row>
    <row r="298" spans="1:18" s="52" customFormat="1" outlineLevel="1">
      <c r="A298" s="825"/>
      <c r="B298" s="827"/>
      <c r="C298" s="766"/>
      <c r="D298" s="822"/>
      <c r="E298" s="829"/>
      <c r="F298" s="822"/>
      <c r="G298" s="831"/>
      <c r="H298" s="822"/>
      <c r="I298" s="822"/>
      <c r="J298" s="822"/>
      <c r="K298" s="523">
        <v>6</v>
      </c>
      <c r="L298" s="504"/>
      <c r="M298" s="504"/>
      <c r="N298" s="504"/>
      <c r="O298" s="120"/>
      <c r="P298" s="822"/>
      <c r="Q298" s="822"/>
      <c r="R298" s="51"/>
    </row>
    <row r="299" spans="1:18" s="52" customFormat="1" outlineLevel="1">
      <c r="A299" s="825"/>
      <c r="B299" s="827"/>
      <c r="C299" s="766"/>
      <c r="D299" s="822"/>
      <c r="E299" s="829"/>
      <c r="F299" s="822"/>
      <c r="G299" s="831"/>
      <c r="H299" s="822"/>
      <c r="I299" s="822"/>
      <c r="J299" s="822"/>
      <c r="K299" s="523">
        <v>7</v>
      </c>
      <c r="L299" s="504"/>
      <c r="M299" s="504"/>
      <c r="N299" s="504"/>
      <c r="O299" s="120"/>
      <c r="P299" s="822"/>
      <c r="Q299" s="822"/>
      <c r="R299" s="51"/>
    </row>
    <row r="300" spans="1:18" s="52" customFormat="1" outlineLevel="1">
      <c r="A300" s="825"/>
      <c r="B300" s="827"/>
      <c r="C300" s="766"/>
      <c r="D300" s="822"/>
      <c r="E300" s="829"/>
      <c r="F300" s="822"/>
      <c r="G300" s="831"/>
      <c r="H300" s="822"/>
      <c r="I300" s="822"/>
      <c r="J300" s="822"/>
      <c r="K300" s="523">
        <v>8</v>
      </c>
      <c r="L300" s="504"/>
      <c r="M300" s="504"/>
      <c r="N300" s="504"/>
      <c r="O300" s="120"/>
      <c r="P300" s="822"/>
      <c r="Q300" s="822"/>
      <c r="R300" s="51"/>
    </row>
    <row r="301" spans="1:18" s="52" customFormat="1" outlineLevel="1">
      <c r="A301" s="825"/>
      <c r="B301" s="827"/>
      <c r="C301" s="766"/>
      <c r="D301" s="822"/>
      <c r="E301" s="829"/>
      <c r="F301" s="822"/>
      <c r="G301" s="831"/>
      <c r="H301" s="822"/>
      <c r="I301" s="822"/>
      <c r="J301" s="822"/>
      <c r="K301" s="523">
        <v>9</v>
      </c>
      <c r="L301" s="504"/>
      <c r="M301" s="504"/>
      <c r="N301" s="504"/>
      <c r="O301" s="120"/>
      <c r="P301" s="822"/>
      <c r="Q301" s="822"/>
      <c r="R301" s="51"/>
    </row>
    <row r="302" spans="1:18" s="52" customFormat="1" outlineLevel="1">
      <c r="A302" s="825"/>
      <c r="B302" s="827"/>
      <c r="C302" s="766"/>
      <c r="D302" s="822"/>
      <c r="E302" s="829"/>
      <c r="F302" s="822"/>
      <c r="G302" s="831"/>
      <c r="H302" s="822"/>
      <c r="I302" s="822"/>
      <c r="J302" s="822"/>
      <c r="K302" s="523">
        <v>10</v>
      </c>
      <c r="L302" s="504"/>
      <c r="M302" s="504"/>
      <c r="N302" s="504"/>
      <c r="O302" s="120"/>
      <c r="P302" s="822"/>
      <c r="Q302" s="822"/>
      <c r="R302" s="51"/>
    </row>
    <row r="303" spans="1:18" s="52" customFormat="1" outlineLevel="1">
      <c r="A303" s="825"/>
      <c r="B303" s="827"/>
      <c r="C303" s="766"/>
      <c r="D303" s="822"/>
      <c r="E303" s="829"/>
      <c r="F303" s="822"/>
      <c r="G303" s="831"/>
      <c r="H303" s="822"/>
      <c r="I303" s="822"/>
      <c r="J303" s="822"/>
      <c r="K303" s="523">
        <v>11</v>
      </c>
      <c r="L303" s="504"/>
      <c r="M303" s="504"/>
      <c r="N303" s="504"/>
      <c r="O303" s="120"/>
      <c r="P303" s="822"/>
      <c r="Q303" s="822"/>
      <c r="R303" s="51"/>
    </row>
    <row r="304" spans="1:18" s="52" customFormat="1" outlineLevel="1">
      <c r="A304" s="825"/>
      <c r="B304" s="827"/>
      <c r="C304" s="766"/>
      <c r="D304" s="822"/>
      <c r="E304" s="829"/>
      <c r="F304" s="822"/>
      <c r="G304" s="831"/>
      <c r="H304" s="822"/>
      <c r="I304" s="822"/>
      <c r="J304" s="822"/>
      <c r="K304" s="523">
        <v>12</v>
      </c>
      <c r="L304" s="504"/>
      <c r="M304" s="504"/>
      <c r="N304" s="504"/>
      <c r="O304" s="120"/>
      <c r="P304" s="822"/>
      <c r="Q304" s="822"/>
      <c r="R304" s="51"/>
    </row>
    <row r="305" spans="1:18" s="52" customFormat="1" outlineLevel="1">
      <c r="A305" s="825"/>
      <c r="B305" s="827"/>
      <c r="C305" s="766"/>
      <c r="D305" s="822"/>
      <c r="E305" s="829"/>
      <c r="F305" s="822"/>
      <c r="G305" s="831"/>
      <c r="H305" s="822"/>
      <c r="I305" s="822"/>
      <c r="J305" s="822"/>
      <c r="K305" s="523">
        <v>13</v>
      </c>
      <c r="L305" s="504"/>
      <c r="M305" s="504"/>
      <c r="N305" s="504"/>
      <c r="O305" s="120"/>
      <c r="P305" s="822"/>
      <c r="Q305" s="822"/>
      <c r="R305" s="51"/>
    </row>
    <row r="306" spans="1:18" s="52" customFormat="1" outlineLevel="1">
      <c r="A306" s="825"/>
      <c r="B306" s="827"/>
      <c r="C306" s="766"/>
      <c r="D306" s="822"/>
      <c r="E306" s="829"/>
      <c r="F306" s="822"/>
      <c r="G306" s="831"/>
      <c r="H306" s="822"/>
      <c r="I306" s="822"/>
      <c r="J306" s="822"/>
      <c r="K306" s="523">
        <v>14</v>
      </c>
      <c r="L306" s="504"/>
      <c r="M306" s="504"/>
      <c r="N306" s="504"/>
      <c r="O306" s="120"/>
      <c r="P306" s="822"/>
      <c r="Q306" s="822"/>
      <c r="R306" s="51"/>
    </row>
    <row r="307" spans="1:18" s="52" customFormat="1" outlineLevel="1">
      <c r="A307" s="825"/>
      <c r="B307" s="827"/>
      <c r="C307" s="766"/>
      <c r="D307" s="822"/>
      <c r="E307" s="829"/>
      <c r="F307" s="822"/>
      <c r="G307" s="831"/>
      <c r="H307" s="822"/>
      <c r="I307" s="822"/>
      <c r="J307" s="822"/>
      <c r="K307" s="523">
        <v>15</v>
      </c>
      <c r="L307" s="504"/>
      <c r="M307" s="504"/>
      <c r="N307" s="504"/>
      <c r="O307" s="120"/>
      <c r="P307" s="822"/>
      <c r="Q307" s="822"/>
      <c r="R307" s="51"/>
    </row>
    <row r="308" spans="1:18" s="52" customFormat="1" outlineLevel="1">
      <c r="A308" s="826"/>
      <c r="B308" s="828"/>
      <c r="C308" s="777"/>
      <c r="D308" s="823"/>
      <c r="E308" s="829"/>
      <c r="F308" s="823"/>
      <c r="G308" s="832"/>
      <c r="H308" s="823"/>
      <c r="I308" s="823"/>
      <c r="J308" s="823"/>
      <c r="K308" s="523">
        <v>16</v>
      </c>
      <c r="L308" s="504"/>
      <c r="M308" s="504"/>
      <c r="N308" s="504"/>
      <c r="O308" s="120"/>
      <c r="P308" s="823"/>
      <c r="Q308" s="823"/>
      <c r="R308" s="51"/>
    </row>
    <row r="309" spans="1:18" s="52" customFormat="1" outlineLevel="1">
      <c r="A309" s="824"/>
      <c r="B309" s="827" t="s">
        <v>15</v>
      </c>
      <c r="C309" s="803">
        <f t="shared" ref="C309" si="39">C293+1</f>
        <v>20</v>
      </c>
      <c r="D309" s="822" t="str">
        <f t="shared" ref="D309" si="40">"Spare "&amp;C309</f>
        <v>Spare 20</v>
      </c>
      <c r="E309" s="829" t="str">
        <f t="shared" ref="E309" si="41">"DBB"&amp;500+(6*(C309-1))</f>
        <v>DBB614</v>
      </c>
      <c r="F309" s="822" t="s">
        <v>1581</v>
      </c>
      <c r="G309" s="830"/>
      <c r="H309" s="821"/>
      <c r="I309" s="821"/>
      <c r="J309" s="821"/>
      <c r="K309" s="626">
        <v>1</v>
      </c>
      <c r="L309" s="504"/>
      <c r="M309" s="504"/>
      <c r="N309" s="504"/>
      <c r="O309" s="120"/>
      <c r="P309" s="821"/>
      <c r="Q309" s="821"/>
      <c r="R309" s="51"/>
    </row>
    <row r="310" spans="1:18" s="52" customFormat="1" outlineLevel="1">
      <c r="A310" s="825"/>
      <c r="B310" s="827"/>
      <c r="C310" s="766"/>
      <c r="D310" s="822"/>
      <c r="E310" s="829"/>
      <c r="F310" s="822"/>
      <c r="G310" s="831"/>
      <c r="H310" s="822"/>
      <c r="I310" s="822"/>
      <c r="J310" s="822"/>
      <c r="K310" s="523">
        <v>2</v>
      </c>
      <c r="L310" s="504"/>
      <c r="M310" s="504"/>
      <c r="N310" s="504"/>
      <c r="O310" s="120"/>
      <c r="P310" s="822"/>
      <c r="Q310" s="822"/>
      <c r="R310" s="51"/>
    </row>
    <row r="311" spans="1:18" s="52" customFormat="1" outlineLevel="1">
      <c r="A311" s="825"/>
      <c r="B311" s="827"/>
      <c r="C311" s="766"/>
      <c r="D311" s="822"/>
      <c r="E311" s="829"/>
      <c r="F311" s="822"/>
      <c r="G311" s="831"/>
      <c r="H311" s="822"/>
      <c r="I311" s="822"/>
      <c r="J311" s="822"/>
      <c r="K311" s="523">
        <v>3</v>
      </c>
      <c r="L311" s="504"/>
      <c r="M311" s="504"/>
      <c r="N311" s="504"/>
      <c r="O311" s="120"/>
      <c r="P311" s="822"/>
      <c r="Q311" s="822"/>
      <c r="R311" s="51"/>
    </row>
    <row r="312" spans="1:18" s="52" customFormat="1" outlineLevel="1">
      <c r="A312" s="825"/>
      <c r="B312" s="827"/>
      <c r="C312" s="766"/>
      <c r="D312" s="822"/>
      <c r="E312" s="829"/>
      <c r="F312" s="822"/>
      <c r="G312" s="831"/>
      <c r="H312" s="822"/>
      <c r="I312" s="822"/>
      <c r="J312" s="822"/>
      <c r="K312" s="523">
        <v>4</v>
      </c>
      <c r="L312" s="504"/>
      <c r="M312" s="504"/>
      <c r="N312" s="504"/>
      <c r="O312" s="120"/>
      <c r="P312" s="822"/>
      <c r="Q312" s="822"/>
      <c r="R312" s="51"/>
    </row>
    <row r="313" spans="1:18" s="52" customFormat="1" outlineLevel="1">
      <c r="A313" s="825"/>
      <c r="B313" s="827"/>
      <c r="C313" s="766"/>
      <c r="D313" s="822"/>
      <c r="E313" s="829"/>
      <c r="F313" s="822"/>
      <c r="G313" s="831"/>
      <c r="H313" s="822"/>
      <c r="I313" s="822"/>
      <c r="J313" s="822"/>
      <c r="K313" s="523">
        <v>5</v>
      </c>
      <c r="L313" s="504"/>
      <c r="M313" s="504"/>
      <c r="N313" s="504"/>
      <c r="O313" s="120"/>
      <c r="P313" s="822"/>
      <c r="Q313" s="822"/>
      <c r="R313" s="51"/>
    </row>
    <row r="314" spans="1:18" s="52" customFormat="1" outlineLevel="1">
      <c r="A314" s="825"/>
      <c r="B314" s="827"/>
      <c r="C314" s="766"/>
      <c r="D314" s="822"/>
      <c r="E314" s="829"/>
      <c r="F314" s="822"/>
      <c r="G314" s="831"/>
      <c r="H314" s="822"/>
      <c r="I314" s="822"/>
      <c r="J314" s="822"/>
      <c r="K314" s="523">
        <v>6</v>
      </c>
      <c r="L314" s="504"/>
      <c r="M314" s="504"/>
      <c r="N314" s="504"/>
      <c r="O314" s="120"/>
      <c r="P314" s="822"/>
      <c r="Q314" s="822"/>
      <c r="R314" s="51"/>
    </row>
    <row r="315" spans="1:18" s="52" customFormat="1" outlineLevel="1">
      <c r="A315" s="825"/>
      <c r="B315" s="827"/>
      <c r="C315" s="766"/>
      <c r="D315" s="822"/>
      <c r="E315" s="829"/>
      <c r="F315" s="822"/>
      <c r="G315" s="831"/>
      <c r="H315" s="822"/>
      <c r="I315" s="822"/>
      <c r="J315" s="822"/>
      <c r="K315" s="523">
        <v>7</v>
      </c>
      <c r="L315" s="504"/>
      <c r="M315" s="504"/>
      <c r="N315" s="504"/>
      <c r="O315" s="120"/>
      <c r="P315" s="822"/>
      <c r="Q315" s="822"/>
      <c r="R315" s="51"/>
    </row>
    <row r="316" spans="1:18" s="52" customFormat="1" outlineLevel="1">
      <c r="A316" s="825"/>
      <c r="B316" s="827"/>
      <c r="C316" s="766"/>
      <c r="D316" s="822"/>
      <c r="E316" s="829"/>
      <c r="F316" s="822"/>
      <c r="G316" s="831"/>
      <c r="H316" s="822"/>
      <c r="I316" s="822"/>
      <c r="J316" s="822"/>
      <c r="K316" s="523">
        <v>8</v>
      </c>
      <c r="L316" s="504"/>
      <c r="M316" s="504"/>
      <c r="N316" s="504"/>
      <c r="O316" s="120"/>
      <c r="P316" s="822"/>
      <c r="Q316" s="822"/>
      <c r="R316" s="51"/>
    </row>
    <row r="317" spans="1:18" s="52" customFormat="1" outlineLevel="1">
      <c r="A317" s="825"/>
      <c r="B317" s="827"/>
      <c r="C317" s="766"/>
      <c r="D317" s="822"/>
      <c r="E317" s="829"/>
      <c r="F317" s="822"/>
      <c r="G317" s="831"/>
      <c r="H317" s="822"/>
      <c r="I317" s="822"/>
      <c r="J317" s="822"/>
      <c r="K317" s="523">
        <v>9</v>
      </c>
      <c r="L317" s="504"/>
      <c r="M317" s="504"/>
      <c r="N317" s="504"/>
      <c r="O317" s="120"/>
      <c r="P317" s="822"/>
      <c r="Q317" s="822"/>
      <c r="R317" s="51"/>
    </row>
    <row r="318" spans="1:18" s="52" customFormat="1" outlineLevel="1">
      <c r="A318" s="825"/>
      <c r="B318" s="827"/>
      <c r="C318" s="766"/>
      <c r="D318" s="822"/>
      <c r="E318" s="829"/>
      <c r="F318" s="822"/>
      <c r="G318" s="831"/>
      <c r="H318" s="822"/>
      <c r="I318" s="822"/>
      <c r="J318" s="822"/>
      <c r="K318" s="523">
        <v>10</v>
      </c>
      <c r="L318" s="504"/>
      <c r="M318" s="504"/>
      <c r="N318" s="504"/>
      <c r="O318" s="120"/>
      <c r="P318" s="822"/>
      <c r="Q318" s="822"/>
      <c r="R318" s="51"/>
    </row>
    <row r="319" spans="1:18" s="52" customFormat="1" outlineLevel="1">
      <c r="A319" s="825"/>
      <c r="B319" s="827"/>
      <c r="C319" s="766"/>
      <c r="D319" s="822"/>
      <c r="E319" s="829"/>
      <c r="F319" s="822"/>
      <c r="G319" s="831"/>
      <c r="H319" s="822"/>
      <c r="I319" s="822"/>
      <c r="J319" s="822"/>
      <c r="K319" s="523">
        <v>11</v>
      </c>
      <c r="L319" s="504"/>
      <c r="M319" s="504"/>
      <c r="N319" s="504"/>
      <c r="O319" s="120"/>
      <c r="P319" s="822"/>
      <c r="Q319" s="822"/>
      <c r="R319" s="51"/>
    </row>
    <row r="320" spans="1:18" s="52" customFormat="1" outlineLevel="1">
      <c r="A320" s="825"/>
      <c r="B320" s="827"/>
      <c r="C320" s="766"/>
      <c r="D320" s="822"/>
      <c r="E320" s="829"/>
      <c r="F320" s="822"/>
      <c r="G320" s="831"/>
      <c r="H320" s="822"/>
      <c r="I320" s="822"/>
      <c r="J320" s="822"/>
      <c r="K320" s="523">
        <v>12</v>
      </c>
      <c r="L320" s="504"/>
      <c r="M320" s="504"/>
      <c r="N320" s="504"/>
      <c r="O320" s="120"/>
      <c r="P320" s="822"/>
      <c r="Q320" s="822"/>
      <c r="R320" s="51"/>
    </row>
    <row r="321" spans="1:18" s="52" customFormat="1" outlineLevel="1">
      <c r="A321" s="825"/>
      <c r="B321" s="827"/>
      <c r="C321" s="766"/>
      <c r="D321" s="822"/>
      <c r="E321" s="829"/>
      <c r="F321" s="822"/>
      <c r="G321" s="831"/>
      <c r="H321" s="822"/>
      <c r="I321" s="822"/>
      <c r="J321" s="822"/>
      <c r="K321" s="523">
        <v>13</v>
      </c>
      <c r="L321" s="504"/>
      <c r="M321" s="504"/>
      <c r="N321" s="504"/>
      <c r="O321" s="120"/>
      <c r="P321" s="822"/>
      <c r="Q321" s="822"/>
      <c r="R321" s="51"/>
    </row>
    <row r="322" spans="1:18" s="52" customFormat="1" outlineLevel="1">
      <c r="A322" s="825"/>
      <c r="B322" s="827"/>
      <c r="C322" s="766"/>
      <c r="D322" s="822"/>
      <c r="E322" s="829"/>
      <c r="F322" s="822"/>
      <c r="G322" s="831"/>
      <c r="H322" s="822"/>
      <c r="I322" s="822"/>
      <c r="J322" s="822"/>
      <c r="K322" s="523">
        <v>14</v>
      </c>
      <c r="L322" s="504"/>
      <c r="M322" s="504"/>
      <c r="N322" s="504"/>
      <c r="O322" s="120"/>
      <c r="P322" s="822"/>
      <c r="Q322" s="822"/>
      <c r="R322" s="51"/>
    </row>
    <row r="323" spans="1:18" s="52" customFormat="1" outlineLevel="1">
      <c r="A323" s="825"/>
      <c r="B323" s="827"/>
      <c r="C323" s="766"/>
      <c r="D323" s="822"/>
      <c r="E323" s="829"/>
      <c r="F323" s="822"/>
      <c r="G323" s="831"/>
      <c r="H323" s="822"/>
      <c r="I323" s="822"/>
      <c r="J323" s="822"/>
      <c r="K323" s="523">
        <v>15</v>
      </c>
      <c r="L323" s="504"/>
      <c r="M323" s="504"/>
      <c r="N323" s="504"/>
      <c r="O323" s="120"/>
      <c r="P323" s="822"/>
      <c r="Q323" s="822"/>
      <c r="R323" s="51"/>
    </row>
    <row r="324" spans="1:18" s="52" customFormat="1" outlineLevel="1">
      <c r="A324" s="826"/>
      <c r="B324" s="828"/>
      <c r="C324" s="777"/>
      <c r="D324" s="823"/>
      <c r="E324" s="829"/>
      <c r="F324" s="823"/>
      <c r="G324" s="832"/>
      <c r="H324" s="823"/>
      <c r="I324" s="823"/>
      <c r="J324" s="823"/>
      <c r="K324" s="523">
        <v>16</v>
      </c>
      <c r="L324" s="504"/>
      <c r="M324" s="504"/>
      <c r="N324" s="504"/>
      <c r="O324" s="120"/>
      <c r="P324" s="823"/>
      <c r="Q324" s="823"/>
      <c r="R324" s="51"/>
    </row>
    <row r="325" spans="1:18" s="52" customFormat="1" ht="12.75" customHeight="1" outlineLevel="1">
      <c r="A325" s="824"/>
      <c r="B325" s="827" t="s">
        <v>45</v>
      </c>
      <c r="C325" s="803">
        <f>C309+1</f>
        <v>21</v>
      </c>
      <c r="D325" s="822" t="s">
        <v>1582</v>
      </c>
      <c r="E325" s="829" t="str">
        <f t="shared" ref="E325" si="42">"DBB"&amp;500+(6*(C325-1))</f>
        <v>DBB620</v>
      </c>
      <c r="F325" s="822" t="s">
        <v>1583</v>
      </c>
      <c r="G325" s="830" t="s">
        <v>1584</v>
      </c>
      <c r="H325" s="830" t="s">
        <v>1585</v>
      </c>
      <c r="I325" s="830"/>
      <c r="J325" s="821"/>
      <c r="K325" s="626">
        <v>1</v>
      </c>
      <c r="L325" s="504" t="s">
        <v>1586</v>
      </c>
      <c r="M325" s="504" t="s">
        <v>1587</v>
      </c>
      <c r="N325" s="504" t="s">
        <v>1588</v>
      </c>
      <c r="O325" s="120"/>
      <c r="P325" s="821" t="s">
        <v>1589</v>
      </c>
      <c r="Q325" s="821" t="s">
        <v>1539</v>
      </c>
      <c r="R325" s="51"/>
    </row>
    <row r="326" spans="1:18" s="52" customFormat="1" outlineLevel="1">
      <c r="A326" s="825"/>
      <c r="B326" s="827"/>
      <c r="C326" s="766"/>
      <c r="D326" s="822"/>
      <c r="E326" s="829"/>
      <c r="F326" s="822"/>
      <c r="G326" s="831"/>
      <c r="H326" s="822"/>
      <c r="I326" s="822"/>
      <c r="J326" s="822"/>
      <c r="K326" s="523">
        <v>2</v>
      </c>
      <c r="L326" s="504"/>
      <c r="M326" s="504"/>
      <c r="N326" s="504"/>
      <c r="O326" s="120"/>
      <c r="P326" s="822"/>
      <c r="Q326" s="822"/>
      <c r="R326" s="51"/>
    </row>
    <row r="327" spans="1:18" s="52" customFormat="1" outlineLevel="1">
      <c r="A327" s="825"/>
      <c r="B327" s="827"/>
      <c r="C327" s="766"/>
      <c r="D327" s="822"/>
      <c r="E327" s="829"/>
      <c r="F327" s="822"/>
      <c r="G327" s="831"/>
      <c r="H327" s="822"/>
      <c r="I327" s="822"/>
      <c r="J327" s="822"/>
      <c r="K327" s="523">
        <v>3</v>
      </c>
      <c r="L327" s="504"/>
      <c r="M327" s="504"/>
      <c r="N327" s="504"/>
      <c r="O327" s="120"/>
      <c r="P327" s="822"/>
      <c r="Q327" s="822"/>
      <c r="R327" s="51"/>
    </row>
    <row r="328" spans="1:18" s="52" customFormat="1" outlineLevel="1">
      <c r="A328" s="825"/>
      <c r="B328" s="827"/>
      <c r="C328" s="766"/>
      <c r="D328" s="822"/>
      <c r="E328" s="829"/>
      <c r="F328" s="822"/>
      <c r="G328" s="831"/>
      <c r="H328" s="822"/>
      <c r="I328" s="822"/>
      <c r="J328" s="822"/>
      <c r="K328" s="523">
        <v>4</v>
      </c>
      <c r="L328" s="504"/>
      <c r="M328" s="504"/>
      <c r="N328" s="504"/>
      <c r="O328" s="120"/>
      <c r="P328" s="822"/>
      <c r="Q328" s="822"/>
      <c r="R328" s="51"/>
    </row>
    <row r="329" spans="1:18" s="52" customFormat="1" outlineLevel="1">
      <c r="A329" s="825"/>
      <c r="B329" s="827"/>
      <c r="C329" s="766"/>
      <c r="D329" s="822"/>
      <c r="E329" s="829"/>
      <c r="F329" s="822"/>
      <c r="G329" s="831"/>
      <c r="H329" s="822"/>
      <c r="I329" s="822"/>
      <c r="J329" s="822"/>
      <c r="K329" s="523">
        <v>5</v>
      </c>
      <c r="L329" s="504"/>
      <c r="M329" s="504"/>
      <c r="N329" s="504"/>
      <c r="O329" s="120"/>
      <c r="P329" s="822"/>
      <c r="Q329" s="822"/>
      <c r="R329" s="51"/>
    </row>
    <row r="330" spans="1:18" s="52" customFormat="1" outlineLevel="1">
      <c r="A330" s="825"/>
      <c r="B330" s="827"/>
      <c r="C330" s="766"/>
      <c r="D330" s="822"/>
      <c r="E330" s="829"/>
      <c r="F330" s="822"/>
      <c r="G330" s="831"/>
      <c r="H330" s="822"/>
      <c r="I330" s="822"/>
      <c r="J330" s="822"/>
      <c r="K330" s="523">
        <v>6</v>
      </c>
      <c r="L330" s="504"/>
      <c r="M330" s="504"/>
      <c r="N330" s="504"/>
      <c r="O330" s="120"/>
      <c r="P330" s="822"/>
      <c r="Q330" s="822"/>
      <c r="R330" s="51"/>
    </row>
    <row r="331" spans="1:18" s="52" customFormat="1" outlineLevel="1">
      <c r="A331" s="825"/>
      <c r="B331" s="827"/>
      <c r="C331" s="766"/>
      <c r="D331" s="822"/>
      <c r="E331" s="829"/>
      <c r="F331" s="822"/>
      <c r="G331" s="831"/>
      <c r="H331" s="822"/>
      <c r="I331" s="822"/>
      <c r="J331" s="822"/>
      <c r="K331" s="523">
        <v>7</v>
      </c>
      <c r="L331" s="504"/>
      <c r="M331" s="504"/>
      <c r="N331" s="504"/>
      <c r="O331" s="120"/>
      <c r="P331" s="822"/>
      <c r="Q331" s="822"/>
      <c r="R331" s="51"/>
    </row>
    <row r="332" spans="1:18" s="52" customFormat="1" outlineLevel="1">
      <c r="A332" s="825"/>
      <c r="B332" s="827"/>
      <c r="C332" s="766"/>
      <c r="D332" s="822"/>
      <c r="E332" s="829"/>
      <c r="F332" s="822"/>
      <c r="G332" s="831"/>
      <c r="H332" s="822"/>
      <c r="I332" s="822"/>
      <c r="J332" s="822"/>
      <c r="K332" s="523">
        <v>8</v>
      </c>
      <c r="L332" s="504"/>
      <c r="M332" s="504"/>
      <c r="N332" s="504"/>
      <c r="O332" s="120"/>
      <c r="P332" s="822"/>
      <c r="Q332" s="822"/>
      <c r="R332" s="51"/>
    </row>
    <row r="333" spans="1:18" s="52" customFormat="1" outlineLevel="1">
      <c r="A333" s="825"/>
      <c r="B333" s="827"/>
      <c r="C333" s="766"/>
      <c r="D333" s="822"/>
      <c r="E333" s="829"/>
      <c r="F333" s="822"/>
      <c r="G333" s="831"/>
      <c r="H333" s="822"/>
      <c r="I333" s="822"/>
      <c r="J333" s="822"/>
      <c r="K333" s="523">
        <v>9</v>
      </c>
      <c r="L333" s="504"/>
      <c r="M333" s="504"/>
      <c r="N333" s="504"/>
      <c r="O333" s="120"/>
      <c r="P333" s="822"/>
      <c r="Q333" s="822"/>
      <c r="R333" s="51"/>
    </row>
    <row r="334" spans="1:18" s="52" customFormat="1" outlineLevel="1">
      <c r="A334" s="825"/>
      <c r="B334" s="827"/>
      <c r="C334" s="766"/>
      <c r="D334" s="822"/>
      <c r="E334" s="829"/>
      <c r="F334" s="822"/>
      <c r="G334" s="831"/>
      <c r="H334" s="822"/>
      <c r="I334" s="822"/>
      <c r="J334" s="822"/>
      <c r="K334" s="523">
        <v>10</v>
      </c>
      <c r="L334" s="504"/>
      <c r="M334" s="504"/>
      <c r="N334" s="504"/>
      <c r="O334" s="120"/>
      <c r="P334" s="822"/>
      <c r="Q334" s="822"/>
      <c r="R334" s="51"/>
    </row>
    <row r="335" spans="1:18" s="52" customFormat="1" outlineLevel="1">
      <c r="A335" s="825"/>
      <c r="B335" s="827"/>
      <c r="C335" s="766"/>
      <c r="D335" s="822"/>
      <c r="E335" s="829"/>
      <c r="F335" s="822"/>
      <c r="G335" s="831"/>
      <c r="H335" s="822"/>
      <c r="I335" s="822"/>
      <c r="J335" s="822"/>
      <c r="K335" s="523">
        <v>11</v>
      </c>
      <c r="L335" s="504"/>
      <c r="M335" s="504"/>
      <c r="N335" s="504"/>
      <c r="O335" s="120"/>
      <c r="P335" s="822"/>
      <c r="Q335" s="822"/>
      <c r="R335" s="51"/>
    </row>
    <row r="336" spans="1:18" s="52" customFormat="1" outlineLevel="1">
      <c r="A336" s="825"/>
      <c r="B336" s="827"/>
      <c r="C336" s="766"/>
      <c r="D336" s="822"/>
      <c r="E336" s="829"/>
      <c r="F336" s="822"/>
      <c r="G336" s="831"/>
      <c r="H336" s="822"/>
      <c r="I336" s="822"/>
      <c r="J336" s="822"/>
      <c r="K336" s="523">
        <v>12</v>
      </c>
      <c r="L336" s="504"/>
      <c r="M336" s="504"/>
      <c r="N336" s="504"/>
      <c r="O336" s="120"/>
      <c r="P336" s="822"/>
      <c r="Q336" s="822"/>
      <c r="R336" s="51"/>
    </row>
    <row r="337" spans="1:18" s="52" customFormat="1" outlineLevel="1">
      <c r="A337" s="825"/>
      <c r="B337" s="827"/>
      <c r="C337" s="766"/>
      <c r="D337" s="822"/>
      <c r="E337" s="829"/>
      <c r="F337" s="822"/>
      <c r="G337" s="831"/>
      <c r="H337" s="822"/>
      <c r="I337" s="822"/>
      <c r="J337" s="822"/>
      <c r="K337" s="523">
        <v>13</v>
      </c>
      <c r="L337" s="504"/>
      <c r="M337" s="504"/>
      <c r="N337" s="504"/>
      <c r="O337" s="120"/>
      <c r="P337" s="822"/>
      <c r="Q337" s="822"/>
      <c r="R337" s="51"/>
    </row>
    <row r="338" spans="1:18" s="52" customFormat="1" outlineLevel="1">
      <c r="A338" s="825"/>
      <c r="B338" s="827"/>
      <c r="C338" s="766"/>
      <c r="D338" s="822"/>
      <c r="E338" s="829"/>
      <c r="F338" s="822"/>
      <c r="G338" s="831"/>
      <c r="H338" s="822"/>
      <c r="I338" s="822"/>
      <c r="J338" s="822"/>
      <c r="K338" s="523">
        <v>14</v>
      </c>
      <c r="L338" s="504"/>
      <c r="M338" s="504"/>
      <c r="N338" s="504"/>
      <c r="O338" s="120"/>
      <c r="P338" s="822"/>
      <c r="Q338" s="822"/>
      <c r="R338" s="51"/>
    </row>
    <row r="339" spans="1:18" s="52" customFormat="1" outlineLevel="1">
      <c r="A339" s="825"/>
      <c r="B339" s="827"/>
      <c r="C339" s="766"/>
      <c r="D339" s="822"/>
      <c r="E339" s="829"/>
      <c r="F339" s="822"/>
      <c r="G339" s="831"/>
      <c r="H339" s="822"/>
      <c r="I339" s="822"/>
      <c r="J339" s="822"/>
      <c r="K339" s="523">
        <v>15</v>
      </c>
      <c r="L339" s="504"/>
      <c r="M339" s="504"/>
      <c r="N339" s="504"/>
      <c r="O339" s="120"/>
      <c r="P339" s="822"/>
      <c r="Q339" s="822"/>
      <c r="R339" s="51"/>
    </row>
    <row r="340" spans="1:18" s="52" customFormat="1" outlineLevel="1">
      <c r="A340" s="826"/>
      <c r="B340" s="828"/>
      <c r="C340" s="777"/>
      <c r="D340" s="823"/>
      <c r="E340" s="829"/>
      <c r="F340" s="823"/>
      <c r="G340" s="832"/>
      <c r="H340" s="823"/>
      <c r="I340" s="823"/>
      <c r="J340" s="823"/>
      <c r="K340" s="523">
        <v>16</v>
      </c>
      <c r="L340" s="504"/>
      <c r="M340" s="504"/>
      <c r="N340" s="504"/>
      <c r="O340" s="120"/>
      <c r="P340" s="823"/>
      <c r="Q340" s="823"/>
      <c r="R340" s="51"/>
    </row>
    <row r="341" spans="1:18" s="52" customFormat="1" outlineLevel="1">
      <c r="A341" s="824"/>
      <c r="B341" s="827" t="s">
        <v>84</v>
      </c>
      <c r="C341" s="803">
        <f t="shared" ref="C341" si="43">C325+1</f>
        <v>22</v>
      </c>
      <c r="D341" s="822" t="s">
        <v>1590</v>
      </c>
      <c r="E341" s="829" t="str">
        <f t="shared" ref="E341" si="44">"DBB"&amp;500+(6*(C341-1))</f>
        <v>DBB626</v>
      </c>
      <c r="F341" s="822" t="s">
        <v>1591</v>
      </c>
      <c r="G341" s="830" t="s">
        <v>1592</v>
      </c>
      <c r="H341" s="830" t="s">
        <v>1593</v>
      </c>
      <c r="I341" s="821"/>
      <c r="J341" s="821"/>
      <c r="K341" s="626">
        <v>1</v>
      </c>
      <c r="L341" s="75" t="s">
        <v>1594</v>
      </c>
      <c r="M341" s="504" t="s">
        <v>1595</v>
      </c>
      <c r="N341" s="504" t="s">
        <v>1596</v>
      </c>
      <c r="O341" s="120"/>
      <c r="P341" s="821" t="s">
        <v>1597</v>
      </c>
      <c r="Q341" s="821" t="s">
        <v>1539</v>
      </c>
      <c r="R341" s="51"/>
    </row>
    <row r="342" spans="1:18" s="52" customFormat="1" outlineLevel="1">
      <c r="A342" s="825"/>
      <c r="B342" s="827"/>
      <c r="C342" s="766"/>
      <c r="D342" s="822"/>
      <c r="E342" s="829"/>
      <c r="F342" s="822"/>
      <c r="G342" s="831"/>
      <c r="H342" s="831"/>
      <c r="I342" s="822"/>
      <c r="J342" s="822"/>
      <c r="K342" s="523">
        <v>2</v>
      </c>
      <c r="L342" s="75" t="s">
        <v>1598</v>
      </c>
      <c r="M342" s="504" t="s">
        <v>1599</v>
      </c>
      <c r="N342" s="504" t="s">
        <v>1600</v>
      </c>
      <c r="O342" s="120"/>
      <c r="P342" s="822"/>
      <c r="Q342" s="822"/>
      <c r="R342" s="51"/>
    </row>
    <row r="343" spans="1:18" s="52" customFormat="1" outlineLevel="1">
      <c r="A343" s="825"/>
      <c r="B343" s="827"/>
      <c r="C343" s="766"/>
      <c r="D343" s="822"/>
      <c r="E343" s="829"/>
      <c r="F343" s="822"/>
      <c r="G343" s="831"/>
      <c r="H343" s="831"/>
      <c r="I343" s="822"/>
      <c r="J343" s="822"/>
      <c r="K343" s="523">
        <v>3</v>
      </c>
      <c r="L343" s="75" t="s">
        <v>1601</v>
      </c>
      <c r="M343" s="504" t="s">
        <v>1602</v>
      </c>
      <c r="N343" s="504" t="s">
        <v>1603</v>
      </c>
      <c r="O343" s="120"/>
      <c r="P343" s="822"/>
      <c r="Q343" s="822"/>
      <c r="R343" s="51"/>
    </row>
    <row r="344" spans="1:18" s="52" customFormat="1" outlineLevel="1">
      <c r="A344" s="825"/>
      <c r="B344" s="827"/>
      <c r="C344" s="766"/>
      <c r="D344" s="822"/>
      <c r="E344" s="829"/>
      <c r="F344" s="822"/>
      <c r="G344" s="831"/>
      <c r="H344" s="831"/>
      <c r="I344" s="822"/>
      <c r="J344" s="822"/>
      <c r="K344" s="523">
        <v>4</v>
      </c>
      <c r="L344" s="504"/>
      <c r="M344" s="504"/>
      <c r="N344" s="504"/>
      <c r="O344" s="120"/>
      <c r="P344" s="822"/>
      <c r="Q344" s="822"/>
      <c r="R344" s="51"/>
    </row>
    <row r="345" spans="1:18" s="52" customFormat="1" outlineLevel="1">
      <c r="A345" s="825"/>
      <c r="B345" s="827"/>
      <c r="C345" s="766"/>
      <c r="D345" s="822"/>
      <c r="E345" s="829"/>
      <c r="F345" s="822"/>
      <c r="G345" s="831"/>
      <c r="H345" s="831"/>
      <c r="I345" s="822"/>
      <c r="J345" s="822"/>
      <c r="K345" s="523">
        <v>5</v>
      </c>
      <c r="L345" s="504"/>
      <c r="M345" s="504"/>
      <c r="N345" s="504"/>
      <c r="O345" s="120"/>
      <c r="P345" s="822"/>
      <c r="Q345" s="822"/>
      <c r="R345" s="51"/>
    </row>
    <row r="346" spans="1:18" s="52" customFormat="1" outlineLevel="1">
      <c r="A346" s="825"/>
      <c r="B346" s="827"/>
      <c r="C346" s="766"/>
      <c r="D346" s="822"/>
      <c r="E346" s="829"/>
      <c r="F346" s="822"/>
      <c r="G346" s="831"/>
      <c r="H346" s="831"/>
      <c r="I346" s="822"/>
      <c r="J346" s="822"/>
      <c r="K346" s="523">
        <v>6</v>
      </c>
      <c r="L346" s="504"/>
      <c r="M346" s="504"/>
      <c r="N346" s="504"/>
      <c r="O346" s="120"/>
      <c r="P346" s="822"/>
      <c r="Q346" s="822"/>
      <c r="R346" s="51"/>
    </row>
    <row r="347" spans="1:18" s="52" customFormat="1" outlineLevel="1">
      <c r="A347" s="825"/>
      <c r="B347" s="827"/>
      <c r="C347" s="766"/>
      <c r="D347" s="822"/>
      <c r="E347" s="829"/>
      <c r="F347" s="822"/>
      <c r="G347" s="831"/>
      <c r="H347" s="831"/>
      <c r="I347" s="822"/>
      <c r="J347" s="822"/>
      <c r="K347" s="523">
        <v>7</v>
      </c>
      <c r="L347" s="504"/>
      <c r="M347" s="504"/>
      <c r="N347" s="504"/>
      <c r="O347" s="120"/>
      <c r="P347" s="822"/>
      <c r="Q347" s="822"/>
      <c r="R347" s="51"/>
    </row>
    <row r="348" spans="1:18" s="52" customFormat="1" outlineLevel="1">
      <c r="A348" s="825"/>
      <c r="B348" s="827"/>
      <c r="C348" s="766"/>
      <c r="D348" s="822"/>
      <c r="E348" s="829"/>
      <c r="F348" s="822"/>
      <c r="G348" s="831"/>
      <c r="H348" s="831"/>
      <c r="I348" s="822"/>
      <c r="J348" s="822"/>
      <c r="K348" s="523">
        <v>8</v>
      </c>
      <c r="L348" s="504"/>
      <c r="M348" s="504"/>
      <c r="N348" s="504"/>
      <c r="O348" s="120"/>
      <c r="P348" s="822"/>
      <c r="Q348" s="822"/>
      <c r="R348" s="51"/>
    </row>
    <row r="349" spans="1:18" s="52" customFormat="1" outlineLevel="1">
      <c r="A349" s="825"/>
      <c r="B349" s="827"/>
      <c r="C349" s="766"/>
      <c r="D349" s="822"/>
      <c r="E349" s="829"/>
      <c r="F349" s="822"/>
      <c r="G349" s="831"/>
      <c r="H349" s="831"/>
      <c r="I349" s="822"/>
      <c r="J349" s="822"/>
      <c r="K349" s="523">
        <v>9</v>
      </c>
      <c r="L349" s="504"/>
      <c r="M349" s="504"/>
      <c r="N349" s="504"/>
      <c r="O349" s="120"/>
      <c r="P349" s="822"/>
      <c r="Q349" s="822"/>
      <c r="R349" s="51"/>
    </row>
    <row r="350" spans="1:18" s="52" customFormat="1" outlineLevel="1">
      <c r="A350" s="825"/>
      <c r="B350" s="827"/>
      <c r="C350" s="766"/>
      <c r="D350" s="822"/>
      <c r="E350" s="829"/>
      <c r="F350" s="822"/>
      <c r="G350" s="831"/>
      <c r="H350" s="831"/>
      <c r="I350" s="822"/>
      <c r="J350" s="822"/>
      <c r="K350" s="523">
        <v>10</v>
      </c>
      <c r="L350" s="504"/>
      <c r="M350" s="504"/>
      <c r="N350" s="504"/>
      <c r="O350" s="120"/>
      <c r="P350" s="822"/>
      <c r="Q350" s="822"/>
      <c r="R350" s="51"/>
    </row>
    <row r="351" spans="1:18" s="52" customFormat="1" outlineLevel="1">
      <c r="A351" s="825"/>
      <c r="B351" s="827"/>
      <c r="C351" s="766"/>
      <c r="D351" s="822"/>
      <c r="E351" s="829"/>
      <c r="F351" s="822"/>
      <c r="G351" s="831"/>
      <c r="H351" s="831"/>
      <c r="I351" s="822"/>
      <c r="J351" s="822"/>
      <c r="K351" s="523">
        <v>11</v>
      </c>
      <c r="L351" s="504"/>
      <c r="M351" s="504"/>
      <c r="N351" s="504"/>
      <c r="O351" s="120"/>
      <c r="P351" s="822"/>
      <c r="Q351" s="822"/>
      <c r="R351" s="51"/>
    </row>
    <row r="352" spans="1:18" s="52" customFormat="1" outlineLevel="1">
      <c r="A352" s="825"/>
      <c r="B352" s="827"/>
      <c r="C352" s="766"/>
      <c r="D352" s="822"/>
      <c r="E352" s="829"/>
      <c r="F352" s="822"/>
      <c r="G352" s="831"/>
      <c r="H352" s="831"/>
      <c r="I352" s="822"/>
      <c r="J352" s="822"/>
      <c r="K352" s="523">
        <v>12</v>
      </c>
      <c r="L352" s="504"/>
      <c r="M352" s="504"/>
      <c r="N352" s="504"/>
      <c r="O352" s="120"/>
      <c r="P352" s="822"/>
      <c r="Q352" s="822"/>
      <c r="R352" s="51"/>
    </row>
    <row r="353" spans="1:18" s="52" customFormat="1" outlineLevel="1">
      <c r="A353" s="825"/>
      <c r="B353" s="827"/>
      <c r="C353" s="766"/>
      <c r="D353" s="822"/>
      <c r="E353" s="829"/>
      <c r="F353" s="822"/>
      <c r="G353" s="831"/>
      <c r="H353" s="831"/>
      <c r="I353" s="822"/>
      <c r="J353" s="822"/>
      <c r="K353" s="523">
        <v>13</v>
      </c>
      <c r="L353" s="504"/>
      <c r="M353" s="504"/>
      <c r="N353" s="504"/>
      <c r="O353" s="120"/>
      <c r="P353" s="822"/>
      <c r="Q353" s="822"/>
      <c r="R353" s="51"/>
    </row>
    <row r="354" spans="1:18" s="52" customFormat="1" outlineLevel="1">
      <c r="A354" s="825"/>
      <c r="B354" s="827"/>
      <c r="C354" s="766"/>
      <c r="D354" s="822"/>
      <c r="E354" s="829"/>
      <c r="F354" s="822"/>
      <c r="G354" s="831"/>
      <c r="H354" s="831"/>
      <c r="I354" s="822"/>
      <c r="J354" s="822"/>
      <c r="K354" s="523">
        <v>14</v>
      </c>
      <c r="L354" s="504"/>
      <c r="M354" s="504"/>
      <c r="N354" s="504"/>
      <c r="O354" s="120"/>
      <c r="P354" s="822"/>
      <c r="Q354" s="822"/>
      <c r="R354" s="51"/>
    </row>
    <row r="355" spans="1:18" s="52" customFormat="1" outlineLevel="1">
      <c r="A355" s="825"/>
      <c r="B355" s="827"/>
      <c r="C355" s="766"/>
      <c r="D355" s="822"/>
      <c r="E355" s="829"/>
      <c r="F355" s="822"/>
      <c r="G355" s="831"/>
      <c r="H355" s="831"/>
      <c r="I355" s="822"/>
      <c r="J355" s="822"/>
      <c r="K355" s="523">
        <v>15</v>
      </c>
      <c r="L355" s="504"/>
      <c r="M355" s="504"/>
      <c r="N355" s="504"/>
      <c r="O355" s="120"/>
      <c r="P355" s="822"/>
      <c r="Q355" s="822"/>
      <c r="R355" s="51"/>
    </row>
    <row r="356" spans="1:18" s="52" customFormat="1" outlineLevel="1">
      <c r="A356" s="826"/>
      <c r="B356" s="828"/>
      <c r="C356" s="777"/>
      <c r="D356" s="823"/>
      <c r="E356" s="829"/>
      <c r="F356" s="823"/>
      <c r="G356" s="832"/>
      <c r="H356" s="832"/>
      <c r="I356" s="823"/>
      <c r="J356" s="823"/>
      <c r="K356" s="523">
        <v>16</v>
      </c>
      <c r="L356" s="504"/>
      <c r="M356" s="504"/>
      <c r="N356" s="504"/>
      <c r="O356" s="120"/>
      <c r="P356" s="823"/>
      <c r="Q356" s="823"/>
      <c r="R356" s="51"/>
    </row>
    <row r="357" spans="1:18" s="52" customFormat="1" outlineLevel="1">
      <c r="A357" s="824"/>
      <c r="B357" s="827" t="s">
        <v>45</v>
      </c>
      <c r="C357" s="803">
        <f>C341+1</f>
        <v>23</v>
      </c>
      <c r="D357" s="822" t="s">
        <v>1604</v>
      </c>
      <c r="E357" s="829" t="str">
        <f t="shared" ref="E357" si="45">"DBB"&amp;500+(6*(C357-1))</f>
        <v>DBB632</v>
      </c>
      <c r="F357" s="822" t="s">
        <v>1605</v>
      </c>
      <c r="G357" s="830" t="s">
        <v>1606</v>
      </c>
      <c r="H357" s="830" t="s">
        <v>1607</v>
      </c>
      <c r="I357" s="821"/>
      <c r="J357" s="821"/>
      <c r="K357" s="626">
        <v>1</v>
      </c>
      <c r="L357" s="75" t="s">
        <v>1598</v>
      </c>
      <c r="M357" s="504" t="s">
        <v>1599</v>
      </c>
      <c r="N357" s="504" t="s">
        <v>1600</v>
      </c>
      <c r="O357" s="120"/>
      <c r="P357" s="821" t="s">
        <v>1597</v>
      </c>
      <c r="Q357" s="821" t="s">
        <v>1539</v>
      </c>
      <c r="R357" s="51"/>
    </row>
    <row r="358" spans="1:18" s="52" customFormat="1" outlineLevel="1">
      <c r="A358" s="825"/>
      <c r="B358" s="827"/>
      <c r="C358" s="766"/>
      <c r="D358" s="822"/>
      <c r="E358" s="829"/>
      <c r="F358" s="822"/>
      <c r="G358" s="831"/>
      <c r="H358" s="831"/>
      <c r="I358" s="822"/>
      <c r="J358" s="822"/>
      <c r="K358" s="523">
        <v>2</v>
      </c>
      <c r="L358" s="504"/>
      <c r="M358" s="504"/>
      <c r="N358" s="504"/>
      <c r="O358" s="120"/>
      <c r="P358" s="822"/>
      <c r="Q358" s="822"/>
      <c r="R358" s="51"/>
    </row>
    <row r="359" spans="1:18" s="52" customFormat="1" outlineLevel="1">
      <c r="A359" s="825"/>
      <c r="B359" s="827"/>
      <c r="C359" s="766"/>
      <c r="D359" s="822"/>
      <c r="E359" s="829"/>
      <c r="F359" s="822"/>
      <c r="G359" s="831"/>
      <c r="H359" s="831"/>
      <c r="I359" s="822"/>
      <c r="J359" s="822"/>
      <c r="K359" s="523">
        <v>3</v>
      </c>
      <c r="L359" s="504"/>
      <c r="M359" s="504"/>
      <c r="N359" s="504"/>
      <c r="O359" s="120"/>
      <c r="P359" s="822"/>
      <c r="Q359" s="822"/>
      <c r="R359" s="51"/>
    </row>
    <row r="360" spans="1:18" s="52" customFormat="1" outlineLevel="1">
      <c r="A360" s="825"/>
      <c r="B360" s="827"/>
      <c r="C360" s="766"/>
      <c r="D360" s="822"/>
      <c r="E360" s="829"/>
      <c r="F360" s="822"/>
      <c r="G360" s="831"/>
      <c r="H360" s="831"/>
      <c r="I360" s="822"/>
      <c r="J360" s="822"/>
      <c r="K360" s="523">
        <v>4</v>
      </c>
      <c r="L360" s="504"/>
      <c r="M360" s="504"/>
      <c r="N360" s="504"/>
      <c r="O360" s="120"/>
      <c r="P360" s="822"/>
      <c r="Q360" s="822"/>
      <c r="R360" s="51"/>
    </row>
    <row r="361" spans="1:18" s="52" customFormat="1" outlineLevel="1">
      <c r="A361" s="825"/>
      <c r="B361" s="827"/>
      <c r="C361" s="766"/>
      <c r="D361" s="822"/>
      <c r="E361" s="829"/>
      <c r="F361" s="822"/>
      <c r="G361" s="831"/>
      <c r="H361" s="831"/>
      <c r="I361" s="822"/>
      <c r="J361" s="822"/>
      <c r="K361" s="523">
        <v>5</v>
      </c>
      <c r="L361" s="504"/>
      <c r="M361" s="504"/>
      <c r="N361" s="504"/>
      <c r="O361" s="120"/>
      <c r="P361" s="822"/>
      <c r="Q361" s="822"/>
      <c r="R361" s="51"/>
    </row>
    <row r="362" spans="1:18" s="52" customFormat="1" outlineLevel="1">
      <c r="A362" s="825"/>
      <c r="B362" s="827"/>
      <c r="C362" s="766"/>
      <c r="D362" s="822"/>
      <c r="E362" s="829"/>
      <c r="F362" s="822"/>
      <c r="G362" s="831"/>
      <c r="H362" s="831"/>
      <c r="I362" s="822"/>
      <c r="J362" s="822"/>
      <c r="K362" s="523">
        <v>6</v>
      </c>
      <c r="L362" s="504"/>
      <c r="M362" s="504"/>
      <c r="N362" s="504"/>
      <c r="O362" s="120"/>
      <c r="P362" s="822"/>
      <c r="Q362" s="822"/>
      <c r="R362" s="51"/>
    </row>
    <row r="363" spans="1:18" s="52" customFormat="1" outlineLevel="1">
      <c r="A363" s="825"/>
      <c r="B363" s="827"/>
      <c r="C363" s="766"/>
      <c r="D363" s="822"/>
      <c r="E363" s="829"/>
      <c r="F363" s="822"/>
      <c r="G363" s="831"/>
      <c r="H363" s="831"/>
      <c r="I363" s="822"/>
      <c r="J363" s="822"/>
      <c r="K363" s="523">
        <v>7</v>
      </c>
      <c r="L363" s="504"/>
      <c r="M363" s="504"/>
      <c r="N363" s="504"/>
      <c r="O363" s="120"/>
      <c r="P363" s="822"/>
      <c r="Q363" s="822"/>
      <c r="R363" s="51"/>
    </row>
    <row r="364" spans="1:18" s="52" customFormat="1" outlineLevel="1">
      <c r="A364" s="825"/>
      <c r="B364" s="827"/>
      <c r="C364" s="766"/>
      <c r="D364" s="822"/>
      <c r="E364" s="829"/>
      <c r="F364" s="822"/>
      <c r="G364" s="831"/>
      <c r="H364" s="831"/>
      <c r="I364" s="822"/>
      <c r="J364" s="822"/>
      <c r="K364" s="523">
        <v>8</v>
      </c>
      <c r="L364" s="504"/>
      <c r="M364" s="504"/>
      <c r="N364" s="504"/>
      <c r="O364" s="120"/>
      <c r="P364" s="822"/>
      <c r="Q364" s="822"/>
      <c r="R364" s="51"/>
    </row>
    <row r="365" spans="1:18" s="52" customFormat="1" outlineLevel="1">
      <c r="A365" s="825"/>
      <c r="B365" s="827"/>
      <c r="C365" s="766"/>
      <c r="D365" s="822"/>
      <c r="E365" s="829"/>
      <c r="F365" s="822"/>
      <c r="G365" s="831"/>
      <c r="H365" s="831"/>
      <c r="I365" s="822"/>
      <c r="J365" s="822"/>
      <c r="K365" s="523">
        <v>9</v>
      </c>
      <c r="L365" s="504"/>
      <c r="M365" s="504"/>
      <c r="N365" s="504"/>
      <c r="O365" s="120"/>
      <c r="P365" s="822"/>
      <c r="Q365" s="822"/>
      <c r="R365" s="51"/>
    </row>
    <row r="366" spans="1:18" s="52" customFormat="1" outlineLevel="1">
      <c r="A366" s="825"/>
      <c r="B366" s="827"/>
      <c r="C366" s="766"/>
      <c r="D366" s="822"/>
      <c r="E366" s="829"/>
      <c r="F366" s="822"/>
      <c r="G366" s="831"/>
      <c r="H366" s="831"/>
      <c r="I366" s="822"/>
      <c r="J366" s="822"/>
      <c r="K366" s="523">
        <v>10</v>
      </c>
      <c r="L366" s="504"/>
      <c r="M366" s="504"/>
      <c r="N366" s="504"/>
      <c r="O366" s="120"/>
      <c r="P366" s="822"/>
      <c r="Q366" s="822"/>
      <c r="R366" s="51"/>
    </row>
    <row r="367" spans="1:18" s="52" customFormat="1" outlineLevel="1">
      <c r="A367" s="825"/>
      <c r="B367" s="827"/>
      <c r="C367" s="766"/>
      <c r="D367" s="822"/>
      <c r="E367" s="829"/>
      <c r="F367" s="822"/>
      <c r="G367" s="831"/>
      <c r="H367" s="831"/>
      <c r="I367" s="822"/>
      <c r="J367" s="822"/>
      <c r="K367" s="523">
        <v>11</v>
      </c>
      <c r="L367" s="504"/>
      <c r="M367" s="504"/>
      <c r="N367" s="504"/>
      <c r="O367" s="120"/>
      <c r="P367" s="822"/>
      <c r="Q367" s="822"/>
      <c r="R367" s="51"/>
    </row>
    <row r="368" spans="1:18" s="52" customFormat="1" outlineLevel="1">
      <c r="A368" s="825"/>
      <c r="B368" s="827"/>
      <c r="C368" s="766"/>
      <c r="D368" s="822"/>
      <c r="E368" s="829"/>
      <c r="F368" s="822"/>
      <c r="G368" s="831"/>
      <c r="H368" s="831"/>
      <c r="I368" s="822"/>
      <c r="J368" s="822"/>
      <c r="K368" s="523">
        <v>12</v>
      </c>
      <c r="L368" s="504"/>
      <c r="M368" s="504"/>
      <c r="N368" s="504"/>
      <c r="O368" s="120"/>
      <c r="P368" s="822"/>
      <c r="Q368" s="822"/>
      <c r="R368" s="51"/>
    </row>
    <row r="369" spans="1:18" s="52" customFormat="1" outlineLevel="1">
      <c r="A369" s="825"/>
      <c r="B369" s="827"/>
      <c r="C369" s="766"/>
      <c r="D369" s="822"/>
      <c r="E369" s="829"/>
      <c r="F369" s="822"/>
      <c r="G369" s="831"/>
      <c r="H369" s="831"/>
      <c r="I369" s="822"/>
      <c r="J369" s="822"/>
      <c r="K369" s="523">
        <v>13</v>
      </c>
      <c r="L369" s="504"/>
      <c r="M369" s="504"/>
      <c r="N369" s="504"/>
      <c r="O369" s="120"/>
      <c r="P369" s="822"/>
      <c r="Q369" s="822"/>
      <c r="R369" s="51"/>
    </row>
    <row r="370" spans="1:18" s="52" customFormat="1" outlineLevel="1">
      <c r="A370" s="825"/>
      <c r="B370" s="827"/>
      <c r="C370" s="766"/>
      <c r="D370" s="822"/>
      <c r="E370" s="829"/>
      <c r="F370" s="822"/>
      <c r="G370" s="831"/>
      <c r="H370" s="831"/>
      <c r="I370" s="822"/>
      <c r="J370" s="822"/>
      <c r="K370" s="523">
        <v>14</v>
      </c>
      <c r="L370" s="504"/>
      <c r="M370" s="504"/>
      <c r="N370" s="504"/>
      <c r="O370" s="120"/>
      <c r="P370" s="822"/>
      <c r="Q370" s="822"/>
      <c r="R370" s="51"/>
    </row>
    <row r="371" spans="1:18" s="52" customFormat="1" outlineLevel="1">
      <c r="A371" s="825"/>
      <c r="B371" s="827"/>
      <c r="C371" s="766"/>
      <c r="D371" s="822"/>
      <c r="E371" s="829"/>
      <c r="F371" s="822"/>
      <c r="G371" s="831"/>
      <c r="H371" s="831"/>
      <c r="I371" s="822"/>
      <c r="J371" s="822"/>
      <c r="K371" s="523">
        <v>15</v>
      </c>
      <c r="L371" s="504"/>
      <c r="M371" s="504"/>
      <c r="N371" s="504"/>
      <c r="O371" s="120"/>
      <c r="P371" s="822"/>
      <c r="Q371" s="822"/>
      <c r="R371" s="51"/>
    </row>
    <row r="372" spans="1:18" s="52" customFormat="1" outlineLevel="1">
      <c r="A372" s="826"/>
      <c r="B372" s="828"/>
      <c r="C372" s="777"/>
      <c r="D372" s="823"/>
      <c r="E372" s="829"/>
      <c r="F372" s="823"/>
      <c r="G372" s="832"/>
      <c r="H372" s="832"/>
      <c r="I372" s="823"/>
      <c r="J372" s="823"/>
      <c r="K372" s="523">
        <v>16</v>
      </c>
      <c r="L372" s="504"/>
      <c r="M372" s="504"/>
      <c r="N372" s="504"/>
      <c r="O372" s="120"/>
      <c r="P372" s="823"/>
      <c r="Q372" s="823"/>
      <c r="R372" s="51"/>
    </row>
    <row r="373" spans="1:18" s="52" customFormat="1" outlineLevel="1">
      <c r="A373" s="824"/>
      <c r="B373" s="827" t="s">
        <v>45</v>
      </c>
      <c r="C373" s="803">
        <f t="shared" ref="C373" si="46">C357+1</f>
        <v>24</v>
      </c>
      <c r="D373" s="822" t="s">
        <v>1608</v>
      </c>
      <c r="E373" s="829" t="str">
        <f t="shared" ref="E373" si="47">"DBB"&amp;500+(6*(C373-1))</f>
        <v>DBB638</v>
      </c>
      <c r="F373" s="822" t="s">
        <v>1609</v>
      </c>
      <c r="G373" s="830" t="s">
        <v>1610</v>
      </c>
      <c r="H373" s="821" t="s">
        <v>1611</v>
      </c>
      <c r="I373" s="821"/>
      <c r="J373" s="821"/>
      <c r="K373" s="626">
        <v>1</v>
      </c>
      <c r="L373" s="75" t="s">
        <v>1612</v>
      </c>
      <c r="M373" s="504" t="s">
        <v>1613</v>
      </c>
      <c r="N373" s="504" t="s">
        <v>1614</v>
      </c>
      <c r="O373" s="120"/>
      <c r="P373" s="821" t="s">
        <v>1615</v>
      </c>
      <c r="Q373" s="821" t="s">
        <v>1539</v>
      </c>
      <c r="R373" s="51"/>
    </row>
    <row r="374" spans="1:18" s="52" customFormat="1" outlineLevel="1">
      <c r="A374" s="825"/>
      <c r="B374" s="827"/>
      <c r="C374" s="766"/>
      <c r="D374" s="822"/>
      <c r="E374" s="829"/>
      <c r="F374" s="822"/>
      <c r="G374" s="831"/>
      <c r="H374" s="822"/>
      <c r="I374" s="822"/>
      <c r="J374" s="822"/>
      <c r="K374" s="523">
        <v>2</v>
      </c>
      <c r="L374" s="75" t="s">
        <v>1616</v>
      </c>
      <c r="M374" s="504" t="s">
        <v>1617</v>
      </c>
      <c r="N374" s="504" t="s">
        <v>1618</v>
      </c>
      <c r="O374" s="120"/>
      <c r="P374" s="822"/>
      <c r="Q374" s="822"/>
      <c r="R374" s="51"/>
    </row>
    <row r="375" spans="1:18" s="52" customFormat="1" outlineLevel="1">
      <c r="A375" s="825"/>
      <c r="B375" s="827"/>
      <c r="C375" s="766"/>
      <c r="D375" s="822"/>
      <c r="E375" s="829"/>
      <c r="F375" s="822"/>
      <c r="G375" s="831"/>
      <c r="H375" s="822"/>
      <c r="I375" s="822"/>
      <c r="J375" s="822"/>
      <c r="K375" s="523">
        <v>3</v>
      </c>
      <c r="L375" s="75" t="s">
        <v>1543</v>
      </c>
      <c r="M375" s="504" t="s">
        <v>1544</v>
      </c>
      <c r="N375" s="504" t="s">
        <v>1545</v>
      </c>
      <c r="O375" s="120"/>
      <c r="P375" s="822"/>
      <c r="Q375" s="822"/>
      <c r="R375" s="51"/>
    </row>
    <row r="376" spans="1:18" s="52" customFormat="1" outlineLevel="1">
      <c r="A376" s="825"/>
      <c r="B376" s="827"/>
      <c r="C376" s="766"/>
      <c r="D376" s="822"/>
      <c r="E376" s="829"/>
      <c r="F376" s="822"/>
      <c r="G376" s="831"/>
      <c r="H376" s="822"/>
      <c r="I376" s="822"/>
      <c r="J376" s="822"/>
      <c r="K376" s="523">
        <v>4</v>
      </c>
      <c r="L376" s="75" t="s">
        <v>1561</v>
      </c>
      <c r="M376" s="504" t="s">
        <v>1562</v>
      </c>
      <c r="N376" s="504" t="s">
        <v>1563</v>
      </c>
      <c r="O376" s="120"/>
      <c r="P376" s="822"/>
      <c r="Q376" s="822"/>
      <c r="R376" s="51"/>
    </row>
    <row r="377" spans="1:18" s="52" customFormat="1" outlineLevel="1">
      <c r="A377" s="825"/>
      <c r="B377" s="827"/>
      <c r="C377" s="766"/>
      <c r="D377" s="822"/>
      <c r="E377" s="829"/>
      <c r="F377" s="822"/>
      <c r="G377" s="831"/>
      <c r="H377" s="822"/>
      <c r="I377" s="822"/>
      <c r="J377" s="822"/>
      <c r="K377" s="523">
        <v>5</v>
      </c>
      <c r="L377" s="75" t="s">
        <v>1546</v>
      </c>
      <c r="M377" s="504" t="s">
        <v>1547</v>
      </c>
      <c r="N377" s="504" t="s">
        <v>1548</v>
      </c>
      <c r="O377" s="120"/>
      <c r="P377" s="822"/>
      <c r="Q377" s="822"/>
      <c r="R377" s="51"/>
    </row>
    <row r="378" spans="1:18" s="52" customFormat="1" outlineLevel="1">
      <c r="A378" s="825"/>
      <c r="B378" s="827"/>
      <c r="C378" s="766"/>
      <c r="D378" s="822"/>
      <c r="E378" s="829"/>
      <c r="F378" s="822"/>
      <c r="G378" s="831"/>
      <c r="H378" s="822"/>
      <c r="I378" s="822"/>
      <c r="J378" s="822"/>
      <c r="K378" s="523">
        <v>6</v>
      </c>
      <c r="L378" s="504"/>
      <c r="M378" s="504"/>
      <c r="N378" s="504"/>
      <c r="O378" s="120"/>
      <c r="P378" s="822"/>
      <c r="Q378" s="822"/>
      <c r="R378" s="51"/>
    </row>
    <row r="379" spans="1:18" s="52" customFormat="1" outlineLevel="1">
      <c r="A379" s="825"/>
      <c r="B379" s="827"/>
      <c r="C379" s="766"/>
      <c r="D379" s="822"/>
      <c r="E379" s="829"/>
      <c r="F379" s="822"/>
      <c r="G379" s="831"/>
      <c r="H379" s="822"/>
      <c r="I379" s="822"/>
      <c r="J379" s="822"/>
      <c r="K379" s="523">
        <v>7</v>
      </c>
      <c r="L379" s="504"/>
      <c r="M379" s="504"/>
      <c r="N379" s="504"/>
      <c r="O379" s="120"/>
      <c r="P379" s="822"/>
      <c r="Q379" s="822"/>
      <c r="R379" s="51"/>
    </row>
    <row r="380" spans="1:18" s="52" customFormat="1" outlineLevel="1">
      <c r="A380" s="825"/>
      <c r="B380" s="827"/>
      <c r="C380" s="766"/>
      <c r="D380" s="822"/>
      <c r="E380" s="829"/>
      <c r="F380" s="822"/>
      <c r="G380" s="831"/>
      <c r="H380" s="822"/>
      <c r="I380" s="822"/>
      <c r="J380" s="822"/>
      <c r="K380" s="523">
        <v>8</v>
      </c>
      <c r="L380" s="504"/>
      <c r="M380" s="504"/>
      <c r="N380" s="504"/>
      <c r="O380" s="120"/>
      <c r="P380" s="822"/>
      <c r="Q380" s="822"/>
      <c r="R380" s="51"/>
    </row>
    <row r="381" spans="1:18" s="52" customFormat="1" outlineLevel="1">
      <c r="A381" s="825"/>
      <c r="B381" s="827"/>
      <c r="C381" s="766"/>
      <c r="D381" s="822"/>
      <c r="E381" s="829"/>
      <c r="F381" s="822"/>
      <c r="G381" s="831"/>
      <c r="H381" s="822"/>
      <c r="I381" s="822"/>
      <c r="J381" s="822"/>
      <c r="K381" s="523">
        <v>9</v>
      </c>
      <c r="L381" s="504"/>
      <c r="M381" s="504"/>
      <c r="N381" s="504"/>
      <c r="O381" s="120"/>
      <c r="P381" s="822"/>
      <c r="Q381" s="822"/>
      <c r="R381" s="51"/>
    </row>
    <row r="382" spans="1:18" s="52" customFormat="1" outlineLevel="1">
      <c r="A382" s="825"/>
      <c r="B382" s="827"/>
      <c r="C382" s="766"/>
      <c r="D382" s="822"/>
      <c r="E382" s="829"/>
      <c r="F382" s="822"/>
      <c r="G382" s="831"/>
      <c r="H382" s="822"/>
      <c r="I382" s="822"/>
      <c r="J382" s="822"/>
      <c r="K382" s="523">
        <v>10</v>
      </c>
      <c r="L382" s="504"/>
      <c r="M382" s="504"/>
      <c r="N382" s="504"/>
      <c r="O382" s="120"/>
      <c r="P382" s="822"/>
      <c r="Q382" s="822"/>
      <c r="R382" s="51"/>
    </row>
    <row r="383" spans="1:18" s="52" customFormat="1" outlineLevel="1">
      <c r="A383" s="825"/>
      <c r="B383" s="827"/>
      <c r="C383" s="766"/>
      <c r="D383" s="822"/>
      <c r="E383" s="829"/>
      <c r="F383" s="822"/>
      <c r="G383" s="831"/>
      <c r="H383" s="822"/>
      <c r="I383" s="822"/>
      <c r="J383" s="822"/>
      <c r="K383" s="523">
        <v>11</v>
      </c>
      <c r="L383" s="504"/>
      <c r="M383" s="504"/>
      <c r="N383" s="504"/>
      <c r="O383" s="120"/>
      <c r="P383" s="822"/>
      <c r="Q383" s="822"/>
      <c r="R383" s="51"/>
    </row>
    <row r="384" spans="1:18" s="52" customFormat="1" outlineLevel="1">
      <c r="A384" s="825"/>
      <c r="B384" s="827"/>
      <c r="C384" s="766"/>
      <c r="D384" s="822"/>
      <c r="E384" s="829"/>
      <c r="F384" s="822"/>
      <c r="G384" s="831"/>
      <c r="H384" s="822"/>
      <c r="I384" s="822"/>
      <c r="J384" s="822"/>
      <c r="K384" s="523">
        <v>12</v>
      </c>
      <c r="L384" s="504"/>
      <c r="M384" s="504"/>
      <c r="N384" s="504"/>
      <c r="O384" s="120"/>
      <c r="P384" s="822"/>
      <c r="Q384" s="822"/>
      <c r="R384" s="51"/>
    </row>
    <row r="385" spans="1:18" s="52" customFormat="1" outlineLevel="1">
      <c r="A385" s="825"/>
      <c r="B385" s="827"/>
      <c r="C385" s="766"/>
      <c r="D385" s="822"/>
      <c r="E385" s="829"/>
      <c r="F385" s="822"/>
      <c r="G385" s="831"/>
      <c r="H385" s="822"/>
      <c r="I385" s="822"/>
      <c r="J385" s="822"/>
      <c r="K385" s="523">
        <v>13</v>
      </c>
      <c r="L385" s="504"/>
      <c r="M385" s="504"/>
      <c r="N385" s="504"/>
      <c r="O385" s="120"/>
      <c r="P385" s="822"/>
      <c r="Q385" s="822"/>
      <c r="R385" s="51"/>
    </row>
    <row r="386" spans="1:18" s="52" customFormat="1" outlineLevel="1">
      <c r="A386" s="825"/>
      <c r="B386" s="827"/>
      <c r="C386" s="766"/>
      <c r="D386" s="822"/>
      <c r="E386" s="829"/>
      <c r="F386" s="822"/>
      <c r="G386" s="831"/>
      <c r="H386" s="822"/>
      <c r="I386" s="822"/>
      <c r="J386" s="822"/>
      <c r="K386" s="523">
        <v>14</v>
      </c>
      <c r="L386" s="504"/>
      <c r="M386" s="504"/>
      <c r="N386" s="504"/>
      <c r="O386" s="120"/>
      <c r="P386" s="822"/>
      <c r="Q386" s="822"/>
      <c r="R386" s="51"/>
    </row>
    <row r="387" spans="1:18" s="52" customFormat="1" outlineLevel="1">
      <c r="A387" s="825"/>
      <c r="B387" s="827"/>
      <c r="C387" s="766"/>
      <c r="D387" s="822"/>
      <c r="E387" s="829"/>
      <c r="F387" s="822"/>
      <c r="G387" s="831"/>
      <c r="H387" s="822"/>
      <c r="I387" s="822"/>
      <c r="J387" s="822"/>
      <c r="K387" s="523">
        <v>15</v>
      </c>
      <c r="L387" s="504"/>
      <c r="M387" s="504"/>
      <c r="N387" s="504"/>
      <c r="O387" s="120"/>
      <c r="P387" s="822"/>
      <c r="Q387" s="822"/>
      <c r="R387" s="51"/>
    </row>
    <row r="388" spans="1:18" s="52" customFormat="1" outlineLevel="1">
      <c r="A388" s="826"/>
      <c r="B388" s="828"/>
      <c r="C388" s="777"/>
      <c r="D388" s="823"/>
      <c r="E388" s="829"/>
      <c r="F388" s="823"/>
      <c r="G388" s="832"/>
      <c r="H388" s="823"/>
      <c r="I388" s="823"/>
      <c r="J388" s="823"/>
      <c r="K388" s="523">
        <v>16</v>
      </c>
      <c r="L388" s="504"/>
      <c r="M388" s="504"/>
      <c r="N388" s="504"/>
      <c r="O388" s="120"/>
      <c r="P388" s="823"/>
      <c r="Q388" s="823"/>
      <c r="R388" s="51"/>
    </row>
    <row r="389" spans="1:18" s="52" customFormat="1" outlineLevel="1">
      <c r="A389" s="824"/>
      <c r="B389" s="827" t="s">
        <v>84</v>
      </c>
      <c r="C389" s="803">
        <f>C373+1</f>
        <v>25</v>
      </c>
      <c r="D389" s="822" t="s">
        <v>1619</v>
      </c>
      <c r="E389" s="829" t="str">
        <f t="shared" ref="E389" si="48">"DBB"&amp;500+(6*(C389-1))</f>
        <v>DBB644</v>
      </c>
      <c r="F389" s="822" t="s">
        <v>1620</v>
      </c>
      <c r="G389" s="830" t="s">
        <v>1621</v>
      </c>
      <c r="H389" s="821" t="s">
        <v>1622</v>
      </c>
      <c r="I389" s="821"/>
      <c r="J389" s="821"/>
      <c r="K389" s="626">
        <v>1</v>
      </c>
      <c r="L389" s="75" t="s">
        <v>1623</v>
      </c>
      <c r="M389" s="504" t="s">
        <v>1624</v>
      </c>
      <c r="N389" s="504" t="s">
        <v>1625</v>
      </c>
      <c r="O389" s="120"/>
      <c r="P389" s="821" t="s">
        <v>1626</v>
      </c>
      <c r="Q389" s="821" t="s">
        <v>1539</v>
      </c>
      <c r="R389" s="51"/>
    </row>
    <row r="390" spans="1:18" s="52" customFormat="1" outlineLevel="1">
      <c r="A390" s="825"/>
      <c r="B390" s="827"/>
      <c r="C390" s="766"/>
      <c r="D390" s="822"/>
      <c r="E390" s="829"/>
      <c r="F390" s="822"/>
      <c r="G390" s="831"/>
      <c r="H390" s="822"/>
      <c r="I390" s="822"/>
      <c r="J390" s="822"/>
      <c r="K390" s="523">
        <v>2</v>
      </c>
      <c r="L390" s="75" t="s">
        <v>1543</v>
      </c>
      <c r="M390" s="504" t="s">
        <v>1544</v>
      </c>
      <c r="N390" s="504" t="s">
        <v>1545</v>
      </c>
      <c r="O390" s="120"/>
      <c r="P390" s="822"/>
      <c r="Q390" s="822"/>
      <c r="R390" s="51"/>
    </row>
    <row r="391" spans="1:18" s="52" customFormat="1" outlineLevel="1">
      <c r="A391" s="825"/>
      <c r="B391" s="827"/>
      <c r="C391" s="766"/>
      <c r="D391" s="822"/>
      <c r="E391" s="829"/>
      <c r="F391" s="822"/>
      <c r="G391" s="831"/>
      <c r="H391" s="822"/>
      <c r="I391" s="822"/>
      <c r="J391" s="822"/>
      <c r="K391" s="523">
        <v>3</v>
      </c>
      <c r="L391" s="75" t="s">
        <v>1561</v>
      </c>
      <c r="M391" s="504" t="s">
        <v>1562</v>
      </c>
      <c r="N391" s="504" t="s">
        <v>1563</v>
      </c>
      <c r="O391" s="120"/>
      <c r="P391" s="822"/>
      <c r="Q391" s="822"/>
      <c r="R391" s="51"/>
    </row>
    <row r="392" spans="1:18" s="52" customFormat="1" outlineLevel="1">
      <c r="A392" s="825"/>
      <c r="B392" s="827"/>
      <c r="C392" s="766"/>
      <c r="D392" s="822"/>
      <c r="E392" s="829"/>
      <c r="F392" s="822"/>
      <c r="G392" s="831"/>
      <c r="H392" s="822"/>
      <c r="I392" s="822"/>
      <c r="J392" s="822"/>
      <c r="K392" s="523">
        <v>4</v>
      </c>
      <c r="L392" s="75" t="s">
        <v>1546</v>
      </c>
      <c r="M392" s="504" t="s">
        <v>1547</v>
      </c>
      <c r="N392" s="504" t="s">
        <v>1548</v>
      </c>
      <c r="O392" s="120"/>
      <c r="P392" s="822"/>
      <c r="Q392" s="822"/>
      <c r="R392" s="51"/>
    </row>
    <row r="393" spans="1:18" s="52" customFormat="1" outlineLevel="1">
      <c r="A393" s="825"/>
      <c r="B393" s="827"/>
      <c r="C393" s="766"/>
      <c r="D393" s="822"/>
      <c r="E393" s="829"/>
      <c r="F393" s="822"/>
      <c r="G393" s="831"/>
      <c r="H393" s="822"/>
      <c r="I393" s="822"/>
      <c r="J393" s="822"/>
      <c r="K393" s="523">
        <v>5</v>
      </c>
      <c r="L393" s="75" t="s">
        <v>1627</v>
      </c>
      <c r="M393" s="504" t="s">
        <v>1628</v>
      </c>
      <c r="N393" s="504" t="s">
        <v>1629</v>
      </c>
      <c r="O393" s="120"/>
      <c r="P393" s="822"/>
      <c r="Q393" s="822"/>
      <c r="R393" s="51"/>
    </row>
    <row r="394" spans="1:18" s="52" customFormat="1" outlineLevel="1">
      <c r="A394" s="825"/>
      <c r="B394" s="827"/>
      <c r="C394" s="766"/>
      <c r="D394" s="822"/>
      <c r="E394" s="829"/>
      <c r="F394" s="822"/>
      <c r="G394" s="831"/>
      <c r="H394" s="822"/>
      <c r="I394" s="822"/>
      <c r="J394" s="822"/>
      <c r="K394" s="523">
        <v>6</v>
      </c>
      <c r="L394" s="75"/>
      <c r="M394" s="504"/>
      <c r="N394" s="504"/>
      <c r="O394" s="120"/>
      <c r="P394" s="822"/>
      <c r="Q394" s="822"/>
      <c r="R394" s="51"/>
    </row>
    <row r="395" spans="1:18" s="52" customFormat="1" outlineLevel="1">
      <c r="A395" s="825"/>
      <c r="B395" s="827"/>
      <c r="C395" s="766"/>
      <c r="D395" s="822"/>
      <c r="E395" s="829"/>
      <c r="F395" s="822"/>
      <c r="G395" s="831"/>
      <c r="H395" s="822"/>
      <c r="I395" s="822"/>
      <c r="J395" s="822"/>
      <c r="K395" s="523">
        <v>7</v>
      </c>
      <c r="L395" s="504"/>
      <c r="M395" s="504"/>
      <c r="N395" s="504"/>
      <c r="O395" s="120"/>
      <c r="P395" s="822"/>
      <c r="Q395" s="822"/>
      <c r="R395" s="51"/>
    </row>
    <row r="396" spans="1:18" s="52" customFormat="1" outlineLevel="1">
      <c r="A396" s="825"/>
      <c r="B396" s="827"/>
      <c r="C396" s="766"/>
      <c r="D396" s="822"/>
      <c r="E396" s="829"/>
      <c r="F396" s="822"/>
      <c r="G396" s="831"/>
      <c r="H396" s="822"/>
      <c r="I396" s="822"/>
      <c r="J396" s="822"/>
      <c r="K396" s="523">
        <v>8</v>
      </c>
      <c r="L396" s="504"/>
      <c r="M396" s="504"/>
      <c r="N396" s="504"/>
      <c r="O396" s="120"/>
      <c r="P396" s="822"/>
      <c r="Q396" s="822"/>
      <c r="R396" s="51"/>
    </row>
    <row r="397" spans="1:18" s="52" customFormat="1" outlineLevel="1">
      <c r="A397" s="825"/>
      <c r="B397" s="827"/>
      <c r="C397" s="766"/>
      <c r="D397" s="822"/>
      <c r="E397" s="829"/>
      <c r="F397" s="822"/>
      <c r="G397" s="831"/>
      <c r="H397" s="822"/>
      <c r="I397" s="822"/>
      <c r="J397" s="822"/>
      <c r="K397" s="523">
        <v>9</v>
      </c>
      <c r="L397" s="504"/>
      <c r="M397" s="504"/>
      <c r="N397" s="504"/>
      <c r="O397" s="120"/>
      <c r="P397" s="822"/>
      <c r="Q397" s="822"/>
      <c r="R397" s="51"/>
    </row>
    <row r="398" spans="1:18" s="52" customFormat="1" outlineLevel="1">
      <c r="A398" s="825"/>
      <c r="B398" s="827"/>
      <c r="C398" s="766"/>
      <c r="D398" s="822"/>
      <c r="E398" s="829"/>
      <c r="F398" s="822"/>
      <c r="G398" s="831"/>
      <c r="H398" s="822"/>
      <c r="I398" s="822"/>
      <c r="J398" s="822"/>
      <c r="K398" s="523">
        <v>10</v>
      </c>
      <c r="L398" s="504"/>
      <c r="M398" s="504"/>
      <c r="N398" s="504"/>
      <c r="O398" s="120"/>
      <c r="P398" s="822"/>
      <c r="Q398" s="822"/>
      <c r="R398" s="51"/>
    </row>
    <row r="399" spans="1:18" s="52" customFormat="1" outlineLevel="1">
      <c r="A399" s="825"/>
      <c r="B399" s="827"/>
      <c r="C399" s="766"/>
      <c r="D399" s="822"/>
      <c r="E399" s="829"/>
      <c r="F399" s="822"/>
      <c r="G399" s="831"/>
      <c r="H399" s="822"/>
      <c r="I399" s="822"/>
      <c r="J399" s="822"/>
      <c r="K399" s="523">
        <v>11</v>
      </c>
      <c r="L399" s="504"/>
      <c r="M399" s="504"/>
      <c r="N399" s="504"/>
      <c r="O399" s="120"/>
      <c r="P399" s="822"/>
      <c r="Q399" s="822"/>
      <c r="R399" s="51"/>
    </row>
    <row r="400" spans="1:18" s="52" customFormat="1" outlineLevel="1">
      <c r="A400" s="825"/>
      <c r="B400" s="827"/>
      <c r="C400" s="766"/>
      <c r="D400" s="822"/>
      <c r="E400" s="829"/>
      <c r="F400" s="822"/>
      <c r="G400" s="831"/>
      <c r="H400" s="822"/>
      <c r="I400" s="822"/>
      <c r="J400" s="822"/>
      <c r="K400" s="523">
        <v>12</v>
      </c>
      <c r="L400" s="504"/>
      <c r="M400" s="504"/>
      <c r="N400" s="504"/>
      <c r="O400" s="120"/>
      <c r="P400" s="822"/>
      <c r="Q400" s="822"/>
      <c r="R400" s="51"/>
    </row>
    <row r="401" spans="1:18" s="52" customFormat="1" outlineLevel="1">
      <c r="A401" s="825"/>
      <c r="B401" s="827"/>
      <c r="C401" s="766"/>
      <c r="D401" s="822"/>
      <c r="E401" s="829"/>
      <c r="F401" s="822"/>
      <c r="G401" s="831"/>
      <c r="H401" s="822"/>
      <c r="I401" s="822"/>
      <c r="J401" s="822"/>
      <c r="K401" s="523">
        <v>13</v>
      </c>
      <c r="L401" s="504"/>
      <c r="M401" s="504"/>
      <c r="N401" s="504"/>
      <c r="O401" s="120"/>
      <c r="P401" s="822"/>
      <c r="Q401" s="822"/>
      <c r="R401" s="51"/>
    </row>
    <row r="402" spans="1:18" s="52" customFormat="1" outlineLevel="1">
      <c r="A402" s="825"/>
      <c r="B402" s="827"/>
      <c r="C402" s="766"/>
      <c r="D402" s="822"/>
      <c r="E402" s="829"/>
      <c r="F402" s="822"/>
      <c r="G402" s="831"/>
      <c r="H402" s="822"/>
      <c r="I402" s="822"/>
      <c r="J402" s="822"/>
      <c r="K402" s="523">
        <v>14</v>
      </c>
      <c r="L402" s="504"/>
      <c r="M402" s="504"/>
      <c r="N402" s="504"/>
      <c r="O402" s="120"/>
      <c r="P402" s="822"/>
      <c r="Q402" s="822"/>
      <c r="R402" s="51"/>
    </row>
    <row r="403" spans="1:18" s="52" customFormat="1" outlineLevel="1">
      <c r="A403" s="825"/>
      <c r="B403" s="827"/>
      <c r="C403" s="766"/>
      <c r="D403" s="822"/>
      <c r="E403" s="829"/>
      <c r="F403" s="822"/>
      <c r="G403" s="831"/>
      <c r="H403" s="822"/>
      <c r="I403" s="822"/>
      <c r="J403" s="822"/>
      <c r="K403" s="523">
        <v>15</v>
      </c>
      <c r="L403" s="504"/>
      <c r="M403" s="504"/>
      <c r="N403" s="504"/>
      <c r="O403" s="120"/>
      <c r="P403" s="822"/>
      <c r="Q403" s="822"/>
      <c r="R403" s="51"/>
    </row>
    <row r="404" spans="1:18" s="52" customFormat="1" outlineLevel="1">
      <c r="A404" s="826"/>
      <c r="B404" s="828"/>
      <c r="C404" s="777"/>
      <c r="D404" s="823"/>
      <c r="E404" s="829"/>
      <c r="F404" s="823"/>
      <c r="G404" s="832"/>
      <c r="H404" s="823"/>
      <c r="I404" s="823"/>
      <c r="J404" s="823"/>
      <c r="K404" s="523">
        <v>16</v>
      </c>
      <c r="L404" s="504"/>
      <c r="M404" s="504"/>
      <c r="N404" s="504"/>
      <c r="O404" s="120"/>
      <c r="P404" s="823"/>
      <c r="Q404" s="823"/>
      <c r="R404" s="51"/>
    </row>
    <row r="405" spans="1:18" s="52" customFormat="1" outlineLevel="1">
      <c r="A405" s="824"/>
      <c r="B405" s="827" t="s">
        <v>52</v>
      </c>
      <c r="C405" s="848">
        <f t="shared" ref="C405" si="49">C389+1</f>
        <v>26</v>
      </c>
      <c r="D405" s="842" t="s">
        <v>1630</v>
      </c>
      <c r="E405" s="851" t="str">
        <f t="shared" ref="E405" si="50">"DBB"&amp;500+(6*(C405-1))</f>
        <v>DBB650</v>
      </c>
      <c r="F405" s="842" t="s">
        <v>1631</v>
      </c>
      <c r="G405" s="844" t="s">
        <v>1632</v>
      </c>
      <c r="H405" s="847" t="s">
        <v>1633</v>
      </c>
      <c r="I405" s="847"/>
      <c r="J405" s="847"/>
      <c r="K405" s="626">
        <v>1</v>
      </c>
      <c r="L405" s="529" t="s">
        <v>1634</v>
      </c>
      <c r="M405" s="530" t="s">
        <v>1635</v>
      </c>
      <c r="N405" s="530" t="s">
        <v>1636</v>
      </c>
      <c r="O405" s="531"/>
      <c r="P405" s="847" t="str">
        <f>VLOOKUP(H405,Buttons!$D$5:$AB$452,25,FALSE)</f>
        <v>VLM_Filler_Toolbar_3_12</v>
      </c>
      <c r="Q405" s="847" t="s">
        <v>1539</v>
      </c>
      <c r="R405" s="479"/>
    </row>
    <row r="406" spans="1:18" s="52" customFormat="1" outlineLevel="1">
      <c r="A406" s="825"/>
      <c r="B406" s="827"/>
      <c r="C406" s="849"/>
      <c r="D406" s="842"/>
      <c r="E406" s="851"/>
      <c r="F406" s="842"/>
      <c r="G406" s="845"/>
      <c r="H406" s="842"/>
      <c r="I406" s="842"/>
      <c r="J406" s="842"/>
      <c r="K406" s="523">
        <v>2</v>
      </c>
      <c r="L406" s="529" t="s">
        <v>1612</v>
      </c>
      <c r="M406" s="530" t="s">
        <v>1613</v>
      </c>
      <c r="N406" s="530" t="s">
        <v>1614</v>
      </c>
      <c r="O406" s="531"/>
      <c r="P406" s="842"/>
      <c r="Q406" s="842"/>
      <c r="R406" s="479"/>
    </row>
    <row r="407" spans="1:18" s="52" customFormat="1" outlineLevel="1">
      <c r="A407" s="825"/>
      <c r="B407" s="827"/>
      <c r="C407" s="849"/>
      <c r="D407" s="842"/>
      <c r="E407" s="851"/>
      <c r="F407" s="842"/>
      <c r="G407" s="845"/>
      <c r="H407" s="842"/>
      <c r="I407" s="842"/>
      <c r="J407" s="842"/>
      <c r="K407" s="523">
        <v>3</v>
      </c>
      <c r="L407" s="529" t="s">
        <v>1637</v>
      </c>
      <c r="M407" s="530" t="s">
        <v>1638</v>
      </c>
      <c r="N407" s="530" t="s">
        <v>1639</v>
      </c>
      <c r="O407" s="531"/>
      <c r="P407" s="842"/>
      <c r="Q407" s="842"/>
      <c r="R407" s="479"/>
    </row>
    <row r="408" spans="1:18" s="52" customFormat="1" outlineLevel="1">
      <c r="A408" s="825"/>
      <c r="B408" s="827"/>
      <c r="C408" s="849"/>
      <c r="D408" s="842"/>
      <c r="E408" s="851"/>
      <c r="F408" s="842"/>
      <c r="G408" s="845"/>
      <c r="H408" s="842"/>
      <c r="I408" s="842"/>
      <c r="J408" s="842"/>
      <c r="K408" s="523">
        <v>4</v>
      </c>
      <c r="L408" s="529" t="s">
        <v>1640</v>
      </c>
      <c r="M408" s="530" t="s">
        <v>1641</v>
      </c>
      <c r="N408" s="530" t="s">
        <v>1642</v>
      </c>
      <c r="O408" s="531"/>
      <c r="P408" s="842"/>
      <c r="Q408" s="842"/>
      <c r="R408" s="479"/>
    </row>
    <row r="409" spans="1:18" s="52" customFormat="1" outlineLevel="1">
      <c r="A409" s="825"/>
      <c r="B409" s="827"/>
      <c r="C409" s="849"/>
      <c r="D409" s="842"/>
      <c r="E409" s="851"/>
      <c r="F409" s="842"/>
      <c r="G409" s="845"/>
      <c r="H409" s="842"/>
      <c r="I409" s="842"/>
      <c r="J409" s="842"/>
      <c r="K409" s="523">
        <v>5</v>
      </c>
      <c r="L409" s="529" t="s">
        <v>1543</v>
      </c>
      <c r="M409" s="530" t="s">
        <v>1544</v>
      </c>
      <c r="N409" s="530" t="s">
        <v>1545</v>
      </c>
      <c r="O409" s="531"/>
      <c r="P409" s="842"/>
      <c r="Q409" s="842"/>
      <c r="R409" s="479"/>
    </row>
    <row r="410" spans="1:18" s="52" customFormat="1" outlineLevel="1">
      <c r="A410" s="825"/>
      <c r="B410" s="827"/>
      <c r="C410" s="849"/>
      <c r="D410" s="842"/>
      <c r="E410" s="851"/>
      <c r="F410" s="842"/>
      <c r="G410" s="845"/>
      <c r="H410" s="842"/>
      <c r="I410" s="842"/>
      <c r="J410" s="842"/>
      <c r="K410" s="523">
        <v>6</v>
      </c>
      <c r="L410" s="529" t="s">
        <v>1561</v>
      </c>
      <c r="M410" s="530" t="s">
        <v>1562</v>
      </c>
      <c r="N410" s="530" t="s">
        <v>1563</v>
      </c>
      <c r="O410" s="531"/>
      <c r="P410" s="842"/>
      <c r="Q410" s="842"/>
      <c r="R410" s="479"/>
    </row>
    <row r="411" spans="1:18" s="52" customFormat="1" outlineLevel="1">
      <c r="A411" s="825"/>
      <c r="B411" s="827"/>
      <c r="C411" s="849"/>
      <c r="D411" s="842"/>
      <c r="E411" s="851"/>
      <c r="F411" s="842"/>
      <c r="G411" s="845"/>
      <c r="H411" s="842"/>
      <c r="I411" s="842"/>
      <c r="J411" s="842"/>
      <c r="K411" s="523">
        <v>7</v>
      </c>
      <c r="L411" s="529" t="s">
        <v>1546</v>
      </c>
      <c r="M411" s="530" t="s">
        <v>1547</v>
      </c>
      <c r="N411" s="530" t="s">
        <v>1548</v>
      </c>
      <c r="O411" s="531"/>
      <c r="P411" s="842"/>
      <c r="Q411" s="842"/>
      <c r="R411" s="479"/>
    </row>
    <row r="412" spans="1:18" s="52" customFormat="1" outlineLevel="1">
      <c r="A412" s="825"/>
      <c r="B412" s="827"/>
      <c r="C412" s="849"/>
      <c r="D412" s="842"/>
      <c r="E412" s="851"/>
      <c r="F412" s="842"/>
      <c r="G412" s="845"/>
      <c r="H412" s="842"/>
      <c r="I412" s="842"/>
      <c r="J412" s="842"/>
      <c r="K412" s="523">
        <v>8</v>
      </c>
      <c r="L412" s="530"/>
      <c r="M412" s="530"/>
      <c r="N412" s="530"/>
      <c r="O412" s="531"/>
      <c r="P412" s="842"/>
      <c r="Q412" s="842"/>
      <c r="R412" s="479"/>
    </row>
    <row r="413" spans="1:18" s="52" customFormat="1" outlineLevel="1">
      <c r="A413" s="825"/>
      <c r="B413" s="827"/>
      <c r="C413" s="849"/>
      <c r="D413" s="842"/>
      <c r="E413" s="851"/>
      <c r="F413" s="842"/>
      <c r="G413" s="845"/>
      <c r="H413" s="842"/>
      <c r="I413" s="842"/>
      <c r="J413" s="842"/>
      <c r="K413" s="523">
        <v>9</v>
      </c>
      <c r="L413" s="530"/>
      <c r="M413" s="530"/>
      <c r="N413" s="530"/>
      <c r="O413" s="531"/>
      <c r="P413" s="842"/>
      <c r="Q413" s="842"/>
      <c r="R413" s="479"/>
    </row>
    <row r="414" spans="1:18" s="52" customFormat="1" outlineLevel="1">
      <c r="A414" s="825"/>
      <c r="B414" s="827"/>
      <c r="C414" s="849"/>
      <c r="D414" s="842"/>
      <c r="E414" s="851"/>
      <c r="F414" s="842"/>
      <c r="G414" s="845"/>
      <c r="H414" s="842"/>
      <c r="I414" s="842"/>
      <c r="J414" s="842"/>
      <c r="K414" s="523">
        <v>10</v>
      </c>
      <c r="L414" s="530"/>
      <c r="M414" s="530"/>
      <c r="N414" s="530"/>
      <c r="O414" s="531"/>
      <c r="P414" s="842"/>
      <c r="Q414" s="842"/>
      <c r="R414" s="479"/>
    </row>
    <row r="415" spans="1:18" s="52" customFormat="1" outlineLevel="1">
      <c r="A415" s="825"/>
      <c r="B415" s="827"/>
      <c r="C415" s="849"/>
      <c r="D415" s="842"/>
      <c r="E415" s="851"/>
      <c r="F415" s="842"/>
      <c r="G415" s="845"/>
      <c r="H415" s="842"/>
      <c r="I415" s="842"/>
      <c r="J415" s="842"/>
      <c r="K415" s="523">
        <v>11</v>
      </c>
      <c r="L415" s="530"/>
      <c r="M415" s="530"/>
      <c r="N415" s="530"/>
      <c r="O415" s="531"/>
      <c r="P415" s="842"/>
      <c r="Q415" s="842"/>
      <c r="R415" s="479"/>
    </row>
    <row r="416" spans="1:18" s="52" customFormat="1" outlineLevel="1">
      <c r="A416" s="825"/>
      <c r="B416" s="827"/>
      <c r="C416" s="849"/>
      <c r="D416" s="842"/>
      <c r="E416" s="851"/>
      <c r="F416" s="842"/>
      <c r="G416" s="845"/>
      <c r="H416" s="842"/>
      <c r="I416" s="842"/>
      <c r="J416" s="842"/>
      <c r="K416" s="523">
        <v>12</v>
      </c>
      <c r="L416" s="530"/>
      <c r="M416" s="530"/>
      <c r="N416" s="530"/>
      <c r="O416" s="531"/>
      <c r="P416" s="842"/>
      <c r="Q416" s="842"/>
      <c r="R416" s="479"/>
    </row>
    <row r="417" spans="1:18" s="52" customFormat="1" outlineLevel="1">
      <c r="A417" s="825"/>
      <c r="B417" s="827"/>
      <c r="C417" s="849"/>
      <c r="D417" s="842"/>
      <c r="E417" s="851"/>
      <c r="F417" s="842"/>
      <c r="G417" s="845"/>
      <c r="H417" s="842"/>
      <c r="I417" s="842"/>
      <c r="J417" s="842"/>
      <c r="K417" s="523">
        <v>13</v>
      </c>
      <c r="L417" s="530"/>
      <c r="M417" s="530"/>
      <c r="N417" s="530"/>
      <c r="O417" s="531"/>
      <c r="P417" s="842"/>
      <c r="Q417" s="842"/>
      <c r="R417" s="479"/>
    </row>
    <row r="418" spans="1:18" s="52" customFormat="1" outlineLevel="1">
      <c r="A418" s="825"/>
      <c r="B418" s="827"/>
      <c r="C418" s="849"/>
      <c r="D418" s="842"/>
      <c r="E418" s="851"/>
      <c r="F418" s="842"/>
      <c r="G418" s="845"/>
      <c r="H418" s="842"/>
      <c r="I418" s="842"/>
      <c r="J418" s="842"/>
      <c r="K418" s="523">
        <v>14</v>
      </c>
      <c r="L418" s="530"/>
      <c r="M418" s="530"/>
      <c r="N418" s="530"/>
      <c r="O418" s="531"/>
      <c r="P418" s="842"/>
      <c r="Q418" s="842"/>
      <c r="R418" s="479"/>
    </row>
    <row r="419" spans="1:18" s="52" customFormat="1" outlineLevel="1">
      <c r="A419" s="825"/>
      <c r="B419" s="827"/>
      <c r="C419" s="849"/>
      <c r="D419" s="842"/>
      <c r="E419" s="851"/>
      <c r="F419" s="842"/>
      <c r="G419" s="845"/>
      <c r="H419" s="842"/>
      <c r="I419" s="842"/>
      <c r="J419" s="842"/>
      <c r="K419" s="523">
        <v>15</v>
      </c>
      <c r="L419" s="530"/>
      <c r="M419" s="530"/>
      <c r="N419" s="530"/>
      <c r="O419" s="531"/>
      <c r="P419" s="842"/>
      <c r="Q419" s="842"/>
      <c r="R419" s="479"/>
    </row>
    <row r="420" spans="1:18" s="52" customFormat="1" outlineLevel="1">
      <c r="A420" s="826"/>
      <c r="B420" s="828"/>
      <c r="C420" s="850"/>
      <c r="D420" s="843"/>
      <c r="E420" s="851"/>
      <c r="F420" s="843"/>
      <c r="G420" s="846"/>
      <c r="H420" s="843"/>
      <c r="I420" s="843"/>
      <c r="J420" s="843"/>
      <c r="K420" s="523">
        <v>16</v>
      </c>
      <c r="L420" s="530"/>
      <c r="M420" s="530"/>
      <c r="N420" s="530"/>
      <c r="O420" s="531"/>
      <c r="P420" s="843"/>
      <c r="Q420" s="843"/>
      <c r="R420" s="479"/>
    </row>
    <row r="421" spans="1:18" s="52" customFormat="1" outlineLevel="1">
      <c r="A421" s="824"/>
      <c r="B421" s="827" t="s">
        <v>84</v>
      </c>
      <c r="C421" s="803">
        <f>C405+1</f>
        <v>27</v>
      </c>
      <c r="D421" s="822" t="s">
        <v>1643</v>
      </c>
      <c r="E421" s="829" t="str">
        <f t="shared" ref="E421" si="51">"DBB"&amp;500+(6*(C421-1))</f>
        <v>DBB656</v>
      </c>
      <c r="F421" s="822" t="s">
        <v>1644</v>
      </c>
      <c r="G421" s="830" t="s">
        <v>1645</v>
      </c>
      <c r="H421" s="821" t="s">
        <v>1646</v>
      </c>
      <c r="I421" s="821"/>
      <c r="J421" s="821"/>
      <c r="K421" s="626">
        <v>1</v>
      </c>
      <c r="L421" s="75" t="s">
        <v>1612</v>
      </c>
      <c r="M421" s="504" t="s">
        <v>1613</v>
      </c>
      <c r="N421" s="504" t="s">
        <v>1614</v>
      </c>
      <c r="O421" s="120"/>
      <c r="P421" s="821" t="str">
        <f>VLOOKUP(H421,Buttons!$D$5:$AB$452,25,FALSE)</f>
        <v>VLM_Filler_Toolbar_2_7</v>
      </c>
      <c r="Q421" s="821" t="s">
        <v>1539</v>
      </c>
      <c r="R421" s="51"/>
    </row>
    <row r="422" spans="1:18" s="52" customFormat="1" outlineLevel="1">
      <c r="A422" s="825"/>
      <c r="B422" s="827"/>
      <c r="C422" s="766"/>
      <c r="D422" s="822"/>
      <c r="E422" s="829"/>
      <c r="F422" s="822"/>
      <c r="G422" s="831"/>
      <c r="H422" s="822"/>
      <c r="I422" s="822"/>
      <c r="J422" s="822"/>
      <c r="K422" s="523">
        <v>2</v>
      </c>
      <c r="L422" s="75" t="s">
        <v>1623</v>
      </c>
      <c r="M422" s="504" t="s">
        <v>1624</v>
      </c>
      <c r="N422" s="504" t="s">
        <v>1625</v>
      </c>
      <c r="O422" s="120"/>
      <c r="P422" s="822"/>
      <c r="Q422" s="822"/>
      <c r="R422" s="51"/>
    </row>
    <row r="423" spans="1:18" s="52" customFormat="1" outlineLevel="1">
      <c r="A423" s="825"/>
      <c r="B423" s="827"/>
      <c r="C423" s="766"/>
      <c r="D423" s="822"/>
      <c r="E423" s="829"/>
      <c r="F423" s="822"/>
      <c r="G423" s="831"/>
      <c r="H423" s="822"/>
      <c r="I423" s="822"/>
      <c r="J423" s="822"/>
      <c r="K423" s="523">
        <v>3</v>
      </c>
      <c r="L423" s="75" t="s">
        <v>1640</v>
      </c>
      <c r="M423" s="504" t="s">
        <v>1641</v>
      </c>
      <c r="N423" s="504" t="s">
        <v>1642</v>
      </c>
      <c r="O423" s="120"/>
      <c r="P423" s="822"/>
      <c r="Q423" s="822"/>
      <c r="R423" s="51"/>
    </row>
    <row r="424" spans="1:18" s="52" customFormat="1" outlineLevel="1">
      <c r="A424" s="825"/>
      <c r="B424" s="827"/>
      <c r="C424" s="766"/>
      <c r="D424" s="822"/>
      <c r="E424" s="829"/>
      <c r="F424" s="822"/>
      <c r="G424" s="831"/>
      <c r="H424" s="822"/>
      <c r="I424" s="822"/>
      <c r="J424" s="822"/>
      <c r="K424" s="523">
        <v>4</v>
      </c>
      <c r="L424" s="75" t="s">
        <v>1543</v>
      </c>
      <c r="M424" s="504" t="s">
        <v>1544</v>
      </c>
      <c r="N424" s="504" t="s">
        <v>1545</v>
      </c>
      <c r="O424" s="120"/>
      <c r="P424" s="822"/>
      <c r="Q424" s="822"/>
      <c r="R424" s="51"/>
    </row>
    <row r="425" spans="1:18" s="52" customFormat="1" outlineLevel="1">
      <c r="A425" s="825"/>
      <c r="B425" s="827"/>
      <c r="C425" s="766"/>
      <c r="D425" s="822"/>
      <c r="E425" s="829"/>
      <c r="F425" s="822"/>
      <c r="G425" s="831"/>
      <c r="H425" s="822"/>
      <c r="I425" s="822"/>
      <c r="J425" s="822"/>
      <c r="K425" s="523">
        <v>5</v>
      </c>
      <c r="L425" s="75" t="s">
        <v>1561</v>
      </c>
      <c r="M425" s="504" t="s">
        <v>1562</v>
      </c>
      <c r="N425" s="504" t="s">
        <v>1563</v>
      </c>
      <c r="O425" s="120"/>
      <c r="P425" s="822"/>
      <c r="Q425" s="822"/>
      <c r="R425" s="51"/>
    </row>
    <row r="426" spans="1:18" s="52" customFormat="1" outlineLevel="1">
      <c r="A426" s="825"/>
      <c r="B426" s="827"/>
      <c r="C426" s="766"/>
      <c r="D426" s="822"/>
      <c r="E426" s="829"/>
      <c r="F426" s="822"/>
      <c r="G426" s="831"/>
      <c r="H426" s="822"/>
      <c r="I426" s="822"/>
      <c r="J426" s="822"/>
      <c r="K426" s="523">
        <v>6</v>
      </c>
      <c r="L426" s="75" t="s">
        <v>1546</v>
      </c>
      <c r="M426" s="504" t="s">
        <v>1547</v>
      </c>
      <c r="N426" s="504" t="s">
        <v>1548</v>
      </c>
      <c r="O426" s="120"/>
      <c r="P426" s="822"/>
      <c r="Q426" s="822"/>
      <c r="R426" s="51"/>
    </row>
    <row r="427" spans="1:18" s="52" customFormat="1" outlineLevel="1">
      <c r="A427" s="825"/>
      <c r="B427" s="827"/>
      <c r="C427" s="766"/>
      <c r="D427" s="822"/>
      <c r="E427" s="829"/>
      <c r="F427" s="822"/>
      <c r="G427" s="831"/>
      <c r="H427" s="822"/>
      <c r="I427" s="822"/>
      <c r="J427" s="822"/>
      <c r="K427" s="523">
        <v>7</v>
      </c>
      <c r="L427" s="75" t="s">
        <v>1647</v>
      </c>
      <c r="M427" s="504" t="s">
        <v>1648</v>
      </c>
      <c r="N427" s="504" t="s">
        <v>1649</v>
      </c>
      <c r="O427" s="120"/>
      <c r="P427" s="822"/>
      <c r="Q427" s="822"/>
      <c r="R427" s="51"/>
    </row>
    <row r="428" spans="1:18" s="52" customFormat="1" outlineLevel="1">
      <c r="A428" s="825"/>
      <c r="B428" s="827"/>
      <c r="C428" s="766"/>
      <c r="D428" s="822"/>
      <c r="E428" s="829"/>
      <c r="F428" s="822"/>
      <c r="G428" s="831"/>
      <c r="H428" s="822"/>
      <c r="I428" s="822"/>
      <c r="J428" s="822"/>
      <c r="K428" s="523">
        <v>8</v>
      </c>
      <c r="L428" s="48" t="s">
        <v>1650</v>
      </c>
      <c r="M428" s="504" t="s">
        <v>1651</v>
      </c>
      <c r="N428" s="504" t="s">
        <v>1652</v>
      </c>
      <c r="O428" s="120"/>
      <c r="P428" s="822"/>
      <c r="Q428" s="822"/>
      <c r="R428" s="51"/>
    </row>
    <row r="429" spans="1:18" s="52" customFormat="1" outlineLevel="1">
      <c r="A429" s="825"/>
      <c r="B429" s="827"/>
      <c r="C429" s="766"/>
      <c r="D429" s="822"/>
      <c r="E429" s="829"/>
      <c r="F429" s="822"/>
      <c r="G429" s="831"/>
      <c r="H429" s="822"/>
      <c r="I429" s="822"/>
      <c r="J429" s="822"/>
      <c r="K429" s="523">
        <v>9</v>
      </c>
      <c r="L429" s="504" t="s">
        <v>1653</v>
      </c>
      <c r="M429" s="504" t="s">
        <v>1654</v>
      </c>
      <c r="N429" s="504" t="s">
        <v>1655</v>
      </c>
      <c r="O429" s="120"/>
      <c r="P429" s="822"/>
      <c r="Q429" s="822"/>
      <c r="R429" s="51"/>
    </row>
    <row r="430" spans="1:18" s="52" customFormat="1" outlineLevel="1">
      <c r="A430" s="825"/>
      <c r="B430" s="827"/>
      <c r="C430" s="766"/>
      <c r="D430" s="822"/>
      <c r="E430" s="829"/>
      <c r="F430" s="822"/>
      <c r="G430" s="831"/>
      <c r="H430" s="822"/>
      <c r="I430" s="822"/>
      <c r="J430" s="822"/>
      <c r="K430" s="523">
        <v>10</v>
      </c>
      <c r="L430" s="504"/>
      <c r="M430" s="504"/>
      <c r="N430" s="504"/>
      <c r="O430" s="120"/>
      <c r="P430" s="822"/>
      <c r="Q430" s="822"/>
      <c r="R430" s="51"/>
    </row>
    <row r="431" spans="1:18" s="52" customFormat="1" outlineLevel="1">
      <c r="A431" s="825"/>
      <c r="B431" s="827"/>
      <c r="C431" s="766"/>
      <c r="D431" s="822"/>
      <c r="E431" s="829"/>
      <c r="F431" s="822"/>
      <c r="G431" s="831"/>
      <c r="H431" s="822"/>
      <c r="I431" s="822"/>
      <c r="J431" s="822"/>
      <c r="K431" s="523">
        <v>11</v>
      </c>
      <c r="L431" s="504"/>
      <c r="M431" s="504"/>
      <c r="N431" s="504"/>
      <c r="O431" s="120"/>
      <c r="P431" s="822"/>
      <c r="Q431" s="822"/>
      <c r="R431" s="51"/>
    </row>
    <row r="432" spans="1:18" s="52" customFormat="1" outlineLevel="1">
      <c r="A432" s="825"/>
      <c r="B432" s="827"/>
      <c r="C432" s="766"/>
      <c r="D432" s="822"/>
      <c r="E432" s="829"/>
      <c r="F432" s="822"/>
      <c r="G432" s="831"/>
      <c r="H432" s="822"/>
      <c r="I432" s="822"/>
      <c r="J432" s="822"/>
      <c r="K432" s="523">
        <v>12</v>
      </c>
      <c r="L432" s="504"/>
      <c r="M432" s="504"/>
      <c r="N432" s="504"/>
      <c r="O432" s="120"/>
      <c r="P432" s="822"/>
      <c r="Q432" s="822"/>
      <c r="R432" s="51"/>
    </row>
    <row r="433" spans="1:18" s="52" customFormat="1" outlineLevel="1">
      <c r="A433" s="825"/>
      <c r="B433" s="827"/>
      <c r="C433" s="766"/>
      <c r="D433" s="822"/>
      <c r="E433" s="829"/>
      <c r="F433" s="822"/>
      <c r="G433" s="831"/>
      <c r="H433" s="822"/>
      <c r="I433" s="822"/>
      <c r="J433" s="822"/>
      <c r="K433" s="523">
        <v>13</v>
      </c>
      <c r="L433" s="504"/>
      <c r="M433" s="504"/>
      <c r="N433" s="504"/>
      <c r="O433" s="120"/>
      <c r="P433" s="822"/>
      <c r="Q433" s="822"/>
      <c r="R433" s="51"/>
    </row>
    <row r="434" spans="1:18" s="52" customFormat="1" outlineLevel="1">
      <c r="A434" s="825"/>
      <c r="B434" s="827"/>
      <c r="C434" s="766"/>
      <c r="D434" s="822"/>
      <c r="E434" s="829"/>
      <c r="F434" s="822"/>
      <c r="G434" s="831"/>
      <c r="H434" s="822"/>
      <c r="I434" s="822"/>
      <c r="J434" s="822"/>
      <c r="K434" s="523">
        <v>14</v>
      </c>
      <c r="L434" s="504"/>
      <c r="M434" s="504"/>
      <c r="N434" s="504"/>
      <c r="O434" s="120"/>
      <c r="P434" s="822"/>
      <c r="Q434" s="822"/>
      <c r="R434" s="51"/>
    </row>
    <row r="435" spans="1:18" s="52" customFormat="1" outlineLevel="1">
      <c r="A435" s="825"/>
      <c r="B435" s="827"/>
      <c r="C435" s="766"/>
      <c r="D435" s="822"/>
      <c r="E435" s="829"/>
      <c r="F435" s="822"/>
      <c r="G435" s="831"/>
      <c r="H435" s="822"/>
      <c r="I435" s="822"/>
      <c r="J435" s="822"/>
      <c r="K435" s="523">
        <v>15</v>
      </c>
      <c r="L435" s="504"/>
      <c r="M435" s="504"/>
      <c r="N435" s="504"/>
      <c r="O435" s="120"/>
      <c r="P435" s="822"/>
      <c r="Q435" s="822"/>
      <c r="R435" s="51"/>
    </row>
    <row r="436" spans="1:18" s="52" customFormat="1" outlineLevel="1">
      <c r="A436" s="826"/>
      <c r="B436" s="828"/>
      <c r="C436" s="777"/>
      <c r="D436" s="823"/>
      <c r="E436" s="829"/>
      <c r="F436" s="823"/>
      <c r="G436" s="832"/>
      <c r="H436" s="823"/>
      <c r="I436" s="823"/>
      <c r="J436" s="823"/>
      <c r="K436" s="523">
        <v>16</v>
      </c>
      <c r="L436" s="504"/>
      <c r="M436" s="504"/>
      <c r="N436" s="504"/>
      <c r="O436" s="120"/>
      <c r="P436" s="823"/>
      <c r="Q436" s="823"/>
      <c r="R436" s="51"/>
    </row>
    <row r="437" spans="1:18" s="52" customFormat="1" outlineLevel="1">
      <c r="A437" s="824"/>
      <c r="B437" s="827" t="s">
        <v>84</v>
      </c>
      <c r="C437" s="803">
        <f t="shared" ref="C437" si="52">C421+1</f>
        <v>28</v>
      </c>
      <c r="D437" s="822" t="s">
        <v>1656</v>
      </c>
      <c r="E437" s="829" t="str">
        <f t="shared" ref="E437" si="53">"DBB"&amp;500+(6*(C437-1))</f>
        <v>DBB662</v>
      </c>
      <c r="F437" s="822" t="s">
        <v>1657</v>
      </c>
      <c r="G437" s="830" t="s">
        <v>1658</v>
      </c>
      <c r="H437" s="821" t="s">
        <v>1659</v>
      </c>
      <c r="I437" s="821"/>
      <c r="J437" s="821"/>
      <c r="K437" s="626">
        <v>1</v>
      </c>
      <c r="L437" s="75" t="s">
        <v>1660</v>
      </c>
      <c r="M437" s="504" t="s">
        <v>1661</v>
      </c>
      <c r="N437" s="504" t="s">
        <v>1662</v>
      </c>
      <c r="O437" s="120"/>
      <c r="P437" s="821" t="str">
        <f>VLOOKUP(H437,Buttons!$D$5:$AB$452,25,FALSE)</f>
        <v>VLM_Filler_Toolbar_4_5</v>
      </c>
      <c r="Q437" s="821" t="s">
        <v>1539</v>
      </c>
      <c r="R437" s="51"/>
    </row>
    <row r="438" spans="1:18" s="52" customFormat="1" outlineLevel="1">
      <c r="A438" s="825"/>
      <c r="B438" s="827"/>
      <c r="C438" s="766"/>
      <c r="D438" s="822"/>
      <c r="E438" s="829"/>
      <c r="F438" s="822"/>
      <c r="G438" s="831"/>
      <c r="H438" s="822"/>
      <c r="I438" s="822"/>
      <c r="J438" s="822"/>
      <c r="K438" s="523">
        <v>2</v>
      </c>
      <c r="L438" s="75" t="s">
        <v>1612</v>
      </c>
      <c r="M438" s="504" t="s">
        <v>1613</v>
      </c>
      <c r="N438" s="504" t="s">
        <v>1614</v>
      </c>
      <c r="O438" s="120"/>
      <c r="P438" s="822"/>
      <c r="Q438" s="822"/>
      <c r="R438" s="51"/>
    </row>
    <row r="439" spans="1:18" s="52" customFormat="1" outlineLevel="1">
      <c r="A439" s="825"/>
      <c r="B439" s="827"/>
      <c r="C439" s="766"/>
      <c r="D439" s="822"/>
      <c r="E439" s="829"/>
      <c r="F439" s="822"/>
      <c r="G439" s="831"/>
      <c r="H439" s="822"/>
      <c r="I439" s="822"/>
      <c r="J439" s="822"/>
      <c r="K439" s="523">
        <v>3</v>
      </c>
      <c r="L439" s="75" t="s">
        <v>1543</v>
      </c>
      <c r="M439" s="504" t="s">
        <v>1544</v>
      </c>
      <c r="N439" s="504" t="s">
        <v>1545</v>
      </c>
      <c r="O439" s="120"/>
      <c r="P439" s="822"/>
      <c r="Q439" s="822"/>
      <c r="R439" s="51"/>
    </row>
    <row r="440" spans="1:18" s="52" customFormat="1" outlineLevel="1">
      <c r="A440" s="825"/>
      <c r="B440" s="827"/>
      <c r="C440" s="766"/>
      <c r="D440" s="822"/>
      <c r="E440" s="829"/>
      <c r="F440" s="822"/>
      <c r="G440" s="831"/>
      <c r="H440" s="822"/>
      <c r="I440" s="822"/>
      <c r="J440" s="822"/>
      <c r="K440" s="523">
        <v>4</v>
      </c>
      <c r="L440" s="75" t="s">
        <v>1561</v>
      </c>
      <c r="M440" s="504" t="s">
        <v>1562</v>
      </c>
      <c r="N440" s="504" t="s">
        <v>1563</v>
      </c>
      <c r="O440" s="120"/>
      <c r="P440" s="822"/>
      <c r="Q440" s="822"/>
      <c r="R440" s="51"/>
    </row>
    <row r="441" spans="1:18" s="52" customFormat="1" outlineLevel="1">
      <c r="A441" s="825"/>
      <c r="B441" s="827"/>
      <c r="C441" s="766"/>
      <c r="D441" s="822"/>
      <c r="E441" s="829"/>
      <c r="F441" s="822"/>
      <c r="G441" s="831"/>
      <c r="H441" s="822"/>
      <c r="I441" s="822"/>
      <c r="J441" s="822"/>
      <c r="K441" s="523">
        <v>5</v>
      </c>
      <c r="L441" s="75" t="s">
        <v>1546</v>
      </c>
      <c r="M441" s="504" t="s">
        <v>1547</v>
      </c>
      <c r="N441" s="504" t="s">
        <v>1548</v>
      </c>
      <c r="O441" s="120"/>
      <c r="P441" s="822"/>
      <c r="Q441" s="822"/>
      <c r="R441" s="51"/>
    </row>
    <row r="442" spans="1:18" s="52" customFormat="1" outlineLevel="1">
      <c r="A442" s="825"/>
      <c r="B442" s="827"/>
      <c r="C442" s="766"/>
      <c r="D442" s="822"/>
      <c r="E442" s="829"/>
      <c r="F442" s="822"/>
      <c r="G442" s="831"/>
      <c r="H442" s="822"/>
      <c r="I442" s="822"/>
      <c r="J442" s="822"/>
      <c r="K442" s="523">
        <v>6</v>
      </c>
      <c r="L442" s="504"/>
      <c r="M442" s="504"/>
      <c r="N442" s="504"/>
      <c r="O442" s="120"/>
      <c r="P442" s="822"/>
      <c r="Q442" s="822"/>
      <c r="R442" s="51"/>
    </row>
    <row r="443" spans="1:18" s="52" customFormat="1" outlineLevel="1">
      <c r="A443" s="825"/>
      <c r="B443" s="827"/>
      <c r="C443" s="766"/>
      <c r="D443" s="822"/>
      <c r="E443" s="829"/>
      <c r="F443" s="822"/>
      <c r="G443" s="831"/>
      <c r="H443" s="822"/>
      <c r="I443" s="822"/>
      <c r="J443" s="822"/>
      <c r="K443" s="523">
        <v>7</v>
      </c>
      <c r="L443" s="504"/>
      <c r="M443" s="504"/>
      <c r="N443" s="504"/>
      <c r="O443" s="120"/>
      <c r="P443" s="822"/>
      <c r="Q443" s="822"/>
      <c r="R443" s="51"/>
    </row>
    <row r="444" spans="1:18" s="52" customFormat="1" outlineLevel="1">
      <c r="A444" s="825"/>
      <c r="B444" s="827"/>
      <c r="C444" s="766"/>
      <c r="D444" s="822"/>
      <c r="E444" s="829"/>
      <c r="F444" s="822"/>
      <c r="G444" s="831"/>
      <c r="H444" s="822"/>
      <c r="I444" s="822"/>
      <c r="J444" s="822"/>
      <c r="K444" s="523">
        <v>8</v>
      </c>
      <c r="L444" s="504"/>
      <c r="M444" s="504"/>
      <c r="N444" s="504"/>
      <c r="O444" s="120"/>
      <c r="P444" s="822"/>
      <c r="Q444" s="822"/>
      <c r="R444" s="51"/>
    </row>
    <row r="445" spans="1:18" s="52" customFormat="1" outlineLevel="1">
      <c r="A445" s="825"/>
      <c r="B445" s="827"/>
      <c r="C445" s="766"/>
      <c r="D445" s="822"/>
      <c r="E445" s="829"/>
      <c r="F445" s="822"/>
      <c r="G445" s="831"/>
      <c r="H445" s="822"/>
      <c r="I445" s="822"/>
      <c r="J445" s="822"/>
      <c r="K445" s="523">
        <v>9</v>
      </c>
      <c r="L445" s="504"/>
      <c r="M445" s="504"/>
      <c r="N445" s="504"/>
      <c r="O445" s="120"/>
      <c r="P445" s="822"/>
      <c r="Q445" s="822"/>
      <c r="R445" s="51"/>
    </row>
    <row r="446" spans="1:18" s="52" customFormat="1" outlineLevel="1">
      <c r="A446" s="825"/>
      <c r="B446" s="827"/>
      <c r="C446" s="766"/>
      <c r="D446" s="822"/>
      <c r="E446" s="829"/>
      <c r="F446" s="822"/>
      <c r="G446" s="831"/>
      <c r="H446" s="822"/>
      <c r="I446" s="822"/>
      <c r="J446" s="822"/>
      <c r="K446" s="523">
        <v>10</v>
      </c>
      <c r="L446" s="504"/>
      <c r="M446" s="504"/>
      <c r="N446" s="504"/>
      <c r="O446" s="120"/>
      <c r="P446" s="822"/>
      <c r="Q446" s="822"/>
      <c r="R446" s="51"/>
    </row>
    <row r="447" spans="1:18" s="52" customFormat="1" outlineLevel="1">
      <c r="A447" s="825"/>
      <c r="B447" s="827"/>
      <c r="C447" s="766"/>
      <c r="D447" s="822"/>
      <c r="E447" s="829"/>
      <c r="F447" s="822"/>
      <c r="G447" s="831"/>
      <c r="H447" s="822"/>
      <c r="I447" s="822"/>
      <c r="J447" s="822"/>
      <c r="K447" s="523">
        <v>11</v>
      </c>
      <c r="L447" s="504"/>
      <c r="M447" s="504"/>
      <c r="N447" s="504"/>
      <c r="O447" s="120"/>
      <c r="P447" s="822"/>
      <c r="Q447" s="822"/>
      <c r="R447" s="51"/>
    </row>
    <row r="448" spans="1:18" s="52" customFormat="1" outlineLevel="1">
      <c r="A448" s="825"/>
      <c r="B448" s="827"/>
      <c r="C448" s="766"/>
      <c r="D448" s="822"/>
      <c r="E448" s="829"/>
      <c r="F448" s="822"/>
      <c r="G448" s="831"/>
      <c r="H448" s="822"/>
      <c r="I448" s="822"/>
      <c r="J448" s="822"/>
      <c r="K448" s="523">
        <v>12</v>
      </c>
      <c r="L448" s="504"/>
      <c r="M448" s="504"/>
      <c r="N448" s="504"/>
      <c r="O448" s="120"/>
      <c r="P448" s="822"/>
      <c r="Q448" s="822"/>
      <c r="R448" s="51"/>
    </row>
    <row r="449" spans="1:18" s="52" customFormat="1" outlineLevel="1">
      <c r="A449" s="825"/>
      <c r="B449" s="827"/>
      <c r="C449" s="766"/>
      <c r="D449" s="822"/>
      <c r="E449" s="829"/>
      <c r="F449" s="822"/>
      <c r="G449" s="831"/>
      <c r="H449" s="822"/>
      <c r="I449" s="822"/>
      <c r="J449" s="822"/>
      <c r="K449" s="523">
        <v>13</v>
      </c>
      <c r="L449" s="504"/>
      <c r="M449" s="504"/>
      <c r="N449" s="504"/>
      <c r="O449" s="120"/>
      <c r="P449" s="822"/>
      <c r="Q449" s="822"/>
      <c r="R449" s="51"/>
    </row>
    <row r="450" spans="1:18" s="52" customFormat="1" outlineLevel="1">
      <c r="A450" s="825"/>
      <c r="B450" s="827"/>
      <c r="C450" s="766"/>
      <c r="D450" s="822"/>
      <c r="E450" s="829"/>
      <c r="F450" s="822"/>
      <c r="G450" s="831"/>
      <c r="H450" s="822"/>
      <c r="I450" s="822"/>
      <c r="J450" s="822"/>
      <c r="K450" s="523">
        <v>14</v>
      </c>
      <c r="L450" s="504"/>
      <c r="M450" s="504"/>
      <c r="N450" s="504"/>
      <c r="O450" s="120"/>
      <c r="P450" s="822"/>
      <c r="Q450" s="822"/>
      <c r="R450" s="51"/>
    </row>
    <row r="451" spans="1:18" s="52" customFormat="1" outlineLevel="1">
      <c r="A451" s="825"/>
      <c r="B451" s="827"/>
      <c r="C451" s="766"/>
      <c r="D451" s="822"/>
      <c r="E451" s="829"/>
      <c r="F451" s="822"/>
      <c r="G451" s="831"/>
      <c r="H451" s="822"/>
      <c r="I451" s="822"/>
      <c r="J451" s="822"/>
      <c r="K451" s="523">
        <v>15</v>
      </c>
      <c r="L451" s="504"/>
      <c r="M451" s="504"/>
      <c r="N451" s="504"/>
      <c r="O451" s="120"/>
      <c r="P451" s="822"/>
      <c r="Q451" s="822"/>
      <c r="R451" s="51"/>
    </row>
    <row r="452" spans="1:18" s="52" customFormat="1" outlineLevel="1">
      <c r="A452" s="826"/>
      <c r="B452" s="828"/>
      <c r="C452" s="777"/>
      <c r="D452" s="823"/>
      <c r="E452" s="829"/>
      <c r="F452" s="823"/>
      <c r="G452" s="832"/>
      <c r="H452" s="823"/>
      <c r="I452" s="823"/>
      <c r="J452" s="823"/>
      <c r="K452" s="523">
        <v>16</v>
      </c>
      <c r="L452" s="504"/>
      <c r="M452" s="504"/>
      <c r="N452" s="504"/>
      <c r="O452" s="120"/>
      <c r="P452" s="823"/>
      <c r="Q452" s="823"/>
      <c r="R452" s="51"/>
    </row>
    <row r="453" spans="1:18" s="52" customFormat="1" outlineLevel="1">
      <c r="A453" s="824"/>
      <c r="B453" s="827" t="s">
        <v>45</v>
      </c>
      <c r="C453" s="803">
        <f>C437+1</f>
        <v>29</v>
      </c>
      <c r="D453" s="822" t="s">
        <v>1663</v>
      </c>
      <c r="E453" s="829" t="str">
        <f t="shared" ref="E453" si="54">"DBB"&amp;500+(6*(C453-1))</f>
        <v>DBB668</v>
      </c>
      <c r="F453" s="822" t="s">
        <v>1664</v>
      </c>
      <c r="G453" s="830" t="s">
        <v>1665</v>
      </c>
      <c r="H453" s="821" t="s">
        <v>1666</v>
      </c>
      <c r="I453" s="821"/>
      <c r="J453" s="821"/>
      <c r="K453" s="626">
        <v>1</v>
      </c>
      <c r="L453" s="75" t="s">
        <v>1667</v>
      </c>
      <c r="M453" s="504" t="s">
        <v>1668</v>
      </c>
      <c r="N453" s="504" t="s">
        <v>1669</v>
      </c>
      <c r="O453" s="120"/>
      <c r="P453" s="821" t="str">
        <f>VLOOKUP(H453,Buttons!$D$5:$AB$452,25,FALSE)</f>
        <v>VLM_Filler_Toolbar_2_6</v>
      </c>
      <c r="Q453" s="821" t="s">
        <v>1539</v>
      </c>
      <c r="R453" s="51"/>
    </row>
    <row r="454" spans="1:18" s="52" customFormat="1" outlineLevel="1">
      <c r="A454" s="825"/>
      <c r="B454" s="827"/>
      <c r="C454" s="766"/>
      <c r="D454" s="822"/>
      <c r="E454" s="829"/>
      <c r="F454" s="822"/>
      <c r="G454" s="831"/>
      <c r="H454" s="822"/>
      <c r="I454" s="822"/>
      <c r="J454" s="822"/>
      <c r="K454" s="523">
        <v>2</v>
      </c>
      <c r="L454" s="504"/>
      <c r="M454" s="504"/>
      <c r="N454" s="504"/>
      <c r="O454" s="120"/>
      <c r="P454" s="822"/>
      <c r="Q454" s="822"/>
      <c r="R454" s="51"/>
    </row>
    <row r="455" spans="1:18" s="52" customFormat="1" outlineLevel="1">
      <c r="A455" s="825"/>
      <c r="B455" s="827"/>
      <c r="C455" s="766"/>
      <c r="D455" s="822"/>
      <c r="E455" s="829"/>
      <c r="F455" s="822"/>
      <c r="G455" s="831"/>
      <c r="H455" s="822"/>
      <c r="I455" s="822"/>
      <c r="J455" s="822"/>
      <c r="K455" s="523">
        <v>3</v>
      </c>
      <c r="L455" s="504"/>
      <c r="M455" s="504"/>
      <c r="N455" s="504"/>
      <c r="O455" s="120"/>
      <c r="P455" s="822"/>
      <c r="Q455" s="822"/>
      <c r="R455" s="51"/>
    </row>
    <row r="456" spans="1:18" s="52" customFormat="1" outlineLevel="1">
      <c r="A456" s="825"/>
      <c r="B456" s="827"/>
      <c r="C456" s="766"/>
      <c r="D456" s="822"/>
      <c r="E456" s="829"/>
      <c r="F456" s="822"/>
      <c r="G456" s="831"/>
      <c r="H456" s="822"/>
      <c r="I456" s="822"/>
      <c r="J456" s="822"/>
      <c r="K456" s="523">
        <v>4</v>
      </c>
      <c r="L456" s="504"/>
      <c r="M456" s="504"/>
      <c r="N456" s="504"/>
      <c r="O456" s="120"/>
      <c r="P456" s="822"/>
      <c r="Q456" s="822"/>
      <c r="R456" s="51"/>
    </row>
    <row r="457" spans="1:18" s="52" customFormat="1" outlineLevel="1">
      <c r="A457" s="825"/>
      <c r="B457" s="827"/>
      <c r="C457" s="766"/>
      <c r="D457" s="822"/>
      <c r="E457" s="829"/>
      <c r="F457" s="822"/>
      <c r="G457" s="831"/>
      <c r="H457" s="822"/>
      <c r="I457" s="822"/>
      <c r="J457" s="822"/>
      <c r="K457" s="523">
        <v>5</v>
      </c>
      <c r="L457" s="504"/>
      <c r="M457" s="504"/>
      <c r="N457" s="504"/>
      <c r="O457" s="120"/>
      <c r="P457" s="822"/>
      <c r="Q457" s="822"/>
      <c r="R457" s="51"/>
    </row>
    <row r="458" spans="1:18" s="52" customFormat="1" outlineLevel="1">
      <c r="A458" s="825"/>
      <c r="B458" s="827"/>
      <c r="C458" s="766"/>
      <c r="D458" s="822"/>
      <c r="E458" s="829"/>
      <c r="F458" s="822"/>
      <c r="G458" s="831"/>
      <c r="H458" s="822"/>
      <c r="I458" s="822"/>
      <c r="J458" s="822"/>
      <c r="K458" s="523">
        <v>6</v>
      </c>
      <c r="L458" s="504"/>
      <c r="M458" s="504"/>
      <c r="N458" s="504"/>
      <c r="O458" s="120"/>
      <c r="P458" s="822"/>
      <c r="Q458" s="822"/>
      <c r="R458" s="51"/>
    </row>
    <row r="459" spans="1:18" s="52" customFormat="1" outlineLevel="1">
      <c r="A459" s="825"/>
      <c r="B459" s="827"/>
      <c r="C459" s="766"/>
      <c r="D459" s="822"/>
      <c r="E459" s="829"/>
      <c r="F459" s="822"/>
      <c r="G459" s="831"/>
      <c r="H459" s="822"/>
      <c r="I459" s="822"/>
      <c r="J459" s="822"/>
      <c r="K459" s="523">
        <v>7</v>
      </c>
      <c r="L459" s="504"/>
      <c r="M459" s="504"/>
      <c r="N459" s="504"/>
      <c r="O459" s="120"/>
      <c r="P459" s="822"/>
      <c r="Q459" s="822"/>
      <c r="R459" s="51"/>
    </row>
    <row r="460" spans="1:18" s="52" customFormat="1" outlineLevel="1">
      <c r="A460" s="825"/>
      <c r="B460" s="827"/>
      <c r="C460" s="766"/>
      <c r="D460" s="822"/>
      <c r="E460" s="829"/>
      <c r="F460" s="822"/>
      <c r="G460" s="831"/>
      <c r="H460" s="822"/>
      <c r="I460" s="822"/>
      <c r="J460" s="822"/>
      <c r="K460" s="523">
        <v>8</v>
      </c>
      <c r="L460" s="504"/>
      <c r="M460" s="504"/>
      <c r="N460" s="504"/>
      <c r="O460" s="120"/>
      <c r="P460" s="822"/>
      <c r="Q460" s="822"/>
      <c r="R460" s="51"/>
    </row>
    <row r="461" spans="1:18" s="52" customFormat="1" outlineLevel="1">
      <c r="A461" s="825"/>
      <c r="B461" s="827"/>
      <c r="C461" s="766"/>
      <c r="D461" s="822"/>
      <c r="E461" s="829"/>
      <c r="F461" s="822"/>
      <c r="G461" s="831"/>
      <c r="H461" s="822"/>
      <c r="I461" s="822"/>
      <c r="J461" s="822"/>
      <c r="K461" s="523">
        <v>9</v>
      </c>
      <c r="L461" s="504"/>
      <c r="M461" s="504"/>
      <c r="N461" s="504"/>
      <c r="O461" s="120"/>
      <c r="P461" s="822"/>
      <c r="Q461" s="822"/>
      <c r="R461" s="51"/>
    </row>
    <row r="462" spans="1:18" s="52" customFormat="1" outlineLevel="1">
      <c r="A462" s="825"/>
      <c r="B462" s="827"/>
      <c r="C462" s="766"/>
      <c r="D462" s="822"/>
      <c r="E462" s="829"/>
      <c r="F462" s="822"/>
      <c r="G462" s="831"/>
      <c r="H462" s="822"/>
      <c r="I462" s="822"/>
      <c r="J462" s="822"/>
      <c r="K462" s="523">
        <v>10</v>
      </c>
      <c r="L462" s="504"/>
      <c r="M462" s="504"/>
      <c r="N462" s="504"/>
      <c r="O462" s="120"/>
      <c r="P462" s="822"/>
      <c r="Q462" s="822"/>
      <c r="R462" s="51"/>
    </row>
    <row r="463" spans="1:18" s="52" customFormat="1" outlineLevel="1">
      <c r="A463" s="825"/>
      <c r="B463" s="827"/>
      <c r="C463" s="766"/>
      <c r="D463" s="822"/>
      <c r="E463" s="829"/>
      <c r="F463" s="822"/>
      <c r="G463" s="831"/>
      <c r="H463" s="822"/>
      <c r="I463" s="822"/>
      <c r="J463" s="822"/>
      <c r="K463" s="523">
        <v>11</v>
      </c>
      <c r="L463" s="504"/>
      <c r="M463" s="504"/>
      <c r="N463" s="504"/>
      <c r="O463" s="120"/>
      <c r="P463" s="822"/>
      <c r="Q463" s="822"/>
      <c r="R463" s="51"/>
    </row>
    <row r="464" spans="1:18" s="52" customFormat="1" outlineLevel="1">
      <c r="A464" s="825"/>
      <c r="B464" s="827"/>
      <c r="C464" s="766"/>
      <c r="D464" s="822"/>
      <c r="E464" s="829"/>
      <c r="F464" s="822"/>
      <c r="G464" s="831"/>
      <c r="H464" s="822"/>
      <c r="I464" s="822"/>
      <c r="J464" s="822"/>
      <c r="K464" s="523">
        <v>12</v>
      </c>
      <c r="L464" s="504"/>
      <c r="M464" s="504"/>
      <c r="N464" s="504"/>
      <c r="O464" s="120"/>
      <c r="P464" s="822"/>
      <c r="Q464" s="822"/>
      <c r="R464" s="51"/>
    </row>
    <row r="465" spans="1:18" s="52" customFormat="1" outlineLevel="1">
      <c r="A465" s="825"/>
      <c r="B465" s="827"/>
      <c r="C465" s="766"/>
      <c r="D465" s="822"/>
      <c r="E465" s="829"/>
      <c r="F465" s="822"/>
      <c r="G465" s="831"/>
      <c r="H465" s="822"/>
      <c r="I465" s="822"/>
      <c r="J465" s="822"/>
      <c r="K465" s="523">
        <v>13</v>
      </c>
      <c r="L465" s="504"/>
      <c r="M465" s="504"/>
      <c r="N465" s="504"/>
      <c r="O465" s="120"/>
      <c r="P465" s="822"/>
      <c r="Q465" s="822"/>
      <c r="R465" s="51"/>
    </row>
    <row r="466" spans="1:18" s="52" customFormat="1" outlineLevel="1">
      <c r="A466" s="825"/>
      <c r="B466" s="827"/>
      <c r="C466" s="766"/>
      <c r="D466" s="822"/>
      <c r="E466" s="829"/>
      <c r="F466" s="822"/>
      <c r="G466" s="831"/>
      <c r="H466" s="822"/>
      <c r="I466" s="822"/>
      <c r="J466" s="822"/>
      <c r="K466" s="523">
        <v>14</v>
      </c>
      <c r="L466" s="504"/>
      <c r="M466" s="504"/>
      <c r="N466" s="504"/>
      <c r="O466" s="120"/>
      <c r="P466" s="822"/>
      <c r="Q466" s="822"/>
      <c r="R466" s="51"/>
    </row>
    <row r="467" spans="1:18" s="52" customFormat="1" outlineLevel="1">
      <c r="A467" s="825"/>
      <c r="B467" s="827"/>
      <c r="C467" s="766"/>
      <c r="D467" s="822"/>
      <c r="E467" s="829"/>
      <c r="F467" s="822"/>
      <c r="G467" s="831"/>
      <c r="H467" s="822"/>
      <c r="I467" s="822"/>
      <c r="J467" s="822"/>
      <c r="K467" s="523">
        <v>15</v>
      </c>
      <c r="L467" s="504"/>
      <c r="M467" s="504"/>
      <c r="N467" s="504"/>
      <c r="O467" s="120"/>
      <c r="P467" s="822"/>
      <c r="Q467" s="822"/>
      <c r="R467" s="51"/>
    </row>
    <row r="468" spans="1:18" s="52" customFormat="1" outlineLevel="1">
      <c r="A468" s="826"/>
      <c r="B468" s="828"/>
      <c r="C468" s="777"/>
      <c r="D468" s="823"/>
      <c r="E468" s="829"/>
      <c r="F468" s="823"/>
      <c r="G468" s="832"/>
      <c r="H468" s="823"/>
      <c r="I468" s="823"/>
      <c r="J468" s="823"/>
      <c r="K468" s="523">
        <v>16</v>
      </c>
      <c r="L468" s="504"/>
      <c r="M468" s="504"/>
      <c r="N468" s="504"/>
      <c r="O468" s="120"/>
      <c r="P468" s="823"/>
      <c r="Q468" s="823"/>
      <c r="R468" s="51"/>
    </row>
    <row r="469" spans="1:18" s="52" customFormat="1" outlineLevel="1">
      <c r="A469" s="824"/>
      <c r="B469" s="664" t="s">
        <v>84</v>
      </c>
      <c r="C469" s="803">
        <f t="shared" ref="C469" si="55">C453+1</f>
        <v>30</v>
      </c>
      <c r="D469" s="822" t="s">
        <v>1670</v>
      </c>
      <c r="E469" s="829" t="str">
        <f t="shared" ref="E469" si="56">"DBB"&amp;500+(6*(C469-1))</f>
        <v>DBB674</v>
      </c>
      <c r="F469" s="822" t="s">
        <v>1671</v>
      </c>
      <c r="G469" s="830" t="s">
        <v>1672</v>
      </c>
      <c r="H469" s="821" t="s">
        <v>1673</v>
      </c>
      <c r="I469" s="821"/>
      <c r="J469" s="821"/>
      <c r="K469" s="626">
        <v>1</v>
      </c>
      <c r="L469" s="75" t="s">
        <v>1660</v>
      </c>
      <c r="M469" s="504" t="s">
        <v>1661</v>
      </c>
      <c r="N469" s="504" t="s">
        <v>1662</v>
      </c>
      <c r="O469" s="120"/>
      <c r="P469" s="663" t="str">
        <f>VLOOKUP(H469,Buttons!$D$5:$AB$452,25,FALSE)</f>
        <v>VLM_Filler_Toolbar_2_11</v>
      </c>
      <c r="Q469" s="821" t="s">
        <v>1539</v>
      </c>
      <c r="R469" s="51"/>
    </row>
    <row r="470" spans="1:18" s="52" customFormat="1" ht="12.75" customHeight="1" outlineLevel="1">
      <c r="A470" s="825"/>
      <c r="B470" s="827"/>
      <c r="C470" s="766"/>
      <c r="D470" s="822"/>
      <c r="E470" s="829"/>
      <c r="F470" s="822"/>
      <c r="G470" s="831"/>
      <c r="H470" s="822"/>
      <c r="I470" s="822"/>
      <c r="J470" s="822"/>
      <c r="K470" s="523">
        <v>2</v>
      </c>
      <c r="L470" s="75" t="s">
        <v>1543</v>
      </c>
      <c r="M470" s="504" t="s">
        <v>1544</v>
      </c>
      <c r="N470" s="504" t="s">
        <v>1545</v>
      </c>
      <c r="O470" s="120"/>
      <c r="P470" s="663"/>
      <c r="Q470" s="822"/>
      <c r="R470" s="51"/>
    </row>
    <row r="471" spans="1:18" s="52" customFormat="1" ht="12.75" customHeight="1" outlineLevel="1">
      <c r="A471" s="825"/>
      <c r="B471" s="827"/>
      <c r="C471" s="766"/>
      <c r="D471" s="822"/>
      <c r="E471" s="829"/>
      <c r="F471" s="822"/>
      <c r="G471" s="831"/>
      <c r="H471" s="822"/>
      <c r="I471" s="822"/>
      <c r="J471" s="822"/>
      <c r="K471" s="523">
        <v>3</v>
      </c>
      <c r="L471" s="75" t="s">
        <v>1561</v>
      </c>
      <c r="M471" s="504" t="s">
        <v>1562</v>
      </c>
      <c r="N471" s="504" t="s">
        <v>1563</v>
      </c>
      <c r="O471" s="120"/>
      <c r="P471" s="663"/>
      <c r="Q471" s="822"/>
      <c r="R471" s="51"/>
    </row>
    <row r="472" spans="1:18" s="52" customFormat="1" ht="12.75" customHeight="1" outlineLevel="1">
      <c r="A472" s="825"/>
      <c r="B472" s="827"/>
      <c r="C472" s="766"/>
      <c r="D472" s="822"/>
      <c r="E472" s="829"/>
      <c r="F472" s="822"/>
      <c r="G472" s="831"/>
      <c r="H472" s="822"/>
      <c r="I472" s="822"/>
      <c r="J472" s="822"/>
      <c r="K472" s="523">
        <v>4</v>
      </c>
      <c r="L472" s="75" t="s">
        <v>1546</v>
      </c>
      <c r="M472" s="504" t="s">
        <v>1547</v>
      </c>
      <c r="N472" s="504" t="s">
        <v>1548</v>
      </c>
      <c r="O472" s="120"/>
      <c r="P472" s="663"/>
      <c r="Q472" s="822"/>
      <c r="R472" s="51"/>
    </row>
    <row r="473" spans="1:18" s="52" customFormat="1" ht="12.75" customHeight="1" outlineLevel="1">
      <c r="A473" s="825"/>
      <c r="B473" s="827"/>
      <c r="C473" s="766"/>
      <c r="D473" s="822"/>
      <c r="E473" s="829"/>
      <c r="F473" s="822"/>
      <c r="G473" s="831"/>
      <c r="H473" s="822"/>
      <c r="I473" s="822"/>
      <c r="J473" s="822"/>
      <c r="K473" s="523">
        <v>5</v>
      </c>
      <c r="L473" s="504"/>
      <c r="M473" s="504"/>
      <c r="N473" s="504"/>
      <c r="O473" s="120"/>
      <c r="P473" s="663"/>
      <c r="Q473" s="822"/>
      <c r="R473" s="51"/>
    </row>
    <row r="474" spans="1:18" s="52" customFormat="1" ht="12.75" customHeight="1" outlineLevel="1">
      <c r="A474" s="825"/>
      <c r="B474" s="827"/>
      <c r="C474" s="766"/>
      <c r="D474" s="822"/>
      <c r="E474" s="829"/>
      <c r="F474" s="822"/>
      <c r="G474" s="831"/>
      <c r="H474" s="822"/>
      <c r="I474" s="822"/>
      <c r="J474" s="822"/>
      <c r="K474" s="523">
        <v>6</v>
      </c>
      <c r="L474" s="504"/>
      <c r="M474" s="504"/>
      <c r="N474" s="504"/>
      <c r="O474" s="120"/>
      <c r="P474" s="663"/>
      <c r="Q474" s="822"/>
      <c r="R474" s="51"/>
    </row>
    <row r="475" spans="1:18" s="52" customFormat="1" ht="12.75" customHeight="1" outlineLevel="1">
      <c r="A475" s="825"/>
      <c r="B475" s="827"/>
      <c r="C475" s="766"/>
      <c r="D475" s="822"/>
      <c r="E475" s="829"/>
      <c r="F475" s="822"/>
      <c r="G475" s="831"/>
      <c r="H475" s="822"/>
      <c r="I475" s="822"/>
      <c r="J475" s="822"/>
      <c r="K475" s="523">
        <v>7</v>
      </c>
      <c r="L475" s="504"/>
      <c r="M475" s="504"/>
      <c r="N475" s="504"/>
      <c r="O475" s="120"/>
      <c r="P475" s="663"/>
      <c r="Q475" s="822"/>
      <c r="R475" s="51"/>
    </row>
    <row r="476" spans="1:18" s="52" customFormat="1" ht="12.75" customHeight="1" outlineLevel="1">
      <c r="A476" s="825"/>
      <c r="B476" s="827"/>
      <c r="C476" s="766"/>
      <c r="D476" s="822"/>
      <c r="E476" s="829"/>
      <c r="F476" s="822"/>
      <c r="G476" s="831"/>
      <c r="H476" s="822"/>
      <c r="I476" s="822"/>
      <c r="J476" s="822"/>
      <c r="K476" s="523">
        <v>8</v>
      </c>
      <c r="L476" s="504"/>
      <c r="M476" s="504"/>
      <c r="N476" s="504"/>
      <c r="O476" s="120"/>
      <c r="P476" s="663"/>
      <c r="Q476" s="822"/>
      <c r="R476" s="51"/>
    </row>
    <row r="477" spans="1:18" s="52" customFormat="1" ht="12.75" customHeight="1" outlineLevel="1">
      <c r="A477" s="825"/>
      <c r="B477" s="827"/>
      <c r="C477" s="766"/>
      <c r="D477" s="822"/>
      <c r="E477" s="829"/>
      <c r="F477" s="822"/>
      <c r="G477" s="831"/>
      <c r="H477" s="822"/>
      <c r="I477" s="822"/>
      <c r="J477" s="822"/>
      <c r="K477" s="523">
        <v>9</v>
      </c>
      <c r="L477" s="504"/>
      <c r="M477" s="504"/>
      <c r="N477" s="504"/>
      <c r="O477" s="120"/>
      <c r="P477" s="663"/>
      <c r="Q477" s="822"/>
      <c r="R477" s="51"/>
    </row>
    <row r="478" spans="1:18" s="52" customFormat="1" ht="12.75" customHeight="1" outlineLevel="1">
      <c r="A478" s="825"/>
      <c r="B478" s="827"/>
      <c r="C478" s="766"/>
      <c r="D478" s="822"/>
      <c r="E478" s="829"/>
      <c r="F478" s="822"/>
      <c r="G478" s="831"/>
      <c r="H478" s="822"/>
      <c r="I478" s="822"/>
      <c r="J478" s="822"/>
      <c r="K478" s="523">
        <v>10</v>
      </c>
      <c r="L478" s="504"/>
      <c r="M478" s="504"/>
      <c r="N478" s="504"/>
      <c r="O478" s="120"/>
      <c r="P478" s="821"/>
      <c r="Q478" s="822"/>
      <c r="R478" s="51"/>
    </row>
    <row r="479" spans="1:18" s="52" customFormat="1" ht="12.75" customHeight="1" outlineLevel="1">
      <c r="A479" s="825"/>
      <c r="B479" s="827"/>
      <c r="C479" s="766"/>
      <c r="D479" s="822"/>
      <c r="E479" s="829"/>
      <c r="F479" s="822"/>
      <c r="G479" s="831"/>
      <c r="H479" s="822"/>
      <c r="I479" s="822"/>
      <c r="J479" s="822"/>
      <c r="K479" s="523">
        <v>11</v>
      </c>
      <c r="L479" s="504"/>
      <c r="M479" s="504"/>
      <c r="N479" s="504"/>
      <c r="O479" s="120"/>
      <c r="P479" s="821"/>
      <c r="Q479" s="822"/>
      <c r="R479" s="51"/>
    </row>
    <row r="480" spans="1:18" s="52" customFormat="1" ht="12.75" customHeight="1" outlineLevel="1">
      <c r="A480" s="825"/>
      <c r="B480" s="827"/>
      <c r="C480" s="766"/>
      <c r="D480" s="822"/>
      <c r="E480" s="829"/>
      <c r="F480" s="822"/>
      <c r="G480" s="831"/>
      <c r="H480" s="822"/>
      <c r="I480" s="822"/>
      <c r="J480" s="822"/>
      <c r="K480" s="523">
        <v>12</v>
      </c>
      <c r="L480" s="504"/>
      <c r="M480" s="504"/>
      <c r="N480" s="504"/>
      <c r="O480" s="120"/>
      <c r="P480" s="821"/>
      <c r="Q480" s="822"/>
      <c r="R480" s="51"/>
    </row>
    <row r="481" spans="1:18" s="52" customFormat="1" ht="12.75" customHeight="1" outlineLevel="1">
      <c r="A481" s="825"/>
      <c r="B481" s="827"/>
      <c r="C481" s="766"/>
      <c r="D481" s="822"/>
      <c r="E481" s="829"/>
      <c r="F481" s="822"/>
      <c r="G481" s="831"/>
      <c r="H481" s="822"/>
      <c r="I481" s="822"/>
      <c r="J481" s="822"/>
      <c r="K481" s="523">
        <v>13</v>
      </c>
      <c r="L481" s="504"/>
      <c r="M481" s="504"/>
      <c r="N481" s="504"/>
      <c r="O481" s="120"/>
      <c r="P481" s="821"/>
      <c r="Q481" s="822"/>
      <c r="R481" s="51"/>
    </row>
    <row r="482" spans="1:18" s="52" customFormat="1" ht="12.75" customHeight="1" outlineLevel="1">
      <c r="A482" s="825"/>
      <c r="B482" s="827"/>
      <c r="C482" s="766"/>
      <c r="D482" s="822"/>
      <c r="E482" s="829"/>
      <c r="F482" s="822"/>
      <c r="G482" s="831"/>
      <c r="H482" s="822"/>
      <c r="I482" s="822"/>
      <c r="J482" s="822"/>
      <c r="K482" s="523">
        <v>14</v>
      </c>
      <c r="L482" s="504"/>
      <c r="M482" s="504"/>
      <c r="N482" s="504"/>
      <c r="O482" s="120"/>
      <c r="P482" s="821"/>
      <c r="Q482" s="822"/>
      <c r="R482" s="51"/>
    </row>
    <row r="483" spans="1:18" s="52" customFormat="1" ht="12.75" customHeight="1" outlineLevel="1">
      <c r="A483" s="825"/>
      <c r="B483" s="827"/>
      <c r="C483" s="766"/>
      <c r="D483" s="822"/>
      <c r="E483" s="829"/>
      <c r="F483" s="822"/>
      <c r="G483" s="831"/>
      <c r="H483" s="822"/>
      <c r="I483" s="822"/>
      <c r="J483" s="822"/>
      <c r="K483" s="523">
        <v>15</v>
      </c>
      <c r="L483" s="504"/>
      <c r="M483" s="504"/>
      <c r="N483" s="504"/>
      <c r="O483" s="120"/>
      <c r="P483" s="821"/>
      <c r="Q483" s="822"/>
      <c r="R483" s="51"/>
    </row>
    <row r="484" spans="1:18" s="52" customFormat="1" ht="12.75" customHeight="1" outlineLevel="1">
      <c r="A484" s="826"/>
      <c r="B484" s="827"/>
      <c r="C484" s="777"/>
      <c r="D484" s="823"/>
      <c r="E484" s="829"/>
      <c r="F484" s="823"/>
      <c r="G484" s="832"/>
      <c r="H484" s="823"/>
      <c r="I484" s="823"/>
      <c r="J484" s="823"/>
      <c r="K484" s="523">
        <v>16</v>
      </c>
      <c r="L484" s="504"/>
      <c r="M484" s="504"/>
      <c r="N484" s="504"/>
      <c r="O484" s="120"/>
      <c r="P484" s="821"/>
      <c r="Q484" s="823"/>
      <c r="R484" s="51"/>
    </row>
    <row r="485" spans="1:18" s="52" customFormat="1" outlineLevel="1">
      <c r="A485" s="824"/>
      <c r="B485" s="827" t="s">
        <v>84</v>
      </c>
      <c r="C485" s="803">
        <f>C469+1</f>
        <v>31</v>
      </c>
      <c r="D485" s="822" t="s">
        <v>1674</v>
      </c>
      <c r="E485" s="829" t="str">
        <f t="shared" ref="E485" si="57">"DBB"&amp;500+(6*(C485-1))</f>
        <v>DBB680</v>
      </c>
      <c r="F485" s="822" t="s">
        <v>1675</v>
      </c>
      <c r="G485" s="830" t="s">
        <v>1676</v>
      </c>
      <c r="H485" s="821" t="s">
        <v>1677</v>
      </c>
      <c r="I485" s="821"/>
      <c r="J485" s="821"/>
      <c r="K485" s="626">
        <v>1</v>
      </c>
      <c r="L485" s="75" t="s">
        <v>1678</v>
      </c>
      <c r="M485" s="504" t="s">
        <v>1679</v>
      </c>
      <c r="N485" s="504" t="s">
        <v>1680</v>
      </c>
      <c r="O485" s="120"/>
      <c r="P485" s="821" t="str">
        <f>VLOOKUP(H485,Buttons!$D$5:$AB$452,25,FALSE)</f>
        <v>VLM_Filler_Toolbar_3_5</v>
      </c>
      <c r="Q485" s="821" t="s">
        <v>1539</v>
      </c>
      <c r="R485" s="51"/>
    </row>
    <row r="486" spans="1:18" s="52" customFormat="1" ht="12.75" customHeight="1" outlineLevel="1">
      <c r="A486" s="825"/>
      <c r="B486" s="827"/>
      <c r="C486" s="766"/>
      <c r="D486" s="822"/>
      <c r="E486" s="829"/>
      <c r="F486" s="822"/>
      <c r="G486" s="831"/>
      <c r="H486" s="822"/>
      <c r="I486" s="822"/>
      <c r="J486" s="822"/>
      <c r="K486" s="523">
        <v>2</v>
      </c>
      <c r="L486" s="75" t="s">
        <v>1681</v>
      </c>
      <c r="M486" s="504" t="s">
        <v>1682</v>
      </c>
      <c r="N486" s="504" t="s">
        <v>1683</v>
      </c>
      <c r="O486" s="120"/>
      <c r="P486" s="821"/>
      <c r="Q486" s="822"/>
      <c r="R486" s="51"/>
    </row>
    <row r="487" spans="1:18" s="52" customFormat="1" ht="12.75" customHeight="1" outlineLevel="1">
      <c r="A487" s="825"/>
      <c r="B487" s="827"/>
      <c r="C487" s="766"/>
      <c r="D487" s="822"/>
      <c r="E487" s="829"/>
      <c r="F487" s="822"/>
      <c r="G487" s="831"/>
      <c r="H487" s="822"/>
      <c r="I487" s="822"/>
      <c r="J487" s="822"/>
      <c r="K487" s="523">
        <v>3</v>
      </c>
      <c r="L487" s="75" t="s">
        <v>1660</v>
      </c>
      <c r="M487" s="504" t="s">
        <v>1661</v>
      </c>
      <c r="N487" s="504" t="s">
        <v>1662</v>
      </c>
      <c r="O487" s="120"/>
      <c r="P487" s="821"/>
      <c r="Q487" s="822"/>
      <c r="R487" s="51"/>
    </row>
    <row r="488" spans="1:18" s="52" customFormat="1" ht="12.75" customHeight="1" outlineLevel="1">
      <c r="A488" s="825"/>
      <c r="B488" s="827"/>
      <c r="C488" s="766"/>
      <c r="D488" s="822"/>
      <c r="E488" s="829"/>
      <c r="F488" s="822"/>
      <c r="G488" s="831"/>
      <c r="H488" s="822"/>
      <c r="I488" s="822"/>
      <c r="J488" s="822"/>
      <c r="K488" s="523">
        <v>4</v>
      </c>
      <c r="L488" s="75" t="s">
        <v>1561</v>
      </c>
      <c r="M488" s="504" t="s">
        <v>1562</v>
      </c>
      <c r="N488" s="504" t="s">
        <v>1563</v>
      </c>
      <c r="O488" s="120"/>
      <c r="P488" s="821"/>
      <c r="Q488" s="822"/>
      <c r="R488" s="51"/>
    </row>
    <row r="489" spans="1:18" s="52" customFormat="1" ht="12.75" customHeight="1" outlineLevel="1">
      <c r="A489" s="825"/>
      <c r="B489" s="827"/>
      <c r="C489" s="766"/>
      <c r="D489" s="822"/>
      <c r="E489" s="829"/>
      <c r="F489" s="822"/>
      <c r="G489" s="831"/>
      <c r="H489" s="822"/>
      <c r="I489" s="822"/>
      <c r="J489" s="822"/>
      <c r="K489" s="523">
        <v>5</v>
      </c>
      <c r="L489" s="75" t="s">
        <v>1684</v>
      </c>
      <c r="M489" s="504" t="s">
        <v>1685</v>
      </c>
      <c r="N489" s="504" t="s">
        <v>1686</v>
      </c>
      <c r="O489" s="120"/>
      <c r="P489" s="821"/>
      <c r="Q489" s="822"/>
      <c r="R489" s="51"/>
    </row>
    <row r="490" spans="1:18" s="52" customFormat="1" ht="12.75" customHeight="1" outlineLevel="1">
      <c r="A490" s="825"/>
      <c r="B490" s="827"/>
      <c r="C490" s="766"/>
      <c r="D490" s="822"/>
      <c r="E490" s="829"/>
      <c r="F490" s="822"/>
      <c r="G490" s="831"/>
      <c r="H490" s="822"/>
      <c r="I490" s="822"/>
      <c r="J490" s="822"/>
      <c r="K490" s="523">
        <v>6</v>
      </c>
      <c r="L490" s="75" t="s">
        <v>1546</v>
      </c>
      <c r="M490" s="504" t="s">
        <v>1547</v>
      </c>
      <c r="N490" s="504" t="s">
        <v>1548</v>
      </c>
      <c r="O490" s="120"/>
      <c r="P490" s="821"/>
      <c r="Q490" s="822"/>
      <c r="R490" s="51"/>
    </row>
    <row r="491" spans="1:18" s="52" customFormat="1" ht="12.75" customHeight="1" outlineLevel="1">
      <c r="A491" s="825"/>
      <c r="B491" s="827"/>
      <c r="C491" s="766"/>
      <c r="D491" s="822"/>
      <c r="E491" s="829"/>
      <c r="F491" s="822"/>
      <c r="G491" s="831"/>
      <c r="H491" s="822"/>
      <c r="I491" s="822"/>
      <c r="J491" s="822"/>
      <c r="K491" s="523">
        <v>7</v>
      </c>
      <c r="L491" s="504"/>
      <c r="M491" s="504"/>
      <c r="N491" s="504"/>
      <c r="O491" s="120"/>
      <c r="P491" s="821"/>
      <c r="Q491" s="822"/>
      <c r="R491" s="51"/>
    </row>
    <row r="492" spans="1:18" s="52" customFormat="1" ht="12.75" customHeight="1" outlineLevel="1">
      <c r="A492" s="825"/>
      <c r="B492" s="827"/>
      <c r="C492" s="766"/>
      <c r="D492" s="822"/>
      <c r="E492" s="829"/>
      <c r="F492" s="822"/>
      <c r="G492" s="831"/>
      <c r="H492" s="822"/>
      <c r="I492" s="822"/>
      <c r="J492" s="822"/>
      <c r="K492" s="523">
        <v>8</v>
      </c>
      <c r="L492" s="504"/>
      <c r="M492" s="504"/>
      <c r="N492" s="504"/>
      <c r="O492" s="120"/>
      <c r="P492" s="821"/>
      <c r="Q492" s="822"/>
      <c r="R492" s="51"/>
    </row>
    <row r="493" spans="1:18" s="52" customFormat="1" ht="12.75" customHeight="1" outlineLevel="1">
      <c r="A493" s="825"/>
      <c r="B493" s="827"/>
      <c r="C493" s="766"/>
      <c r="D493" s="822"/>
      <c r="E493" s="829"/>
      <c r="F493" s="822"/>
      <c r="G493" s="831"/>
      <c r="H493" s="822"/>
      <c r="I493" s="822"/>
      <c r="J493" s="822"/>
      <c r="K493" s="523">
        <v>9</v>
      </c>
      <c r="L493" s="504"/>
      <c r="M493" s="504"/>
      <c r="N493" s="504"/>
      <c r="O493" s="120"/>
      <c r="P493" s="821"/>
      <c r="Q493" s="822"/>
      <c r="R493" s="51"/>
    </row>
    <row r="494" spans="1:18" s="52" customFormat="1" ht="12.75" customHeight="1" outlineLevel="1">
      <c r="A494" s="825"/>
      <c r="B494" s="827"/>
      <c r="C494" s="766"/>
      <c r="D494" s="822"/>
      <c r="E494" s="829"/>
      <c r="F494" s="822"/>
      <c r="G494" s="831"/>
      <c r="H494" s="822"/>
      <c r="I494" s="822"/>
      <c r="J494" s="822"/>
      <c r="K494" s="523">
        <v>10</v>
      </c>
      <c r="L494" s="504"/>
      <c r="M494" s="504"/>
      <c r="N494" s="504"/>
      <c r="O494" s="120"/>
      <c r="P494" s="821"/>
      <c r="Q494" s="822"/>
      <c r="R494" s="51"/>
    </row>
    <row r="495" spans="1:18" s="52" customFormat="1" ht="12.75" customHeight="1" outlineLevel="1">
      <c r="A495" s="825"/>
      <c r="B495" s="827"/>
      <c r="C495" s="766"/>
      <c r="D495" s="822"/>
      <c r="E495" s="829"/>
      <c r="F495" s="822"/>
      <c r="G495" s="831"/>
      <c r="H495" s="822"/>
      <c r="I495" s="822"/>
      <c r="J495" s="822"/>
      <c r="K495" s="523">
        <v>11</v>
      </c>
      <c r="L495" s="504"/>
      <c r="M495" s="504"/>
      <c r="N495" s="504"/>
      <c r="O495" s="120"/>
      <c r="P495" s="821"/>
      <c r="Q495" s="822"/>
      <c r="R495" s="51"/>
    </row>
    <row r="496" spans="1:18" s="52" customFormat="1" ht="12.75" customHeight="1" outlineLevel="1">
      <c r="A496" s="825"/>
      <c r="B496" s="827"/>
      <c r="C496" s="766"/>
      <c r="D496" s="822"/>
      <c r="E496" s="829"/>
      <c r="F496" s="822"/>
      <c r="G496" s="831"/>
      <c r="H496" s="822"/>
      <c r="I496" s="822"/>
      <c r="J496" s="822"/>
      <c r="K496" s="523">
        <v>12</v>
      </c>
      <c r="L496" s="504"/>
      <c r="M496" s="504"/>
      <c r="N496" s="504"/>
      <c r="O496" s="120"/>
      <c r="P496" s="821"/>
      <c r="Q496" s="822"/>
      <c r="R496" s="51"/>
    </row>
    <row r="497" spans="1:18" s="52" customFormat="1" ht="12.75" customHeight="1" outlineLevel="1">
      <c r="A497" s="825"/>
      <c r="B497" s="827"/>
      <c r="C497" s="766"/>
      <c r="D497" s="822"/>
      <c r="E497" s="829"/>
      <c r="F497" s="822"/>
      <c r="G497" s="831"/>
      <c r="H497" s="822"/>
      <c r="I497" s="822"/>
      <c r="J497" s="822"/>
      <c r="K497" s="523">
        <v>13</v>
      </c>
      <c r="L497" s="504"/>
      <c r="M497" s="504"/>
      <c r="N497" s="504"/>
      <c r="O497" s="120"/>
      <c r="P497" s="821"/>
      <c r="Q497" s="822"/>
      <c r="R497" s="51"/>
    </row>
    <row r="498" spans="1:18" s="52" customFormat="1" ht="12.75" customHeight="1" outlineLevel="1">
      <c r="A498" s="825"/>
      <c r="B498" s="827"/>
      <c r="C498" s="766"/>
      <c r="D498" s="822"/>
      <c r="E498" s="829"/>
      <c r="F498" s="822"/>
      <c r="G498" s="831"/>
      <c r="H498" s="822"/>
      <c r="I498" s="822"/>
      <c r="J498" s="822"/>
      <c r="K498" s="523">
        <v>14</v>
      </c>
      <c r="L498" s="504"/>
      <c r="M498" s="504"/>
      <c r="N498" s="504"/>
      <c r="O498" s="120"/>
      <c r="P498" s="821"/>
      <c r="Q498" s="822"/>
      <c r="R498" s="51"/>
    </row>
    <row r="499" spans="1:18" s="52" customFormat="1" ht="12.75" customHeight="1" outlineLevel="1">
      <c r="A499" s="825"/>
      <c r="B499" s="827"/>
      <c r="C499" s="766"/>
      <c r="D499" s="822"/>
      <c r="E499" s="829"/>
      <c r="F499" s="822"/>
      <c r="G499" s="831"/>
      <c r="H499" s="822"/>
      <c r="I499" s="822"/>
      <c r="J499" s="822"/>
      <c r="K499" s="523">
        <v>15</v>
      </c>
      <c r="L499" s="504"/>
      <c r="M499" s="504"/>
      <c r="N499" s="504"/>
      <c r="O499" s="120"/>
      <c r="P499" s="821"/>
      <c r="Q499" s="822"/>
      <c r="R499" s="51"/>
    </row>
    <row r="500" spans="1:18" s="52" customFormat="1" ht="12.75" customHeight="1" outlineLevel="1">
      <c r="A500" s="826"/>
      <c r="B500" s="827"/>
      <c r="C500" s="777"/>
      <c r="D500" s="823"/>
      <c r="E500" s="829"/>
      <c r="F500" s="823"/>
      <c r="G500" s="832"/>
      <c r="H500" s="823"/>
      <c r="I500" s="823"/>
      <c r="J500" s="823"/>
      <c r="K500" s="523">
        <v>16</v>
      </c>
      <c r="L500" s="504"/>
      <c r="M500" s="504"/>
      <c r="N500" s="504"/>
      <c r="O500" s="120"/>
      <c r="P500" s="821"/>
      <c r="Q500" s="823"/>
      <c r="R500" s="51"/>
    </row>
    <row r="501" spans="1:18" s="52" customFormat="1" outlineLevel="1">
      <c r="A501" s="824"/>
      <c r="B501" s="827" t="s">
        <v>377</v>
      </c>
      <c r="C501" s="803">
        <f>C485+1</f>
        <v>32</v>
      </c>
      <c r="D501" s="822" t="s">
        <v>1687</v>
      </c>
      <c r="E501" s="829" t="str">
        <f t="shared" ref="E501" si="58">"DBB"&amp;500+(6*(C501-1))</f>
        <v>DBB686</v>
      </c>
      <c r="F501" s="822" t="s">
        <v>1688</v>
      </c>
      <c r="G501" s="830" t="s">
        <v>1689</v>
      </c>
      <c r="H501" s="821" t="s">
        <v>1690</v>
      </c>
      <c r="I501" s="821"/>
      <c r="J501" s="821"/>
      <c r="K501" s="626">
        <v>1</v>
      </c>
      <c r="L501" s="75" t="s">
        <v>1660</v>
      </c>
      <c r="M501" s="504" t="s">
        <v>1661</v>
      </c>
      <c r="N501" s="504" t="s">
        <v>1662</v>
      </c>
      <c r="O501" s="120"/>
      <c r="P501" s="821" t="str">
        <f>VLOOKUP(H501,Buttons!$D$5:$AB$452,25,FALSE)</f>
        <v>VLM_Filler_Toolbar_2_1</v>
      </c>
      <c r="Q501" s="821" t="s">
        <v>1539</v>
      </c>
      <c r="R501" s="51"/>
    </row>
    <row r="502" spans="1:18" s="52" customFormat="1" outlineLevel="1">
      <c r="A502" s="825"/>
      <c r="B502" s="827"/>
      <c r="C502" s="766"/>
      <c r="D502" s="822"/>
      <c r="E502" s="829"/>
      <c r="F502" s="822"/>
      <c r="G502" s="831"/>
      <c r="H502" s="822"/>
      <c r="I502" s="822"/>
      <c r="J502" s="822"/>
      <c r="K502" s="523">
        <v>2</v>
      </c>
      <c r="L502" s="75" t="s">
        <v>1543</v>
      </c>
      <c r="M502" s="504" t="s">
        <v>1544</v>
      </c>
      <c r="N502" s="504" t="s">
        <v>1545</v>
      </c>
      <c r="O502" s="120"/>
      <c r="P502" s="822"/>
      <c r="Q502" s="822"/>
      <c r="R502" s="51"/>
    </row>
    <row r="503" spans="1:18" s="52" customFormat="1" outlineLevel="1">
      <c r="A503" s="825"/>
      <c r="B503" s="827"/>
      <c r="C503" s="766"/>
      <c r="D503" s="822"/>
      <c r="E503" s="829"/>
      <c r="F503" s="822"/>
      <c r="G503" s="831"/>
      <c r="H503" s="822"/>
      <c r="I503" s="822"/>
      <c r="J503" s="822"/>
      <c r="K503" s="523">
        <v>3</v>
      </c>
      <c r="L503" s="75" t="s">
        <v>1561</v>
      </c>
      <c r="M503" s="504" t="s">
        <v>1562</v>
      </c>
      <c r="N503" s="504" t="s">
        <v>1563</v>
      </c>
      <c r="O503" s="120"/>
      <c r="P503" s="822"/>
      <c r="Q503" s="822"/>
      <c r="R503" s="51"/>
    </row>
    <row r="504" spans="1:18" s="52" customFormat="1" outlineLevel="1">
      <c r="A504" s="825"/>
      <c r="B504" s="827"/>
      <c r="C504" s="766"/>
      <c r="D504" s="822"/>
      <c r="E504" s="829"/>
      <c r="F504" s="822"/>
      <c r="G504" s="831"/>
      <c r="H504" s="822"/>
      <c r="I504" s="822"/>
      <c r="J504" s="822"/>
      <c r="K504" s="523">
        <v>4</v>
      </c>
      <c r="L504" s="75" t="s">
        <v>1546</v>
      </c>
      <c r="M504" s="504" t="s">
        <v>1547</v>
      </c>
      <c r="N504" s="504" t="s">
        <v>1548</v>
      </c>
      <c r="O504" s="120"/>
      <c r="P504" s="822"/>
      <c r="Q504" s="822"/>
      <c r="R504" s="51"/>
    </row>
    <row r="505" spans="1:18" s="52" customFormat="1" outlineLevel="1">
      <c r="A505" s="825"/>
      <c r="B505" s="827"/>
      <c r="C505" s="766"/>
      <c r="D505" s="822"/>
      <c r="E505" s="829"/>
      <c r="F505" s="822"/>
      <c r="G505" s="831"/>
      <c r="H505" s="822"/>
      <c r="I505" s="822"/>
      <c r="J505" s="822"/>
      <c r="K505" s="523">
        <v>5</v>
      </c>
      <c r="L505" s="75" t="s">
        <v>1691</v>
      </c>
      <c r="M505" s="504" t="s">
        <v>1692</v>
      </c>
      <c r="N505" s="504" t="s">
        <v>1693</v>
      </c>
      <c r="O505" s="120"/>
      <c r="P505" s="822"/>
      <c r="Q505" s="822"/>
      <c r="R505" s="51"/>
    </row>
    <row r="506" spans="1:18" s="52" customFormat="1" outlineLevel="1">
      <c r="A506" s="825"/>
      <c r="B506" s="827"/>
      <c r="C506" s="766"/>
      <c r="D506" s="822"/>
      <c r="E506" s="829"/>
      <c r="F506" s="822"/>
      <c r="G506" s="831"/>
      <c r="H506" s="822"/>
      <c r="I506" s="822"/>
      <c r="J506" s="822"/>
      <c r="K506" s="523">
        <v>6</v>
      </c>
      <c r="L506" s="504" t="s">
        <v>1694</v>
      </c>
      <c r="M506" s="504" t="s">
        <v>1695</v>
      </c>
      <c r="N506" s="504" t="s">
        <v>1696</v>
      </c>
      <c r="O506" s="120"/>
      <c r="P506" s="822"/>
      <c r="Q506" s="822"/>
      <c r="R506" s="51"/>
    </row>
    <row r="507" spans="1:18" s="52" customFormat="1" outlineLevel="1">
      <c r="A507" s="825"/>
      <c r="B507" s="827"/>
      <c r="C507" s="766"/>
      <c r="D507" s="822"/>
      <c r="E507" s="829"/>
      <c r="F507" s="822"/>
      <c r="G507" s="831"/>
      <c r="H507" s="822"/>
      <c r="I507" s="822"/>
      <c r="J507" s="822"/>
      <c r="K507" s="523">
        <v>7</v>
      </c>
      <c r="L507" s="504" t="s">
        <v>1697</v>
      </c>
      <c r="M507" s="504" t="s">
        <v>1698</v>
      </c>
      <c r="N507" s="504" t="s">
        <v>1699</v>
      </c>
      <c r="O507" s="120"/>
      <c r="P507" s="822"/>
      <c r="Q507" s="822"/>
      <c r="R507" s="51"/>
    </row>
    <row r="508" spans="1:18" s="52" customFormat="1" outlineLevel="1">
      <c r="A508" s="825"/>
      <c r="B508" s="827"/>
      <c r="C508" s="766"/>
      <c r="D508" s="822"/>
      <c r="E508" s="829"/>
      <c r="F508" s="822"/>
      <c r="G508" s="831"/>
      <c r="H508" s="822"/>
      <c r="I508" s="822"/>
      <c r="J508" s="822"/>
      <c r="K508" s="523">
        <v>8</v>
      </c>
      <c r="L508" s="504"/>
      <c r="M508" s="504"/>
      <c r="N508" s="504"/>
      <c r="O508" s="120"/>
      <c r="P508" s="822"/>
      <c r="Q508" s="822"/>
      <c r="R508" s="51"/>
    </row>
    <row r="509" spans="1:18" s="52" customFormat="1" outlineLevel="1">
      <c r="A509" s="825"/>
      <c r="B509" s="827"/>
      <c r="C509" s="766"/>
      <c r="D509" s="822"/>
      <c r="E509" s="829"/>
      <c r="F509" s="822"/>
      <c r="G509" s="831"/>
      <c r="H509" s="822"/>
      <c r="I509" s="822"/>
      <c r="J509" s="822"/>
      <c r="K509" s="523">
        <v>9</v>
      </c>
      <c r="L509" s="504"/>
      <c r="M509" s="504"/>
      <c r="N509" s="504"/>
      <c r="O509" s="120"/>
      <c r="P509" s="822"/>
      <c r="Q509" s="822"/>
      <c r="R509" s="51"/>
    </row>
    <row r="510" spans="1:18" s="52" customFormat="1" outlineLevel="1">
      <c r="A510" s="825"/>
      <c r="B510" s="827"/>
      <c r="C510" s="766"/>
      <c r="D510" s="822"/>
      <c r="E510" s="829"/>
      <c r="F510" s="822"/>
      <c r="G510" s="831"/>
      <c r="H510" s="822"/>
      <c r="I510" s="822"/>
      <c r="J510" s="822"/>
      <c r="K510" s="523">
        <v>10</v>
      </c>
      <c r="L510" s="504"/>
      <c r="M510" s="504"/>
      <c r="N510" s="504"/>
      <c r="O510" s="120"/>
      <c r="P510" s="822"/>
      <c r="Q510" s="822"/>
      <c r="R510" s="51"/>
    </row>
    <row r="511" spans="1:18" s="52" customFormat="1" outlineLevel="1">
      <c r="A511" s="825"/>
      <c r="B511" s="827"/>
      <c r="C511" s="766"/>
      <c r="D511" s="822"/>
      <c r="E511" s="829"/>
      <c r="F511" s="822"/>
      <c r="G511" s="831"/>
      <c r="H511" s="822"/>
      <c r="I511" s="822"/>
      <c r="J511" s="822"/>
      <c r="K511" s="523">
        <v>11</v>
      </c>
      <c r="L511" s="504"/>
      <c r="M511" s="504"/>
      <c r="N511" s="504"/>
      <c r="O511" s="120"/>
      <c r="P511" s="822"/>
      <c r="Q511" s="822"/>
      <c r="R511" s="51"/>
    </row>
    <row r="512" spans="1:18" s="52" customFormat="1" outlineLevel="1">
      <c r="A512" s="825"/>
      <c r="B512" s="827"/>
      <c r="C512" s="766"/>
      <c r="D512" s="822"/>
      <c r="E512" s="829"/>
      <c r="F512" s="822"/>
      <c r="G512" s="831"/>
      <c r="H512" s="822"/>
      <c r="I512" s="822"/>
      <c r="J512" s="822"/>
      <c r="K512" s="523">
        <v>12</v>
      </c>
      <c r="L512" s="504"/>
      <c r="M512" s="504"/>
      <c r="N512" s="504"/>
      <c r="O512" s="120"/>
      <c r="P512" s="822"/>
      <c r="Q512" s="822"/>
      <c r="R512" s="51"/>
    </row>
    <row r="513" spans="1:18" s="52" customFormat="1" outlineLevel="1">
      <c r="A513" s="825"/>
      <c r="B513" s="827"/>
      <c r="C513" s="766"/>
      <c r="D513" s="822"/>
      <c r="E513" s="829"/>
      <c r="F513" s="822"/>
      <c r="G513" s="831"/>
      <c r="H513" s="822"/>
      <c r="I513" s="822"/>
      <c r="J513" s="822"/>
      <c r="K513" s="523">
        <v>13</v>
      </c>
      <c r="L513" s="504"/>
      <c r="M513" s="504"/>
      <c r="N513" s="504"/>
      <c r="O513" s="120"/>
      <c r="P513" s="822"/>
      <c r="Q513" s="822"/>
      <c r="R513" s="51"/>
    </row>
    <row r="514" spans="1:18" s="52" customFormat="1" outlineLevel="1">
      <c r="A514" s="825"/>
      <c r="B514" s="827"/>
      <c r="C514" s="766"/>
      <c r="D514" s="822"/>
      <c r="E514" s="829"/>
      <c r="F514" s="822"/>
      <c r="G514" s="831"/>
      <c r="H514" s="822"/>
      <c r="I514" s="822"/>
      <c r="J514" s="822"/>
      <c r="K514" s="523">
        <v>14</v>
      </c>
      <c r="L514" s="504"/>
      <c r="M514" s="504"/>
      <c r="N514" s="504"/>
      <c r="O514" s="120"/>
      <c r="P514" s="822"/>
      <c r="Q514" s="822"/>
      <c r="R514" s="51"/>
    </row>
    <row r="515" spans="1:18" s="52" customFormat="1" outlineLevel="1">
      <c r="A515" s="825"/>
      <c r="B515" s="827"/>
      <c r="C515" s="766"/>
      <c r="D515" s="822"/>
      <c r="E515" s="829"/>
      <c r="F515" s="822"/>
      <c r="G515" s="831"/>
      <c r="H515" s="822"/>
      <c r="I515" s="822"/>
      <c r="J515" s="822"/>
      <c r="K515" s="523">
        <v>15</v>
      </c>
      <c r="L515" s="504"/>
      <c r="M515" s="504"/>
      <c r="N515" s="504"/>
      <c r="O515" s="120"/>
      <c r="P515" s="822"/>
      <c r="Q515" s="822"/>
      <c r="R515" s="51"/>
    </row>
    <row r="516" spans="1:18" s="52" customFormat="1" outlineLevel="1">
      <c r="A516" s="826"/>
      <c r="B516" s="828"/>
      <c r="C516" s="777"/>
      <c r="D516" s="823"/>
      <c r="E516" s="829"/>
      <c r="F516" s="823"/>
      <c r="G516" s="832"/>
      <c r="H516" s="823"/>
      <c r="I516" s="823"/>
      <c r="J516" s="823"/>
      <c r="K516" s="523">
        <v>16</v>
      </c>
      <c r="L516" s="504"/>
      <c r="M516" s="504"/>
      <c r="N516" s="504"/>
      <c r="O516" s="120"/>
      <c r="P516" s="823"/>
      <c r="Q516" s="823"/>
      <c r="R516" s="51"/>
    </row>
    <row r="517" spans="1:18" s="52" customFormat="1" outlineLevel="1">
      <c r="A517" s="824"/>
      <c r="B517" s="827" t="s">
        <v>84</v>
      </c>
      <c r="C517" s="803">
        <f>C501+1</f>
        <v>33</v>
      </c>
      <c r="D517" s="822" t="s">
        <v>1700</v>
      </c>
      <c r="E517" s="829" t="str">
        <f t="shared" ref="E517" si="59">"DBB"&amp;500+(6*(C517-1))</f>
        <v>DBB692</v>
      </c>
      <c r="F517" s="822" t="s">
        <v>1701</v>
      </c>
      <c r="G517" s="830" t="s">
        <v>1702</v>
      </c>
      <c r="H517" s="821" t="s">
        <v>1703</v>
      </c>
      <c r="I517" s="821"/>
      <c r="J517" s="821"/>
      <c r="K517" s="626">
        <v>1</v>
      </c>
      <c r="L517" s="75" t="s">
        <v>1704</v>
      </c>
      <c r="M517" s="504" t="s">
        <v>1705</v>
      </c>
      <c r="N517" s="504" t="s">
        <v>1706</v>
      </c>
      <c r="O517" s="120"/>
      <c r="P517" s="821" t="str">
        <f>VLOOKUP(H517,Buttons!$D$5:$AB$452,25,FALSE)</f>
        <v>VLM_Filler_Toolbar_3_12</v>
      </c>
      <c r="Q517" s="821" t="s">
        <v>1539</v>
      </c>
      <c r="R517" s="51"/>
    </row>
    <row r="518" spans="1:18" s="52" customFormat="1" outlineLevel="1">
      <c r="A518" s="825"/>
      <c r="B518" s="827"/>
      <c r="C518" s="766"/>
      <c r="D518" s="822"/>
      <c r="E518" s="829"/>
      <c r="F518" s="822"/>
      <c r="G518" s="831"/>
      <c r="H518" s="822"/>
      <c r="I518" s="822"/>
      <c r="J518" s="822"/>
      <c r="K518" s="523">
        <v>2</v>
      </c>
      <c r="L518" s="75" t="s">
        <v>1660</v>
      </c>
      <c r="M518" s="504" t="s">
        <v>1661</v>
      </c>
      <c r="N518" s="504" t="s">
        <v>1662</v>
      </c>
      <c r="O518" s="120"/>
      <c r="P518" s="822"/>
      <c r="Q518" s="822"/>
      <c r="R518" s="51"/>
    </row>
    <row r="519" spans="1:18" s="52" customFormat="1" outlineLevel="1">
      <c r="A519" s="825"/>
      <c r="B519" s="827"/>
      <c r="C519" s="766"/>
      <c r="D519" s="822"/>
      <c r="E519" s="829"/>
      <c r="F519" s="822"/>
      <c r="G519" s="831"/>
      <c r="H519" s="822"/>
      <c r="I519" s="822"/>
      <c r="J519" s="822"/>
      <c r="K519" s="523">
        <v>3</v>
      </c>
      <c r="L519" s="75" t="s">
        <v>1543</v>
      </c>
      <c r="M519" s="504" t="s">
        <v>1544</v>
      </c>
      <c r="N519" s="504" t="s">
        <v>1545</v>
      </c>
      <c r="O519" s="120"/>
      <c r="P519" s="822"/>
      <c r="Q519" s="822"/>
      <c r="R519" s="51"/>
    </row>
    <row r="520" spans="1:18" s="52" customFormat="1" outlineLevel="1">
      <c r="A520" s="825"/>
      <c r="B520" s="827"/>
      <c r="C520" s="766"/>
      <c r="D520" s="822"/>
      <c r="E520" s="829"/>
      <c r="F520" s="822"/>
      <c r="G520" s="831"/>
      <c r="H520" s="822"/>
      <c r="I520" s="822"/>
      <c r="J520" s="822"/>
      <c r="K520" s="523">
        <v>4</v>
      </c>
      <c r="L520" s="75" t="s">
        <v>1561</v>
      </c>
      <c r="M520" s="504" t="s">
        <v>1562</v>
      </c>
      <c r="N520" s="504" t="s">
        <v>1563</v>
      </c>
      <c r="O520" s="120"/>
      <c r="P520" s="822"/>
      <c r="Q520" s="822"/>
      <c r="R520" s="51"/>
    </row>
    <row r="521" spans="1:18" s="52" customFormat="1" outlineLevel="1">
      <c r="A521" s="825"/>
      <c r="B521" s="827"/>
      <c r="C521" s="766"/>
      <c r="D521" s="822"/>
      <c r="E521" s="829"/>
      <c r="F521" s="822"/>
      <c r="G521" s="831"/>
      <c r="H521" s="822"/>
      <c r="I521" s="822"/>
      <c r="J521" s="822"/>
      <c r="K521" s="523">
        <v>5</v>
      </c>
      <c r="L521" s="75" t="s">
        <v>1546</v>
      </c>
      <c r="M521" s="504" t="s">
        <v>1547</v>
      </c>
      <c r="N521" s="504" t="s">
        <v>1548</v>
      </c>
      <c r="O521" s="120"/>
      <c r="P521" s="822"/>
      <c r="Q521" s="822"/>
      <c r="R521" s="51"/>
    </row>
    <row r="522" spans="1:18" s="52" customFormat="1" outlineLevel="1">
      <c r="A522" s="825"/>
      <c r="B522" s="827"/>
      <c r="C522" s="766"/>
      <c r="D522" s="822"/>
      <c r="E522" s="829"/>
      <c r="F522" s="822"/>
      <c r="G522" s="831"/>
      <c r="H522" s="822"/>
      <c r="I522" s="822"/>
      <c r="J522" s="822"/>
      <c r="K522" s="523">
        <v>6</v>
      </c>
      <c r="L522" s="504"/>
      <c r="M522" s="504"/>
      <c r="N522" s="504"/>
      <c r="O522" s="120"/>
      <c r="P522" s="822"/>
      <c r="Q522" s="822"/>
      <c r="R522" s="51"/>
    </row>
    <row r="523" spans="1:18" s="52" customFormat="1" outlineLevel="1">
      <c r="A523" s="825"/>
      <c r="B523" s="827"/>
      <c r="C523" s="766"/>
      <c r="D523" s="822"/>
      <c r="E523" s="829"/>
      <c r="F523" s="822"/>
      <c r="G523" s="831"/>
      <c r="H523" s="822"/>
      <c r="I523" s="822"/>
      <c r="J523" s="822"/>
      <c r="K523" s="523">
        <v>7</v>
      </c>
      <c r="L523" s="504"/>
      <c r="M523" s="504"/>
      <c r="N523" s="504"/>
      <c r="O523" s="120"/>
      <c r="P523" s="822"/>
      <c r="Q523" s="822"/>
      <c r="R523" s="51"/>
    </row>
    <row r="524" spans="1:18" s="52" customFormat="1" outlineLevel="1">
      <c r="A524" s="825"/>
      <c r="B524" s="827"/>
      <c r="C524" s="766"/>
      <c r="D524" s="822"/>
      <c r="E524" s="829"/>
      <c r="F524" s="822"/>
      <c r="G524" s="831"/>
      <c r="H524" s="822"/>
      <c r="I524" s="822"/>
      <c r="J524" s="822"/>
      <c r="K524" s="523">
        <v>8</v>
      </c>
      <c r="L524" s="504"/>
      <c r="M524" s="504"/>
      <c r="N524" s="504"/>
      <c r="O524" s="120"/>
      <c r="P524" s="822"/>
      <c r="Q524" s="822"/>
      <c r="R524" s="51"/>
    </row>
    <row r="525" spans="1:18" s="52" customFormat="1" outlineLevel="1">
      <c r="A525" s="825"/>
      <c r="B525" s="827"/>
      <c r="C525" s="766"/>
      <c r="D525" s="822"/>
      <c r="E525" s="829"/>
      <c r="F525" s="822"/>
      <c r="G525" s="831"/>
      <c r="H525" s="822"/>
      <c r="I525" s="822"/>
      <c r="J525" s="822"/>
      <c r="K525" s="523">
        <v>9</v>
      </c>
      <c r="L525" s="504"/>
      <c r="M525" s="504"/>
      <c r="N525" s="504"/>
      <c r="O525" s="120"/>
      <c r="P525" s="822"/>
      <c r="Q525" s="822"/>
      <c r="R525" s="51"/>
    </row>
    <row r="526" spans="1:18" s="52" customFormat="1" outlineLevel="1">
      <c r="A526" s="825"/>
      <c r="B526" s="827"/>
      <c r="C526" s="766"/>
      <c r="D526" s="822"/>
      <c r="E526" s="829"/>
      <c r="F526" s="822"/>
      <c r="G526" s="831"/>
      <c r="H526" s="822"/>
      <c r="I526" s="822"/>
      <c r="J526" s="822"/>
      <c r="K526" s="523">
        <v>10</v>
      </c>
      <c r="L526" s="504"/>
      <c r="M526" s="504"/>
      <c r="N526" s="504"/>
      <c r="O526" s="120"/>
      <c r="P526" s="822"/>
      <c r="Q526" s="822"/>
      <c r="R526" s="51"/>
    </row>
    <row r="527" spans="1:18" s="52" customFormat="1" outlineLevel="1">
      <c r="A527" s="825"/>
      <c r="B527" s="827"/>
      <c r="C527" s="766"/>
      <c r="D527" s="822"/>
      <c r="E527" s="829"/>
      <c r="F527" s="822"/>
      <c r="G527" s="831"/>
      <c r="H527" s="822"/>
      <c r="I527" s="822"/>
      <c r="J527" s="822"/>
      <c r="K527" s="523">
        <v>11</v>
      </c>
      <c r="L527" s="504"/>
      <c r="M527" s="504"/>
      <c r="N527" s="504"/>
      <c r="O527" s="120"/>
      <c r="P527" s="822"/>
      <c r="Q527" s="822"/>
      <c r="R527" s="51"/>
    </row>
    <row r="528" spans="1:18" s="52" customFormat="1" outlineLevel="1">
      <c r="A528" s="825"/>
      <c r="B528" s="827"/>
      <c r="C528" s="766"/>
      <c r="D528" s="822"/>
      <c r="E528" s="829"/>
      <c r="F528" s="822"/>
      <c r="G528" s="831"/>
      <c r="H528" s="822"/>
      <c r="I528" s="822"/>
      <c r="J528" s="822"/>
      <c r="K528" s="523">
        <v>12</v>
      </c>
      <c r="L528" s="504"/>
      <c r="M528" s="504"/>
      <c r="N528" s="504"/>
      <c r="O528" s="120"/>
      <c r="P528" s="822"/>
      <c r="Q528" s="822"/>
      <c r="R528" s="51"/>
    </row>
    <row r="529" spans="1:18" s="52" customFormat="1" outlineLevel="1">
      <c r="A529" s="825"/>
      <c r="B529" s="827"/>
      <c r="C529" s="766"/>
      <c r="D529" s="822"/>
      <c r="E529" s="829"/>
      <c r="F529" s="822"/>
      <c r="G529" s="831"/>
      <c r="H529" s="822"/>
      <c r="I529" s="822"/>
      <c r="J529" s="822"/>
      <c r="K529" s="523">
        <v>13</v>
      </c>
      <c r="L529" s="504"/>
      <c r="M529" s="504"/>
      <c r="N529" s="504"/>
      <c r="O529" s="120"/>
      <c r="P529" s="822"/>
      <c r="Q529" s="822"/>
      <c r="R529" s="51"/>
    </row>
    <row r="530" spans="1:18" s="52" customFormat="1" outlineLevel="1">
      <c r="A530" s="825"/>
      <c r="B530" s="827"/>
      <c r="C530" s="766"/>
      <c r="D530" s="822"/>
      <c r="E530" s="829"/>
      <c r="F530" s="822"/>
      <c r="G530" s="831"/>
      <c r="H530" s="822"/>
      <c r="I530" s="822"/>
      <c r="J530" s="822"/>
      <c r="K530" s="523">
        <v>14</v>
      </c>
      <c r="L530" s="504"/>
      <c r="M530" s="504"/>
      <c r="N530" s="504"/>
      <c r="O530" s="120"/>
      <c r="P530" s="822"/>
      <c r="Q530" s="822"/>
      <c r="R530" s="51"/>
    </row>
    <row r="531" spans="1:18" s="52" customFormat="1" outlineLevel="1">
      <c r="A531" s="825"/>
      <c r="B531" s="827"/>
      <c r="C531" s="766"/>
      <c r="D531" s="822"/>
      <c r="E531" s="829"/>
      <c r="F531" s="822"/>
      <c r="G531" s="831"/>
      <c r="H531" s="822"/>
      <c r="I531" s="822"/>
      <c r="J531" s="822"/>
      <c r="K531" s="523">
        <v>15</v>
      </c>
      <c r="L531" s="504"/>
      <c r="M531" s="504"/>
      <c r="N531" s="504"/>
      <c r="O531" s="120"/>
      <c r="P531" s="822"/>
      <c r="Q531" s="822"/>
      <c r="R531" s="51"/>
    </row>
    <row r="532" spans="1:18" s="52" customFormat="1" outlineLevel="1">
      <c r="A532" s="826"/>
      <c r="B532" s="828"/>
      <c r="C532" s="777"/>
      <c r="D532" s="823"/>
      <c r="E532" s="829"/>
      <c r="F532" s="823"/>
      <c r="G532" s="832"/>
      <c r="H532" s="823"/>
      <c r="I532" s="823"/>
      <c r="J532" s="823"/>
      <c r="K532" s="523">
        <v>16</v>
      </c>
      <c r="L532" s="504"/>
      <c r="M532" s="504"/>
      <c r="N532" s="504"/>
      <c r="O532" s="120"/>
      <c r="P532" s="823"/>
      <c r="Q532" s="823"/>
      <c r="R532" s="51"/>
    </row>
    <row r="533" spans="1:18" s="52" customFormat="1" outlineLevel="1">
      <c r="A533" s="824"/>
      <c r="B533" s="827" t="s">
        <v>84</v>
      </c>
      <c r="C533" s="803">
        <f>C517+1</f>
        <v>34</v>
      </c>
      <c r="D533" s="822" t="s">
        <v>1707</v>
      </c>
      <c r="E533" s="829" t="str">
        <f t="shared" ref="E533" si="60">"DBB"&amp;500+(6*(C533-1))</f>
        <v>DBB698</v>
      </c>
      <c r="F533" s="822" t="s">
        <v>1708</v>
      </c>
      <c r="G533" s="830" t="s">
        <v>1709</v>
      </c>
      <c r="H533" s="821" t="s">
        <v>1710</v>
      </c>
      <c r="I533" s="821"/>
      <c r="J533" s="821"/>
      <c r="K533" s="626">
        <v>1</v>
      </c>
      <c r="L533" s="75" t="s">
        <v>1660</v>
      </c>
      <c r="M533" s="504" t="s">
        <v>1661</v>
      </c>
      <c r="N533" s="504" t="s">
        <v>1662</v>
      </c>
      <c r="O533" s="120"/>
      <c r="P533" s="821" t="str">
        <f>VLOOKUP(H533,Buttons!$D$5:$AB$452,25,FALSE)</f>
        <v>VLM_Filler_Toolbar_2_10</v>
      </c>
      <c r="Q533" s="821" t="s">
        <v>1539</v>
      </c>
      <c r="R533" s="51"/>
    </row>
    <row r="534" spans="1:18" s="52" customFormat="1" outlineLevel="1">
      <c r="A534" s="825"/>
      <c r="B534" s="827"/>
      <c r="C534" s="766"/>
      <c r="D534" s="822"/>
      <c r="E534" s="829"/>
      <c r="F534" s="822"/>
      <c r="G534" s="831"/>
      <c r="H534" s="822"/>
      <c r="I534" s="822"/>
      <c r="J534" s="822"/>
      <c r="K534" s="523">
        <v>2</v>
      </c>
      <c r="L534" s="75" t="s">
        <v>1543</v>
      </c>
      <c r="M534" s="504" t="s">
        <v>1544</v>
      </c>
      <c r="N534" s="504" t="s">
        <v>1545</v>
      </c>
      <c r="O534" s="120"/>
      <c r="P534" s="822"/>
      <c r="Q534" s="822"/>
      <c r="R534" s="51"/>
    </row>
    <row r="535" spans="1:18" s="52" customFormat="1" outlineLevel="1">
      <c r="A535" s="825"/>
      <c r="B535" s="827"/>
      <c r="C535" s="766"/>
      <c r="D535" s="822"/>
      <c r="E535" s="829"/>
      <c r="F535" s="822"/>
      <c r="G535" s="831"/>
      <c r="H535" s="822"/>
      <c r="I535" s="822"/>
      <c r="J535" s="822"/>
      <c r="K535" s="523">
        <v>3</v>
      </c>
      <c r="L535" s="75" t="s">
        <v>1561</v>
      </c>
      <c r="M535" s="504" t="s">
        <v>1562</v>
      </c>
      <c r="N535" s="504" t="s">
        <v>1563</v>
      </c>
      <c r="O535" s="120"/>
      <c r="P535" s="822"/>
      <c r="Q535" s="822"/>
      <c r="R535" s="51"/>
    </row>
    <row r="536" spans="1:18" s="52" customFormat="1" outlineLevel="1">
      <c r="A536" s="825"/>
      <c r="B536" s="827"/>
      <c r="C536" s="766"/>
      <c r="D536" s="822"/>
      <c r="E536" s="829"/>
      <c r="F536" s="822"/>
      <c r="G536" s="831"/>
      <c r="H536" s="822"/>
      <c r="I536" s="822"/>
      <c r="J536" s="822"/>
      <c r="K536" s="523">
        <v>4</v>
      </c>
      <c r="L536" s="75" t="s">
        <v>1546</v>
      </c>
      <c r="M536" s="504" t="s">
        <v>1547</v>
      </c>
      <c r="N536" s="504" t="s">
        <v>1548</v>
      </c>
      <c r="O536" s="120"/>
      <c r="P536" s="822"/>
      <c r="Q536" s="822"/>
      <c r="R536" s="51"/>
    </row>
    <row r="537" spans="1:18" s="52" customFormat="1" outlineLevel="1">
      <c r="A537" s="825"/>
      <c r="B537" s="827"/>
      <c r="C537" s="766"/>
      <c r="D537" s="822"/>
      <c r="E537" s="829"/>
      <c r="F537" s="822"/>
      <c r="G537" s="831"/>
      <c r="H537" s="822"/>
      <c r="I537" s="822"/>
      <c r="J537" s="822"/>
      <c r="K537" s="523">
        <v>5</v>
      </c>
      <c r="L537" s="504"/>
      <c r="M537" s="504"/>
      <c r="N537" s="504"/>
      <c r="O537" s="120"/>
      <c r="P537" s="822"/>
      <c r="Q537" s="822"/>
      <c r="R537" s="51"/>
    </row>
    <row r="538" spans="1:18" s="52" customFormat="1" outlineLevel="1">
      <c r="A538" s="825"/>
      <c r="B538" s="827"/>
      <c r="C538" s="766"/>
      <c r="D538" s="822"/>
      <c r="E538" s="829"/>
      <c r="F538" s="822"/>
      <c r="G538" s="831"/>
      <c r="H538" s="822"/>
      <c r="I538" s="822"/>
      <c r="J538" s="822"/>
      <c r="K538" s="523">
        <v>6</v>
      </c>
      <c r="L538" s="504"/>
      <c r="M538" s="504"/>
      <c r="N538" s="504"/>
      <c r="O538" s="120"/>
      <c r="P538" s="822"/>
      <c r="Q538" s="822"/>
      <c r="R538" s="51"/>
    </row>
    <row r="539" spans="1:18" s="52" customFormat="1" outlineLevel="1">
      <c r="A539" s="825"/>
      <c r="B539" s="827"/>
      <c r="C539" s="766"/>
      <c r="D539" s="822"/>
      <c r="E539" s="829"/>
      <c r="F539" s="822"/>
      <c r="G539" s="831"/>
      <c r="H539" s="822"/>
      <c r="I539" s="822"/>
      <c r="J539" s="822"/>
      <c r="K539" s="523">
        <v>7</v>
      </c>
      <c r="L539" s="504"/>
      <c r="M539" s="504"/>
      <c r="N539" s="504"/>
      <c r="O539" s="120"/>
      <c r="P539" s="822"/>
      <c r="Q539" s="822"/>
      <c r="R539" s="51"/>
    </row>
    <row r="540" spans="1:18" s="52" customFormat="1" outlineLevel="1">
      <c r="A540" s="825"/>
      <c r="B540" s="827"/>
      <c r="C540" s="766"/>
      <c r="D540" s="822"/>
      <c r="E540" s="829"/>
      <c r="F540" s="822"/>
      <c r="G540" s="831"/>
      <c r="H540" s="822"/>
      <c r="I540" s="822"/>
      <c r="J540" s="822"/>
      <c r="K540" s="523">
        <v>8</v>
      </c>
      <c r="L540" s="504"/>
      <c r="M540" s="504"/>
      <c r="N540" s="504"/>
      <c r="O540" s="120"/>
      <c r="P540" s="822"/>
      <c r="Q540" s="822"/>
      <c r="R540" s="51"/>
    </row>
    <row r="541" spans="1:18" s="52" customFormat="1" outlineLevel="1">
      <c r="A541" s="825"/>
      <c r="B541" s="827"/>
      <c r="C541" s="766"/>
      <c r="D541" s="822"/>
      <c r="E541" s="829"/>
      <c r="F541" s="822"/>
      <c r="G541" s="831"/>
      <c r="H541" s="822"/>
      <c r="I541" s="822"/>
      <c r="J541" s="822"/>
      <c r="K541" s="523">
        <v>9</v>
      </c>
      <c r="L541" s="504"/>
      <c r="M541" s="504"/>
      <c r="N541" s="504"/>
      <c r="O541" s="120"/>
      <c r="P541" s="822"/>
      <c r="Q541" s="822"/>
      <c r="R541" s="51"/>
    </row>
    <row r="542" spans="1:18" s="52" customFormat="1" outlineLevel="1">
      <c r="A542" s="825"/>
      <c r="B542" s="827"/>
      <c r="C542" s="766"/>
      <c r="D542" s="822"/>
      <c r="E542" s="829"/>
      <c r="F542" s="822"/>
      <c r="G542" s="831"/>
      <c r="H542" s="822"/>
      <c r="I542" s="822"/>
      <c r="J542" s="822"/>
      <c r="K542" s="523">
        <v>10</v>
      </c>
      <c r="L542" s="504"/>
      <c r="M542" s="504"/>
      <c r="N542" s="504"/>
      <c r="O542" s="120"/>
      <c r="P542" s="822"/>
      <c r="Q542" s="822"/>
      <c r="R542" s="51"/>
    </row>
    <row r="543" spans="1:18" s="52" customFormat="1" outlineLevel="1">
      <c r="A543" s="825"/>
      <c r="B543" s="827"/>
      <c r="C543" s="766"/>
      <c r="D543" s="822"/>
      <c r="E543" s="829"/>
      <c r="F543" s="822"/>
      <c r="G543" s="831"/>
      <c r="H543" s="822"/>
      <c r="I543" s="822"/>
      <c r="J543" s="822"/>
      <c r="K543" s="523">
        <v>11</v>
      </c>
      <c r="L543" s="504"/>
      <c r="M543" s="504"/>
      <c r="N543" s="504"/>
      <c r="O543" s="120"/>
      <c r="P543" s="822"/>
      <c r="Q543" s="822"/>
      <c r="R543" s="51"/>
    </row>
    <row r="544" spans="1:18" s="52" customFormat="1" outlineLevel="1">
      <c r="A544" s="825"/>
      <c r="B544" s="827"/>
      <c r="C544" s="766"/>
      <c r="D544" s="822"/>
      <c r="E544" s="829"/>
      <c r="F544" s="822"/>
      <c r="G544" s="831"/>
      <c r="H544" s="822"/>
      <c r="I544" s="822"/>
      <c r="J544" s="822"/>
      <c r="K544" s="523">
        <v>12</v>
      </c>
      <c r="L544" s="504"/>
      <c r="M544" s="504"/>
      <c r="N544" s="504"/>
      <c r="O544" s="120"/>
      <c r="P544" s="822"/>
      <c r="Q544" s="822"/>
      <c r="R544" s="51"/>
    </row>
    <row r="545" spans="1:18" s="52" customFormat="1" outlineLevel="1">
      <c r="A545" s="825"/>
      <c r="B545" s="827"/>
      <c r="C545" s="766"/>
      <c r="D545" s="822"/>
      <c r="E545" s="829"/>
      <c r="F545" s="822"/>
      <c r="G545" s="831"/>
      <c r="H545" s="822"/>
      <c r="I545" s="822"/>
      <c r="J545" s="822"/>
      <c r="K545" s="523">
        <v>13</v>
      </c>
      <c r="L545" s="504"/>
      <c r="M545" s="504"/>
      <c r="N545" s="504"/>
      <c r="O545" s="120"/>
      <c r="P545" s="822"/>
      <c r="Q545" s="822"/>
      <c r="R545" s="51"/>
    </row>
    <row r="546" spans="1:18" s="52" customFormat="1" outlineLevel="1">
      <c r="A546" s="825"/>
      <c r="B546" s="827"/>
      <c r="C546" s="766"/>
      <c r="D546" s="822"/>
      <c r="E546" s="829"/>
      <c r="F546" s="822"/>
      <c r="G546" s="831"/>
      <c r="H546" s="822"/>
      <c r="I546" s="822"/>
      <c r="J546" s="822"/>
      <c r="K546" s="523">
        <v>14</v>
      </c>
      <c r="L546" s="504"/>
      <c r="M546" s="504"/>
      <c r="N546" s="504"/>
      <c r="O546" s="120"/>
      <c r="P546" s="822"/>
      <c r="Q546" s="822"/>
      <c r="R546" s="51"/>
    </row>
    <row r="547" spans="1:18" s="52" customFormat="1" outlineLevel="1">
      <c r="A547" s="825"/>
      <c r="B547" s="827"/>
      <c r="C547" s="766"/>
      <c r="D547" s="822"/>
      <c r="E547" s="829"/>
      <c r="F547" s="822"/>
      <c r="G547" s="831"/>
      <c r="H547" s="822"/>
      <c r="I547" s="822"/>
      <c r="J547" s="822"/>
      <c r="K547" s="523">
        <v>15</v>
      </c>
      <c r="L547" s="504"/>
      <c r="M547" s="504"/>
      <c r="N547" s="504"/>
      <c r="O547" s="120"/>
      <c r="P547" s="822"/>
      <c r="Q547" s="822"/>
      <c r="R547" s="51"/>
    </row>
    <row r="548" spans="1:18" s="52" customFormat="1" outlineLevel="1">
      <c r="A548" s="826"/>
      <c r="B548" s="828"/>
      <c r="C548" s="777"/>
      <c r="D548" s="823"/>
      <c r="E548" s="829"/>
      <c r="F548" s="823"/>
      <c r="G548" s="832"/>
      <c r="H548" s="823"/>
      <c r="I548" s="823"/>
      <c r="J548" s="823"/>
      <c r="K548" s="523">
        <v>16</v>
      </c>
      <c r="L548" s="504"/>
      <c r="M548" s="504"/>
      <c r="N548" s="504"/>
      <c r="O548" s="120"/>
      <c r="P548" s="823"/>
      <c r="Q548" s="823"/>
      <c r="R548" s="51"/>
    </row>
    <row r="549" spans="1:18" s="52" customFormat="1" outlineLevel="1">
      <c r="A549" s="824"/>
      <c r="B549" s="827" t="s">
        <v>84</v>
      </c>
      <c r="C549" s="803">
        <f>C533+1</f>
        <v>35</v>
      </c>
      <c r="D549" s="822" t="s">
        <v>1711</v>
      </c>
      <c r="E549" s="829" t="str">
        <f t="shared" ref="E549" si="61">"DBB"&amp;500+(6*(C549-1))</f>
        <v>DBB704</v>
      </c>
      <c r="F549" s="822" t="s">
        <v>1712</v>
      </c>
      <c r="G549" s="830" t="s">
        <v>1713</v>
      </c>
      <c r="H549" s="821" t="s">
        <v>1714</v>
      </c>
      <c r="I549" s="821"/>
      <c r="J549" s="821"/>
      <c r="K549" s="626">
        <v>1</v>
      </c>
      <c r="L549" s="75" t="s">
        <v>1660</v>
      </c>
      <c r="M549" s="504" t="s">
        <v>1661</v>
      </c>
      <c r="N549" s="504" t="s">
        <v>1662</v>
      </c>
      <c r="O549" s="120"/>
      <c r="P549" s="821" t="str">
        <f>VLOOKUP(H549,Buttons!$D$5:$AB$452,25,FALSE)</f>
        <v>VLM_Filler_Toolbar_2_9</v>
      </c>
      <c r="Q549" s="821" t="s">
        <v>1539</v>
      </c>
      <c r="R549" s="51"/>
    </row>
    <row r="550" spans="1:18" s="52" customFormat="1" outlineLevel="1">
      <c r="A550" s="825"/>
      <c r="B550" s="827"/>
      <c r="C550" s="766"/>
      <c r="D550" s="822"/>
      <c r="E550" s="829"/>
      <c r="F550" s="822"/>
      <c r="G550" s="831"/>
      <c r="H550" s="822"/>
      <c r="I550" s="822"/>
      <c r="J550" s="822"/>
      <c r="K550" s="523">
        <v>2</v>
      </c>
      <c r="L550" s="75" t="s">
        <v>1543</v>
      </c>
      <c r="M550" s="504" t="s">
        <v>1544</v>
      </c>
      <c r="N550" s="504" t="s">
        <v>1545</v>
      </c>
      <c r="O550" s="120"/>
      <c r="P550" s="822"/>
      <c r="Q550" s="822"/>
      <c r="R550" s="51"/>
    </row>
    <row r="551" spans="1:18" s="52" customFormat="1" outlineLevel="1">
      <c r="A551" s="825"/>
      <c r="B551" s="827"/>
      <c r="C551" s="766"/>
      <c r="D551" s="822"/>
      <c r="E551" s="829"/>
      <c r="F551" s="822"/>
      <c r="G551" s="831"/>
      <c r="H551" s="822"/>
      <c r="I551" s="822"/>
      <c r="J551" s="822"/>
      <c r="K551" s="523">
        <v>3</v>
      </c>
      <c r="L551" s="75" t="s">
        <v>1561</v>
      </c>
      <c r="M551" s="504" t="s">
        <v>1562</v>
      </c>
      <c r="N551" s="504" t="s">
        <v>1563</v>
      </c>
      <c r="O551" s="120"/>
      <c r="P551" s="822"/>
      <c r="Q551" s="822"/>
      <c r="R551" s="51"/>
    </row>
    <row r="552" spans="1:18" s="52" customFormat="1" outlineLevel="1">
      <c r="A552" s="825"/>
      <c r="B552" s="827"/>
      <c r="C552" s="766"/>
      <c r="D552" s="822"/>
      <c r="E552" s="829"/>
      <c r="F552" s="822"/>
      <c r="G552" s="831"/>
      <c r="H552" s="822"/>
      <c r="I552" s="822"/>
      <c r="J552" s="822"/>
      <c r="K552" s="523">
        <v>4</v>
      </c>
      <c r="L552" s="75" t="s">
        <v>1546</v>
      </c>
      <c r="M552" s="504" t="s">
        <v>1547</v>
      </c>
      <c r="N552" s="504" t="s">
        <v>1548</v>
      </c>
      <c r="O552" s="120"/>
      <c r="P552" s="822"/>
      <c r="Q552" s="822"/>
      <c r="R552" s="51"/>
    </row>
    <row r="553" spans="1:18" s="52" customFormat="1" outlineLevel="1">
      <c r="A553" s="825"/>
      <c r="B553" s="827"/>
      <c r="C553" s="766"/>
      <c r="D553" s="822"/>
      <c r="E553" s="829"/>
      <c r="F553" s="822"/>
      <c r="G553" s="831"/>
      <c r="H553" s="822"/>
      <c r="I553" s="822"/>
      <c r="J553" s="822"/>
      <c r="K553" s="523">
        <v>5</v>
      </c>
      <c r="L553" s="75" t="s">
        <v>1715</v>
      </c>
      <c r="M553" s="504" t="s">
        <v>1716</v>
      </c>
      <c r="N553" s="504" t="s">
        <v>1717</v>
      </c>
      <c r="O553" s="120"/>
      <c r="P553" s="822"/>
      <c r="Q553" s="822"/>
      <c r="R553" s="51"/>
    </row>
    <row r="554" spans="1:18" s="52" customFormat="1" outlineLevel="1">
      <c r="A554" s="825"/>
      <c r="B554" s="827"/>
      <c r="C554" s="766"/>
      <c r="D554" s="822"/>
      <c r="E554" s="829"/>
      <c r="F554" s="822"/>
      <c r="G554" s="831"/>
      <c r="H554" s="822"/>
      <c r="I554" s="822"/>
      <c r="J554" s="822"/>
      <c r="K554" s="523">
        <v>6</v>
      </c>
      <c r="L554" s="504"/>
      <c r="M554" s="504"/>
      <c r="N554" s="504"/>
      <c r="O554" s="120"/>
      <c r="P554" s="822"/>
      <c r="Q554" s="822"/>
      <c r="R554" s="51"/>
    </row>
    <row r="555" spans="1:18" s="52" customFormat="1" outlineLevel="1">
      <c r="A555" s="825"/>
      <c r="B555" s="827"/>
      <c r="C555" s="766"/>
      <c r="D555" s="822"/>
      <c r="E555" s="829"/>
      <c r="F555" s="822"/>
      <c r="G555" s="831"/>
      <c r="H555" s="822"/>
      <c r="I555" s="822"/>
      <c r="J555" s="822"/>
      <c r="K555" s="523">
        <v>7</v>
      </c>
      <c r="L555" s="504"/>
      <c r="M555" s="504"/>
      <c r="N555" s="504"/>
      <c r="O555" s="120"/>
      <c r="P555" s="822"/>
      <c r="Q555" s="822"/>
      <c r="R555" s="51"/>
    </row>
    <row r="556" spans="1:18" s="52" customFormat="1" outlineLevel="1">
      <c r="A556" s="825"/>
      <c r="B556" s="827"/>
      <c r="C556" s="766"/>
      <c r="D556" s="822"/>
      <c r="E556" s="829"/>
      <c r="F556" s="822"/>
      <c r="G556" s="831"/>
      <c r="H556" s="822"/>
      <c r="I556" s="822"/>
      <c r="J556" s="822"/>
      <c r="K556" s="523">
        <v>8</v>
      </c>
      <c r="L556" s="504"/>
      <c r="M556" s="504"/>
      <c r="N556" s="504"/>
      <c r="O556" s="120"/>
      <c r="P556" s="822"/>
      <c r="Q556" s="822"/>
      <c r="R556" s="51"/>
    </row>
    <row r="557" spans="1:18" s="52" customFormat="1" outlineLevel="1">
      <c r="A557" s="825"/>
      <c r="B557" s="827"/>
      <c r="C557" s="766"/>
      <c r="D557" s="822"/>
      <c r="E557" s="829"/>
      <c r="F557" s="822"/>
      <c r="G557" s="831"/>
      <c r="H557" s="822"/>
      <c r="I557" s="822"/>
      <c r="J557" s="822"/>
      <c r="K557" s="523">
        <v>9</v>
      </c>
      <c r="L557" s="504"/>
      <c r="M557" s="504"/>
      <c r="N557" s="504"/>
      <c r="O557" s="120"/>
      <c r="P557" s="822"/>
      <c r="Q557" s="822"/>
      <c r="R557" s="51"/>
    </row>
    <row r="558" spans="1:18" s="52" customFormat="1" outlineLevel="1">
      <c r="A558" s="825"/>
      <c r="B558" s="827"/>
      <c r="C558" s="766"/>
      <c r="D558" s="822"/>
      <c r="E558" s="829"/>
      <c r="F558" s="822"/>
      <c r="G558" s="831"/>
      <c r="H558" s="822"/>
      <c r="I558" s="822"/>
      <c r="J558" s="822"/>
      <c r="K558" s="523">
        <v>10</v>
      </c>
      <c r="L558" s="504"/>
      <c r="M558" s="504"/>
      <c r="N558" s="504"/>
      <c r="O558" s="120"/>
      <c r="P558" s="822"/>
      <c r="Q558" s="822"/>
      <c r="R558" s="51"/>
    </row>
    <row r="559" spans="1:18" s="52" customFormat="1" outlineLevel="1">
      <c r="A559" s="825"/>
      <c r="B559" s="827"/>
      <c r="C559" s="766"/>
      <c r="D559" s="822"/>
      <c r="E559" s="829"/>
      <c r="F559" s="822"/>
      <c r="G559" s="831"/>
      <c r="H559" s="822"/>
      <c r="I559" s="822"/>
      <c r="J559" s="822"/>
      <c r="K559" s="523">
        <v>11</v>
      </c>
      <c r="L559" s="504"/>
      <c r="M559" s="504"/>
      <c r="N559" s="504"/>
      <c r="O559" s="120"/>
      <c r="P559" s="822"/>
      <c r="Q559" s="822"/>
      <c r="R559" s="51"/>
    </row>
    <row r="560" spans="1:18" s="52" customFormat="1" outlineLevel="1">
      <c r="A560" s="825"/>
      <c r="B560" s="827"/>
      <c r="C560" s="766"/>
      <c r="D560" s="822"/>
      <c r="E560" s="829"/>
      <c r="F560" s="822"/>
      <c r="G560" s="831"/>
      <c r="H560" s="822"/>
      <c r="I560" s="822"/>
      <c r="J560" s="822"/>
      <c r="K560" s="523">
        <v>12</v>
      </c>
      <c r="L560" s="504"/>
      <c r="M560" s="504"/>
      <c r="N560" s="504"/>
      <c r="O560" s="120"/>
      <c r="P560" s="822"/>
      <c r="Q560" s="822"/>
      <c r="R560" s="51"/>
    </row>
    <row r="561" spans="1:18" s="52" customFormat="1" outlineLevel="1">
      <c r="A561" s="825"/>
      <c r="B561" s="827"/>
      <c r="C561" s="766"/>
      <c r="D561" s="822"/>
      <c r="E561" s="829"/>
      <c r="F561" s="822"/>
      <c r="G561" s="831"/>
      <c r="H561" s="822"/>
      <c r="I561" s="822"/>
      <c r="J561" s="822"/>
      <c r="K561" s="523">
        <v>13</v>
      </c>
      <c r="L561" s="504"/>
      <c r="M561" s="504"/>
      <c r="N561" s="504"/>
      <c r="O561" s="120"/>
      <c r="P561" s="822"/>
      <c r="Q561" s="822"/>
      <c r="R561" s="51"/>
    </row>
    <row r="562" spans="1:18" s="52" customFormat="1" outlineLevel="1">
      <c r="A562" s="825"/>
      <c r="B562" s="827"/>
      <c r="C562" s="766"/>
      <c r="D562" s="822"/>
      <c r="E562" s="829"/>
      <c r="F562" s="822"/>
      <c r="G562" s="831"/>
      <c r="H562" s="822"/>
      <c r="I562" s="822"/>
      <c r="J562" s="822"/>
      <c r="K562" s="523">
        <v>14</v>
      </c>
      <c r="L562" s="504"/>
      <c r="M562" s="504"/>
      <c r="N562" s="504"/>
      <c r="O562" s="120"/>
      <c r="P562" s="822"/>
      <c r="Q562" s="822"/>
      <c r="R562" s="51"/>
    </row>
    <row r="563" spans="1:18" s="52" customFormat="1" outlineLevel="1">
      <c r="A563" s="825"/>
      <c r="B563" s="827"/>
      <c r="C563" s="766"/>
      <c r="D563" s="822"/>
      <c r="E563" s="829"/>
      <c r="F563" s="822"/>
      <c r="G563" s="831"/>
      <c r="H563" s="822"/>
      <c r="I563" s="822"/>
      <c r="J563" s="822"/>
      <c r="K563" s="523">
        <v>15</v>
      </c>
      <c r="L563" s="504"/>
      <c r="M563" s="504"/>
      <c r="N563" s="504"/>
      <c r="O563" s="120"/>
      <c r="P563" s="822"/>
      <c r="Q563" s="822"/>
      <c r="R563" s="51"/>
    </row>
    <row r="564" spans="1:18" s="52" customFormat="1" outlineLevel="1">
      <c r="A564" s="826"/>
      <c r="B564" s="828"/>
      <c r="C564" s="777"/>
      <c r="D564" s="823"/>
      <c r="E564" s="829"/>
      <c r="F564" s="823"/>
      <c r="G564" s="832"/>
      <c r="H564" s="823"/>
      <c r="I564" s="823"/>
      <c r="J564" s="823"/>
      <c r="K564" s="523">
        <v>16</v>
      </c>
      <c r="L564" s="504"/>
      <c r="M564" s="504"/>
      <c r="N564" s="504"/>
      <c r="O564" s="120"/>
      <c r="P564" s="823"/>
      <c r="Q564" s="823"/>
      <c r="R564" s="51"/>
    </row>
    <row r="565" spans="1:18" s="52" customFormat="1" outlineLevel="1">
      <c r="A565" s="824"/>
      <c r="B565" s="827" t="s">
        <v>84</v>
      </c>
      <c r="C565" s="803">
        <f>C549+1</f>
        <v>36</v>
      </c>
      <c r="D565" s="822" t="s">
        <v>1718</v>
      </c>
      <c r="E565" s="829" t="str">
        <f t="shared" ref="E565" si="62">"DBB"&amp;500+(6*(C565-1))</f>
        <v>DBB710</v>
      </c>
      <c r="F565" s="822" t="s">
        <v>1719</v>
      </c>
      <c r="G565" s="830" t="s">
        <v>1720</v>
      </c>
      <c r="H565" s="830" t="s">
        <v>1721</v>
      </c>
      <c r="I565" s="821"/>
      <c r="J565" s="821"/>
      <c r="K565" s="626">
        <v>1</v>
      </c>
      <c r="L565" s="75" t="s">
        <v>1594</v>
      </c>
      <c r="M565" s="504" t="s">
        <v>1595</v>
      </c>
      <c r="N565" s="504" t="s">
        <v>1596</v>
      </c>
      <c r="O565" s="120"/>
      <c r="P565" s="821" t="s">
        <v>1722</v>
      </c>
      <c r="Q565" s="821" t="s">
        <v>1539</v>
      </c>
      <c r="R565" s="51"/>
    </row>
    <row r="566" spans="1:18" s="52" customFormat="1" outlineLevel="1">
      <c r="A566" s="825"/>
      <c r="B566" s="827"/>
      <c r="C566" s="766"/>
      <c r="D566" s="822"/>
      <c r="E566" s="829"/>
      <c r="F566" s="822"/>
      <c r="G566" s="831"/>
      <c r="H566" s="831"/>
      <c r="I566" s="822"/>
      <c r="J566" s="822"/>
      <c r="K566" s="523">
        <v>2</v>
      </c>
      <c r="L566" s="504"/>
      <c r="M566" s="504"/>
      <c r="N566" s="504"/>
      <c r="O566" s="120"/>
      <c r="P566" s="822"/>
      <c r="Q566" s="822"/>
      <c r="R566" s="51"/>
    </row>
    <row r="567" spans="1:18" s="52" customFormat="1" outlineLevel="1">
      <c r="A567" s="825"/>
      <c r="B567" s="827"/>
      <c r="C567" s="766"/>
      <c r="D567" s="822"/>
      <c r="E567" s="829"/>
      <c r="F567" s="822"/>
      <c r="G567" s="831"/>
      <c r="H567" s="831"/>
      <c r="I567" s="822"/>
      <c r="J567" s="822"/>
      <c r="K567" s="523">
        <v>3</v>
      </c>
      <c r="L567" s="504"/>
      <c r="M567" s="504"/>
      <c r="N567" s="504"/>
      <c r="O567" s="120"/>
      <c r="P567" s="822"/>
      <c r="Q567" s="822"/>
      <c r="R567" s="51"/>
    </row>
    <row r="568" spans="1:18" s="52" customFormat="1" outlineLevel="1">
      <c r="A568" s="825"/>
      <c r="B568" s="827"/>
      <c r="C568" s="766"/>
      <c r="D568" s="822"/>
      <c r="E568" s="829"/>
      <c r="F568" s="822"/>
      <c r="G568" s="831"/>
      <c r="H568" s="831"/>
      <c r="I568" s="822"/>
      <c r="J568" s="822"/>
      <c r="K568" s="523">
        <v>4</v>
      </c>
      <c r="L568" s="504"/>
      <c r="M568" s="504"/>
      <c r="N568" s="504"/>
      <c r="O568" s="120"/>
      <c r="P568" s="822"/>
      <c r="Q568" s="822"/>
      <c r="R568" s="51"/>
    </row>
    <row r="569" spans="1:18" s="52" customFormat="1" outlineLevel="1">
      <c r="A569" s="825"/>
      <c r="B569" s="827"/>
      <c r="C569" s="766"/>
      <c r="D569" s="822"/>
      <c r="E569" s="829"/>
      <c r="F569" s="822"/>
      <c r="G569" s="831"/>
      <c r="H569" s="831"/>
      <c r="I569" s="822"/>
      <c r="J569" s="822"/>
      <c r="K569" s="523">
        <v>5</v>
      </c>
      <c r="L569" s="504"/>
      <c r="M569" s="504"/>
      <c r="N569" s="504"/>
      <c r="O569" s="120"/>
      <c r="P569" s="822"/>
      <c r="Q569" s="822"/>
      <c r="R569" s="51"/>
    </row>
    <row r="570" spans="1:18" s="52" customFormat="1" outlineLevel="1">
      <c r="A570" s="825"/>
      <c r="B570" s="827"/>
      <c r="C570" s="766"/>
      <c r="D570" s="822"/>
      <c r="E570" s="829"/>
      <c r="F570" s="822"/>
      <c r="G570" s="831"/>
      <c r="H570" s="831"/>
      <c r="I570" s="822"/>
      <c r="J570" s="822"/>
      <c r="K570" s="523">
        <v>6</v>
      </c>
      <c r="L570" s="504"/>
      <c r="M570" s="504"/>
      <c r="N570" s="504"/>
      <c r="O570" s="120"/>
      <c r="P570" s="822"/>
      <c r="Q570" s="822"/>
      <c r="R570" s="51"/>
    </row>
    <row r="571" spans="1:18" s="52" customFormat="1" outlineLevel="1">
      <c r="A571" s="825"/>
      <c r="B571" s="827"/>
      <c r="C571" s="766"/>
      <c r="D571" s="822"/>
      <c r="E571" s="829"/>
      <c r="F571" s="822"/>
      <c r="G571" s="831"/>
      <c r="H571" s="831"/>
      <c r="I571" s="822"/>
      <c r="J571" s="822"/>
      <c r="K571" s="523">
        <v>7</v>
      </c>
      <c r="L571" s="504"/>
      <c r="M571" s="504"/>
      <c r="N571" s="504"/>
      <c r="O571" s="120"/>
      <c r="P571" s="822"/>
      <c r="Q571" s="822"/>
      <c r="R571" s="51"/>
    </row>
    <row r="572" spans="1:18" s="52" customFormat="1" outlineLevel="1">
      <c r="A572" s="825"/>
      <c r="B572" s="827"/>
      <c r="C572" s="766"/>
      <c r="D572" s="822"/>
      <c r="E572" s="829"/>
      <c r="F572" s="822"/>
      <c r="G572" s="831"/>
      <c r="H572" s="831"/>
      <c r="I572" s="822"/>
      <c r="J572" s="822"/>
      <c r="K572" s="523">
        <v>8</v>
      </c>
      <c r="L572" s="504"/>
      <c r="M572" s="504"/>
      <c r="N572" s="504"/>
      <c r="O572" s="120"/>
      <c r="P572" s="822"/>
      <c r="Q572" s="822"/>
      <c r="R572" s="51"/>
    </row>
    <row r="573" spans="1:18" s="52" customFormat="1" outlineLevel="1">
      <c r="A573" s="825"/>
      <c r="B573" s="827"/>
      <c r="C573" s="766"/>
      <c r="D573" s="822"/>
      <c r="E573" s="829"/>
      <c r="F573" s="822"/>
      <c r="G573" s="831"/>
      <c r="H573" s="831"/>
      <c r="I573" s="822"/>
      <c r="J573" s="822"/>
      <c r="K573" s="523">
        <v>9</v>
      </c>
      <c r="L573" s="504"/>
      <c r="M573" s="504"/>
      <c r="N573" s="504"/>
      <c r="O573" s="120"/>
      <c r="P573" s="822"/>
      <c r="Q573" s="822"/>
      <c r="R573" s="51"/>
    </row>
    <row r="574" spans="1:18" s="52" customFormat="1" outlineLevel="1">
      <c r="A574" s="825"/>
      <c r="B574" s="827"/>
      <c r="C574" s="766"/>
      <c r="D574" s="822"/>
      <c r="E574" s="829"/>
      <c r="F574" s="822"/>
      <c r="G574" s="831"/>
      <c r="H574" s="831"/>
      <c r="I574" s="822"/>
      <c r="J574" s="822"/>
      <c r="K574" s="523">
        <v>10</v>
      </c>
      <c r="L574" s="504"/>
      <c r="M574" s="504"/>
      <c r="N574" s="504"/>
      <c r="O574" s="120"/>
      <c r="P574" s="822"/>
      <c r="Q574" s="822"/>
      <c r="R574" s="51"/>
    </row>
    <row r="575" spans="1:18" s="52" customFormat="1" outlineLevel="1">
      <c r="A575" s="825"/>
      <c r="B575" s="827"/>
      <c r="C575" s="766"/>
      <c r="D575" s="822"/>
      <c r="E575" s="829"/>
      <c r="F575" s="822"/>
      <c r="G575" s="831"/>
      <c r="H575" s="831"/>
      <c r="I575" s="822"/>
      <c r="J575" s="822"/>
      <c r="K575" s="523">
        <v>11</v>
      </c>
      <c r="L575" s="504"/>
      <c r="M575" s="504"/>
      <c r="N575" s="504"/>
      <c r="O575" s="120"/>
      <c r="P575" s="822"/>
      <c r="Q575" s="822"/>
      <c r="R575" s="51"/>
    </row>
    <row r="576" spans="1:18" s="52" customFormat="1" outlineLevel="1">
      <c r="A576" s="825"/>
      <c r="B576" s="827"/>
      <c r="C576" s="766"/>
      <c r="D576" s="822"/>
      <c r="E576" s="829"/>
      <c r="F576" s="822"/>
      <c r="G576" s="831"/>
      <c r="H576" s="831"/>
      <c r="I576" s="822"/>
      <c r="J576" s="822"/>
      <c r="K576" s="523">
        <v>12</v>
      </c>
      <c r="L576" s="504"/>
      <c r="M576" s="504"/>
      <c r="N576" s="504"/>
      <c r="O576" s="120"/>
      <c r="P576" s="822"/>
      <c r="Q576" s="822"/>
      <c r="R576" s="51"/>
    </row>
    <row r="577" spans="1:18" s="52" customFormat="1" outlineLevel="1">
      <c r="A577" s="825"/>
      <c r="B577" s="827"/>
      <c r="C577" s="766"/>
      <c r="D577" s="822"/>
      <c r="E577" s="829"/>
      <c r="F577" s="822"/>
      <c r="G577" s="831"/>
      <c r="H577" s="831"/>
      <c r="I577" s="822"/>
      <c r="J577" s="822"/>
      <c r="K577" s="523">
        <v>13</v>
      </c>
      <c r="L577" s="504"/>
      <c r="M577" s="504"/>
      <c r="N577" s="504"/>
      <c r="O577" s="120"/>
      <c r="P577" s="822"/>
      <c r="Q577" s="822"/>
      <c r="R577" s="51"/>
    </row>
    <row r="578" spans="1:18" s="52" customFormat="1" outlineLevel="1">
      <c r="A578" s="825"/>
      <c r="B578" s="827"/>
      <c r="C578" s="766"/>
      <c r="D578" s="822"/>
      <c r="E578" s="829"/>
      <c r="F578" s="822"/>
      <c r="G578" s="831"/>
      <c r="H578" s="831"/>
      <c r="I578" s="822"/>
      <c r="J578" s="822"/>
      <c r="K578" s="523">
        <v>14</v>
      </c>
      <c r="L578" s="504"/>
      <c r="M578" s="504"/>
      <c r="N578" s="504"/>
      <c r="O578" s="120"/>
      <c r="P578" s="822"/>
      <c r="Q578" s="822"/>
      <c r="R578" s="51"/>
    </row>
    <row r="579" spans="1:18" s="52" customFormat="1" outlineLevel="1">
      <c r="A579" s="825"/>
      <c r="B579" s="827"/>
      <c r="C579" s="766"/>
      <c r="D579" s="822"/>
      <c r="E579" s="829"/>
      <c r="F579" s="822"/>
      <c r="G579" s="831"/>
      <c r="H579" s="831"/>
      <c r="I579" s="822"/>
      <c r="J579" s="822"/>
      <c r="K579" s="523">
        <v>15</v>
      </c>
      <c r="L579" s="504"/>
      <c r="M579" s="504"/>
      <c r="N579" s="504"/>
      <c r="O579" s="120"/>
      <c r="P579" s="822"/>
      <c r="Q579" s="822"/>
      <c r="R579" s="51"/>
    </row>
    <row r="580" spans="1:18" s="52" customFormat="1" outlineLevel="1">
      <c r="A580" s="826"/>
      <c r="B580" s="828"/>
      <c r="C580" s="777"/>
      <c r="D580" s="823"/>
      <c r="E580" s="829"/>
      <c r="F580" s="823"/>
      <c r="G580" s="832"/>
      <c r="H580" s="832"/>
      <c r="I580" s="823"/>
      <c r="J580" s="823"/>
      <c r="K580" s="523">
        <v>16</v>
      </c>
      <c r="L580" s="504"/>
      <c r="M580" s="504"/>
      <c r="N580" s="504"/>
      <c r="O580" s="120"/>
      <c r="P580" s="823"/>
      <c r="Q580" s="823"/>
      <c r="R580" s="51"/>
    </row>
    <row r="581" spans="1:18" s="52" customFormat="1" outlineLevel="1">
      <c r="A581" s="824"/>
      <c r="B581" s="827" t="s">
        <v>45</v>
      </c>
      <c r="C581" s="803">
        <f>C565+1</f>
        <v>37</v>
      </c>
      <c r="D581" s="822" t="s">
        <v>1723</v>
      </c>
      <c r="E581" s="829" t="str">
        <f t="shared" ref="E581" si="63">"DBB"&amp;500+(6*(C581-1))</f>
        <v>DBB716</v>
      </c>
      <c r="F581" s="822" t="s">
        <v>1724</v>
      </c>
      <c r="G581" s="830" t="s">
        <v>1725</v>
      </c>
      <c r="H581" s="821" t="s">
        <v>1726</v>
      </c>
      <c r="I581" s="821"/>
      <c r="J581" s="821"/>
      <c r="K581" s="626">
        <v>1</v>
      </c>
      <c r="L581" s="48" t="s">
        <v>1535</v>
      </c>
      <c r="M581" s="504" t="s">
        <v>1536</v>
      </c>
      <c r="N581" s="504" t="s">
        <v>1537</v>
      </c>
      <c r="O581" s="120"/>
      <c r="P581" s="821" t="str">
        <f>VLOOKUP(H581,Buttons!$D$5:$AB$452,25,FALSE)</f>
        <v>VLM_Filler_Toolbar_1_5</v>
      </c>
      <c r="Q581" s="821" t="s">
        <v>1539</v>
      </c>
      <c r="R581" s="51"/>
    </row>
    <row r="582" spans="1:18" s="52" customFormat="1" outlineLevel="1">
      <c r="A582" s="825"/>
      <c r="B582" s="827"/>
      <c r="C582" s="766"/>
      <c r="D582" s="822"/>
      <c r="E582" s="829"/>
      <c r="F582" s="822"/>
      <c r="G582" s="831"/>
      <c r="H582" s="822"/>
      <c r="I582" s="822"/>
      <c r="J582" s="822"/>
      <c r="K582" s="523">
        <v>2</v>
      </c>
      <c r="L582" s="75" t="s">
        <v>1727</v>
      </c>
      <c r="M582" s="504" t="s">
        <v>1728</v>
      </c>
      <c r="N582" s="504" t="s">
        <v>1729</v>
      </c>
      <c r="O582" s="120"/>
      <c r="P582" s="822"/>
      <c r="Q582" s="822"/>
      <c r="R582" s="51"/>
    </row>
    <row r="583" spans="1:18" s="52" customFormat="1" outlineLevel="1">
      <c r="A583" s="825"/>
      <c r="B583" s="827"/>
      <c r="C583" s="766"/>
      <c r="D583" s="822"/>
      <c r="E583" s="829"/>
      <c r="F583" s="822"/>
      <c r="G583" s="831"/>
      <c r="H583" s="822"/>
      <c r="I583" s="822"/>
      <c r="J583" s="822"/>
      <c r="K583" s="523">
        <v>3</v>
      </c>
      <c r="L583" s="75" t="s">
        <v>1730</v>
      </c>
      <c r="M583" s="504" t="s">
        <v>1731</v>
      </c>
      <c r="N583" s="504" t="s">
        <v>1732</v>
      </c>
      <c r="O583" s="120"/>
      <c r="P583" s="822"/>
      <c r="Q583" s="822"/>
      <c r="R583" s="51"/>
    </row>
    <row r="584" spans="1:18" s="52" customFormat="1" outlineLevel="1">
      <c r="A584" s="825"/>
      <c r="B584" s="827"/>
      <c r="C584" s="766"/>
      <c r="D584" s="822"/>
      <c r="E584" s="829"/>
      <c r="F584" s="822"/>
      <c r="G584" s="831"/>
      <c r="H584" s="822"/>
      <c r="I584" s="822"/>
      <c r="J584" s="822"/>
      <c r="K584" s="523">
        <v>4</v>
      </c>
      <c r="L584" s="504"/>
      <c r="M584" s="504"/>
      <c r="N584" s="504"/>
      <c r="O584" s="120"/>
      <c r="P584" s="822"/>
      <c r="Q584" s="822"/>
      <c r="R584" s="51"/>
    </row>
    <row r="585" spans="1:18" s="52" customFormat="1" outlineLevel="1">
      <c r="A585" s="825"/>
      <c r="B585" s="827"/>
      <c r="C585" s="766"/>
      <c r="D585" s="822"/>
      <c r="E585" s="829"/>
      <c r="F585" s="822"/>
      <c r="G585" s="831"/>
      <c r="H585" s="822"/>
      <c r="I585" s="822"/>
      <c r="J585" s="822"/>
      <c r="K585" s="523">
        <v>5</v>
      </c>
      <c r="L585" s="504"/>
      <c r="M585" s="504"/>
      <c r="N585" s="504"/>
      <c r="O585" s="120"/>
      <c r="P585" s="822"/>
      <c r="Q585" s="822"/>
      <c r="R585" s="51"/>
    </row>
    <row r="586" spans="1:18" s="52" customFormat="1" outlineLevel="1">
      <c r="A586" s="825"/>
      <c r="B586" s="827"/>
      <c r="C586" s="766"/>
      <c r="D586" s="822"/>
      <c r="E586" s="829"/>
      <c r="F586" s="822"/>
      <c r="G586" s="831"/>
      <c r="H586" s="822"/>
      <c r="I586" s="822"/>
      <c r="J586" s="822"/>
      <c r="K586" s="523">
        <v>6</v>
      </c>
      <c r="L586" s="504"/>
      <c r="M586" s="504"/>
      <c r="N586" s="504"/>
      <c r="O586" s="120"/>
      <c r="P586" s="822"/>
      <c r="Q586" s="822"/>
      <c r="R586" s="51"/>
    </row>
    <row r="587" spans="1:18" s="52" customFormat="1" outlineLevel="1">
      <c r="A587" s="825"/>
      <c r="B587" s="827"/>
      <c r="C587" s="766"/>
      <c r="D587" s="822"/>
      <c r="E587" s="829"/>
      <c r="F587" s="822"/>
      <c r="G587" s="831"/>
      <c r="H587" s="822"/>
      <c r="I587" s="822"/>
      <c r="J587" s="822"/>
      <c r="K587" s="523">
        <v>7</v>
      </c>
      <c r="L587" s="504"/>
      <c r="M587" s="504"/>
      <c r="N587" s="504"/>
      <c r="O587" s="120"/>
      <c r="P587" s="822"/>
      <c r="Q587" s="822"/>
      <c r="R587" s="51"/>
    </row>
    <row r="588" spans="1:18" s="52" customFormat="1" outlineLevel="1">
      <c r="A588" s="825"/>
      <c r="B588" s="827"/>
      <c r="C588" s="766"/>
      <c r="D588" s="822"/>
      <c r="E588" s="829"/>
      <c r="F588" s="822"/>
      <c r="G588" s="831"/>
      <c r="H588" s="822"/>
      <c r="I588" s="822"/>
      <c r="J588" s="822"/>
      <c r="K588" s="523">
        <v>8</v>
      </c>
      <c r="L588" s="504"/>
      <c r="M588" s="504"/>
      <c r="N588" s="504"/>
      <c r="O588" s="120"/>
      <c r="P588" s="822"/>
      <c r="Q588" s="822"/>
      <c r="R588" s="51"/>
    </row>
    <row r="589" spans="1:18" s="52" customFormat="1" outlineLevel="1">
      <c r="A589" s="825"/>
      <c r="B589" s="827"/>
      <c r="C589" s="766"/>
      <c r="D589" s="822"/>
      <c r="E589" s="829"/>
      <c r="F589" s="822"/>
      <c r="G589" s="831"/>
      <c r="H589" s="822"/>
      <c r="I589" s="822"/>
      <c r="J589" s="822"/>
      <c r="K589" s="523">
        <v>9</v>
      </c>
      <c r="L589" s="504"/>
      <c r="M589" s="504"/>
      <c r="N589" s="504"/>
      <c r="O589" s="120"/>
      <c r="P589" s="822"/>
      <c r="Q589" s="822"/>
      <c r="R589" s="51"/>
    </row>
    <row r="590" spans="1:18" s="52" customFormat="1" outlineLevel="1">
      <c r="A590" s="825"/>
      <c r="B590" s="827"/>
      <c r="C590" s="766"/>
      <c r="D590" s="822"/>
      <c r="E590" s="829"/>
      <c r="F590" s="822"/>
      <c r="G590" s="831"/>
      <c r="H590" s="822"/>
      <c r="I590" s="822"/>
      <c r="J590" s="822"/>
      <c r="K590" s="523">
        <v>10</v>
      </c>
      <c r="L590" s="504"/>
      <c r="M590" s="504"/>
      <c r="N590" s="504"/>
      <c r="O590" s="120"/>
      <c r="P590" s="822"/>
      <c r="Q590" s="822"/>
      <c r="R590" s="51"/>
    </row>
    <row r="591" spans="1:18" s="52" customFormat="1" outlineLevel="1">
      <c r="A591" s="825"/>
      <c r="B591" s="827"/>
      <c r="C591" s="766"/>
      <c r="D591" s="822"/>
      <c r="E591" s="829"/>
      <c r="F591" s="822"/>
      <c r="G591" s="831"/>
      <c r="H591" s="822"/>
      <c r="I591" s="822"/>
      <c r="J591" s="822"/>
      <c r="K591" s="523">
        <v>11</v>
      </c>
      <c r="L591" s="504"/>
      <c r="M591" s="504"/>
      <c r="N591" s="504"/>
      <c r="O591" s="120"/>
      <c r="P591" s="822"/>
      <c r="Q591" s="822"/>
      <c r="R591" s="51"/>
    </row>
    <row r="592" spans="1:18" s="52" customFormat="1" outlineLevel="1">
      <c r="A592" s="825"/>
      <c r="B592" s="827"/>
      <c r="C592" s="766"/>
      <c r="D592" s="822"/>
      <c r="E592" s="829"/>
      <c r="F592" s="822"/>
      <c r="G592" s="831"/>
      <c r="H592" s="822"/>
      <c r="I592" s="822"/>
      <c r="J592" s="822"/>
      <c r="K592" s="523">
        <v>12</v>
      </c>
      <c r="L592" s="504"/>
      <c r="M592" s="504"/>
      <c r="N592" s="504"/>
      <c r="O592" s="120"/>
      <c r="P592" s="822"/>
      <c r="Q592" s="822"/>
      <c r="R592" s="51"/>
    </row>
    <row r="593" spans="1:18" s="52" customFormat="1" outlineLevel="1">
      <c r="A593" s="825"/>
      <c r="B593" s="827"/>
      <c r="C593" s="766"/>
      <c r="D593" s="822"/>
      <c r="E593" s="829"/>
      <c r="F593" s="822"/>
      <c r="G593" s="831"/>
      <c r="H593" s="822"/>
      <c r="I593" s="822"/>
      <c r="J593" s="822"/>
      <c r="K593" s="523">
        <v>13</v>
      </c>
      <c r="L593" s="504"/>
      <c r="M593" s="504"/>
      <c r="N593" s="504"/>
      <c r="O593" s="120"/>
      <c r="P593" s="822"/>
      <c r="Q593" s="822"/>
      <c r="R593" s="51"/>
    </row>
    <row r="594" spans="1:18" s="52" customFormat="1" outlineLevel="1">
      <c r="A594" s="825"/>
      <c r="B594" s="827"/>
      <c r="C594" s="766"/>
      <c r="D594" s="822"/>
      <c r="E594" s="829"/>
      <c r="F594" s="822"/>
      <c r="G594" s="831"/>
      <c r="H594" s="822"/>
      <c r="I594" s="822"/>
      <c r="J594" s="822"/>
      <c r="K594" s="523">
        <v>14</v>
      </c>
      <c r="L594" s="504"/>
      <c r="M594" s="504"/>
      <c r="N594" s="504"/>
      <c r="O594" s="120"/>
      <c r="P594" s="822"/>
      <c r="Q594" s="822"/>
      <c r="R594" s="51"/>
    </row>
    <row r="595" spans="1:18" s="52" customFormat="1" outlineLevel="1">
      <c r="A595" s="825"/>
      <c r="B595" s="827"/>
      <c r="C595" s="766"/>
      <c r="D595" s="822"/>
      <c r="E595" s="829"/>
      <c r="F595" s="822"/>
      <c r="G595" s="831"/>
      <c r="H595" s="822"/>
      <c r="I595" s="822"/>
      <c r="J595" s="822"/>
      <c r="K595" s="523">
        <v>15</v>
      </c>
      <c r="L595" s="504"/>
      <c r="M595" s="504"/>
      <c r="N595" s="504"/>
      <c r="O595" s="120"/>
      <c r="P595" s="822"/>
      <c r="Q595" s="822"/>
      <c r="R595" s="51"/>
    </row>
    <row r="596" spans="1:18" s="52" customFormat="1" outlineLevel="1">
      <c r="A596" s="826"/>
      <c r="B596" s="828"/>
      <c r="C596" s="777"/>
      <c r="D596" s="823"/>
      <c r="E596" s="829"/>
      <c r="F596" s="823"/>
      <c r="G596" s="832"/>
      <c r="H596" s="823"/>
      <c r="I596" s="823"/>
      <c r="J596" s="823"/>
      <c r="K596" s="523">
        <v>16</v>
      </c>
      <c r="L596" s="504"/>
      <c r="M596" s="504"/>
      <c r="N596" s="504"/>
      <c r="O596" s="120"/>
      <c r="P596" s="823"/>
      <c r="Q596" s="823"/>
      <c r="R596" s="51"/>
    </row>
    <row r="597" spans="1:18" s="52" customFormat="1" outlineLevel="1">
      <c r="A597" s="824"/>
      <c r="B597" s="827" t="s">
        <v>45</v>
      </c>
      <c r="C597" s="803">
        <f>C581+1</f>
        <v>38</v>
      </c>
      <c r="D597" s="822" t="s">
        <v>1733</v>
      </c>
      <c r="E597" s="829" t="str">
        <f t="shared" ref="E597" si="64">"DBB"&amp;500+(6*(C597-1))</f>
        <v>DBB722</v>
      </c>
      <c r="F597" s="822" t="s">
        <v>1734</v>
      </c>
      <c r="G597" s="830" t="s">
        <v>1735</v>
      </c>
      <c r="H597" s="821" t="s">
        <v>1736</v>
      </c>
      <c r="I597" s="821"/>
      <c r="J597" s="821"/>
      <c r="K597" s="626">
        <v>1</v>
      </c>
      <c r="L597" s="48" t="s">
        <v>1535</v>
      </c>
      <c r="M597" s="504" t="s">
        <v>1536</v>
      </c>
      <c r="N597" s="504" t="s">
        <v>1537</v>
      </c>
      <c r="O597" s="120"/>
      <c r="P597" s="821" t="str">
        <f>VLOOKUP(H597,Buttons!$D$5:$AB$452,25,FALSE)</f>
        <v>VLM_Filler_Toolbar_1_6</v>
      </c>
      <c r="Q597" s="821" t="s">
        <v>1539</v>
      </c>
      <c r="R597" s="51"/>
    </row>
    <row r="598" spans="1:18" s="52" customFormat="1" outlineLevel="1">
      <c r="A598" s="825"/>
      <c r="B598" s="827"/>
      <c r="C598" s="766"/>
      <c r="D598" s="822"/>
      <c r="E598" s="829"/>
      <c r="F598" s="822"/>
      <c r="G598" s="831"/>
      <c r="H598" s="822"/>
      <c r="I598" s="822"/>
      <c r="J598" s="822"/>
      <c r="K598" s="523">
        <v>2</v>
      </c>
      <c r="L598" s="75" t="s">
        <v>1737</v>
      </c>
      <c r="M598" s="504" t="s">
        <v>1738</v>
      </c>
      <c r="N598" s="504" t="s">
        <v>1739</v>
      </c>
      <c r="O598" s="120"/>
      <c r="P598" s="822"/>
      <c r="Q598" s="822"/>
      <c r="R598" s="51"/>
    </row>
    <row r="599" spans="1:18" s="52" customFormat="1" outlineLevel="1">
      <c r="A599" s="825"/>
      <c r="B599" s="827"/>
      <c r="C599" s="766"/>
      <c r="D599" s="822"/>
      <c r="E599" s="829"/>
      <c r="F599" s="822"/>
      <c r="G599" s="831"/>
      <c r="H599" s="822"/>
      <c r="I599" s="822"/>
      <c r="J599" s="822"/>
      <c r="K599" s="523">
        <v>3</v>
      </c>
      <c r="L599" s="75" t="s">
        <v>1730</v>
      </c>
      <c r="M599" s="504" t="s">
        <v>1731</v>
      </c>
      <c r="N599" s="504" t="s">
        <v>1732</v>
      </c>
      <c r="O599" s="120"/>
      <c r="P599" s="822"/>
      <c r="Q599" s="822"/>
      <c r="R599" s="51"/>
    </row>
    <row r="600" spans="1:18" s="52" customFormat="1" outlineLevel="1">
      <c r="A600" s="825"/>
      <c r="B600" s="827"/>
      <c r="C600" s="766"/>
      <c r="D600" s="822"/>
      <c r="E600" s="829"/>
      <c r="F600" s="822"/>
      <c r="G600" s="831"/>
      <c r="H600" s="822"/>
      <c r="I600" s="822"/>
      <c r="J600" s="822"/>
      <c r="K600" s="523">
        <v>4</v>
      </c>
      <c r="L600" s="504"/>
      <c r="M600" s="504"/>
      <c r="N600" s="504"/>
      <c r="O600" s="120"/>
      <c r="P600" s="822"/>
      <c r="Q600" s="822"/>
      <c r="R600" s="51"/>
    </row>
    <row r="601" spans="1:18" s="52" customFormat="1" outlineLevel="1">
      <c r="A601" s="825"/>
      <c r="B601" s="827"/>
      <c r="C601" s="766"/>
      <c r="D601" s="822"/>
      <c r="E601" s="829"/>
      <c r="F601" s="822"/>
      <c r="G601" s="831"/>
      <c r="H601" s="822"/>
      <c r="I601" s="822"/>
      <c r="J601" s="822"/>
      <c r="K601" s="523">
        <v>5</v>
      </c>
      <c r="L601" s="504"/>
      <c r="M601" s="504"/>
      <c r="N601" s="504"/>
      <c r="O601" s="120"/>
      <c r="P601" s="822"/>
      <c r="Q601" s="822"/>
      <c r="R601" s="51"/>
    </row>
    <row r="602" spans="1:18" s="52" customFormat="1" outlineLevel="1">
      <c r="A602" s="825"/>
      <c r="B602" s="827"/>
      <c r="C602" s="766"/>
      <c r="D602" s="822"/>
      <c r="E602" s="829"/>
      <c r="F602" s="822"/>
      <c r="G602" s="831"/>
      <c r="H602" s="822"/>
      <c r="I602" s="822"/>
      <c r="J602" s="822"/>
      <c r="K602" s="523">
        <v>6</v>
      </c>
      <c r="L602" s="504"/>
      <c r="M602" s="504"/>
      <c r="N602" s="504"/>
      <c r="O602" s="120"/>
      <c r="P602" s="822"/>
      <c r="Q602" s="822"/>
      <c r="R602" s="51"/>
    </row>
    <row r="603" spans="1:18" s="52" customFormat="1" outlineLevel="1">
      <c r="A603" s="825"/>
      <c r="B603" s="827"/>
      <c r="C603" s="766"/>
      <c r="D603" s="822"/>
      <c r="E603" s="829"/>
      <c r="F603" s="822"/>
      <c r="G603" s="831"/>
      <c r="H603" s="822"/>
      <c r="I603" s="822"/>
      <c r="J603" s="822"/>
      <c r="K603" s="523">
        <v>7</v>
      </c>
      <c r="L603" s="504"/>
      <c r="M603" s="504"/>
      <c r="N603" s="504"/>
      <c r="O603" s="120"/>
      <c r="P603" s="822"/>
      <c r="Q603" s="822"/>
      <c r="R603" s="51"/>
    </row>
    <row r="604" spans="1:18" s="52" customFormat="1" outlineLevel="1">
      <c r="A604" s="825"/>
      <c r="B604" s="827"/>
      <c r="C604" s="766"/>
      <c r="D604" s="822"/>
      <c r="E604" s="829"/>
      <c r="F604" s="822"/>
      <c r="G604" s="831"/>
      <c r="H604" s="822"/>
      <c r="I604" s="822"/>
      <c r="J604" s="822"/>
      <c r="K604" s="523">
        <v>8</v>
      </c>
      <c r="L604" s="504"/>
      <c r="M604" s="504"/>
      <c r="N604" s="504"/>
      <c r="O604" s="120"/>
      <c r="P604" s="822"/>
      <c r="Q604" s="822"/>
      <c r="R604" s="51"/>
    </row>
    <row r="605" spans="1:18" s="52" customFormat="1" outlineLevel="1">
      <c r="A605" s="825"/>
      <c r="B605" s="827"/>
      <c r="C605" s="766"/>
      <c r="D605" s="822"/>
      <c r="E605" s="829"/>
      <c r="F605" s="822"/>
      <c r="G605" s="831"/>
      <c r="H605" s="822"/>
      <c r="I605" s="822"/>
      <c r="J605" s="822"/>
      <c r="K605" s="523">
        <v>9</v>
      </c>
      <c r="L605" s="504"/>
      <c r="M605" s="504"/>
      <c r="N605" s="504"/>
      <c r="O605" s="120"/>
      <c r="P605" s="822"/>
      <c r="Q605" s="822"/>
      <c r="R605" s="51"/>
    </row>
    <row r="606" spans="1:18" s="52" customFormat="1" outlineLevel="1">
      <c r="A606" s="825"/>
      <c r="B606" s="827"/>
      <c r="C606" s="766"/>
      <c r="D606" s="822"/>
      <c r="E606" s="829"/>
      <c r="F606" s="822"/>
      <c r="G606" s="831"/>
      <c r="H606" s="822"/>
      <c r="I606" s="822"/>
      <c r="J606" s="822"/>
      <c r="K606" s="523">
        <v>10</v>
      </c>
      <c r="L606" s="504"/>
      <c r="M606" s="504"/>
      <c r="N606" s="504"/>
      <c r="O606" s="120"/>
      <c r="P606" s="822"/>
      <c r="Q606" s="822"/>
      <c r="R606" s="51"/>
    </row>
    <row r="607" spans="1:18" s="52" customFormat="1" outlineLevel="1">
      <c r="A607" s="825"/>
      <c r="B607" s="827"/>
      <c r="C607" s="766"/>
      <c r="D607" s="822"/>
      <c r="E607" s="829"/>
      <c r="F607" s="822"/>
      <c r="G607" s="831"/>
      <c r="H607" s="822"/>
      <c r="I607" s="822"/>
      <c r="J607" s="822"/>
      <c r="K607" s="523">
        <v>11</v>
      </c>
      <c r="L607" s="504"/>
      <c r="M607" s="504"/>
      <c r="N607" s="504"/>
      <c r="O607" s="120"/>
      <c r="P607" s="822"/>
      <c r="Q607" s="822"/>
      <c r="R607" s="51"/>
    </row>
    <row r="608" spans="1:18" s="52" customFormat="1" outlineLevel="1">
      <c r="A608" s="825"/>
      <c r="B608" s="827"/>
      <c r="C608" s="766"/>
      <c r="D608" s="822"/>
      <c r="E608" s="829"/>
      <c r="F608" s="822"/>
      <c r="G608" s="831"/>
      <c r="H608" s="822"/>
      <c r="I608" s="822"/>
      <c r="J608" s="822"/>
      <c r="K608" s="523">
        <v>12</v>
      </c>
      <c r="L608" s="504"/>
      <c r="M608" s="504"/>
      <c r="N608" s="504"/>
      <c r="O608" s="120"/>
      <c r="P608" s="822"/>
      <c r="Q608" s="822"/>
      <c r="R608" s="51"/>
    </row>
    <row r="609" spans="1:18" s="52" customFormat="1" outlineLevel="1">
      <c r="A609" s="825"/>
      <c r="B609" s="827"/>
      <c r="C609" s="766"/>
      <c r="D609" s="822"/>
      <c r="E609" s="829"/>
      <c r="F609" s="822"/>
      <c r="G609" s="831"/>
      <c r="H609" s="822"/>
      <c r="I609" s="822"/>
      <c r="J609" s="822"/>
      <c r="K609" s="523">
        <v>13</v>
      </c>
      <c r="L609" s="504"/>
      <c r="M609" s="504"/>
      <c r="N609" s="504"/>
      <c r="O609" s="120"/>
      <c r="P609" s="822"/>
      <c r="Q609" s="822"/>
      <c r="R609" s="51"/>
    </row>
    <row r="610" spans="1:18" s="52" customFormat="1" outlineLevel="1">
      <c r="A610" s="825"/>
      <c r="B610" s="827"/>
      <c r="C610" s="766"/>
      <c r="D610" s="822"/>
      <c r="E610" s="829"/>
      <c r="F610" s="822"/>
      <c r="G610" s="831"/>
      <c r="H610" s="822"/>
      <c r="I610" s="822"/>
      <c r="J610" s="822"/>
      <c r="K610" s="523">
        <v>14</v>
      </c>
      <c r="L610" s="504"/>
      <c r="M610" s="504"/>
      <c r="N610" s="504"/>
      <c r="O610" s="120"/>
      <c r="P610" s="822"/>
      <c r="Q610" s="822"/>
      <c r="R610" s="51"/>
    </row>
    <row r="611" spans="1:18" s="52" customFormat="1" outlineLevel="1">
      <c r="A611" s="825"/>
      <c r="B611" s="827"/>
      <c r="C611" s="766"/>
      <c r="D611" s="822"/>
      <c r="E611" s="829"/>
      <c r="F611" s="822"/>
      <c r="G611" s="831"/>
      <c r="H611" s="822"/>
      <c r="I611" s="822"/>
      <c r="J611" s="822"/>
      <c r="K611" s="523">
        <v>15</v>
      </c>
      <c r="L611" s="504"/>
      <c r="M611" s="504"/>
      <c r="N611" s="504"/>
      <c r="O611" s="120"/>
      <c r="P611" s="822"/>
      <c r="Q611" s="822"/>
      <c r="R611" s="51"/>
    </row>
    <row r="612" spans="1:18" s="52" customFormat="1" outlineLevel="1">
      <c r="A612" s="826"/>
      <c r="B612" s="828"/>
      <c r="C612" s="777"/>
      <c r="D612" s="823"/>
      <c r="E612" s="829"/>
      <c r="F612" s="823"/>
      <c r="G612" s="832"/>
      <c r="H612" s="823"/>
      <c r="I612" s="823"/>
      <c r="J612" s="823"/>
      <c r="K612" s="523">
        <v>16</v>
      </c>
      <c r="L612" s="504"/>
      <c r="M612" s="504"/>
      <c r="N612" s="504"/>
      <c r="O612" s="120"/>
      <c r="P612" s="823"/>
      <c r="Q612" s="823"/>
      <c r="R612" s="51"/>
    </row>
    <row r="613" spans="1:18" s="52" customFormat="1" outlineLevel="1">
      <c r="A613" s="824"/>
      <c r="B613" s="827" t="s">
        <v>45</v>
      </c>
      <c r="C613" s="803">
        <f>C597+1</f>
        <v>39</v>
      </c>
      <c r="D613" s="822" t="s">
        <v>1740</v>
      </c>
      <c r="E613" s="829" t="str">
        <f t="shared" ref="E613" si="65">"DBB"&amp;500+(6*(C613-1))</f>
        <v>DBB728</v>
      </c>
      <c r="F613" s="822" t="s">
        <v>1741</v>
      </c>
      <c r="G613" s="830" t="s">
        <v>1742</v>
      </c>
      <c r="H613" s="821" t="s">
        <v>1743</v>
      </c>
      <c r="I613" s="821"/>
      <c r="J613" s="821"/>
      <c r="K613" s="626">
        <v>1</v>
      </c>
      <c r="L613" s="75" t="s">
        <v>1730</v>
      </c>
      <c r="M613" s="504" t="s">
        <v>1731</v>
      </c>
      <c r="N613" s="504" t="s">
        <v>1732</v>
      </c>
      <c r="O613" s="120"/>
      <c r="P613" s="821" t="str">
        <f>VLOOKUP(H613,Buttons!$D$5:$AB$452,25,FALSE)</f>
        <v>VLM_Filler_Toolbar_1_7</v>
      </c>
      <c r="Q613" s="821" t="s">
        <v>1539</v>
      </c>
      <c r="R613" s="51"/>
    </row>
    <row r="614" spans="1:18" s="52" customFormat="1" outlineLevel="1">
      <c r="A614" s="825"/>
      <c r="B614" s="827"/>
      <c r="C614" s="766"/>
      <c r="D614" s="822"/>
      <c r="E614" s="829"/>
      <c r="F614" s="822"/>
      <c r="G614" s="831"/>
      <c r="H614" s="822"/>
      <c r="I614" s="822"/>
      <c r="J614" s="822"/>
      <c r="K614" s="523">
        <v>2</v>
      </c>
      <c r="L614" s="48" t="s">
        <v>1535</v>
      </c>
      <c r="M614" s="504" t="s">
        <v>1536</v>
      </c>
      <c r="N614" s="504" t="s">
        <v>1537</v>
      </c>
      <c r="O614" s="120"/>
      <c r="P614" s="822"/>
      <c r="Q614" s="822"/>
      <c r="R614" s="51"/>
    </row>
    <row r="615" spans="1:18" s="52" customFormat="1" outlineLevel="1">
      <c r="A615" s="825"/>
      <c r="B615" s="827"/>
      <c r="C615" s="766"/>
      <c r="D615" s="822"/>
      <c r="E615" s="829"/>
      <c r="F615" s="822"/>
      <c r="G615" s="831"/>
      <c r="H615" s="822"/>
      <c r="I615" s="822"/>
      <c r="J615" s="822"/>
      <c r="K615" s="523">
        <v>3</v>
      </c>
      <c r="L615" s="75" t="s">
        <v>1634</v>
      </c>
      <c r="M615" s="504" t="s">
        <v>1635</v>
      </c>
      <c r="N615" s="504" t="s">
        <v>1636</v>
      </c>
      <c r="O615" s="120"/>
      <c r="P615" s="822"/>
      <c r="Q615" s="822"/>
      <c r="R615" s="51"/>
    </row>
    <row r="616" spans="1:18" s="52" customFormat="1" outlineLevel="1">
      <c r="A616" s="825"/>
      <c r="B616" s="827"/>
      <c r="C616" s="766"/>
      <c r="D616" s="822"/>
      <c r="E616" s="829"/>
      <c r="F616" s="822"/>
      <c r="G616" s="831"/>
      <c r="H616" s="822"/>
      <c r="I616" s="822"/>
      <c r="J616" s="822"/>
      <c r="K616" s="523">
        <v>4</v>
      </c>
      <c r="L616" s="75" t="s">
        <v>1704</v>
      </c>
      <c r="M616" s="504" t="s">
        <v>1705</v>
      </c>
      <c r="N616" s="504" t="s">
        <v>1706</v>
      </c>
      <c r="O616" s="120"/>
      <c r="P616" s="822"/>
      <c r="Q616" s="822"/>
      <c r="R616" s="51"/>
    </row>
    <row r="617" spans="1:18" s="52" customFormat="1" outlineLevel="1">
      <c r="A617" s="825"/>
      <c r="B617" s="827"/>
      <c r="C617" s="766"/>
      <c r="D617" s="822"/>
      <c r="E617" s="829"/>
      <c r="F617" s="822"/>
      <c r="G617" s="831"/>
      <c r="H617" s="822"/>
      <c r="I617" s="822"/>
      <c r="J617" s="822"/>
      <c r="K617" s="523">
        <v>5</v>
      </c>
      <c r="L617" s="75" t="s">
        <v>1744</v>
      </c>
      <c r="M617" s="504" t="s">
        <v>1745</v>
      </c>
      <c r="N617" s="504" t="s">
        <v>1746</v>
      </c>
      <c r="O617" s="120"/>
      <c r="P617" s="822"/>
      <c r="Q617" s="822"/>
      <c r="R617" s="51"/>
    </row>
    <row r="618" spans="1:18" s="52" customFormat="1" outlineLevel="1">
      <c r="A618" s="825"/>
      <c r="B618" s="827"/>
      <c r="C618" s="766"/>
      <c r="D618" s="822"/>
      <c r="E618" s="829"/>
      <c r="F618" s="822"/>
      <c r="G618" s="831"/>
      <c r="H618" s="822"/>
      <c r="I618" s="822"/>
      <c r="J618" s="822"/>
      <c r="K618" s="523">
        <v>6</v>
      </c>
      <c r="L618" s="504"/>
      <c r="M618" s="504"/>
      <c r="N618" s="504"/>
      <c r="O618" s="120"/>
      <c r="P618" s="822"/>
      <c r="Q618" s="822"/>
      <c r="R618" s="51"/>
    </row>
    <row r="619" spans="1:18" s="52" customFormat="1" outlineLevel="1">
      <c r="A619" s="825"/>
      <c r="B619" s="827"/>
      <c r="C619" s="766"/>
      <c r="D619" s="822"/>
      <c r="E619" s="829"/>
      <c r="F619" s="822"/>
      <c r="G619" s="831"/>
      <c r="H619" s="822"/>
      <c r="I619" s="822"/>
      <c r="J619" s="822"/>
      <c r="K619" s="523">
        <v>7</v>
      </c>
      <c r="L619" s="504"/>
      <c r="M619" s="504"/>
      <c r="N619" s="504"/>
      <c r="O619" s="120"/>
      <c r="P619" s="822"/>
      <c r="Q619" s="822"/>
      <c r="R619" s="51"/>
    </row>
    <row r="620" spans="1:18" s="52" customFormat="1" outlineLevel="1">
      <c r="A620" s="825"/>
      <c r="B620" s="827"/>
      <c r="C620" s="766"/>
      <c r="D620" s="822"/>
      <c r="E620" s="829"/>
      <c r="F620" s="822"/>
      <c r="G620" s="831"/>
      <c r="H620" s="822"/>
      <c r="I620" s="822"/>
      <c r="J620" s="822"/>
      <c r="K620" s="523">
        <v>8</v>
      </c>
      <c r="L620" s="504"/>
      <c r="M620" s="504"/>
      <c r="N620" s="504"/>
      <c r="O620" s="120"/>
      <c r="P620" s="822"/>
      <c r="Q620" s="822"/>
      <c r="R620" s="51"/>
    </row>
    <row r="621" spans="1:18" s="52" customFormat="1" outlineLevel="1">
      <c r="A621" s="825"/>
      <c r="B621" s="827"/>
      <c r="C621" s="766"/>
      <c r="D621" s="822"/>
      <c r="E621" s="829"/>
      <c r="F621" s="822"/>
      <c r="G621" s="831"/>
      <c r="H621" s="822"/>
      <c r="I621" s="822"/>
      <c r="J621" s="822"/>
      <c r="K621" s="523">
        <v>9</v>
      </c>
      <c r="L621" s="504"/>
      <c r="M621" s="504"/>
      <c r="N621" s="504"/>
      <c r="O621" s="120"/>
      <c r="P621" s="822"/>
      <c r="Q621" s="822"/>
      <c r="R621" s="51"/>
    </row>
    <row r="622" spans="1:18" s="52" customFormat="1" outlineLevel="1">
      <c r="A622" s="825"/>
      <c r="B622" s="827"/>
      <c r="C622" s="766"/>
      <c r="D622" s="822"/>
      <c r="E622" s="829"/>
      <c r="F622" s="822"/>
      <c r="G622" s="831"/>
      <c r="H622" s="822"/>
      <c r="I622" s="822"/>
      <c r="J622" s="822"/>
      <c r="K622" s="523">
        <v>10</v>
      </c>
      <c r="L622" s="504"/>
      <c r="M622" s="504"/>
      <c r="N622" s="504"/>
      <c r="O622" s="120"/>
      <c r="P622" s="822"/>
      <c r="Q622" s="822"/>
      <c r="R622" s="51"/>
    </row>
    <row r="623" spans="1:18" s="52" customFormat="1" outlineLevel="1">
      <c r="A623" s="825"/>
      <c r="B623" s="827"/>
      <c r="C623" s="766"/>
      <c r="D623" s="822"/>
      <c r="E623" s="829"/>
      <c r="F623" s="822"/>
      <c r="G623" s="831"/>
      <c r="H623" s="822"/>
      <c r="I623" s="822"/>
      <c r="J623" s="822"/>
      <c r="K623" s="523">
        <v>11</v>
      </c>
      <c r="L623" s="504"/>
      <c r="M623" s="504"/>
      <c r="N623" s="504"/>
      <c r="O623" s="120"/>
      <c r="P623" s="822"/>
      <c r="Q623" s="822"/>
      <c r="R623" s="51"/>
    </row>
    <row r="624" spans="1:18" s="52" customFormat="1" outlineLevel="1">
      <c r="A624" s="825"/>
      <c r="B624" s="827"/>
      <c r="C624" s="766"/>
      <c r="D624" s="822"/>
      <c r="E624" s="829"/>
      <c r="F624" s="822"/>
      <c r="G624" s="831"/>
      <c r="H624" s="822"/>
      <c r="I624" s="822"/>
      <c r="J624" s="822"/>
      <c r="K624" s="523">
        <v>12</v>
      </c>
      <c r="L624" s="504"/>
      <c r="M624" s="504"/>
      <c r="N624" s="504"/>
      <c r="O624" s="120"/>
      <c r="P624" s="822"/>
      <c r="Q624" s="822"/>
      <c r="R624" s="51"/>
    </row>
    <row r="625" spans="1:18" s="52" customFormat="1" outlineLevel="1">
      <c r="A625" s="825"/>
      <c r="B625" s="827"/>
      <c r="C625" s="766"/>
      <c r="D625" s="822"/>
      <c r="E625" s="829"/>
      <c r="F625" s="822"/>
      <c r="G625" s="831"/>
      <c r="H625" s="822"/>
      <c r="I625" s="822"/>
      <c r="J625" s="822"/>
      <c r="K625" s="523">
        <v>13</v>
      </c>
      <c r="L625" s="504"/>
      <c r="M625" s="504"/>
      <c r="N625" s="504"/>
      <c r="O625" s="120"/>
      <c r="P625" s="822"/>
      <c r="Q625" s="822"/>
      <c r="R625" s="51"/>
    </row>
    <row r="626" spans="1:18" s="52" customFormat="1" outlineLevel="1">
      <c r="A626" s="825"/>
      <c r="B626" s="827"/>
      <c r="C626" s="766"/>
      <c r="D626" s="822"/>
      <c r="E626" s="829"/>
      <c r="F626" s="822"/>
      <c r="G626" s="831"/>
      <c r="H626" s="822"/>
      <c r="I626" s="822"/>
      <c r="J626" s="822"/>
      <c r="K626" s="523">
        <v>14</v>
      </c>
      <c r="L626" s="504"/>
      <c r="M626" s="504"/>
      <c r="N626" s="504"/>
      <c r="O626" s="120"/>
      <c r="P626" s="822"/>
      <c r="Q626" s="822"/>
      <c r="R626" s="51"/>
    </row>
    <row r="627" spans="1:18" s="52" customFormat="1" outlineLevel="1">
      <c r="A627" s="825"/>
      <c r="B627" s="827"/>
      <c r="C627" s="766"/>
      <c r="D627" s="822"/>
      <c r="E627" s="829"/>
      <c r="F627" s="822"/>
      <c r="G627" s="831"/>
      <c r="H627" s="822"/>
      <c r="I627" s="822"/>
      <c r="J627" s="822"/>
      <c r="K627" s="523">
        <v>15</v>
      </c>
      <c r="L627" s="504"/>
      <c r="M627" s="504"/>
      <c r="N627" s="504"/>
      <c r="O627" s="120"/>
      <c r="P627" s="822"/>
      <c r="Q627" s="822"/>
      <c r="R627" s="51"/>
    </row>
    <row r="628" spans="1:18" s="52" customFormat="1" outlineLevel="1">
      <c r="A628" s="826"/>
      <c r="B628" s="828"/>
      <c r="C628" s="777"/>
      <c r="D628" s="823"/>
      <c r="E628" s="829"/>
      <c r="F628" s="823"/>
      <c r="G628" s="832"/>
      <c r="H628" s="823"/>
      <c r="I628" s="823"/>
      <c r="J628" s="823"/>
      <c r="K628" s="523">
        <v>16</v>
      </c>
      <c r="L628" s="504"/>
      <c r="M628" s="504"/>
      <c r="N628" s="504"/>
      <c r="O628" s="120"/>
      <c r="P628" s="823"/>
      <c r="Q628" s="823"/>
      <c r="R628" s="51"/>
    </row>
    <row r="629" spans="1:18" s="52" customFormat="1" outlineLevel="1">
      <c r="A629" s="824"/>
      <c r="B629" s="827" t="s">
        <v>45</v>
      </c>
      <c r="C629" s="803">
        <f>C613+1</f>
        <v>40</v>
      </c>
      <c r="D629" s="842" t="s">
        <v>1747</v>
      </c>
      <c r="E629" s="829" t="str">
        <f t="shared" ref="E629" si="66">"DBB"&amp;500+(6*(C629-1))</f>
        <v>DBB734</v>
      </c>
      <c r="F629" s="822" t="s">
        <v>1748</v>
      </c>
      <c r="G629" s="830"/>
      <c r="H629" s="821"/>
      <c r="I629" s="821"/>
      <c r="J629" s="821"/>
      <c r="K629" s="626">
        <v>1</v>
      </c>
      <c r="L629" s="504"/>
      <c r="M629" s="504"/>
      <c r="N629" s="504"/>
      <c r="O629" s="120"/>
      <c r="P629" s="821"/>
      <c r="Q629" s="821"/>
      <c r="R629" s="51"/>
    </row>
    <row r="630" spans="1:18" s="52" customFormat="1" outlineLevel="1">
      <c r="A630" s="825"/>
      <c r="B630" s="827"/>
      <c r="C630" s="766"/>
      <c r="D630" s="842"/>
      <c r="E630" s="829"/>
      <c r="F630" s="822"/>
      <c r="G630" s="831"/>
      <c r="H630" s="822"/>
      <c r="I630" s="822"/>
      <c r="J630" s="822"/>
      <c r="K630" s="523">
        <v>2</v>
      </c>
      <c r="L630" s="504"/>
      <c r="M630" s="504"/>
      <c r="N630" s="504"/>
      <c r="O630" s="120"/>
      <c r="P630" s="822"/>
      <c r="Q630" s="822"/>
      <c r="R630" s="51"/>
    </row>
    <row r="631" spans="1:18" s="52" customFormat="1" outlineLevel="1">
      <c r="A631" s="825"/>
      <c r="B631" s="827"/>
      <c r="C631" s="766"/>
      <c r="D631" s="842"/>
      <c r="E631" s="829"/>
      <c r="F631" s="822"/>
      <c r="G631" s="831"/>
      <c r="H631" s="822"/>
      <c r="I631" s="822"/>
      <c r="J631" s="822"/>
      <c r="K631" s="523">
        <v>3</v>
      </c>
      <c r="L631" s="504"/>
      <c r="M631" s="504"/>
      <c r="N631" s="504"/>
      <c r="O631" s="120"/>
      <c r="P631" s="822"/>
      <c r="Q631" s="822"/>
      <c r="R631" s="51"/>
    </row>
    <row r="632" spans="1:18" s="52" customFormat="1" outlineLevel="1">
      <c r="A632" s="825"/>
      <c r="B632" s="827"/>
      <c r="C632" s="766"/>
      <c r="D632" s="842"/>
      <c r="E632" s="829"/>
      <c r="F632" s="822"/>
      <c r="G632" s="831"/>
      <c r="H632" s="822"/>
      <c r="I632" s="822"/>
      <c r="J632" s="822"/>
      <c r="K632" s="523">
        <v>4</v>
      </c>
      <c r="L632" s="504"/>
      <c r="M632" s="504"/>
      <c r="N632" s="504"/>
      <c r="O632" s="120"/>
      <c r="P632" s="822"/>
      <c r="Q632" s="822"/>
      <c r="R632" s="51"/>
    </row>
    <row r="633" spans="1:18" s="52" customFormat="1" outlineLevel="1">
      <c r="A633" s="825"/>
      <c r="B633" s="827"/>
      <c r="C633" s="766"/>
      <c r="D633" s="842"/>
      <c r="E633" s="829"/>
      <c r="F633" s="822"/>
      <c r="G633" s="831"/>
      <c r="H633" s="822"/>
      <c r="I633" s="822"/>
      <c r="J633" s="822"/>
      <c r="K633" s="523">
        <v>5</v>
      </c>
      <c r="L633" s="504"/>
      <c r="M633" s="504"/>
      <c r="N633" s="504"/>
      <c r="O633" s="120"/>
      <c r="P633" s="822"/>
      <c r="Q633" s="822"/>
      <c r="R633" s="51"/>
    </row>
    <row r="634" spans="1:18" s="52" customFormat="1" outlineLevel="1">
      <c r="A634" s="825"/>
      <c r="B634" s="827"/>
      <c r="C634" s="766"/>
      <c r="D634" s="842"/>
      <c r="E634" s="829"/>
      <c r="F634" s="822"/>
      <c r="G634" s="831"/>
      <c r="H634" s="822"/>
      <c r="I634" s="822"/>
      <c r="J634" s="822"/>
      <c r="K634" s="523">
        <v>6</v>
      </c>
      <c r="L634" s="504"/>
      <c r="M634" s="504"/>
      <c r="N634" s="504"/>
      <c r="O634" s="120"/>
      <c r="P634" s="822"/>
      <c r="Q634" s="822"/>
      <c r="R634" s="51"/>
    </row>
    <row r="635" spans="1:18" s="52" customFormat="1" outlineLevel="1">
      <c r="A635" s="825"/>
      <c r="B635" s="827"/>
      <c r="C635" s="766"/>
      <c r="D635" s="842"/>
      <c r="E635" s="829"/>
      <c r="F635" s="822"/>
      <c r="G635" s="831"/>
      <c r="H635" s="822"/>
      <c r="I635" s="822"/>
      <c r="J635" s="822"/>
      <c r="K635" s="523">
        <v>7</v>
      </c>
      <c r="L635" s="504"/>
      <c r="M635" s="504"/>
      <c r="N635" s="504"/>
      <c r="O635" s="120"/>
      <c r="P635" s="822"/>
      <c r="Q635" s="822"/>
      <c r="R635" s="51"/>
    </row>
    <row r="636" spans="1:18" s="52" customFormat="1" outlineLevel="1">
      <c r="A636" s="825"/>
      <c r="B636" s="827"/>
      <c r="C636" s="766"/>
      <c r="D636" s="842"/>
      <c r="E636" s="829"/>
      <c r="F636" s="822"/>
      <c r="G636" s="831"/>
      <c r="H636" s="822"/>
      <c r="I636" s="822"/>
      <c r="J636" s="822"/>
      <c r="K636" s="523">
        <v>8</v>
      </c>
      <c r="L636" s="504"/>
      <c r="M636" s="504"/>
      <c r="N636" s="504"/>
      <c r="O636" s="120"/>
      <c r="P636" s="822"/>
      <c r="Q636" s="822"/>
      <c r="R636" s="51"/>
    </row>
    <row r="637" spans="1:18" s="52" customFormat="1" outlineLevel="1">
      <c r="A637" s="825"/>
      <c r="B637" s="827"/>
      <c r="C637" s="766"/>
      <c r="D637" s="842"/>
      <c r="E637" s="829"/>
      <c r="F637" s="822"/>
      <c r="G637" s="831"/>
      <c r="H637" s="822"/>
      <c r="I637" s="822"/>
      <c r="J637" s="822"/>
      <c r="K637" s="523">
        <v>9</v>
      </c>
      <c r="L637" s="504"/>
      <c r="M637" s="504"/>
      <c r="N637" s="504"/>
      <c r="O637" s="120"/>
      <c r="P637" s="822"/>
      <c r="Q637" s="822"/>
      <c r="R637" s="51"/>
    </row>
    <row r="638" spans="1:18" s="52" customFormat="1" outlineLevel="1">
      <c r="A638" s="825"/>
      <c r="B638" s="827"/>
      <c r="C638" s="766"/>
      <c r="D638" s="842"/>
      <c r="E638" s="829"/>
      <c r="F638" s="822"/>
      <c r="G638" s="831"/>
      <c r="H638" s="822"/>
      <c r="I638" s="822"/>
      <c r="J638" s="822"/>
      <c r="K638" s="523">
        <v>10</v>
      </c>
      <c r="L638" s="504"/>
      <c r="M638" s="504"/>
      <c r="N638" s="504"/>
      <c r="O638" s="120"/>
      <c r="P638" s="822"/>
      <c r="Q638" s="822"/>
      <c r="R638" s="51"/>
    </row>
    <row r="639" spans="1:18" s="52" customFormat="1" outlineLevel="1">
      <c r="A639" s="825"/>
      <c r="B639" s="827"/>
      <c r="C639" s="766"/>
      <c r="D639" s="842"/>
      <c r="E639" s="829"/>
      <c r="F639" s="822"/>
      <c r="G639" s="831"/>
      <c r="H639" s="822"/>
      <c r="I639" s="822"/>
      <c r="J639" s="822"/>
      <c r="K639" s="523">
        <v>11</v>
      </c>
      <c r="L639" s="504"/>
      <c r="M639" s="504"/>
      <c r="N639" s="504"/>
      <c r="O639" s="120"/>
      <c r="P639" s="822"/>
      <c r="Q639" s="822"/>
      <c r="R639" s="51"/>
    </row>
    <row r="640" spans="1:18" s="52" customFormat="1" outlineLevel="1">
      <c r="A640" s="825"/>
      <c r="B640" s="827"/>
      <c r="C640" s="766"/>
      <c r="D640" s="842"/>
      <c r="E640" s="829"/>
      <c r="F640" s="822"/>
      <c r="G640" s="831"/>
      <c r="H640" s="822"/>
      <c r="I640" s="822"/>
      <c r="J640" s="822"/>
      <c r="K640" s="523">
        <v>12</v>
      </c>
      <c r="L640" s="504"/>
      <c r="M640" s="504"/>
      <c r="N640" s="504"/>
      <c r="O640" s="120"/>
      <c r="P640" s="822"/>
      <c r="Q640" s="822"/>
      <c r="R640" s="51"/>
    </row>
    <row r="641" spans="1:18" s="52" customFormat="1" outlineLevel="1">
      <c r="A641" s="825"/>
      <c r="B641" s="827"/>
      <c r="C641" s="766"/>
      <c r="D641" s="842"/>
      <c r="E641" s="829"/>
      <c r="F641" s="822"/>
      <c r="G641" s="831"/>
      <c r="H641" s="822"/>
      <c r="I641" s="822"/>
      <c r="J641" s="822"/>
      <c r="K641" s="523">
        <v>13</v>
      </c>
      <c r="L641" s="504"/>
      <c r="M641" s="504"/>
      <c r="N641" s="504"/>
      <c r="O641" s="120"/>
      <c r="P641" s="822"/>
      <c r="Q641" s="822"/>
      <c r="R641" s="51"/>
    </row>
    <row r="642" spans="1:18" s="52" customFormat="1" outlineLevel="1">
      <c r="A642" s="825"/>
      <c r="B642" s="827"/>
      <c r="C642" s="766"/>
      <c r="D642" s="842"/>
      <c r="E642" s="829"/>
      <c r="F642" s="822"/>
      <c r="G642" s="831"/>
      <c r="H642" s="822"/>
      <c r="I642" s="822"/>
      <c r="J642" s="822"/>
      <c r="K642" s="523">
        <v>14</v>
      </c>
      <c r="L642" s="504"/>
      <c r="M642" s="504"/>
      <c r="N642" s="504"/>
      <c r="O642" s="120"/>
      <c r="P642" s="822"/>
      <c r="Q642" s="822"/>
      <c r="R642" s="51"/>
    </row>
    <row r="643" spans="1:18" s="52" customFormat="1" outlineLevel="1">
      <c r="A643" s="825"/>
      <c r="B643" s="827"/>
      <c r="C643" s="766"/>
      <c r="D643" s="842"/>
      <c r="E643" s="829"/>
      <c r="F643" s="822"/>
      <c r="G643" s="831"/>
      <c r="H643" s="822"/>
      <c r="I643" s="822"/>
      <c r="J643" s="822"/>
      <c r="K643" s="523">
        <v>15</v>
      </c>
      <c r="L643" s="504"/>
      <c r="M643" s="504"/>
      <c r="N643" s="504"/>
      <c r="O643" s="120"/>
      <c r="P643" s="822"/>
      <c r="Q643" s="822"/>
      <c r="R643" s="51"/>
    </row>
    <row r="644" spans="1:18" s="52" customFormat="1" outlineLevel="1">
      <c r="A644" s="826"/>
      <c r="B644" s="828"/>
      <c r="C644" s="777"/>
      <c r="D644" s="843"/>
      <c r="E644" s="829"/>
      <c r="F644" s="823"/>
      <c r="G644" s="832"/>
      <c r="H644" s="823"/>
      <c r="I644" s="823"/>
      <c r="J644" s="823"/>
      <c r="K644" s="523">
        <v>16</v>
      </c>
      <c r="L644" s="504"/>
      <c r="M644" s="504"/>
      <c r="N644" s="504"/>
      <c r="O644" s="120"/>
      <c r="P644" s="823"/>
      <c r="Q644" s="823"/>
      <c r="R644" s="51"/>
    </row>
    <row r="645" spans="1:18" s="52" customFormat="1" outlineLevel="1">
      <c r="A645" s="824"/>
      <c r="B645" s="827" t="s">
        <v>45</v>
      </c>
      <c r="C645" s="803">
        <f>C629+1</f>
        <v>41</v>
      </c>
      <c r="D645" s="822" t="s">
        <v>1749</v>
      </c>
      <c r="E645" s="829" t="str">
        <f t="shared" ref="E645" si="67">"DBB"&amp;500+(6*(C645-1))</f>
        <v>DBB740</v>
      </c>
      <c r="F645" s="822" t="s">
        <v>1750</v>
      </c>
      <c r="G645" s="830" t="s">
        <v>1751</v>
      </c>
      <c r="H645" s="821" t="s">
        <v>1752</v>
      </c>
      <c r="I645" s="821"/>
      <c r="J645" s="821"/>
      <c r="K645" s="626">
        <v>1</v>
      </c>
      <c r="L645" s="75" t="s">
        <v>1543</v>
      </c>
      <c r="M645" s="504" t="s">
        <v>1544</v>
      </c>
      <c r="N645" s="504" t="s">
        <v>1545</v>
      </c>
      <c r="O645" s="120"/>
      <c r="P645" s="821" t="str">
        <f>VLOOKUP(H645,Buttons!$D$5:$AB$452,25,FALSE)</f>
        <v>VLM_Filler_Toolbar_1_9</v>
      </c>
      <c r="Q645" s="821" t="s">
        <v>1539</v>
      </c>
      <c r="R645" s="51"/>
    </row>
    <row r="646" spans="1:18" s="52" customFormat="1" outlineLevel="1">
      <c r="A646" s="825"/>
      <c r="B646" s="827"/>
      <c r="C646" s="766"/>
      <c r="D646" s="822"/>
      <c r="E646" s="829"/>
      <c r="F646" s="822"/>
      <c r="G646" s="831"/>
      <c r="H646" s="822"/>
      <c r="I646" s="822"/>
      <c r="J646" s="822"/>
      <c r="K646" s="523">
        <v>2</v>
      </c>
      <c r="L646" s="75" t="s">
        <v>1730</v>
      </c>
      <c r="M646" s="504" t="s">
        <v>1731</v>
      </c>
      <c r="N646" s="504" t="s">
        <v>1732</v>
      </c>
      <c r="O646" s="120"/>
      <c r="P646" s="822"/>
      <c r="Q646" s="822"/>
      <c r="R646" s="51"/>
    </row>
    <row r="647" spans="1:18" s="52" customFormat="1" outlineLevel="1">
      <c r="A647" s="825"/>
      <c r="B647" s="827"/>
      <c r="C647" s="766"/>
      <c r="D647" s="822"/>
      <c r="E647" s="829"/>
      <c r="F647" s="822"/>
      <c r="G647" s="831"/>
      <c r="H647" s="822"/>
      <c r="I647" s="822"/>
      <c r="J647" s="822"/>
      <c r="K647" s="523">
        <v>3</v>
      </c>
      <c r="L647" s="48" t="s">
        <v>1753</v>
      </c>
      <c r="M647" s="504" t="s">
        <v>1754</v>
      </c>
      <c r="N647" s="504" t="s">
        <v>1755</v>
      </c>
      <c r="O647" s="120"/>
      <c r="P647" s="822"/>
      <c r="Q647" s="822"/>
      <c r="R647" s="51"/>
    </row>
    <row r="648" spans="1:18" s="52" customFormat="1" outlineLevel="1">
      <c r="A648" s="825"/>
      <c r="B648" s="827"/>
      <c r="C648" s="766"/>
      <c r="D648" s="822"/>
      <c r="E648" s="829"/>
      <c r="F648" s="822"/>
      <c r="G648" s="831"/>
      <c r="H648" s="822"/>
      <c r="I648" s="822"/>
      <c r="J648" s="822"/>
      <c r="K648" s="523">
        <v>4</v>
      </c>
      <c r="L648" s="48" t="s">
        <v>1535</v>
      </c>
      <c r="M648" s="504" t="s">
        <v>1536</v>
      </c>
      <c r="N648" s="504" t="s">
        <v>1537</v>
      </c>
      <c r="O648" s="120"/>
      <c r="P648" s="822"/>
      <c r="Q648" s="822"/>
      <c r="R648" s="51"/>
    </row>
    <row r="649" spans="1:18" s="52" customFormat="1" outlineLevel="1">
      <c r="A649" s="825"/>
      <c r="B649" s="827"/>
      <c r="C649" s="766"/>
      <c r="D649" s="822"/>
      <c r="E649" s="829"/>
      <c r="F649" s="822"/>
      <c r="G649" s="831"/>
      <c r="H649" s="822"/>
      <c r="I649" s="822"/>
      <c r="J649" s="822"/>
      <c r="K649" s="523">
        <v>5</v>
      </c>
      <c r="L649" s="75" t="s">
        <v>1727</v>
      </c>
      <c r="M649" s="504" t="s">
        <v>1728</v>
      </c>
      <c r="N649" s="504" t="s">
        <v>1729</v>
      </c>
      <c r="O649" s="120"/>
      <c r="P649" s="822"/>
      <c r="Q649" s="822"/>
      <c r="R649" s="51"/>
    </row>
    <row r="650" spans="1:18" s="52" customFormat="1" outlineLevel="1">
      <c r="A650" s="825"/>
      <c r="B650" s="827"/>
      <c r="C650" s="766"/>
      <c r="D650" s="822"/>
      <c r="E650" s="829"/>
      <c r="F650" s="822"/>
      <c r="G650" s="831"/>
      <c r="H650" s="822"/>
      <c r="I650" s="822"/>
      <c r="J650" s="822"/>
      <c r="K650" s="523">
        <v>6</v>
      </c>
      <c r="L650" s="504" t="s">
        <v>1704</v>
      </c>
      <c r="M650" s="504" t="s">
        <v>1705</v>
      </c>
      <c r="N650" s="504" t="s">
        <v>1706</v>
      </c>
      <c r="O650" s="120"/>
      <c r="P650" s="822"/>
      <c r="Q650" s="822"/>
      <c r="R650" s="51"/>
    </row>
    <row r="651" spans="1:18" s="52" customFormat="1" outlineLevel="1">
      <c r="A651" s="825"/>
      <c r="B651" s="827"/>
      <c r="C651" s="766"/>
      <c r="D651" s="822"/>
      <c r="E651" s="829"/>
      <c r="F651" s="822"/>
      <c r="G651" s="831"/>
      <c r="H651" s="822"/>
      <c r="I651" s="822"/>
      <c r="J651" s="822"/>
      <c r="K651" s="523">
        <v>7</v>
      </c>
      <c r="L651" s="504"/>
      <c r="M651" s="504"/>
      <c r="N651" s="504"/>
      <c r="O651" s="120"/>
      <c r="P651" s="822"/>
      <c r="Q651" s="822"/>
      <c r="R651" s="51"/>
    </row>
    <row r="652" spans="1:18" s="52" customFormat="1" outlineLevel="1">
      <c r="A652" s="825"/>
      <c r="B652" s="827"/>
      <c r="C652" s="766"/>
      <c r="D652" s="822"/>
      <c r="E652" s="829"/>
      <c r="F652" s="822"/>
      <c r="G652" s="831"/>
      <c r="H652" s="822"/>
      <c r="I652" s="822"/>
      <c r="J652" s="822"/>
      <c r="K652" s="523">
        <v>8</v>
      </c>
      <c r="L652" s="504"/>
      <c r="M652" s="504"/>
      <c r="N652" s="504"/>
      <c r="O652" s="120"/>
      <c r="P652" s="822"/>
      <c r="Q652" s="822"/>
      <c r="R652" s="51"/>
    </row>
    <row r="653" spans="1:18" s="52" customFormat="1" outlineLevel="1">
      <c r="A653" s="825"/>
      <c r="B653" s="827"/>
      <c r="C653" s="766"/>
      <c r="D653" s="822"/>
      <c r="E653" s="829"/>
      <c r="F653" s="822"/>
      <c r="G653" s="831"/>
      <c r="H653" s="822"/>
      <c r="I653" s="822"/>
      <c r="J653" s="822"/>
      <c r="K653" s="523">
        <v>9</v>
      </c>
      <c r="L653" s="504"/>
      <c r="M653" s="504"/>
      <c r="N653" s="504"/>
      <c r="O653" s="120"/>
      <c r="P653" s="822"/>
      <c r="Q653" s="822"/>
      <c r="R653" s="51"/>
    </row>
    <row r="654" spans="1:18" s="52" customFormat="1" outlineLevel="1">
      <c r="A654" s="825"/>
      <c r="B654" s="827"/>
      <c r="C654" s="766"/>
      <c r="D654" s="822"/>
      <c r="E654" s="829"/>
      <c r="F654" s="822"/>
      <c r="G654" s="831"/>
      <c r="H654" s="822"/>
      <c r="I654" s="822"/>
      <c r="J654" s="822"/>
      <c r="K654" s="523">
        <v>10</v>
      </c>
      <c r="L654" s="504"/>
      <c r="M654" s="504"/>
      <c r="N654" s="504"/>
      <c r="O654" s="120"/>
      <c r="P654" s="822"/>
      <c r="Q654" s="822"/>
      <c r="R654" s="51"/>
    </row>
    <row r="655" spans="1:18" s="52" customFormat="1" outlineLevel="1">
      <c r="A655" s="825"/>
      <c r="B655" s="827"/>
      <c r="C655" s="766"/>
      <c r="D655" s="822"/>
      <c r="E655" s="829"/>
      <c r="F655" s="822"/>
      <c r="G655" s="831"/>
      <c r="H655" s="822"/>
      <c r="I655" s="822"/>
      <c r="J655" s="822"/>
      <c r="K655" s="523">
        <v>11</v>
      </c>
      <c r="L655" s="504"/>
      <c r="M655" s="504"/>
      <c r="N655" s="504"/>
      <c r="O655" s="120"/>
      <c r="P655" s="822"/>
      <c r="Q655" s="822"/>
      <c r="R655" s="51"/>
    </row>
    <row r="656" spans="1:18" s="52" customFormat="1" outlineLevel="1">
      <c r="A656" s="825"/>
      <c r="B656" s="827"/>
      <c r="C656" s="766"/>
      <c r="D656" s="822"/>
      <c r="E656" s="829"/>
      <c r="F656" s="822"/>
      <c r="G656" s="831"/>
      <c r="H656" s="822"/>
      <c r="I656" s="822"/>
      <c r="J656" s="822"/>
      <c r="K656" s="523">
        <v>12</v>
      </c>
      <c r="L656" s="504"/>
      <c r="M656" s="504"/>
      <c r="N656" s="504"/>
      <c r="O656" s="120"/>
      <c r="P656" s="822"/>
      <c r="Q656" s="822"/>
      <c r="R656" s="51"/>
    </row>
    <row r="657" spans="1:18" s="52" customFormat="1" outlineLevel="1">
      <c r="A657" s="825"/>
      <c r="B657" s="827"/>
      <c r="C657" s="766"/>
      <c r="D657" s="822"/>
      <c r="E657" s="829"/>
      <c r="F657" s="822"/>
      <c r="G657" s="831"/>
      <c r="H657" s="822"/>
      <c r="I657" s="822"/>
      <c r="J657" s="822"/>
      <c r="K657" s="523">
        <v>13</v>
      </c>
      <c r="L657" s="504"/>
      <c r="M657" s="504"/>
      <c r="N657" s="504"/>
      <c r="O657" s="120"/>
      <c r="P657" s="822"/>
      <c r="Q657" s="822"/>
      <c r="R657" s="51"/>
    </row>
    <row r="658" spans="1:18" s="52" customFormat="1" outlineLevel="1">
      <c r="A658" s="825"/>
      <c r="B658" s="827"/>
      <c r="C658" s="766"/>
      <c r="D658" s="822"/>
      <c r="E658" s="829"/>
      <c r="F658" s="822"/>
      <c r="G658" s="831"/>
      <c r="H658" s="822"/>
      <c r="I658" s="822"/>
      <c r="J658" s="822"/>
      <c r="K658" s="523">
        <v>14</v>
      </c>
      <c r="L658" s="504"/>
      <c r="M658" s="504"/>
      <c r="N658" s="504"/>
      <c r="O658" s="120"/>
      <c r="P658" s="822"/>
      <c r="Q658" s="822"/>
      <c r="R658" s="51"/>
    </row>
    <row r="659" spans="1:18" s="52" customFormat="1" outlineLevel="1">
      <c r="A659" s="825"/>
      <c r="B659" s="827"/>
      <c r="C659" s="766"/>
      <c r="D659" s="822"/>
      <c r="E659" s="829"/>
      <c r="F659" s="822"/>
      <c r="G659" s="831"/>
      <c r="H659" s="822"/>
      <c r="I659" s="822"/>
      <c r="J659" s="822"/>
      <c r="K659" s="523">
        <v>15</v>
      </c>
      <c r="L659" s="504"/>
      <c r="M659" s="504"/>
      <c r="N659" s="504"/>
      <c r="O659" s="120"/>
      <c r="P659" s="822"/>
      <c r="Q659" s="822"/>
      <c r="R659" s="51"/>
    </row>
    <row r="660" spans="1:18" s="52" customFormat="1" outlineLevel="1">
      <c r="A660" s="826"/>
      <c r="B660" s="828"/>
      <c r="C660" s="777"/>
      <c r="D660" s="823"/>
      <c r="E660" s="829"/>
      <c r="F660" s="823"/>
      <c r="G660" s="832"/>
      <c r="H660" s="823"/>
      <c r="I660" s="823"/>
      <c r="J660" s="823"/>
      <c r="K660" s="523">
        <v>16</v>
      </c>
      <c r="L660" s="504"/>
      <c r="M660" s="504"/>
      <c r="N660" s="504"/>
      <c r="O660" s="120"/>
      <c r="P660" s="823"/>
      <c r="Q660" s="823"/>
      <c r="R660" s="51"/>
    </row>
    <row r="661" spans="1:18" s="52" customFormat="1" outlineLevel="1">
      <c r="A661" s="824"/>
      <c r="B661" s="827" t="s">
        <v>84</v>
      </c>
      <c r="C661" s="803">
        <f>C645+1</f>
        <v>42</v>
      </c>
      <c r="D661" s="822" t="s">
        <v>1756</v>
      </c>
      <c r="E661" s="829" t="str">
        <f t="shared" ref="E661" si="68">"DBB"&amp;500+(6*(C661-1))</f>
        <v>DBB746</v>
      </c>
      <c r="F661" s="822" t="s">
        <v>1757</v>
      </c>
      <c r="G661" s="830" t="s">
        <v>1758</v>
      </c>
      <c r="H661" s="821" t="s">
        <v>1759</v>
      </c>
      <c r="I661" s="821"/>
      <c r="J661" s="821"/>
      <c r="K661" s="626">
        <v>1</v>
      </c>
      <c r="L661" s="75" t="s">
        <v>1543</v>
      </c>
      <c r="M661" s="504" t="s">
        <v>1544</v>
      </c>
      <c r="N661" s="504" t="s">
        <v>1545</v>
      </c>
      <c r="O661" s="120"/>
      <c r="P661" s="821" t="str">
        <f>VLOOKUP(H661,Buttons!$D$5:$AB$452,25,FALSE)</f>
        <v>VLM_Filler_Toolbar_1_10</v>
      </c>
      <c r="Q661" s="821" t="s">
        <v>1539</v>
      </c>
      <c r="R661" s="51"/>
    </row>
    <row r="662" spans="1:18" s="52" customFormat="1" outlineLevel="1">
      <c r="A662" s="825"/>
      <c r="B662" s="827"/>
      <c r="C662" s="766"/>
      <c r="D662" s="822"/>
      <c r="E662" s="829"/>
      <c r="F662" s="822"/>
      <c r="G662" s="831"/>
      <c r="H662" s="822"/>
      <c r="I662" s="822"/>
      <c r="J662" s="822"/>
      <c r="K662" s="523">
        <v>2</v>
      </c>
      <c r="L662" s="75" t="s">
        <v>1730</v>
      </c>
      <c r="M662" s="504" t="s">
        <v>1731</v>
      </c>
      <c r="N662" s="504" t="s">
        <v>1732</v>
      </c>
      <c r="O662" s="120"/>
      <c r="P662" s="822"/>
      <c r="Q662" s="822"/>
      <c r="R662" s="51"/>
    </row>
    <row r="663" spans="1:18" s="52" customFormat="1" outlineLevel="1">
      <c r="A663" s="825"/>
      <c r="B663" s="827"/>
      <c r="C663" s="766"/>
      <c r="D663" s="822"/>
      <c r="E663" s="829"/>
      <c r="F663" s="822"/>
      <c r="G663" s="831"/>
      <c r="H663" s="822"/>
      <c r="I663" s="822"/>
      <c r="J663" s="822"/>
      <c r="K663" s="523">
        <v>3</v>
      </c>
      <c r="L663" s="48" t="s">
        <v>1760</v>
      </c>
      <c r="M663" s="504" t="s">
        <v>1761</v>
      </c>
      <c r="N663" s="504" t="s">
        <v>1762</v>
      </c>
      <c r="O663" s="120"/>
      <c r="P663" s="822"/>
      <c r="Q663" s="822"/>
      <c r="R663" s="51"/>
    </row>
    <row r="664" spans="1:18" s="52" customFormat="1" outlineLevel="1">
      <c r="A664" s="825"/>
      <c r="B664" s="827"/>
      <c r="C664" s="766"/>
      <c r="D664" s="822"/>
      <c r="E664" s="829"/>
      <c r="F664" s="822"/>
      <c r="G664" s="831"/>
      <c r="H664" s="822"/>
      <c r="I664" s="822"/>
      <c r="J664" s="822"/>
      <c r="K664" s="523">
        <v>4</v>
      </c>
      <c r="L664" s="75" t="s">
        <v>1546</v>
      </c>
      <c r="M664" s="504" t="s">
        <v>1547</v>
      </c>
      <c r="N664" s="504" t="s">
        <v>1548</v>
      </c>
      <c r="O664" s="120"/>
      <c r="P664" s="822"/>
      <c r="Q664" s="822"/>
      <c r="R664" s="51"/>
    </row>
    <row r="665" spans="1:18" s="52" customFormat="1" outlineLevel="1">
      <c r="A665" s="825"/>
      <c r="B665" s="827"/>
      <c r="C665" s="766"/>
      <c r="D665" s="822"/>
      <c r="E665" s="829"/>
      <c r="F665" s="822"/>
      <c r="G665" s="831"/>
      <c r="H665" s="822"/>
      <c r="I665" s="822"/>
      <c r="J665" s="822"/>
      <c r="K665" s="523">
        <v>5</v>
      </c>
      <c r="L665" s="48" t="s">
        <v>1650</v>
      </c>
      <c r="M665" s="504" t="s">
        <v>1651</v>
      </c>
      <c r="N665" s="504" t="s">
        <v>1763</v>
      </c>
      <c r="O665" s="120"/>
      <c r="P665" s="822"/>
      <c r="Q665" s="822"/>
      <c r="R665" s="51"/>
    </row>
    <row r="666" spans="1:18" s="52" customFormat="1" outlineLevel="1">
      <c r="A666" s="825"/>
      <c r="B666" s="827"/>
      <c r="C666" s="766"/>
      <c r="D666" s="822"/>
      <c r="E666" s="829"/>
      <c r="F666" s="822"/>
      <c r="G666" s="831"/>
      <c r="H666" s="822"/>
      <c r="I666" s="822"/>
      <c r="J666" s="822"/>
      <c r="K666" s="523">
        <v>6</v>
      </c>
      <c r="L666" s="75" t="s">
        <v>1764</v>
      </c>
      <c r="M666" s="504" t="s">
        <v>1765</v>
      </c>
      <c r="N666" s="504" t="s">
        <v>1766</v>
      </c>
      <c r="O666" s="120"/>
      <c r="P666" s="822"/>
      <c r="Q666" s="822"/>
      <c r="R666" s="51"/>
    </row>
    <row r="667" spans="1:18" s="52" customFormat="1" outlineLevel="1">
      <c r="A667" s="825"/>
      <c r="B667" s="827"/>
      <c r="C667" s="766"/>
      <c r="D667" s="822"/>
      <c r="E667" s="829"/>
      <c r="F667" s="822"/>
      <c r="G667" s="831"/>
      <c r="H667" s="822"/>
      <c r="I667" s="822"/>
      <c r="J667" s="822"/>
      <c r="K667" s="523">
        <v>7</v>
      </c>
      <c r="L667" s="75" t="s">
        <v>1691</v>
      </c>
      <c r="M667" s="504" t="s">
        <v>1692</v>
      </c>
      <c r="N667" s="504" t="s">
        <v>1693</v>
      </c>
      <c r="O667" s="120"/>
      <c r="P667" s="822"/>
      <c r="Q667" s="822"/>
      <c r="R667" s="51"/>
    </row>
    <row r="668" spans="1:18" s="52" customFormat="1" outlineLevel="1">
      <c r="A668" s="825"/>
      <c r="B668" s="827"/>
      <c r="C668" s="766"/>
      <c r="D668" s="822"/>
      <c r="E668" s="829"/>
      <c r="F668" s="822"/>
      <c r="G668" s="831"/>
      <c r="H668" s="822"/>
      <c r="I668" s="822"/>
      <c r="J668" s="822"/>
      <c r="K668" s="523">
        <v>8</v>
      </c>
      <c r="L668" s="48" t="s">
        <v>1767</v>
      </c>
      <c r="M668" s="504" t="s">
        <v>1768</v>
      </c>
      <c r="N668" s="504" t="s">
        <v>1769</v>
      </c>
      <c r="O668" s="120"/>
      <c r="P668" s="822"/>
      <c r="Q668" s="822"/>
      <c r="R668" s="51"/>
    </row>
    <row r="669" spans="1:18" s="52" customFormat="1" outlineLevel="1">
      <c r="A669" s="825"/>
      <c r="B669" s="827"/>
      <c r="C669" s="766"/>
      <c r="D669" s="822"/>
      <c r="E669" s="829"/>
      <c r="F669" s="822"/>
      <c r="G669" s="831"/>
      <c r="H669" s="822"/>
      <c r="I669" s="822"/>
      <c r="J669" s="822"/>
      <c r="K669" s="523">
        <v>9</v>
      </c>
      <c r="L669" s="504"/>
      <c r="M669" s="504"/>
      <c r="N669" s="504"/>
      <c r="O669" s="120"/>
      <c r="P669" s="822"/>
      <c r="Q669" s="822"/>
      <c r="R669" s="51"/>
    </row>
    <row r="670" spans="1:18" s="52" customFormat="1" outlineLevel="1">
      <c r="A670" s="825"/>
      <c r="B670" s="827"/>
      <c r="C670" s="766"/>
      <c r="D670" s="822"/>
      <c r="E670" s="829"/>
      <c r="F670" s="822"/>
      <c r="G670" s="831"/>
      <c r="H670" s="822"/>
      <c r="I670" s="822"/>
      <c r="J670" s="822"/>
      <c r="K670" s="523">
        <v>10</v>
      </c>
      <c r="L670" s="504"/>
      <c r="M670" s="504"/>
      <c r="N670" s="504"/>
      <c r="O670" s="120"/>
      <c r="P670" s="822"/>
      <c r="Q670" s="822"/>
      <c r="R670" s="51"/>
    </row>
    <row r="671" spans="1:18" s="52" customFormat="1" outlineLevel="1">
      <c r="A671" s="825"/>
      <c r="B671" s="827"/>
      <c r="C671" s="766"/>
      <c r="D671" s="822"/>
      <c r="E671" s="829"/>
      <c r="F671" s="822"/>
      <c r="G671" s="831"/>
      <c r="H671" s="822"/>
      <c r="I671" s="822"/>
      <c r="J671" s="822"/>
      <c r="K671" s="523">
        <v>11</v>
      </c>
      <c r="L671" s="504"/>
      <c r="M671" s="504"/>
      <c r="N671" s="504"/>
      <c r="O671" s="120"/>
      <c r="P671" s="822"/>
      <c r="Q671" s="822"/>
      <c r="R671" s="51"/>
    </row>
    <row r="672" spans="1:18" s="52" customFormat="1" outlineLevel="1">
      <c r="A672" s="825"/>
      <c r="B672" s="827"/>
      <c r="C672" s="766"/>
      <c r="D672" s="822"/>
      <c r="E672" s="829"/>
      <c r="F672" s="822"/>
      <c r="G672" s="831"/>
      <c r="H672" s="822"/>
      <c r="I672" s="822"/>
      <c r="J672" s="822"/>
      <c r="K672" s="523">
        <v>12</v>
      </c>
      <c r="L672" s="504"/>
      <c r="M672" s="504"/>
      <c r="N672" s="504"/>
      <c r="O672" s="120"/>
      <c r="P672" s="822"/>
      <c r="Q672" s="822"/>
      <c r="R672" s="51"/>
    </row>
    <row r="673" spans="1:18" s="52" customFormat="1" outlineLevel="1">
      <c r="A673" s="825"/>
      <c r="B673" s="827"/>
      <c r="C673" s="766"/>
      <c r="D673" s="822"/>
      <c r="E673" s="829"/>
      <c r="F673" s="822"/>
      <c r="G673" s="831"/>
      <c r="H673" s="822"/>
      <c r="I673" s="822"/>
      <c r="J673" s="822"/>
      <c r="K673" s="523">
        <v>13</v>
      </c>
      <c r="L673" s="504"/>
      <c r="M673" s="504"/>
      <c r="N673" s="504"/>
      <c r="O673" s="120"/>
      <c r="P673" s="822"/>
      <c r="Q673" s="822"/>
      <c r="R673" s="51"/>
    </row>
    <row r="674" spans="1:18" s="52" customFormat="1" outlineLevel="1">
      <c r="A674" s="825"/>
      <c r="B674" s="827"/>
      <c r="C674" s="766"/>
      <c r="D674" s="822"/>
      <c r="E674" s="829"/>
      <c r="F674" s="822"/>
      <c r="G674" s="831"/>
      <c r="H674" s="822"/>
      <c r="I674" s="822"/>
      <c r="J674" s="822"/>
      <c r="K674" s="523">
        <v>14</v>
      </c>
      <c r="L674" s="504"/>
      <c r="M674" s="504"/>
      <c r="N674" s="504"/>
      <c r="O674" s="120"/>
      <c r="P674" s="822"/>
      <c r="Q674" s="822"/>
      <c r="R674" s="51"/>
    </row>
    <row r="675" spans="1:18" s="52" customFormat="1" outlineLevel="1">
      <c r="A675" s="825"/>
      <c r="B675" s="827"/>
      <c r="C675" s="766"/>
      <c r="D675" s="822"/>
      <c r="E675" s="829"/>
      <c r="F675" s="822"/>
      <c r="G675" s="831"/>
      <c r="H675" s="822"/>
      <c r="I675" s="822"/>
      <c r="J675" s="822"/>
      <c r="K675" s="523">
        <v>15</v>
      </c>
      <c r="L675" s="504"/>
      <c r="M675" s="504"/>
      <c r="N675" s="504"/>
      <c r="O675" s="120"/>
      <c r="P675" s="822"/>
      <c r="Q675" s="822"/>
      <c r="R675" s="51"/>
    </row>
    <row r="676" spans="1:18" s="52" customFormat="1" outlineLevel="1">
      <c r="A676" s="826"/>
      <c r="B676" s="828"/>
      <c r="C676" s="777"/>
      <c r="D676" s="823"/>
      <c r="E676" s="829"/>
      <c r="F676" s="823"/>
      <c r="G676" s="832"/>
      <c r="H676" s="823"/>
      <c r="I676" s="823"/>
      <c r="J676" s="823"/>
      <c r="K676" s="523">
        <v>16</v>
      </c>
      <c r="L676" s="504"/>
      <c r="M676" s="504"/>
      <c r="N676" s="504"/>
      <c r="O676" s="120"/>
      <c r="P676" s="823"/>
      <c r="Q676" s="823"/>
      <c r="R676" s="51"/>
    </row>
    <row r="677" spans="1:18" s="52" customFormat="1" outlineLevel="1">
      <c r="A677" s="824"/>
      <c r="B677" s="827" t="s">
        <v>84</v>
      </c>
      <c r="C677" s="803">
        <f>C661+1</f>
        <v>43</v>
      </c>
      <c r="D677" s="822" t="s">
        <v>1770</v>
      </c>
      <c r="E677" s="829" t="str">
        <f t="shared" ref="E677" si="69">"DBB"&amp;500+(6*(C677-1))</f>
        <v>DBB752</v>
      </c>
      <c r="F677" s="822" t="s">
        <v>1771</v>
      </c>
      <c r="G677" s="830" t="s">
        <v>1772</v>
      </c>
      <c r="H677" s="821" t="s">
        <v>1773</v>
      </c>
      <c r="I677" s="821"/>
      <c r="J677" s="821"/>
      <c r="K677" s="626">
        <v>1</v>
      </c>
      <c r="L677" s="48" t="s">
        <v>1774</v>
      </c>
      <c r="M677" s="504" t="s">
        <v>1775</v>
      </c>
      <c r="N677" s="504" t="s">
        <v>1776</v>
      </c>
      <c r="O677" s="120"/>
      <c r="P677" s="663" t="str">
        <f>VLOOKUP(H677,Buttons!$D$5:$AB$452,25,FALSE)</f>
        <v>VLM_Filler_Toolbar_2_12</v>
      </c>
      <c r="Q677" s="821" t="s">
        <v>1539</v>
      </c>
      <c r="R677" s="51"/>
    </row>
    <row r="678" spans="1:18" s="52" customFormat="1" ht="12.75" customHeight="1" outlineLevel="1">
      <c r="A678" s="825"/>
      <c r="B678" s="827"/>
      <c r="C678" s="766"/>
      <c r="D678" s="822"/>
      <c r="E678" s="829"/>
      <c r="F678" s="822"/>
      <c r="G678" s="831"/>
      <c r="H678" s="822"/>
      <c r="I678" s="822"/>
      <c r="J678" s="822"/>
      <c r="K678" s="523">
        <v>2</v>
      </c>
      <c r="L678" s="504"/>
      <c r="M678" s="504"/>
      <c r="N678" s="504"/>
      <c r="O678" s="120"/>
      <c r="P678" s="663"/>
      <c r="Q678" s="822"/>
      <c r="R678" s="51"/>
    </row>
    <row r="679" spans="1:18" s="52" customFormat="1" ht="12.75" customHeight="1" outlineLevel="1">
      <c r="A679" s="825"/>
      <c r="B679" s="827"/>
      <c r="C679" s="766"/>
      <c r="D679" s="822"/>
      <c r="E679" s="829"/>
      <c r="F679" s="822"/>
      <c r="G679" s="831"/>
      <c r="H679" s="822"/>
      <c r="I679" s="822"/>
      <c r="J679" s="822"/>
      <c r="K679" s="523">
        <v>3</v>
      </c>
      <c r="L679" s="504"/>
      <c r="M679" s="504"/>
      <c r="N679" s="504"/>
      <c r="O679" s="120"/>
      <c r="P679" s="663"/>
      <c r="Q679" s="822"/>
      <c r="R679" s="51"/>
    </row>
    <row r="680" spans="1:18" s="52" customFormat="1" ht="12.75" customHeight="1" outlineLevel="1">
      <c r="A680" s="825"/>
      <c r="B680" s="827"/>
      <c r="C680" s="766"/>
      <c r="D680" s="822"/>
      <c r="E680" s="829"/>
      <c r="F680" s="822"/>
      <c r="G680" s="831"/>
      <c r="H680" s="822"/>
      <c r="I680" s="822"/>
      <c r="J680" s="822"/>
      <c r="K680" s="523">
        <v>4</v>
      </c>
      <c r="L680" s="504"/>
      <c r="M680" s="504"/>
      <c r="N680" s="504"/>
      <c r="O680" s="120"/>
      <c r="P680" s="663"/>
      <c r="Q680" s="822"/>
      <c r="R680" s="51"/>
    </row>
    <row r="681" spans="1:18" s="52" customFormat="1" ht="12.75" customHeight="1" outlineLevel="1">
      <c r="A681" s="825"/>
      <c r="B681" s="827"/>
      <c r="C681" s="766"/>
      <c r="D681" s="822"/>
      <c r="E681" s="829"/>
      <c r="F681" s="822"/>
      <c r="G681" s="831"/>
      <c r="H681" s="822"/>
      <c r="I681" s="822"/>
      <c r="J681" s="822"/>
      <c r="K681" s="523">
        <v>5</v>
      </c>
      <c r="L681" s="504"/>
      <c r="M681" s="504"/>
      <c r="N681" s="504"/>
      <c r="O681" s="120"/>
      <c r="P681" s="663"/>
      <c r="Q681" s="822"/>
      <c r="R681" s="51"/>
    </row>
    <row r="682" spans="1:18" s="52" customFormat="1" ht="12.75" customHeight="1" outlineLevel="1">
      <c r="A682" s="825"/>
      <c r="B682" s="827"/>
      <c r="C682" s="766"/>
      <c r="D682" s="822"/>
      <c r="E682" s="829"/>
      <c r="F682" s="822"/>
      <c r="G682" s="831"/>
      <c r="H682" s="822"/>
      <c r="I682" s="822"/>
      <c r="J682" s="822"/>
      <c r="K682" s="523">
        <v>6</v>
      </c>
      <c r="L682" s="504"/>
      <c r="M682" s="504"/>
      <c r="N682" s="504"/>
      <c r="O682" s="120"/>
      <c r="P682" s="663"/>
      <c r="Q682" s="822"/>
      <c r="R682" s="51"/>
    </row>
    <row r="683" spans="1:18" s="52" customFormat="1" ht="12.75" customHeight="1" outlineLevel="1">
      <c r="A683" s="825"/>
      <c r="B683" s="827"/>
      <c r="C683" s="766"/>
      <c r="D683" s="822"/>
      <c r="E683" s="829"/>
      <c r="F683" s="822"/>
      <c r="G683" s="831"/>
      <c r="H683" s="822"/>
      <c r="I683" s="822"/>
      <c r="J683" s="822"/>
      <c r="K683" s="523">
        <v>7</v>
      </c>
      <c r="L683" s="504"/>
      <c r="M683" s="504"/>
      <c r="N683" s="504"/>
      <c r="O683" s="120"/>
      <c r="P683" s="663"/>
      <c r="Q683" s="822"/>
      <c r="R683" s="51"/>
    </row>
    <row r="684" spans="1:18" s="52" customFormat="1" ht="12.75" customHeight="1" outlineLevel="1">
      <c r="A684" s="825"/>
      <c r="B684" s="827"/>
      <c r="C684" s="766"/>
      <c r="D684" s="822"/>
      <c r="E684" s="829"/>
      <c r="F684" s="822"/>
      <c r="G684" s="831"/>
      <c r="H684" s="822"/>
      <c r="I684" s="822"/>
      <c r="J684" s="822"/>
      <c r="K684" s="523">
        <v>8</v>
      </c>
      <c r="L684" s="504"/>
      <c r="M684" s="504"/>
      <c r="N684" s="504"/>
      <c r="O684" s="120"/>
      <c r="P684" s="663"/>
      <c r="Q684" s="822"/>
      <c r="R684" s="51"/>
    </row>
    <row r="685" spans="1:18" s="52" customFormat="1" ht="12.75" customHeight="1" outlineLevel="1">
      <c r="A685" s="825"/>
      <c r="B685" s="827"/>
      <c r="C685" s="766"/>
      <c r="D685" s="822"/>
      <c r="E685" s="829"/>
      <c r="F685" s="822"/>
      <c r="G685" s="831"/>
      <c r="H685" s="822"/>
      <c r="I685" s="822"/>
      <c r="J685" s="822"/>
      <c r="K685" s="523">
        <v>9</v>
      </c>
      <c r="L685" s="504"/>
      <c r="M685" s="504"/>
      <c r="N685" s="504"/>
      <c r="O685" s="120"/>
      <c r="P685" s="663"/>
      <c r="Q685" s="822"/>
      <c r="R685" s="51"/>
    </row>
    <row r="686" spans="1:18" s="52" customFormat="1" ht="12.75" customHeight="1" outlineLevel="1">
      <c r="A686" s="825"/>
      <c r="B686" s="827"/>
      <c r="C686" s="766"/>
      <c r="D686" s="822"/>
      <c r="E686" s="829"/>
      <c r="F686" s="822"/>
      <c r="G686" s="831"/>
      <c r="H686" s="822"/>
      <c r="I686" s="822"/>
      <c r="J686" s="822"/>
      <c r="K686" s="523">
        <v>10</v>
      </c>
      <c r="L686" s="504"/>
      <c r="M686" s="504"/>
      <c r="N686" s="504"/>
      <c r="O686" s="120"/>
      <c r="P686" s="821"/>
      <c r="Q686" s="822"/>
      <c r="R686" s="51"/>
    </row>
    <row r="687" spans="1:18" s="52" customFormat="1" ht="12.75" customHeight="1" outlineLevel="1">
      <c r="A687" s="825"/>
      <c r="B687" s="827"/>
      <c r="C687" s="766"/>
      <c r="D687" s="822"/>
      <c r="E687" s="829"/>
      <c r="F687" s="822"/>
      <c r="G687" s="831"/>
      <c r="H687" s="822"/>
      <c r="I687" s="822"/>
      <c r="J687" s="822"/>
      <c r="K687" s="523">
        <v>11</v>
      </c>
      <c r="L687" s="504"/>
      <c r="M687" s="504"/>
      <c r="N687" s="504"/>
      <c r="O687" s="120"/>
      <c r="P687" s="821"/>
      <c r="Q687" s="822"/>
      <c r="R687" s="51"/>
    </row>
    <row r="688" spans="1:18" s="52" customFormat="1" ht="12.75" customHeight="1" outlineLevel="1">
      <c r="A688" s="825"/>
      <c r="B688" s="827"/>
      <c r="C688" s="766"/>
      <c r="D688" s="822"/>
      <c r="E688" s="829"/>
      <c r="F688" s="822"/>
      <c r="G688" s="831"/>
      <c r="H688" s="822"/>
      <c r="I688" s="822"/>
      <c r="J688" s="822"/>
      <c r="K688" s="523">
        <v>12</v>
      </c>
      <c r="L688" s="504"/>
      <c r="M688" s="504"/>
      <c r="N688" s="504"/>
      <c r="O688" s="120"/>
      <c r="P688" s="821"/>
      <c r="Q688" s="822"/>
      <c r="R688" s="51"/>
    </row>
    <row r="689" spans="1:18" s="52" customFormat="1" ht="12.75" customHeight="1" outlineLevel="1">
      <c r="A689" s="825"/>
      <c r="B689" s="827"/>
      <c r="C689" s="766"/>
      <c r="D689" s="822"/>
      <c r="E689" s="829"/>
      <c r="F689" s="822"/>
      <c r="G689" s="831"/>
      <c r="H689" s="822"/>
      <c r="I689" s="822"/>
      <c r="J689" s="822"/>
      <c r="K689" s="523">
        <v>13</v>
      </c>
      <c r="L689" s="504"/>
      <c r="M689" s="504"/>
      <c r="N689" s="504"/>
      <c r="O689" s="120"/>
      <c r="P689" s="821"/>
      <c r="Q689" s="822"/>
      <c r="R689" s="51"/>
    </row>
    <row r="690" spans="1:18" s="52" customFormat="1" ht="12.75" customHeight="1" outlineLevel="1">
      <c r="A690" s="825"/>
      <c r="B690" s="827"/>
      <c r="C690" s="766"/>
      <c r="D690" s="822"/>
      <c r="E690" s="829"/>
      <c r="F690" s="822"/>
      <c r="G690" s="831"/>
      <c r="H690" s="822"/>
      <c r="I690" s="822"/>
      <c r="J690" s="822"/>
      <c r="K690" s="523">
        <v>14</v>
      </c>
      <c r="L690" s="504"/>
      <c r="M690" s="504"/>
      <c r="N690" s="504"/>
      <c r="O690" s="120"/>
      <c r="P690" s="821"/>
      <c r="Q690" s="822"/>
      <c r="R690" s="51"/>
    </row>
    <row r="691" spans="1:18" s="52" customFormat="1" ht="12.75" customHeight="1" outlineLevel="1">
      <c r="A691" s="825"/>
      <c r="B691" s="827"/>
      <c r="C691" s="766"/>
      <c r="D691" s="822"/>
      <c r="E691" s="829"/>
      <c r="F691" s="822"/>
      <c r="G691" s="831"/>
      <c r="H691" s="822"/>
      <c r="I691" s="822"/>
      <c r="J691" s="822"/>
      <c r="K691" s="523">
        <v>15</v>
      </c>
      <c r="L691" s="504"/>
      <c r="M691" s="504"/>
      <c r="N691" s="504"/>
      <c r="O691" s="120"/>
      <c r="P691" s="821"/>
      <c r="Q691" s="822"/>
      <c r="R691" s="51"/>
    </row>
    <row r="692" spans="1:18" s="52" customFormat="1" ht="12.75" customHeight="1" outlineLevel="1">
      <c r="A692" s="826"/>
      <c r="B692" s="828"/>
      <c r="C692" s="777"/>
      <c r="D692" s="823"/>
      <c r="E692" s="829"/>
      <c r="F692" s="823"/>
      <c r="G692" s="832"/>
      <c r="H692" s="823"/>
      <c r="I692" s="823"/>
      <c r="J692" s="823"/>
      <c r="K692" s="523">
        <v>16</v>
      </c>
      <c r="L692" s="504"/>
      <c r="M692" s="504"/>
      <c r="N692" s="504"/>
      <c r="O692" s="120"/>
      <c r="P692" s="821"/>
      <c r="Q692" s="823"/>
      <c r="R692" s="51"/>
    </row>
    <row r="693" spans="1:18" s="52" customFormat="1" outlineLevel="1">
      <c r="A693" s="824"/>
      <c r="B693" s="827" t="s">
        <v>45</v>
      </c>
      <c r="C693" s="803">
        <f>C677+1</f>
        <v>44</v>
      </c>
      <c r="D693" s="822" t="s">
        <v>1777</v>
      </c>
      <c r="E693" s="829" t="str">
        <f t="shared" ref="E693" si="70">"DBB"&amp;500+(6*(C693-1))</f>
        <v>DBB758</v>
      </c>
      <c r="F693" s="822" t="s">
        <v>1778</v>
      </c>
      <c r="G693" s="830" t="s">
        <v>1779</v>
      </c>
      <c r="H693" s="821" t="s">
        <v>1780</v>
      </c>
      <c r="I693" s="821"/>
      <c r="J693" s="821"/>
      <c r="K693" s="626">
        <v>1</v>
      </c>
      <c r="L693" s="48" t="s">
        <v>1781</v>
      </c>
      <c r="M693" s="504" t="s">
        <v>1782</v>
      </c>
      <c r="N693" s="504" t="s">
        <v>1783</v>
      </c>
      <c r="O693" s="120"/>
      <c r="P693" s="821" t="str">
        <f>VLOOKUP(H693,Buttons!$D$5:$AB$452,25,FALSE)</f>
        <v>VLM_Filler_Toolbar_1_11</v>
      </c>
      <c r="Q693" s="821" t="s">
        <v>1539</v>
      </c>
      <c r="R693" s="51"/>
    </row>
    <row r="694" spans="1:18" s="52" customFormat="1" outlineLevel="1">
      <c r="A694" s="825"/>
      <c r="B694" s="827"/>
      <c r="C694" s="766"/>
      <c r="D694" s="822"/>
      <c r="E694" s="829"/>
      <c r="F694" s="822"/>
      <c r="G694" s="831"/>
      <c r="H694" s="822"/>
      <c r="I694" s="822"/>
      <c r="J694" s="822"/>
      <c r="K694" s="523">
        <v>2</v>
      </c>
      <c r="L694" s="48" t="s">
        <v>1784</v>
      </c>
      <c r="M694" s="504" t="s">
        <v>1785</v>
      </c>
      <c r="N694" s="504" t="s">
        <v>1786</v>
      </c>
      <c r="O694" s="120"/>
      <c r="P694" s="822"/>
      <c r="Q694" s="822"/>
      <c r="R694" s="51"/>
    </row>
    <row r="695" spans="1:18" s="52" customFormat="1" outlineLevel="1">
      <c r="A695" s="825"/>
      <c r="B695" s="827"/>
      <c r="C695" s="766"/>
      <c r="D695" s="822"/>
      <c r="E695" s="829"/>
      <c r="F695" s="822"/>
      <c r="G695" s="831"/>
      <c r="H695" s="822"/>
      <c r="I695" s="822"/>
      <c r="J695" s="822"/>
      <c r="K695" s="523">
        <v>3</v>
      </c>
      <c r="L695" s="48" t="s">
        <v>1543</v>
      </c>
      <c r="M695" s="504" t="s">
        <v>1544</v>
      </c>
      <c r="N695" s="504" t="s">
        <v>1545</v>
      </c>
      <c r="O695" s="120"/>
      <c r="P695" s="822"/>
      <c r="Q695" s="822"/>
      <c r="R695" s="51"/>
    </row>
    <row r="696" spans="1:18" s="52" customFormat="1" outlineLevel="1">
      <c r="A696" s="825"/>
      <c r="B696" s="827"/>
      <c r="C696" s="766"/>
      <c r="D696" s="822"/>
      <c r="E696" s="829"/>
      <c r="F696" s="822"/>
      <c r="G696" s="831"/>
      <c r="H696" s="822"/>
      <c r="I696" s="822"/>
      <c r="J696" s="822"/>
      <c r="K696" s="523">
        <v>4</v>
      </c>
      <c r="L696" s="48" t="s">
        <v>1730</v>
      </c>
      <c r="M696" s="504" t="s">
        <v>1731</v>
      </c>
      <c r="N696" s="504" t="s">
        <v>1732</v>
      </c>
      <c r="O696" s="120"/>
      <c r="P696" s="822"/>
      <c r="Q696" s="822"/>
      <c r="R696" s="51"/>
    </row>
    <row r="697" spans="1:18" s="52" customFormat="1" outlineLevel="1">
      <c r="A697" s="825"/>
      <c r="B697" s="827"/>
      <c r="C697" s="766"/>
      <c r="D697" s="822"/>
      <c r="E697" s="829"/>
      <c r="F697" s="822"/>
      <c r="G697" s="831"/>
      <c r="H697" s="822"/>
      <c r="I697" s="822"/>
      <c r="J697" s="822"/>
      <c r="K697" s="523">
        <v>5</v>
      </c>
      <c r="L697" s="504"/>
      <c r="M697" s="504"/>
      <c r="N697" s="504"/>
      <c r="O697" s="120"/>
      <c r="P697" s="822"/>
      <c r="Q697" s="822"/>
      <c r="R697" s="51"/>
    </row>
    <row r="698" spans="1:18" s="52" customFormat="1" outlineLevel="1">
      <c r="A698" s="825"/>
      <c r="B698" s="827"/>
      <c r="C698" s="766"/>
      <c r="D698" s="822"/>
      <c r="E698" s="829"/>
      <c r="F698" s="822"/>
      <c r="G698" s="831"/>
      <c r="H698" s="822"/>
      <c r="I698" s="822"/>
      <c r="J698" s="822"/>
      <c r="K698" s="523">
        <v>6</v>
      </c>
      <c r="L698" s="504"/>
      <c r="M698" s="504"/>
      <c r="N698" s="504"/>
      <c r="O698" s="120"/>
      <c r="P698" s="822"/>
      <c r="Q698" s="822"/>
      <c r="R698" s="51"/>
    </row>
    <row r="699" spans="1:18" s="52" customFormat="1" outlineLevel="1">
      <c r="A699" s="825"/>
      <c r="B699" s="827"/>
      <c r="C699" s="766"/>
      <c r="D699" s="822"/>
      <c r="E699" s="829"/>
      <c r="F699" s="822"/>
      <c r="G699" s="831"/>
      <c r="H699" s="822"/>
      <c r="I699" s="822"/>
      <c r="J699" s="822"/>
      <c r="K699" s="523">
        <v>7</v>
      </c>
      <c r="L699" s="504"/>
      <c r="M699" s="504"/>
      <c r="N699" s="504"/>
      <c r="O699" s="120"/>
      <c r="P699" s="822"/>
      <c r="Q699" s="822"/>
      <c r="R699" s="51"/>
    </row>
    <row r="700" spans="1:18" s="52" customFormat="1" outlineLevel="1">
      <c r="A700" s="825"/>
      <c r="B700" s="827"/>
      <c r="C700" s="766"/>
      <c r="D700" s="822"/>
      <c r="E700" s="829"/>
      <c r="F700" s="822"/>
      <c r="G700" s="831"/>
      <c r="H700" s="822"/>
      <c r="I700" s="822"/>
      <c r="J700" s="822"/>
      <c r="K700" s="523">
        <v>8</v>
      </c>
      <c r="L700" s="504"/>
      <c r="M700" s="504"/>
      <c r="N700" s="504"/>
      <c r="O700" s="120"/>
      <c r="P700" s="822"/>
      <c r="Q700" s="822"/>
      <c r="R700" s="51"/>
    </row>
    <row r="701" spans="1:18" s="52" customFormat="1" outlineLevel="1">
      <c r="A701" s="825"/>
      <c r="B701" s="827"/>
      <c r="C701" s="766"/>
      <c r="D701" s="822"/>
      <c r="E701" s="829"/>
      <c r="F701" s="822"/>
      <c r="G701" s="831"/>
      <c r="H701" s="822"/>
      <c r="I701" s="822"/>
      <c r="J701" s="822"/>
      <c r="K701" s="523">
        <v>9</v>
      </c>
      <c r="L701" s="504"/>
      <c r="M701" s="504"/>
      <c r="N701" s="504"/>
      <c r="O701" s="120"/>
      <c r="P701" s="822"/>
      <c r="Q701" s="822"/>
      <c r="R701" s="51"/>
    </row>
    <row r="702" spans="1:18" s="52" customFormat="1" outlineLevel="1">
      <c r="A702" s="825"/>
      <c r="B702" s="827"/>
      <c r="C702" s="766"/>
      <c r="D702" s="822"/>
      <c r="E702" s="829"/>
      <c r="F702" s="822"/>
      <c r="G702" s="831"/>
      <c r="H702" s="822"/>
      <c r="I702" s="822"/>
      <c r="J702" s="822"/>
      <c r="K702" s="523">
        <v>10</v>
      </c>
      <c r="L702" s="504"/>
      <c r="M702" s="504"/>
      <c r="N702" s="504"/>
      <c r="O702" s="120"/>
      <c r="P702" s="822"/>
      <c r="Q702" s="822"/>
      <c r="R702" s="51"/>
    </row>
    <row r="703" spans="1:18" s="52" customFormat="1" outlineLevel="1">
      <c r="A703" s="825"/>
      <c r="B703" s="827"/>
      <c r="C703" s="766"/>
      <c r="D703" s="822"/>
      <c r="E703" s="829"/>
      <c r="F703" s="822"/>
      <c r="G703" s="831"/>
      <c r="H703" s="822"/>
      <c r="I703" s="822"/>
      <c r="J703" s="822"/>
      <c r="K703" s="523">
        <v>11</v>
      </c>
      <c r="L703" s="504"/>
      <c r="M703" s="504"/>
      <c r="N703" s="504"/>
      <c r="O703" s="120"/>
      <c r="P703" s="822"/>
      <c r="Q703" s="822"/>
      <c r="R703" s="51"/>
    </row>
    <row r="704" spans="1:18" s="52" customFormat="1" outlineLevel="1">
      <c r="A704" s="825"/>
      <c r="B704" s="827"/>
      <c r="C704" s="766"/>
      <c r="D704" s="822"/>
      <c r="E704" s="829"/>
      <c r="F704" s="822"/>
      <c r="G704" s="831"/>
      <c r="H704" s="822"/>
      <c r="I704" s="822"/>
      <c r="J704" s="822"/>
      <c r="K704" s="523">
        <v>12</v>
      </c>
      <c r="L704" s="504"/>
      <c r="M704" s="504"/>
      <c r="N704" s="504"/>
      <c r="O704" s="120"/>
      <c r="P704" s="822"/>
      <c r="Q704" s="822"/>
      <c r="R704" s="51"/>
    </row>
    <row r="705" spans="1:18" s="52" customFormat="1" outlineLevel="1">
      <c r="A705" s="825"/>
      <c r="B705" s="827"/>
      <c r="C705" s="766"/>
      <c r="D705" s="822"/>
      <c r="E705" s="829"/>
      <c r="F705" s="822"/>
      <c r="G705" s="831"/>
      <c r="H705" s="822"/>
      <c r="I705" s="822"/>
      <c r="J705" s="822"/>
      <c r="K705" s="523">
        <v>13</v>
      </c>
      <c r="L705" s="504"/>
      <c r="M705" s="504"/>
      <c r="N705" s="504"/>
      <c r="O705" s="120"/>
      <c r="P705" s="822"/>
      <c r="Q705" s="822"/>
      <c r="R705" s="51"/>
    </row>
    <row r="706" spans="1:18" s="52" customFormat="1" outlineLevel="1">
      <c r="A706" s="825"/>
      <c r="B706" s="827"/>
      <c r="C706" s="766"/>
      <c r="D706" s="822"/>
      <c r="E706" s="829"/>
      <c r="F706" s="822"/>
      <c r="G706" s="831"/>
      <c r="H706" s="822"/>
      <c r="I706" s="822"/>
      <c r="J706" s="822"/>
      <c r="K706" s="523">
        <v>14</v>
      </c>
      <c r="L706" s="504"/>
      <c r="M706" s="504"/>
      <c r="N706" s="504"/>
      <c r="O706" s="120"/>
      <c r="P706" s="822"/>
      <c r="Q706" s="822"/>
      <c r="R706" s="51"/>
    </row>
    <row r="707" spans="1:18" s="52" customFormat="1" outlineLevel="1">
      <c r="A707" s="825"/>
      <c r="B707" s="827"/>
      <c r="C707" s="766"/>
      <c r="D707" s="822"/>
      <c r="E707" s="829"/>
      <c r="F707" s="822"/>
      <c r="G707" s="831"/>
      <c r="H707" s="822"/>
      <c r="I707" s="822"/>
      <c r="J707" s="822"/>
      <c r="K707" s="523">
        <v>15</v>
      </c>
      <c r="L707" s="504"/>
      <c r="M707" s="504"/>
      <c r="N707" s="504"/>
      <c r="O707" s="120"/>
      <c r="P707" s="822"/>
      <c r="Q707" s="822"/>
      <c r="R707" s="51"/>
    </row>
    <row r="708" spans="1:18" s="52" customFormat="1" outlineLevel="1">
      <c r="A708" s="826"/>
      <c r="B708" s="828"/>
      <c r="C708" s="777"/>
      <c r="D708" s="823"/>
      <c r="E708" s="829"/>
      <c r="F708" s="823"/>
      <c r="G708" s="832"/>
      <c r="H708" s="823"/>
      <c r="I708" s="823"/>
      <c r="J708" s="823"/>
      <c r="K708" s="523">
        <v>16</v>
      </c>
      <c r="L708" s="504"/>
      <c r="M708" s="504"/>
      <c r="N708" s="504"/>
      <c r="O708" s="120"/>
      <c r="P708" s="823"/>
      <c r="Q708" s="823"/>
      <c r="R708" s="51"/>
    </row>
    <row r="709" spans="1:18" s="52" customFormat="1" outlineLevel="1">
      <c r="A709" s="824"/>
      <c r="B709" s="827" t="s">
        <v>45</v>
      </c>
      <c r="C709" s="803">
        <f>C693+1</f>
        <v>45</v>
      </c>
      <c r="D709" s="822" t="s">
        <v>1787</v>
      </c>
      <c r="E709" s="829" t="str">
        <f t="shared" ref="E709" si="71">"DBB"&amp;500+(6*(C709-1))</f>
        <v>DBB764</v>
      </c>
      <c r="F709" s="822" t="s">
        <v>1788</v>
      </c>
      <c r="G709" s="830" t="s">
        <v>1789</v>
      </c>
      <c r="H709" s="821" t="s">
        <v>1790</v>
      </c>
      <c r="I709" s="821"/>
      <c r="J709" s="821"/>
      <c r="K709" s="626">
        <v>1</v>
      </c>
      <c r="L709" s="75" t="s">
        <v>1730</v>
      </c>
      <c r="M709" s="504" t="s">
        <v>1731</v>
      </c>
      <c r="N709" s="504" t="s">
        <v>1732</v>
      </c>
      <c r="O709" s="120"/>
      <c r="P709" s="821" t="str">
        <f>VLOOKUP(H709,Buttons!$D$5:$AB$452,25,FALSE)</f>
        <v>VLM_Filler_Toolbar_2_4</v>
      </c>
      <c r="Q709" s="821" t="s">
        <v>1539</v>
      </c>
      <c r="R709" s="51"/>
    </row>
    <row r="710" spans="1:18" s="52" customFormat="1" outlineLevel="1">
      <c r="A710" s="825"/>
      <c r="B710" s="827"/>
      <c r="C710" s="766"/>
      <c r="D710" s="822"/>
      <c r="E710" s="829"/>
      <c r="F710" s="822"/>
      <c r="G710" s="831"/>
      <c r="H710" s="822"/>
      <c r="I710" s="822"/>
      <c r="J710" s="822"/>
      <c r="K710" s="523">
        <v>2</v>
      </c>
      <c r="L710" s="75" t="s">
        <v>1546</v>
      </c>
      <c r="M710" s="504" t="s">
        <v>1547</v>
      </c>
      <c r="N710" s="504" t="s">
        <v>1548</v>
      </c>
      <c r="O710" s="120"/>
      <c r="P710" s="822"/>
      <c r="Q710" s="822"/>
      <c r="R710" s="51"/>
    </row>
    <row r="711" spans="1:18" s="52" customFormat="1" outlineLevel="1">
      <c r="A711" s="825"/>
      <c r="B711" s="827"/>
      <c r="C711" s="766"/>
      <c r="D711" s="822"/>
      <c r="E711" s="829"/>
      <c r="F711" s="822"/>
      <c r="G711" s="831"/>
      <c r="H711" s="822"/>
      <c r="I711" s="822"/>
      <c r="J711" s="822"/>
      <c r="K711" s="523">
        <v>3</v>
      </c>
      <c r="L711" s="75" t="s">
        <v>1543</v>
      </c>
      <c r="M711" s="504" t="s">
        <v>1544</v>
      </c>
      <c r="N711" s="504" t="s">
        <v>1545</v>
      </c>
      <c r="O711" s="120"/>
      <c r="P711" s="822"/>
      <c r="Q711" s="822"/>
      <c r="R711" s="51"/>
    </row>
    <row r="712" spans="1:18" s="52" customFormat="1" outlineLevel="1">
      <c r="A712" s="825"/>
      <c r="B712" s="827"/>
      <c r="C712" s="766"/>
      <c r="D712" s="822"/>
      <c r="E712" s="829"/>
      <c r="F712" s="822"/>
      <c r="G712" s="831"/>
      <c r="H712" s="822"/>
      <c r="I712" s="822"/>
      <c r="J712" s="822"/>
      <c r="K712" s="523">
        <v>4</v>
      </c>
      <c r="L712" s="75" t="s">
        <v>1623</v>
      </c>
      <c r="M712" s="504" t="s">
        <v>1624</v>
      </c>
      <c r="N712" s="504" t="s">
        <v>1625</v>
      </c>
      <c r="O712" s="120"/>
      <c r="P712" s="822"/>
      <c r="Q712" s="822"/>
      <c r="R712" s="51"/>
    </row>
    <row r="713" spans="1:18" s="52" customFormat="1" outlineLevel="1">
      <c r="A713" s="825"/>
      <c r="B713" s="827"/>
      <c r="C713" s="766"/>
      <c r="D713" s="822"/>
      <c r="E713" s="829"/>
      <c r="F713" s="822"/>
      <c r="G713" s="831"/>
      <c r="H713" s="822"/>
      <c r="I713" s="822"/>
      <c r="J713" s="822"/>
      <c r="K713" s="523">
        <v>5</v>
      </c>
      <c r="L713" s="48" t="s">
        <v>1647</v>
      </c>
      <c r="M713" s="504" t="s">
        <v>1648</v>
      </c>
      <c r="N713" s="504" t="s">
        <v>1649</v>
      </c>
      <c r="O713" s="120"/>
      <c r="P713" s="822"/>
      <c r="Q713" s="822"/>
      <c r="R713" s="51"/>
    </row>
    <row r="714" spans="1:18" s="52" customFormat="1" outlineLevel="1">
      <c r="A714" s="825"/>
      <c r="B714" s="827"/>
      <c r="C714" s="766"/>
      <c r="D714" s="822"/>
      <c r="E714" s="829"/>
      <c r="F714" s="822"/>
      <c r="G714" s="831"/>
      <c r="H714" s="822"/>
      <c r="I714" s="822"/>
      <c r="J714" s="822"/>
      <c r="K714" s="523">
        <v>6</v>
      </c>
      <c r="L714" s="504"/>
      <c r="M714" s="504"/>
      <c r="N714" s="504"/>
      <c r="O714" s="120"/>
      <c r="P714" s="822"/>
      <c r="Q714" s="822"/>
      <c r="R714" s="51"/>
    </row>
    <row r="715" spans="1:18" s="52" customFormat="1" outlineLevel="1">
      <c r="A715" s="825"/>
      <c r="B715" s="827"/>
      <c r="C715" s="766"/>
      <c r="D715" s="822"/>
      <c r="E715" s="829"/>
      <c r="F715" s="822"/>
      <c r="G715" s="831"/>
      <c r="H715" s="822"/>
      <c r="I715" s="822"/>
      <c r="J715" s="822"/>
      <c r="K715" s="523">
        <v>7</v>
      </c>
      <c r="L715" s="504"/>
      <c r="M715" s="504"/>
      <c r="N715" s="504"/>
      <c r="O715" s="120"/>
      <c r="P715" s="822"/>
      <c r="Q715" s="822"/>
      <c r="R715" s="51"/>
    </row>
    <row r="716" spans="1:18" s="52" customFormat="1" outlineLevel="1">
      <c r="A716" s="825"/>
      <c r="B716" s="827"/>
      <c r="C716" s="766"/>
      <c r="D716" s="822"/>
      <c r="E716" s="829"/>
      <c r="F716" s="822"/>
      <c r="G716" s="831"/>
      <c r="H716" s="822"/>
      <c r="I716" s="822"/>
      <c r="J716" s="822"/>
      <c r="K716" s="523">
        <v>8</v>
      </c>
      <c r="L716" s="504"/>
      <c r="M716" s="504"/>
      <c r="N716" s="504"/>
      <c r="O716" s="120"/>
      <c r="P716" s="822"/>
      <c r="Q716" s="822"/>
      <c r="R716" s="51"/>
    </row>
    <row r="717" spans="1:18" s="52" customFormat="1" outlineLevel="1">
      <c r="A717" s="825"/>
      <c r="B717" s="827"/>
      <c r="C717" s="766"/>
      <c r="D717" s="822"/>
      <c r="E717" s="829"/>
      <c r="F717" s="822"/>
      <c r="G717" s="831"/>
      <c r="H717" s="822"/>
      <c r="I717" s="822"/>
      <c r="J717" s="822"/>
      <c r="K717" s="523">
        <v>9</v>
      </c>
      <c r="L717" s="504"/>
      <c r="M717" s="504"/>
      <c r="N717" s="504"/>
      <c r="O717" s="120"/>
      <c r="P717" s="822"/>
      <c r="Q717" s="822"/>
      <c r="R717" s="51"/>
    </row>
    <row r="718" spans="1:18" s="52" customFormat="1" outlineLevel="1">
      <c r="A718" s="825"/>
      <c r="B718" s="827"/>
      <c r="C718" s="766"/>
      <c r="D718" s="822"/>
      <c r="E718" s="829"/>
      <c r="F718" s="822"/>
      <c r="G718" s="831"/>
      <c r="H718" s="822"/>
      <c r="I718" s="822"/>
      <c r="J718" s="822"/>
      <c r="K718" s="523">
        <v>10</v>
      </c>
      <c r="L718" s="504"/>
      <c r="M718" s="504"/>
      <c r="N718" s="504"/>
      <c r="O718" s="120"/>
      <c r="P718" s="822"/>
      <c r="Q718" s="822"/>
      <c r="R718" s="51"/>
    </row>
    <row r="719" spans="1:18" s="52" customFormat="1" outlineLevel="1">
      <c r="A719" s="825"/>
      <c r="B719" s="827"/>
      <c r="C719" s="766"/>
      <c r="D719" s="822"/>
      <c r="E719" s="829"/>
      <c r="F719" s="822"/>
      <c r="G719" s="831"/>
      <c r="H719" s="822"/>
      <c r="I719" s="822"/>
      <c r="J719" s="822"/>
      <c r="K719" s="523">
        <v>11</v>
      </c>
      <c r="L719" s="504"/>
      <c r="M719" s="504"/>
      <c r="N719" s="504"/>
      <c r="O719" s="120"/>
      <c r="P719" s="822"/>
      <c r="Q719" s="822"/>
      <c r="R719" s="51"/>
    </row>
    <row r="720" spans="1:18" s="52" customFormat="1" outlineLevel="1">
      <c r="A720" s="825"/>
      <c r="B720" s="827"/>
      <c r="C720" s="766"/>
      <c r="D720" s="822"/>
      <c r="E720" s="829"/>
      <c r="F720" s="822"/>
      <c r="G720" s="831"/>
      <c r="H720" s="822"/>
      <c r="I720" s="822"/>
      <c r="J720" s="822"/>
      <c r="K720" s="523">
        <v>12</v>
      </c>
      <c r="L720" s="504"/>
      <c r="M720" s="504"/>
      <c r="N720" s="504"/>
      <c r="O720" s="120"/>
      <c r="P720" s="822"/>
      <c r="Q720" s="822"/>
      <c r="R720" s="51"/>
    </row>
    <row r="721" spans="1:18" s="52" customFormat="1" outlineLevel="1">
      <c r="A721" s="825"/>
      <c r="B721" s="827"/>
      <c r="C721" s="766"/>
      <c r="D721" s="822"/>
      <c r="E721" s="829"/>
      <c r="F721" s="822"/>
      <c r="G721" s="831"/>
      <c r="H721" s="822"/>
      <c r="I721" s="822"/>
      <c r="J721" s="822"/>
      <c r="K721" s="523">
        <v>13</v>
      </c>
      <c r="L721" s="504"/>
      <c r="M721" s="504"/>
      <c r="N721" s="504"/>
      <c r="O721" s="120"/>
      <c r="P721" s="822"/>
      <c r="Q721" s="822"/>
      <c r="R721" s="51"/>
    </row>
    <row r="722" spans="1:18" s="52" customFormat="1" outlineLevel="1">
      <c r="A722" s="825"/>
      <c r="B722" s="827"/>
      <c r="C722" s="766"/>
      <c r="D722" s="822"/>
      <c r="E722" s="829"/>
      <c r="F722" s="822"/>
      <c r="G722" s="831"/>
      <c r="H722" s="822"/>
      <c r="I722" s="822"/>
      <c r="J722" s="822"/>
      <c r="K722" s="523">
        <v>14</v>
      </c>
      <c r="L722" s="504"/>
      <c r="M722" s="504"/>
      <c r="N722" s="504"/>
      <c r="O722" s="120"/>
      <c r="P722" s="822"/>
      <c r="Q722" s="822"/>
      <c r="R722" s="51"/>
    </row>
    <row r="723" spans="1:18" s="52" customFormat="1" outlineLevel="1">
      <c r="A723" s="825"/>
      <c r="B723" s="827"/>
      <c r="C723" s="766"/>
      <c r="D723" s="822"/>
      <c r="E723" s="829"/>
      <c r="F723" s="822"/>
      <c r="G723" s="831"/>
      <c r="H723" s="822"/>
      <c r="I723" s="822"/>
      <c r="J723" s="822"/>
      <c r="K723" s="523">
        <v>15</v>
      </c>
      <c r="L723" s="504"/>
      <c r="M723" s="504"/>
      <c r="N723" s="504"/>
      <c r="O723" s="120"/>
      <c r="P723" s="822"/>
      <c r="Q723" s="822"/>
      <c r="R723" s="51"/>
    </row>
    <row r="724" spans="1:18" s="52" customFormat="1" outlineLevel="1">
      <c r="A724" s="826"/>
      <c r="B724" s="828"/>
      <c r="C724" s="777"/>
      <c r="D724" s="823"/>
      <c r="E724" s="829"/>
      <c r="F724" s="823"/>
      <c r="G724" s="832"/>
      <c r="H724" s="823"/>
      <c r="I724" s="823"/>
      <c r="J724" s="823"/>
      <c r="K724" s="523">
        <v>16</v>
      </c>
      <c r="L724" s="504"/>
      <c r="M724" s="504"/>
      <c r="N724" s="504"/>
      <c r="O724" s="120"/>
      <c r="P724" s="823"/>
      <c r="Q724" s="823"/>
      <c r="R724" s="51"/>
    </row>
    <row r="725" spans="1:18" s="52" customFormat="1" outlineLevel="1">
      <c r="A725" s="824"/>
      <c r="B725" s="827" t="s">
        <v>45</v>
      </c>
      <c r="C725" s="803">
        <f>C709+1</f>
        <v>46</v>
      </c>
      <c r="D725" s="822" t="s">
        <v>1791</v>
      </c>
      <c r="E725" s="829" t="str">
        <f t="shared" ref="E725" si="72">"DBB"&amp;500+(6*(C725-1))</f>
        <v>DBB770</v>
      </c>
      <c r="F725" s="822" t="s">
        <v>1792</v>
      </c>
      <c r="G725" s="830" t="s">
        <v>1793</v>
      </c>
      <c r="H725" s="830" t="s">
        <v>1794</v>
      </c>
      <c r="I725" s="821"/>
      <c r="J725" s="821"/>
      <c r="K725" s="626">
        <v>1</v>
      </c>
      <c r="L725" s="75" t="s">
        <v>1660</v>
      </c>
      <c r="M725" s="504" t="s">
        <v>1661</v>
      </c>
      <c r="N725" s="504" t="s">
        <v>1662</v>
      </c>
      <c r="O725" s="120"/>
      <c r="P725" s="821" t="s">
        <v>1795</v>
      </c>
      <c r="Q725" s="821" t="s">
        <v>1539</v>
      </c>
      <c r="R725" s="51"/>
    </row>
    <row r="726" spans="1:18" s="52" customFormat="1" outlineLevel="1">
      <c r="A726" s="825"/>
      <c r="B726" s="827"/>
      <c r="C726" s="766"/>
      <c r="D726" s="822"/>
      <c r="E726" s="829"/>
      <c r="F726" s="822"/>
      <c r="G726" s="831"/>
      <c r="H726" s="831"/>
      <c r="I726" s="822"/>
      <c r="J726" s="822"/>
      <c r="K726" s="523">
        <v>2</v>
      </c>
      <c r="L726" s="75" t="s">
        <v>1561</v>
      </c>
      <c r="M726" s="504" t="s">
        <v>1562</v>
      </c>
      <c r="N726" s="504" t="s">
        <v>1563</v>
      </c>
      <c r="O726" s="120"/>
      <c r="P726" s="822"/>
      <c r="Q726" s="822"/>
      <c r="R726" s="51"/>
    </row>
    <row r="727" spans="1:18" s="52" customFormat="1" outlineLevel="1">
      <c r="A727" s="825"/>
      <c r="B727" s="827"/>
      <c r="C727" s="766"/>
      <c r="D727" s="822"/>
      <c r="E727" s="829"/>
      <c r="F727" s="822"/>
      <c r="G727" s="831"/>
      <c r="H727" s="831"/>
      <c r="I727" s="822"/>
      <c r="J727" s="822"/>
      <c r="K727" s="523">
        <v>3</v>
      </c>
      <c r="L727" s="504"/>
      <c r="M727" s="504"/>
      <c r="N727" s="504"/>
      <c r="O727" s="120"/>
      <c r="P727" s="822"/>
      <c r="Q727" s="822"/>
      <c r="R727" s="51"/>
    </row>
    <row r="728" spans="1:18" s="52" customFormat="1" outlineLevel="1">
      <c r="A728" s="825"/>
      <c r="B728" s="827"/>
      <c r="C728" s="766"/>
      <c r="D728" s="822"/>
      <c r="E728" s="829"/>
      <c r="F728" s="822"/>
      <c r="G728" s="831"/>
      <c r="H728" s="831"/>
      <c r="I728" s="822"/>
      <c r="J728" s="822"/>
      <c r="K728" s="523">
        <v>4</v>
      </c>
      <c r="L728" s="504"/>
      <c r="M728" s="504"/>
      <c r="N728" s="504"/>
      <c r="O728" s="120"/>
      <c r="P728" s="822"/>
      <c r="Q728" s="822"/>
      <c r="R728" s="51"/>
    </row>
    <row r="729" spans="1:18" s="52" customFormat="1" outlineLevel="1">
      <c r="A729" s="825"/>
      <c r="B729" s="827"/>
      <c r="C729" s="766"/>
      <c r="D729" s="822"/>
      <c r="E729" s="829"/>
      <c r="F729" s="822"/>
      <c r="G729" s="831"/>
      <c r="H729" s="831"/>
      <c r="I729" s="822"/>
      <c r="J729" s="822"/>
      <c r="K729" s="523">
        <v>5</v>
      </c>
      <c r="L729" s="504"/>
      <c r="M729" s="504"/>
      <c r="N729" s="504"/>
      <c r="O729" s="120"/>
      <c r="P729" s="822"/>
      <c r="Q729" s="822"/>
      <c r="R729" s="51"/>
    </row>
    <row r="730" spans="1:18" s="52" customFormat="1" outlineLevel="1">
      <c r="A730" s="825"/>
      <c r="B730" s="827"/>
      <c r="C730" s="766"/>
      <c r="D730" s="822"/>
      <c r="E730" s="829"/>
      <c r="F730" s="822"/>
      <c r="G730" s="831"/>
      <c r="H730" s="831"/>
      <c r="I730" s="822"/>
      <c r="J730" s="822"/>
      <c r="K730" s="523">
        <v>6</v>
      </c>
      <c r="L730" s="504"/>
      <c r="M730" s="504"/>
      <c r="N730" s="504"/>
      <c r="O730" s="120"/>
      <c r="P730" s="822"/>
      <c r="Q730" s="822"/>
      <c r="R730" s="51"/>
    </row>
    <row r="731" spans="1:18" s="52" customFormat="1" outlineLevel="1">
      <c r="A731" s="825"/>
      <c r="B731" s="827"/>
      <c r="C731" s="766"/>
      <c r="D731" s="822"/>
      <c r="E731" s="829"/>
      <c r="F731" s="822"/>
      <c r="G731" s="831"/>
      <c r="H731" s="831"/>
      <c r="I731" s="822"/>
      <c r="J731" s="822"/>
      <c r="K731" s="523">
        <v>7</v>
      </c>
      <c r="L731" s="504"/>
      <c r="M731" s="504"/>
      <c r="N731" s="504"/>
      <c r="O731" s="120"/>
      <c r="P731" s="822"/>
      <c r="Q731" s="822"/>
      <c r="R731" s="51"/>
    </row>
    <row r="732" spans="1:18" s="52" customFormat="1" outlineLevel="1">
      <c r="A732" s="825"/>
      <c r="B732" s="827"/>
      <c r="C732" s="766"/>
      <c r="D732" s="822"/>
      <c r="E732" s="829"/>
      <c r="F732" s="822"/>
      <c r="G732" s="831"/>
      <c r="H732" s="831"/>
      <c r="I732" s="822"/>
      <c r="J732" s="822"/>
      <c r="K732" s="523">
        <v>8</v>
      </c>
      <c r="L732" s="504"/>
      <c r="M732" s="504"/>
      <c r="N732" s="504"/>
      <c r="O732" s="120"/>
      <c r="P732" s="822"/>
      <c r="Q732" s="822"/>
      <c r="R732" s="51"/>
    </row>
    <row r="733" spans="1:18" s="52" customFormat="1" outlineLevel="1">
      <c r="A733" s="825"/>
      <c r="B733" s="827"/>
      <c r="C733" s="766"/>
      <c r="D733" s="822"/>
      <c r="E733" s="829"/>
      <c r="F733" s="822"/>
      <c r="G733" s="831"/>
      <c r="H733" s="831"/>
      <c r="I733" s="822"/>
      <c r="J733" s="822"/>
      <c r="K733" s="523">
        <v>9</v>
      </c>
      <c r="L733" s="504"/>
      <c r="M733" s="504"/>
      <c r="N733" s="504"/>
      <c r="O733" s="120"/>
      <c r="P733" s="822"/>
      <c r="Q733" s="822"/>
      <c r="R733" s="51"/>
    </row>
    <row r="734" spans="1:18" s="52" customFormat="1" outlineLevel="1">
      <c r="A734" s="825"/>
      <c r="B734" s="827"/>
      <c r="C734" s="766"/>
      <c r="D734" s="822"/>
      <c r="E734" s="829"/>
      <c r="F734" s="822"/>
      <c r="G734" s="831"/>
      <c r="H734" s="831"/>
      <c r="I734" s="822"/>
      <c r="J734" s="822"/>
      <c r="K734" s="523">
        <v>10</v>
      </c>
      <c r="L734" s="504"/>
      <c r="M734" s="504"/>
      <c r="N734" s="504"/>
      <c r="O734" s="120"/>
      <c r="P734" s="822"/>
      <c r="Q734" s="822"/>
      <c r="R734" s="51"/>
    </row>
    <row r="735" spans="1:18" s="52" customFormat="1" outlineLevel="1">
      <c r="A735" s="825"/>
      <c r="B735" s="827"/>
      <c r="C735" s="766"/>
      <c r="D735" s="822"/>
      <c r="E735" s="829"/>
      <c r="F735" s="822"/>
      <c r="G735" s="831"/>
      <c r="H735" s="831"/>
      <c r="I735" s="822"/>
      <c r="J735" s="822"/>
      <c r="K735" s="523">
        <v>11</v>
      </c>
      <c r="L735" s="504"/>
      <c r="M735" s="504"/>
      <c r="N735" s="504"/>
      <c r="O735" s="120"/>
      <c r="P735" s="822"/>
      <c r="Q735" s="822"/>
      <c r="R735" s="51"/>
    </row>
    <row r="736" spans="1:18" s="52" customFormat="1" outlineLevel="1">
      <c r="A736" s="825"/>
      <c r="B736" s="827"/>
      <c r="C736" s="766"/>
      <c r="D736" s="822"/>
      <c r="E736" s="829"/>
      <c r="F736" s="822"/>
      <c r="G736" s="831"/>
      <c r="H736" s="831"/>
      <c r="I736" s="822"/>
      <c r="J736" s="822"/>
      <c r="K736" s="523">
        <v>12</v>
      </c>
      <c r="L736" s="504"/>
      <c r="M736" s="504"/>
      <c r="N736" s="504"/>
      <c r="O736" s="120"/>
      <c r="P736" s="822"/>
      <c r="Q736" s="822"/>
      <c r="R736" s="51"/>
    </row>
    <row r="737" spans="1:18" s="52" customFormat="1" outlineLevel="1">
      <c r="A737" s="825"/>
      <c r="B737" s="827"/>
      <c r="C737" s="766"/>
      <c r="D737" s="822"/>
      <c r="E737" s="829"/>
      <c r="F737" s="822"/>
      <c r="G737" s="831"/>
      <c r="H737" s="831"/>
      <c r="I737" s="822"/>
      <c r="J737" s="822"/>
      <c r="K737" s="523">
        <v>13</v>
      </c>
      <c r="L737" s="504"/>
      <c r="M737" s="504"/>
      <c r="N737" s="504"/>
      <c r="O737" s="120"/>
      <c r="P737" s="822"/>
      <c r="Q737" s="822"/>
      <c r="R737" s="51"/>
    </row>
    <row r="738" spans="1:18" s="52" customFormat="1" outlineLevel="1">
      <c r="A738" s="825"/>
      <c r="B738" s="827"/>
      <c r="C738" s="766"/>
      <c r="D738" s="822"/>
      <c r="E738" s="829"/>
      <c r="F738" s="822"/>
      <c r="G738" s="831"/>
      <c r="H738" s="831"/>
      <c r="I738" s="822"/>
      <c r="J738" s="822"/>
      <c r="K738" s="523">
        <v>14</v>
      </c>
      <c r="L738" s="504"/>
      <c r="M738" s="504"/>
      <c r="N738" s="504"/>
      <c r="O738" s="120"/>
      <c r="P738" s="822"/>
      <c r="Q738" s="822"/>
      <c r="R738" s="51"/>
    </row>
    <row r="739" spans="1:18" s="52" customFormat="1" outlineLevel="1">
      <c r="A739" s="825"/>
      <c r="B739" s="827"/>
      <c r="C739" s="766"/>
      <c r="D739" s="822"/>
      <c r="E739" s="829"/>
      <c r="F739" s="822"/>
      <c r="G739" s="831"/>
      <c r="H739" s="831"/>
      <c r="I739" s="822"/>
      <c r="J739" s="822"/>
      <c r="K739" s="523">
        <v>15</v>
      </c>
      <c r="L739" s="504"/>
      <c r="M739" s="504"/>
      <c r="N739" s="504"/>
      <c r="O739" s="120"/>
      <c r="P739" s="822"/>
      <c r="Q739" s="822"/>
      <c r="R739" s="51"/>
    </row>
    <row r="740" spans="1:18" s="52" customFormat="1" outlineLevel="1">
      <c r="A740" s="826"/>
      <c r="B740" s="828"/>
      <c r="C740" s="777"/>
      <c r="D740" s="823"/>
      <c r="E740" s="829"/>
      <c r="F740" s="823"/>
      <c r="G740" s="832"/>
      <c r="H740" s="832"/>
      <c r="I740" s="823"/>
      <c r="J740" s="823"/>
      <c r="K740" s="523">
        <v>16</v>
      </c>
      <c r="L740" s="504"/>
      <c r="M740" s="504"/>
      <c r="N740" s="504"/>
      <c r="O740" s="120"/>
      <c r="P740" s="823"/>
      <c r="Q740" s="823"/>
      <c r="R740" s="51"/>
    </row>
    <row r="741" spans="1:18" s="52" customFormat="1" outlineLevel="1">
      <c r="A741" s="824"/>
      <c r="B741" s="827" t="s">
        <v>84</v>
      </c>
      <c r="C741" s="803">
        <f>C725+1</f>
        <v>47</v>
      </c>
      <c r="D741" s="822" t="s">
        <v>1796</v>
      </c>
      <c r="E741" s="829" t="str">
        <f t="shared" ref="E741" si="73">"DBB"&amp;500+(6*(C741-1))</f>
        <v>DBB776</v>
      </c>
      <c r="F741" s="822" t="s">
        <v>1797</v>
      </c>
      <c r="G741" s="830" t="s">
        <v>1798</v>
      </c>
      <c r="H741" s="821" t="s">
        <v>1799</v>
      </c>
      <c r="I741" s="821"/>
      <c r="J741" s="821"/>
      <c r="K741" s="626">
        <v>1</v>
      </c>
      <c r="L741" s="48" t="s">
        <v>1800</v>
      </c>
      <c r="M741" s="504" t="s">
        <v>1801</v>
      </c>
      <c r="N741" s="504" t="s">
        <v>1802</v>
      </c>
      <c r="O741" s="120"/>
      <c r="P741" s="821" t="str">
        <f>VLOOKUP(H741,Buttons!$D$5:$AB$452,25,FALSE)</f>
        <v>VLM_Popup_pompselectie_permanent_doseren</v>
      </c>
      <c r="Q741" s="821" t="s">
        <v>1539</v>
      </c>
      <c r="R741" s="51"/>
    </row>
    <row r="742" spans="1:18" s="52" customFormat="1" outlineLevel="1">
      <c r="A742" s="825"/>
      <c r="B742" s="827"/>
      <c r="C742" s="766"/>
      <c r="D742" s="822"/>
      <c r="E742" s="829"/>
      <c r="F742" s="822"/>
      <c r="G742" s="831"/>
      <c r="H742" s="822"/>
      <c r="I742" s="822"/>
      <c r="J742" s="822"/>
      <c r="K742" s="523">
        <v>2</v>
      </c>
      <c r="L742" s="75" t="s">
        <v>1612</v>
      </c>
      <c r="M742" s="504" t="s">
        <v>1613</v>
      </c>
      <c r="N742" s="504" t="s">
        <v>1614</v>
      </c>
      <c r="O742" s="120"/>
      <c r="P742" s="822"/>
      <c r="Q742" s="822"/>
      <c r="R742" s="51"/>
    </row>
    <row r="743" spans="1:18" s="52" customFormat="1" outlineLevel="1">
      <c r="A743" s="825"/>
      <c r="B743" s="827"/>
      <c r="C743" s="766"/>
      <c r="D743" s="822"/>
      <c r="E743" s="829"/>
      <c r="F743" s="822"/>
      <c r="G743" s="831"/>
      <c r="H743" s="822"/>
      <c r="I743" s="822"/>
      <c r="J743" s="822"/>
      <c r="K743" s="523">
        <v>3</v>
      </c>
      <c r="L743" s="75" t="s">
        <v>1684</v>
      </c>
      <c r="M743" s="504" t="s">
        <v>1685</v>
      </c>
      <c r="N743" s="504" t="s">
        <v>1686</v>
      </c>
      <c r="O743" s="120"/>
      <c r="P743" s="822"/>
      <c r="Q743" s="822"/>
      <c r="R743" s="51"/>
    </row>
    <row r="744" spans="1:18" s="52" customFormat="1" outlineLevel="1">
      <c r="A744" s="825"/>
      <c r="B744" s="827"/>
      <c r="C744" s="766"/>
      <c r="D744" s="822"/>
      <c r="E744" s="829"/>
      <c r="F744" s="822"/>
      <c r="G744" s="831"/>
      <c r="H744" s="822"/>
      <c r="I744" s="822"/>
      <c r="J744" s="822"/>
      <c r="K744" s="523">
        <v>4</v>
      </c>
      <c r="L744" s="48" t="s">
        <v>1803</v>
      </c>
      <c r="M744" s="504" t="s">
        <v>1804</v>
      </c>
      <c r="N744" s="504" t="s">
        <v>1805</v>
      </c>
      <c r="O744" s="120"/>
      <c r="P744" s="822"/>
      <c r="Q744" s="822"/>
      <c r="R744" s="51"/>
    </row>
    <row r="745" spans="1:18" s="52" customFormat="1" outlineLevel="1">
      <c r="A745" s="825"/>
      <c r="B745" s="827"/>
      <c r="C745" s="766"/>
      <c r="D745" s="822"/>
      <c r="E745" s="829"/>
      <c r="F745" s="822"/>
      <c r="G745" s="831"/>
      <c r="H745" s="822"/>
      <c r="I745" s="822"/>
      <c r="J745" s="822"/>
      <c r="K745" s="523">
        <v>5</v>
      </c>
      <c r="L745" s="75" t="s">
        <v>1660</v>
      </c>
      <c r="M745" s="504" t="s">
        <v>1661</v>
      </c>
      <c r="N745" s="504" t="s">
        <v>1662</v>
      </c>
      <c r="O745" s="120"/>
      <c r="P745" s="822"/>
      <c r="Q745" s="822"/>
      <c r="R745" s="51"/>
    </row>
    <row r="746" spans="1:18" s="52" customFormat="1" outlineLevel="1">
      <c r="A746" s="825"/>
      <c r="B746" s="827"/>
      <c r="C746" s="766"/>
      <c r="D746" s="822"/>
      <c r="E746" s="829"/>
      <c r="F746" s="822"/>
      <c r="G746" s="831"/>
      <c r="H746" s="822"/>
      <c r="I746" s="822"/>
      <c r="J746" s="822"/>
      <c r="K746" s="523">
        <v>6</v>
      </c>
      <c r="L746" s="48" t="s">
        <v>1806</v>
      </c>
      <c r="M746" s="504" t="s">
        <v>1807</v>
      </c>
      <c r="N746" s="504" t="s">
        <v>1808</v>
      </c>
      <c r="O746" s="120"/>
      <c r="P746" s="822"/>
      <c r="Q746" s="822"/>
      <c r="R746" s="51"/>
    </row>
    <row r="747" spans="1:18" s="52" customFormat="1" outlineLevel="1">
      <c r="A747" s="825"/>
      <c r="B747" s="827"/>
      <c r="C747" s="766"/>
      <c r="D747" s="822"/>
      <c r="E747" s="829"/>
      <c r="F747" s="822"/>
      <c r="G747" s="831"/>
      <c r="H747" s="822"/>
      <c r="I747" s="822"/>
      <c r="J747" s="822"/>
      <c r="K747" s="523">
        <v>7</v>
      </c>
      <c r="L747" s="504"/>
      <c r="M747" s="504"/>
      <c r="N747" s="504"/>
      <c r="O747" s="120"/>
      <c r="P747" s="822"/>
      <c r="Q747" s="822"/>
      <c r="R747" s="51"/>
    </row>
    <row r="748" spans="1:18" s="52" customFormat="1" outlineLevel="1">
      <c r="A748" s="825"/>
      <c r="B748" s="827"/>
      <c r="C748" s="766"/>
      <c r="D748" s="822"/>
      <c r="E748" s="829"/>
      <c r="F748" s="822"/>
      <c r="G748" s="831"/>
      <c r="H748" s="822"/>
      <c r="I748" s="822"/>
      <c r="J748" s="822"/>
      <c r="K748" s="523">
        <v>8</v>
      </c>
      <c r="L748" s="504"/>
      <c r="M748" s="504"/>
      <c r="N748" s="504"/>
      <c r="O748" s="120"/>
      <c r="P748" s="822"/>
      <c r="Q748" s="822"/>
      <c r="R748" s="51"/>
    </row>
    <row r="749" spans="1:18" s="52" customFormat="1" outlineLevel="1">
      <c r="A749" s="825"/>
      <c r="B749" s="827"/>
      <c r="C749" s="766"/>
      <c r="D749" s="822"/>
      <c r="E749" s="829"/>
      <c r="F749" s="822"/>
      <c r="G749" s="831"/>
      <c r="H749" s="822"/>
      <c r="I749" s="822"/>
      <c r="J749" s="822"/>
      <c r="K749" s="523">
        <v>9</v>
      </c>
      <c r="L749" s="504"/>
      <c r="M749" s="504"/>
      <c r="N749" s="504"/>
      <c r="O749" s="120"/>
      <c r="P749" s="822"/>
      <c r="Q749" s="822"/>
      <c r="R749" s="51"/>
    </row>
    <row r="750" spans="1:18" s="52" customFormat="1" outlineLevel="1">
      <c r="A750" s="825"/>
      <c r="B750" s="827"/>
      <c r="C750" s="766"/>
      <c r="D750" s="822"/>
      <c r="E750" s="829"/>
      <c r="F750" s="822"/>
      <c r="G750" s="831"/>
      <c r="H750" s="822"/>
      <c r="I750" s="822"/>
      <c r="J750" s="822"/>
      <c r="K750" s="523">
        <v>10</v>
      </c>
      <c r="L750" s="504"/>
      <c r="M750" s="504"/>
      <c r="N750" s="504"/>
      <c r="O750" s="120"/>
      <c r="P750" s="822"/>
      <c r="Q750" s="822"/>
      <c r="R750" s="51"/>
    </row>
    <row r="751" spans="1:18" s="52" customFormat="1" outlineLevel="1">
      <c r="A751" s="825"/>
      <c r="B751" s="827"/>
      <c r="C751" s="766"/>
      <c r="D751" s="822"/>
      <c r="E751" s="829"/>
      <c r="F751" s="822"/>
      <c r="G751" s="831"/>
      <c r="H751" s="822"/>
      <c r="I751" s="822"/>
      <c r="J751" s="822"/>
      <c r="K751" s="523">
        <v>11</v>
      </c>
      <c r="L751" s="504"/>
      <c r="M751" s="504"/>
      <c r="N751" s="504"/>
      <c r="O751" s="120"/>
      <c r="P751" s="822"/>
      <c r="Q751" s="822"/>
      <c r="R751" s="51"/>
    </row>
    <row r="752" spans="1:18" s="52" customFormat="1" outlineLevel="1">
      <c r="A752" s="825"/>
      <c r="B752" s="827"/>
      <c r="C752" s="766"/>
      <c r="D752" s="822"/>
      <c r="E752" s="829"/>
      <c r="F752" s="822"/>
      <c r="G752" s="831"/>
      <c r="H752" s="822"/>
      <c r="I752" s="822"/>
      <c r="J752" s="822"/>
      <c r="K752" s="523">
        <v>12</v>
      </c>
      <c r="L752" s="504"/>
      <c r="M752" s="504"/>
      <c r="N752" s="504"/>
      <c r="O752" s="120"/>
      <c r="P752" s="822"/>
      <c r="Q752" s="822"/>
      <c r="R752" s="51"/>
    </row>
    <row r="753" spans="1:18" s="52" customFormat="1" outlineLevel="1">
      <c r="A753" s="825"/>
      <c r="B753" s="827"/>
      <c r="C753" s="766"/>
      <c r="D753" s="822"/>
      <c r="E753" s="829"/>
      <c r="F753" s="822"/>
      <c r="G753" s="831"/>
      <c r="H753" s="822"/>
      <c r="I753" s="822"/>
      <c r="J753" s="822"/>
      <c r="K753" s="523">
        <v>13</v>
      </c>
      <c r="L753" s="504"/>
      <c r="M753" s="504"/>
      <c r="N753" s="504"/>
      <c r="O753" s="120"/>
      <c r="P753" s="822"/>
      <c r="Q753" s="822"/>
      <c r="R753" s="51"/>
    </row>
    <row r="754" spans="1:18" s="52" customFormat="1" outlineLevel="1">
      <c r="A754" s="825"/>
      <c r="B754" s="827"/>
      <c r="C754" s="766"/>
      <c r="D754" s="822"/>
      <c r="E754" s="829"/>
      <c r="F754" s="822"/>
      <c r="G754" s="831"/>
      <c r="H754" s="822"/>
      <c r="I754" s="822"/>
      <c r="J754" s="822"/>
      <c r="K754" s="523">
        <v>14</v>
      </c>
      <c r="L754" s="504"/>
      <c r="M754" s="504"/>
      <c r="N754" s="504"/>
      <c r="O754" s="120"/>
      <c r="P754" s="822"/>
      <c r="Q754" s="822"/>
      <c r="R754" s="51"/>
    </row>
    <row r="755" spans="1:18" s="52" customFormat="1" outlineLevel="1">
      <c r="A755" s="825"/>
      <c r="B755" s="827"/>
      <c r="C755" s="766"/>
      <c r="D755" s="822"/>
      <c r="E755" s="829"/>
      <c r="F755" s="822"/>
      <c r="G755" s="831"/>
      <c r="H755" s="822"/>
      <c r="I755" s="822"/>
      <c r="J755" s="822"/>
      <c r="K755" s="523">
        <v>15</v>
      </c>
      <c r="L755" s="504"/>
      <c r="M755" s="504"/>
      <c r="N755" s="504"/>
      <c r="O755" s="120"/>
      <c r="P755" s="822"/>
      <c r="Q755" s="822"/>
      <c r="R755" s="51"/>
    </row>
    <row r="756" spans="1:18" s="52" customFormat="1" outlineLevel="1">
      <c r="A756" s="826"/>
      <c r="B756" s="828"/>
      <c r="C756" s="777"/>
      <c r="D756" s="823"/>
      <c r="E756" s="829"/>
      <c r="F756" s="823"/>
      <c r="G756" s="832"/>
      <c r="H756" s="823"/>
      <c r="I756" s="823"/>
      <c r="J756" s="823"/>
      <c r="K756" s="523">
        <v>16</v>
      </c>
      <c r="L756" s="504"/>
      <c r="M756" s="504"/>
      <c r="N756" s="504"/>
      <c r="O756" s="120"/>
      <c r="P756" s="823"/>
      <c r="Q756" s="823"/>
      <c r="R756" s="51"/>
    </row>
    <row r="757" spans="1:18" s="52" customFormat="1" outlineLevel="1">
      <c r="A757" s="824"/>
      <c r="B757" s="827" t="s">
        <v>84</v>
      </c>
      <c r="C757" s="803">
        <f>C741+1</f>
        <v>48</v>
      </c>
      <c r="D757" s="822" t="s">
        <v>1809</v>
      </c>
      <c r="E757" s="829" t="str">
        <f t="shared" ref="E757" si="74">"DBB"&amp;500+(6*(C757-1))</f>
        <v>DBB782</v>
      </c>
      <c r="F757" s="822" t="s">
        <v>1810</v>
      </c>
      <c r="G757" s="830" t="s">
        <v>1811</v>
      </c>
      <c r="H757" s="821" t="s">
        <v>1812</v>
      </c>
      <c r="I757" s="821"/>
      <c r="J757" s="821"/>
      <c r="K757" s="626">
        <v>1</v>
      </c>
      <c r="L757" s="48" t="s">
        <v>1800</v>
      </c>
      <c r="M757" s="504" t="s">
        <v>1801</v>
      </c>
      <c r="N757" s="504" t="s">
        <v>1802</v>
      </c>
      <c r="O757" s="120"/>
      <c r="P757" s="821" t="str">
        <f>VLOOKUP(H757,Buttons!$D$5:$AB$452,25,FALSE)</f>
        <v>VLM_Popup_pompselectie_permanent_doseren</v>
      </c>
      <c r="Q757" s="821" t="s">
        <v>1539</v>
      </c>
      <c r="R757" s="51"/>
    </row>
    <row r="758" spans="1:18" s="52" customFormat="1" outlineLevel="1">
      <c r="A758" s="825"/>
      <c r="B758" s="827"/>
      <c r="C758" s="766"/>
      <c r="D758" s="822"/>
      <c r="E758" s="829"/>
      <c r="F758" s="822"/>
      <c r="G758" s="831"/>
      <c r="H758" s="822"/>
      <c r="I758" s="822"/>
      <c r="J758" s="822"/>
      <c r="K758" s="523">
        <v>2</v>
      </c>
      <c r="L758" s="75" t="s">
        <v>1612</v>
      </c>
      <c r="M758" s="504" t="s">
        <v>1613</v>
      </c>
      <c r="N758" s="504" t="s">
        <v>1614</v>
      </c>
      <c r="O758" s="120"/>
      <c r="P758" s="822"/>
      <c r="Q758" s="822"/>
      <c r="R758" s="51"/>
    </row>
    <row r="759" spans="1:18" s="52" customFormat="1" outlineLevel="1">
      <c r="A759" s="825"/>
      <c r="B759" s="827"/>
      <c r="C759" s="766"/>
      <c r="D759" s="822"/>
      <c r="E759" s="829"/>
      <c r="F759" s="822"/>
      <c r="G759" s="831"/>
      <c r="H759" s="822"/>
      <c r="I759" s="822"/>
      <c r="J759" s="822"/>
      <c r="K759" s="523">
        <v>3</v>
      </c>
      <c r="L759" s="75" t="s">
        <v>1684</v>
      </c>
      <c r="M759" s="504" t="s">
        <v>1685</v>
      </c>
      <c r="N759" s="504" t="s">
        <v>1686</v>
      </c>
      <c r="O759" s="120"/>
      <c r="P759" s="822"/>
      <c r="Q759" s="822"/>
      <c r="R759" s="51"/>
    </row>
    <row r="760" spans="1:18" s="52" customFormat="1" outlineLevel="1">
      <c r="A760" s="825"/>
      <c r="B760" s="827"/>
      <c r="C760" s="766"/>
      <c r="D760" s="822"/>
      <c r="E760" s="829"/>
      <c r="F760" s="822"/>
      <c r="G760" s="831"/>
      <c r="H760" s="822"/>
      <c r="I760" s="822"/>
      <c r="J760" s="822"/>
      <c r="K760" s="523">
        <v>4</v>
      </c>
      <c r="L760" s="48" t="s">
        <v>1803</v>
      </c>
      <c r="M760" s="504" t="s">
        <v>1804</v>
      </c>
      <c r="N760" s="504" t="s">
        <v>1805</v>
      </c>
      <c r="O760" s="120"/>
      <c r="P760" s="822"/>
      <c r="Q760" s="822"/>
      <c r="R760" s="51"/>
    </row>
    <row r="761" spans="1:18" s="52" customFormat="1" outlineLevel="1">
      <c r="A761" s="825"/>
      <c r="B761" s="827"/>
      <c r="C761" s="766"/>
      <c r="D761" s="822"/>
      <c r="E761" s="829"/>
      <c r="F761" s="822"/>
      <c r="G761" s="831"/>
      <c r="H761" s="822"/>
      <c r="I761" s="822"/>
      <c r="J761" s="822"/>
      <c r="K761" s="523">
        <v>5</v>
      </c>
      <c r="L761" s="75" t="s">
        <v>1660</v>
      </c>
      <c r="M761" s="504" t="s">
        <v>1661</v>
      </c>
      <c r="N761" s="504" t="s">
        <v>1662</v>
      </c>
      <c r="O761" s="120"/>
      <c r="P761" s="822"/>
      <c r="Q761" s="822"/>
      <c r="R761" s="51"/>
    </row>
    <row r="762" spans="1:18" s="52" customFormat="1" outlineLevel="1">
      <c r="A762" s="825"/>
      <c r="B762" s="827"/>
      <c r="C762" s="766"/>
      <c r="D762" s="822"/>
      <c r="E762" s="829"/>
      <c r="F762" s="822"/>
      <c r="G762" s="831"/>
      <c r="H762" s="822"/>
      <c r="I762" s="822"/>
      <c r="J762" s="822"/>
      <c r="K762" s="523">
        <v>6</v>
      </c>
      <c r="L762" s="48" t="s">
        <v>1813</v>
      </c>
      <c r="M762" s="504" t="s">
        <v>1814</v>
      </c>
      <c r="N762" s="504" t="s">
        <v>1815</v>
      </c>
      <c r="O762" s="120"/>
      <c r="P762" s="822"/>
      <c r="Q762" s="822"/>
      <c r="R762" s="51"/>
    </row>
    <row r="763" spans="1:18" s="52" customFormat="1" outlineLevel="1">
      <c r="A763" s="825"/>
      <c r="B763" s="827"/>
      <c r="C763" s="766"/>
      <c r="D763" s="822"/>
      <c r="E763" s="829"/>
      <c r="F763" s="822"/>
      <c r="G763" s="831"/>
      <c r="H763" s="822"/>
      <c r="I763" s="822"/>
      <c r="J763" s="822"/>
      <c r="K763" s="523">
        <v>7</v>
      </c>
      <c r="L763" s="504"/>
      <c r="M763" s="504"/>
      <c r="N763" s="504"/>
      <c r="O763" s="120"/>
      <c r="P763" s="822"/>
      <c r="Q763" s="822"/>
      <c r="R763" s="51"/>
    </row>
    <row r="764" spans="1:18" s="52" customFormat="1" outlineLevel="1">
      <c r="A764" s="825"/>
      <c r="B764" s="827"/>
      <c r="C764" s="766"/>
      <c r="D764" s="822"/>
      <c r="E764" s="829"/>
      <c r="F764" s="822"/>
      <c r="G764" s="831"/>
      <c r="H764" s="822"/>
      <c r="I764" s="822"/>
      <c r="J764" s="822"/>
      <c r="K764" s="523">
        <v>8</v>
      </c>
      <c r="L764" s="504"/>
      <c r="M764" s="504"/>
      <c r="N764" s="504"/>
      <c r="O764" s="120"/>
      <c r="P764" s="822"/>
      <c r="Q764" s="822"/>
      <c r="R764" s="51"/>
    </row>
    <row r="765" spans="1:18" s="52" customFormat="1" outlineLevel="1">
      <c r="A765" s="825"/>
      <c r="B765" s="827"/>
      <c r="C765" s="766"/>
      <c r="D765" s="822"/>
      <c r="E765" s="829"/>
      <c r="F765" s="822"/>
      <c r="G765" s="831"/>
      <c r="H765" s="822"/>
      <c r="I765" s="822"/>
      <c r="J765" s="822"/>
      <c r="K765" s="523">
        <v>9</v>
      </c>
      <c r="L765" s="504"/>
      <c r="M765" s="504"/>
      <c r="N765" s="504"/>
      <c r="O765" s="120"/>
      <c r="P765" s="822"/>
      <c r="Q765" s="822"/>
      <c r="R765" s="51"/>
    </row>
    <row r="766" spans="1:18" s="52" customFormat="1" outlineLevel="1">
      <c r="A766" s="825"/>
      <c r="B766" s="827"/>
      <c r="C766" s="766"/>
      <c r="D766" s="822"/>
      <c r="E766" s="829"/>
      <c r="F766" s="822"/>
      <c r="G766" s="831"/>
      <c r="H766" s="822"/>
      <c r="I766" s="822"/>
      <c r="J766" s="822"/>
      <c r="K766" s="523">
        <v>10</v>
      </c>
      <c r="L766" s="504"/>
      <c r="M766" s="504"/>
      <c r="N766" s="504"/>
      <c r="O766" s="120"/>
      <c r="P766" s="822"/>
      <c r="Q766" s="822"/>
      <c r="R766" s="51"/>
    </row>
    <row r="767" spans="1:18" s="52" customFormat="1" outlineLevel="1">
      <c r="A767" s="825"/>
      <c r="B767" s="827"/>
      <c r="C767" s="766"/>
      <c r="D767" s="822"/>
      <c r="E767" s="829"/>
      <c r="F767" s="822"/>
      <c r="G767" s="831"/>
      <c r="H767" s="822"/>
      <c r="I767" s="822"/>
      <c r="J767" s="822"/>
      <c r="K767" s="523">
        <v>11</v>
      </c>
      <c r="L767" s="504"/>
      <c r="M767" s="504"/>
      <c r="N767" s="504"/>
      <c r="O767" s="120"/>
      <c r="P767" s="822"/>
      <c r="Q767" s="822"/>
      <c r="R767" s="51"/>
    </row>
    <row r="768" spans="1:18" s="52" customFormat="1" outlineLevel="1">
      <c r="A768" s="825"/>
      <c r="B768" s="827"/>
      <c r="C768" s="766"/>
      <c r="D768" s="822"/>
      <c r="E768" s="829"/>
      <c r="F768" s="822"/>
      <c r="G768" s="831"/>
      <c r="H768" s="822"/>
      <c r="I768" s="822"/>
      <c r="J768" s="822"/>
      <c r="K768" s="523">
        <v>12</v>
      </c>
      <c r="L768" s="504"/>
      <c r="M768" s="504"/>
      <c r="N768" s="504"/>
      <c r="O768" s="120"/>
      <c r="P768" s="822"/>
      <c r="Q768" s="822"/>
      <c r="R768" s="51"/>
    </row>
    <row r="769" spans="1:18" s="52" customFormat="1" outlineLevel="1">
      <c r="A769" s="825"/>
      <c r="B769" s="827"/>
      <c r="C769" s="766"/>
      <c r="D769" s="822"/>
      <c r="E769" s="829"/>
      <c r="F769" s="822"/>
      <c r="G769" s="831"/>
      <c r="H769" s="822"/>
      <c r="I769" s="822"/>
      <c r="J769" s="822"/>
      <c r="K769" s="523">
        <v>13</v>
      </c>
      <c r="L769" s="504"/>
      <c r="M769" s="504"/>
      <c r="N769" s="504"/>
      <c r="O769" s="120"/>
      <c r="P769" s="822"/>
      <c r="Q769" s="822"/>
      <c r="R769" s="51"/>
    </row>
    <row r="770" spans="1:18" s="52" customFormat="1" outlineLevel="1">
      <c r="A770" s="825"/>
      <c r="B770" s="827"/>
      <c r="C770" s="766"/>
      <c r="D770" s="822"/>
      <c r="E770" s="829"/>
      <c r="F770" s="822"/>
      <c r="G770" s="831"/>
      <c r="H770" s="822"/>
      <c r="I770" s="822"/>
      <c r="J770" s="822"/>
      <c r="K770" s="523">
        <v>14</v>
      </c>
      <c r="L770" s="504"/>
      <c r="M770" s="504"/>
      <c r="N770" s="504"/>
      <c r="O770" s="120"/>
      <c r="P770" s="822"/>
      <c r="Q770" s="822"/>
      <c r="R770" s="51"/>
    </row>
    <row r="771" spans="1:18" s="52" customFormat="1" outlineLevel="1">
      <c r="A771" s="825"/>
      <c r="B771" s="827"/>
      <c r="C771" s="766"/>
      <c r="D771" s="822"/>
      <c r="E771" s="829"/>
      <c r="F771" s="822"/>
      <c r="G771" s="831"/>
      <c r="H771" s="822"/>
      <c r="I771" s="822"/>
      <c r="J771" s="822"/>
      <c r="K771" s="523">
        <v>15</v>
      </c>
      <c r="L771" s="504"/>
      <c r="M771" s="504"/>
      <c r="N771" s="504"/>
      <c r="O771" s="120"/>
      <c r="P771" s="822"/>
      <c r="Q771" s="822"/>
      <c r="R771" s="51"/>
    </row>
    <row r="772" spans="1:18" s="52" customFormat="1" outlineLevel="1">
      <c r="A772" s="826"/>
      <c r="B772" s="828"/>
      <c r="C772" s="777"/>
      <c r="D772" s="823"/>
      <c r="E772" s="829"/>
      <c r="F772" s="823"/>
      <c r="G772" s="832"/>
      <c r="H772" s="823"/>
      <c r="I772" s="823"/>
      <c r="J772" s="823"/>
      <c r="K772" s="523">
        <v>16</v>
      </c>
      <c r="L772" s="504"/>
      <c r="M772" s="504"/>
      <c r="N772" s="504"/>
      <c r="O772" s="120"/>
      <c r="P772" s="823"/>
      <c r="Q772" s="823"/>
      <c r="R772" s="51"/>
    </row>
    <row r="773" spans="1:18" s="52" customFormat="1" outlineLevel="1">
      <c r="A773" s="824"/>
      <c r="B773" s="827" t="s">
        <v>45</v>
      </c>
      <c r="C773" s="803">
        <f>C757+1</f>
        <v>49</v>
      </c>
      <c r="D773" s="822" t="s">
        <v>1816</v>
      </c>
      <c r="E773" s="829" t="str">
        <f t="shared" ref="E773" si="75">"DBB"&amp;500+(6*(C773-1))</f>
        <v>DBB788</v>
      </c>
      <c r="F773" s="822" t="s">
        <v>1817</v>
      </c>
      <c r="G773" s="830" t="s">
        <v>1818</v>
      </c>
      <c r="H773" s="830" t="s">
        <v>1819</v>
      </c>
      <c r="I773" s="821"/>
      <c r="J773" s="821"/>
      <c r="K773" s="626">
        <v>1</v>
      </c>
      <c r="L773" s="48" t="s">
        <v>1800</v>
      </c>
      <c r="M773" s="504" t="s">
        <v>1801</v>
      </c>
      <c r="N773" s="504" t="s">
        <v>1802</v>
      </c>
      <c r="O773" s="120"/>
      <c r="P773" s="821" t="s">
        <v>1820</v>
      </c>
      <c r="Q773" s="821" t="s">
        <v>1539</v>
      </c>
      <c r="R773" s="51"/>
    </row>
    <row r="774" spans="1:18" s="52" customFormat="1" outlineLevel="1">
      <c r="A774" s="825"/>
      <c r="B774" s="827"/>
      <c r="C774" s="766"/>
      <c r="D774" s="822"/>
      <c r="E774" s="829"/>
      <c r="F774" s="822"/>
      <c r="G774" s="831"/>
      <c r="H774" s="831"/>
      <c r="I774" s="822"/>
      <c r="J774" s="822"/>
      <c r="K774" s="523">
        <v>2</v>
      </c>
      <c r="L774" s="75" t="s">
        <v>1612</v>
      </c>
      <c r="M774" s="504" t="s">
        <v>1613</v>
      </c>
      <c r="N774" s="504" t="s">
        <v>1614</v>
      </c>
      <c r="O774" s="120"/>
      <c r="P774" s="822"/>
      <c r="Q774" s="822"/>
      <c r="R774" s="51"/>
    </row>
    <row r="775" spans="1:18" s="52" customFormat="1" outlineLevel="1">
      <c r="A775" s="825"/>
      <c r="B775" s="827"/>
      <c r="C775" s="766"/>
      <c r="D775" s="822"/>
      <c r="E775" s="829"/>
      <c r="F775" s="822"/>
      <c r="G775" s="831"/>
      <c r="H775" s="831"/>
      <c r="I775" s="822"/>
      <c r="J775" s="822"/>
      <c r="K775" s="523">
        <v>3</v>
      </c>
      <c r="L775" s="75" t="s">
        <v>1684</v>
      </c>
      <c r="M775" s="504" t="s">
        <v>1685</v>
      </c>
      <c r="N775" s="504" t="s">
        <v>1686</v>
      </c>
      <c r="O775" s="120"/>
      <c r="P775" s="822"/>
      <c r="Q775" s="822"/>
      <c r="R775" s="51"/>
    </row>
    <row r="776" spans="1:18" s="52" customFormat="1" outlineLevel="1">
      <c r="A776" s="825"/>
      <c r="B776" s="827"/>
      <c r="C776" s="766"/>
      <c r="D776" s="822"/>
      <c r="E776" s="829"/>
      <c r="F776" s="822"/>
      <c r="G776" s="831"/>
      <c r="H776" s="831"/>
      <c r="I776" s="822"/>
      <c r="J776" s="822"/>
      <c r="K776" s="523">
        <v>4</v>
      </c>
      <c r="L776" s="48" t="s">
        <v>1803</v>
      </c>
      <c r="M776" s="504" t="s">
        <v>1804</v>
      </c>
      <c r="N776" s="504" t="s">
        <v>1805</v>
      </c>
      <c r="O776" s="120"/>
      <c r="P776" s="822"/>
      <c r="Q776" s="822"/>
      <c r="R776" s="51"/>
    </row>
    <row r="777" spans="1:18" s="52" customFormat="1" outlineLevel="1">
      <c r="A777" s="825"/>
      <c r="B777" s="827"/>
      <c r="C777" s="766"/>
      <c r="D777" s="822"/>
      <c r="E777" s="829"/>
      <c r="F777" s="822"/>
      <c r="G777" s="831"/>
      <c r="H777" s="831"/>
      <c r="I777" s="822"/>
      <c r="J777" s="822"/>
      <c r="K777" s="523">
        <v>5</v>
      </c>
      <c r="L777" s="75" t="s">
        <v>1660</v>
      </c>
      <c r="M777" s="504" t="s">
        <v>1661</v>
      </c>
      <c r="N777" s="504" t="s">
        <v>1662</v>
      </c>
      <c r="O777" s="120"/>
      <c r="P777" s="822"/>
      <c r="Q777" s="822"/>
      <c r="R777" s="51"/>
    </row>
    <row r="778" spans="1:18" s="52" customFormat="1" outlineLevel="1">
      <c r="A778" s="825"/>
      <c r="B778" s="827"/>
      <c r="C778" s="766"/>
      <c r="D778" s="822"/>
      <c r="E778" s="829"/>
      <c r="F778" s="822"/>
      <c r="G778" s="831"/>
      <c r="H778" s="831"/>
      <c r="I778" s="822"/>
      <c r="J778" s="822"/>
      <c r="K778" s="523">
        <v>6</v>
      </c>
      <c r="L778" s="504"/>
      <c r="M778" s="504"/>
      <c r="N778" s="504"/>
      <c r="O778" s="120"/>
      <c r="P778" s="822"/>
      <c r="Q778" s="822"/>
      <c r="R778" s="51"/>
    </row>
    <row r="779" spans="1:18" s="52" customFormat="1" outlineLevel="1">
      <c r="A779" s="825"/>
      <c r="B779" s="827"/>
      <c r="C779" s="766"/>
      <c r="D779" s="822"/>
      <c r="E779" s="829"/>
      <c r="F779" s="822"/>
      <c r="G779" s="831"/>
      <c r="H779" s="831"/>
      <c r="I779" s="822"/>
      <c r="J779" s="822"/>
      <c r="K779" s="523">
        <v>7</v>
      </c>
      <c r="L779" s="504"/>
      <c r="M779" s="504"/>
      <c r="N779" s="504"/>
      <c r="O779" s="120"/>
      <c r="P779" s="822"/>
      <c r="Q779" s="822"/>
      <c r="R779" s="51"/>
    </row>
    <row r="780" spans="1:18" s="52" customFormat="1" outlineLevel="1">
      <c r="A780" s="825"/>
      <c r="B780" s="827"/>
      <c r="C780" s="766"/>
      <c r="D780" s="822"/>
      <c r="E780" s="829"/>
      <c r="F780" s="822"/>
      <c r="G780" s="831"/>
      <c r="H780" s="831"/>
      <c r="I780" s="822"/>
      <c r="J780" s="822"/>
      <c r="K780" s="523">
        <v>8</v>
      </c>
      <c r="L780" s="504"/>
      <c r="M780" s="504"/>
      <c r="N780" s="504"/>
      <c r="O780" s="120"/>
      <c r="P780" s="822"/>
      <c r="Q780" s="822"/>
      <c r="R780" s="51"/>
    </row>
    <row r="781" spans="1:18" s="52" customFormat="1" outlineLevel="1">
      <c r="A781" s="825"/>
      <c r="B781" s="827"/>
      <c r="C781" s="766"/>
      <c r="D781" s="822"/>
      <c r="E781" s="829"/>
      <c r="F781" s="822"/>
      <c r="G781" s="831"/>
      <c r="H781" s="831"/>
      <c r="I781" s="822"/>
      <c r="J781" s="822"/>
      <c r="K781" s="523">
        <v>9</v>
      </c>
      <c r="L781" s="504"/>
      <c r="M781" s="504"/>
      <c r="N781" s="504"/>
      <c r="O781" s="120"/>
      <c r="P781" s="822"/>
      <c r="Q781" s="822"/>
      <c r="R781" s="51"/>
    </row>
    <row r="782" spans="1:18" s="52" customFormat="1" outlineLevel="1">
      <c r="A782" s="825"/>
      <c r="B782" s="827"/>
      <c r="C782" s="766"/>
      <c r="D782" s="822"/>
      <c r="E782" s="829"/>
      <c r="F782" s="822"/>
      <c r="G782" s="831"/>
      <c r="H782" s="831"/>
      <c r="I782" s="822"/>
      <c r="J782" s="822"/>
      <c r="K782" s="523">
        <v>10</v>
      </c>
      <c r="L782" s="504"/>
      <c r="M782" s="504"/>
      <c r="N782" s="504"/>
      <c r="O782" s="120"/>
      <c r="P782" s="822"/>
      <c r="Q782" s="822"/>
      <c r="R782" s="51"/>
    </row>
    <row r="783" spans="1:18" s="52" customFormat="1" outlineLevel="1">
      <c r="A783" s="825"/>
      <c r="B783" s="827"/>
      <c r="C783" s="766"/>
      <c r="D783" s="822"/>
      <c r="E783" s="829"/>
      <c r="F783" s="822"/>
      <c r="G783" s="831"/>
      <c r="H783" s="831"/>
      <c r="I783" s="822"/>
      <c r="J783" s="822"/>
      <c r="K783" s="523">
        <v>11</v>
      </c>
      <c r="L783" s="504"/>
      <c r="M783" s="504"/>
      <c r="N783" s="504"/>
      <c r="O783" s="120"/>
      <c r="P783" s="822"/>
      <c r="Q783" s="822"/>
      <c r="R783" s="51"/>
    </row>
    <row r="784" spans="1:18" s="52" customFormat="1" outlineLevel="1">
      <c r="A784" s="825"/>
      <c r="B784" s="827"/>
      <c r="C784" s="766"/>
      <c r="D784" s="822"/>
      <c r="E784" s="829"/>
      <c r="F784" s="822"/>
      <c r="G784" s="831"/>
      <c r="H784" s="831"/>
      <c r="I784" s="822"/>
      <c r="J784" s="822"/>
      <c r="K784" s="523">
        <v>12</v>
      </c>
      <c r="L784" s="504"/>
      <c r="M784" s="504"/>
      <c r="N784" s="504"/>
      <c r="O784" s="120"/>
      <c r="P784" s="822"/>
      <c r="Q784" s="822"/>
      <c r="R784" s="51"/>
    </row>
    <row r="785" spans="1:18" s="52" customFormat="1" outlineLevel="1">
      <c r="A785" s="825"/>
      <c r="B785" s="827"/>
      <c r="C785" s="766"/>
      <c r="D785" s="822"/>
      <c r="E785" s="829"/>
      <c r="F785" s="822"/>
      <c r="G785" s="831"/>
      <c r="H785" s="831"/>
      <c r="I785" s="822"/>
      <c r="J785" s="822"/>
      <c r="K785" s="523">
        <v>13</v>
      </c>
      <c r="L785" s="504"/>
      <c r="M785" s="504"/>
      <c r="N785" s="504"/>
      <c r="O785" s="120"/>
      <c r="P785" s="822"/>
      <c r="Q785" s="822"/>
      <c r="R785" s="51"/>
    </row>
    <row r="786" spans="1:18" s="52" customFormat="1" outlineLevel="1">
      <c r="A786" s="825"/>
      <c r="B786" s="827"/>
      <c r="C786" s="766"/>
      <c r="D786" s="822"/>
      <c r="E786" s="829"/>
      <c r="F786" s="822"/>
      <c r="G786" s="831"/>
      <c r="H786" s="831"/>
      <c r="I786" s="822"/>
      <c r="J786" s="822"/>
      <c r="K786" s="523">
        <v>14</v>
      </c>
      <c r="L786" s="504"/>
      <c r="M786" s="504"/>
      <c r="N786" s="504"/>
      <c r="O786" s="120"/>
      <c r="P786" s="822"/>
      <c r="Q786" s="822"/>
      <c r="R786" s="51"/>
    </row>
    <row r="787" spans="1:18" s="52" customFormat="1" outlineLevel="1">
      <c r="A787" s="825"/>
      <c r="B787" s="827"/>
      <c r="C787" s="766"/>
      <c r="D787" s="822"/>
      <c r="E787" s="829"/>
      <c r="F787" s="822"/>
      <c r="G787" s="831"/>
      <c r="H787" s="831"/>
      <c r="I787" s="822"/>
      <c r="J787" s="822"/>
      <c r="K787" s="523">
        <v>15</v>
      </c>
      <c r="L787" s="504"/>
      <c r="M787" s="504"/>
      <c r="N787" s="504"/>
      <c r="O787" s="120"/>
      <c r="P787" s="822"/>
      <c r="Q787" s="822"/>
      <c r="R787" s="51"/>
    </row>
    <row r="788" spans="1:18" s="52" customFormat="1" outlineLevel="1">
      <c r="A788" s="826"/>
      <c r="B788" s="828"/>
      <c r="C788" s="777"/>
      <c r="D788" s="823"/>
      <c r="E788" s="829"/>
      <c r="F788" s="823"/>
      <c r="G788" s="832"/>
      <c r="H788" s="832"/>
      <c r="I788" s="823"/>
      <c r="J788" s="823"/>
      <c r="K788" s="523">
        <v>16</v>
      </c>
      <c r="L788" s="504"/>
      <c r="M788" s="504"/>
      <c r="N788" s="504"/>
      <c r="O788" s="120"/>
      <c r="P788" s="823"/>
      <c r="Q788" s="823"/>
      <c r="R788" s="51"/>
    </row>
    <row r="789" spans="1:18" s="52" customFormat="1" outlineLevel="1">
      <c r="A789" s="824"/>
      <c r="B789" s="827" t="s">
        <v>84</v>
      </c>
      <c r="C789" s="803">
        <f>C773+1</f>
        <v>50</v>
      </c>
      <c r="D789" s="822" t="s">
        <v>1821</v>
      </c>
      <c r="E789" s="829" t="str">
        <f t="shared" ref="E789" si="76">"DBB"&amp;500+(6*(C789-1))</f>
        <v>DBB794</v>
      </c>
      <c r="F789" s="822" t="s">
        <v>1822</v>
      </c>
      <c r="G789" s="830" t="s">
        <v>1823</v>
      </c>
      <c r="H789" s="821" t="s">
        <v>1824</v>
      </c>
      <c r="I789" s="821"/>
      <c r="J789" s="821"/>
      <c r="K789" s="626">
        <v>1</v>
      </c>
      <c r="L789" s="504" t="s">
        <v>1825</v>
      </c>
      <c r="M789" s="504" t="s">
        <v>1826</v>
      </c>
      <c r="N789" s="504" t="s">
        <v>1827</v>
      </c>
      <c r="O789" s="120"/>
      <c r="P789" s="821" t="str">
        <f>VLOOKUP(H789,Buttons!$D$5:$AB$452,25,FALSE)</f>
        <v>VLM_Filler_Toolbar_4_2</v>
      </c>
      <c r="Q789" s="821" t="s">
        <v>1539</v>
      </c>
      <c r="R789" s="51"/>
    </row>
    <row r="790" spans="1:18" s="52" customFormat="1" outlineLevel="1">
      <c r="A790" s="825"/>
      <c r="B790" s="827"/>
      <c r="C790" s="766"/>
      <c r="D790" s="822"/>
      <c r="E790" s="829"/>
      <c r="F790" s="822"/>
      <c r="G790" s="831"/>
      <c r="H790" s="822"/>
      <c r="I790" s="822"/>
      <c r="J790" s="822"/>
      <c r="K790" s="523">
        <v>2</v>
      </c>
      <c r="L790" s="504"/>
      <c r="M790" s="504"/>
      <c r="N790" s="504"/>
      <c r="O790" s="120"/>
      <c r="P790" s="822"/>
      <c r="Q790" s="822"/>
      <c r="R790" s="51"/>
    </row>
    <row r="791" spans="1:18" s="52" customFormat="1" outlineLevel="1">
      <c r="A791" s="825"/>
      <c r="B791" s="827"/>
      <c r="C791" s="766"/>
      <c r="D791" s="822"/>
      <c r="E791" s="829"/>
      <c r="F791" s="822"/>
      <c r="G791" s="831"/>
      <c r="H791" s="822"/>
      <c r="I791" s="822"/>
      <c r="J791" s="822"/>
      <c r="K791" s="523">
        <v>3</v>
      </c>
      <c r="L791" s="504"/>
      <c r="M791" s="504"/>
      <c r="N791" s="504"/>
      <c r="O791" s="120"/>
      <c r="P791" s="822"/>
      <c r="Q791" s="822"/>
      <c r="R791" s="51"/>
    </row>
    <row r="792" spans="1:18" s="52" customFormat="1" outlineLevel="1">
      <c r="A792" s="825"/>
      <c r="B792" s="827"/>
      <c r="C792" s="766"/>
      <c r="D792" s="822"/>
      <c r="E792" s="829"/>
      <c r="F792" s="822"/>
      <c r="G792" s="831"/>
      <c r="H792" s="822"/>
      <c r="I792" s="822"/>
      <c r="J792" s="822"/>
      <c r="K792" s="523">
        <v>4</v>
      </c>
      <c r="L792" s="504"/>
      <c r="M792" s="504"/>
      <c r="N792" s="504"/>
      <c r="O792" s="120"/>
      <c r="P792" s="822"/>
      <c r="Q792" s="822"/>
      <c r="R792" s="51"/>
    </row>
    <row r="793" spans="1:18" s="52" customFormat="1" outlineLevel="1">
      <c r="A793" s="825"/>
      <c r="B793" s="827"/>
      <c r="C793" s="766"/>
      <c r="D793" s="822"/>
      <c r="E793" s="829"/>
      <c r="F793" s="822"/>
      <c r="G793" s="831"/>
      <c r="H793" s="822"/>
      <c r="I793" s="822"/>
      <c r="J793" s="822"/>
      <c r="K793" s="523">
        <v>5</v>
      </c>
      <c r="L793" s="504"/>
      <c r="M793" s="504"/>
      <c r="N793" s="504"/>
      <c r="O793" s="120"/>
      <c r="P793" s="822"/>
      <c r="Q793" s="822"/>
      <c r="R793" s="51"/>
    </row>
    <row r="794" spans="1:18" s="52" customFormat="1" outlineLevel="1">
      <c r="A794" s="825"/>
      <c r="B794" s="827"/>
      <c r="C794" s="766"/>
      <c r="D794" s="822"/>
      <c r="E794" s="829"/>
      <c r="F794" s="822"/>
      <c r="G794" s="831"/>
      <c r="H794" s="822"/>
      <c r="I794" s="822"/>
      <c r="J794" s="822"/>
      <c r="K794" s="523">
        <v>6</v>
      </c>
      <c r="L794" s="504"/>
      <c r="M794" s="504"/>
      <c r="N794" s="504"/>
      <c r="O794" s="120"/>
      <c r="P794" s="822"/>
      <c r="Q794" s="822"/>
      <c r="R794" s="51"/>
    </row>
    <row r="795" spans="1:18" s="52" customFormat="1" outlineLevel="1">
      <c r="A795" s="825"/>
      <c r="B795" s="827"/>
      <c r="C795" s="766"/>
      <c r="D795" s="822"/>
      <c r="E795" s="829"/>
      <c r="F795" s="822"/>
      <c r="G795" s="831"/>
      <c r="H795" s="822"/>
      <c r="I795" s="822"/>
      <c r="J795" s="822"/>
      <c r="K795" s="523">
        <v>7</v>
      </c>
      <c r="L795" s="504"/>
      <c r="M795" s="504"/>
      <c r="N795" s="504"/>
      <c r="O795" s="120"/>
      <c r="P795" s="822"/>
      <c r="Q795" s="822"/>
      <c r="R795" s="51"/>
    </row>
    <row r="796" spans="1:18" s="52" customFormat="1" outlineLevel="1">
      <c r="A796" s="825"/>
      <c r="B796" s="827"/>
      <c r="C796" s="766"/>
      <c r="D796" s="822"/>
      <c r="E796" s="829"/>
      <c r="F796" s="822"/>
      <c r="G796" s="831"/>
      <c r="H796" s="822"/>
      <c r="I796" s="822"/>
      <c r="J796" s="822"/>
      <c r="K796" s="523">
        <v>8</v>
      </c>
      <c r="L796" s="504"/>
      <c r="M796" s="504"/>
      <c r="N796" s="504"/>
      <c r="O796" s="120"/>
      <c r="P796" s="822"/>
      <c r="Q796" s="822"/>
      <c r="R796" s="51"/>
    </row>
    <row r="797" spans="1:18" s="52" customFormat="1" outlineLevel="1">
      <c r="A797" s="825"/>
      <c r="B797" s="827"/>
      <c r="C797" s="766"/>
      <c r="D797" s="822"/>
      <c r="E797" s="829"/>
      <c r="F797" s="822"/>
      <c r="G797" s="831"/>
      <c r="H797" s="822"/>
      <c r="I797" s="822"/>
      <c r="J797" s="822"/>
      <c r="K797" s="523">
        <v>9</v>
      </c>
      <c r="L797" s="504"/>
      <c r="M797" s="504"/>
      <c r="N797" s="504"/>
      <c r="O797" s="120"/>
      <c r="P797" s="822"/>
      <c r="Q797" s="822"/>
      <c r="R797" s="51"/>
    </row>
    <row r="798" spans="1:18" s="52" customFormat="1" outlineLevel="1">
      <c r="A798" s="825"/>
      <c r="B798" s="827"/>
      <c r="C798" s="766"/>
      <c r="D798" s="822"/>
      <c r="E798" s="829"/>
      <c r="F798" s="822"/>
      <c r="G798" s="831"/>
      <c r="H798" s="822"/>
      <c r="I798" s="822"/>
      <c r="J798" s="822"/>
      <c r="K798" s="523">
        <v>10</v>
      </c>
      <c r="L798" s="504"/>
      <c r="M798" s="504"/>
      <c r="N798" s="504"/>
      <c r="O798" s="120"/>
      <c r="P798" s="822"/>
      <c r="Q798" s="822"/>
      <c r="R798" s="51"/>
    </row>
    <row r="799" spans="1:18" s="52" customFormat="1" outlineLevel="1">
      <c r="A799" s="825"/>
      <c r="B799" s="827"/>
      <c r="C799" s="766"/>
      <c r="D799" s="822"/>
      <c r="E799" s="829"/>
      <c r="F799" s="822"/>
      <c r="G799" s="831"/>
      <c r="H799" s="822"/>
      <c r="I799" s="822"/>
      <c r="J799" s="822"/>
      <c r="K799" s="523">
        <v>11</v>
      </c>
      <c r="L799" s="504"/>
      <c r="M799" s="504"/>
      <c r="N799" s="504"/>
      <c r="O799" s="120"/>
      <c r="P799" s="822"/>
      <c r="Q799" s="822"/>
      <c r="R799" s="51"/>
    </row>
    <row r="800" spans="1:18" s="52" customFormat="1" outlineLevel="1">
      <c r="A800" s="825"/>
      <c r="B800" s="827"/>
      <c r="C800" s="766"/>
      <c r="D800" s="822"/>
      <c r="E800" s="829"/>
      <c r="F800" s="822"/>
      <c r="G800" s="831"/>
      <c r="H800" s="822"/>
      <c r="I800" s="822"/>
      <c r="J800" s="822"/>
      <c r="K800" s="523">
        <v>12</v>
      </c>
      <c r="L800" s="504"/>
      <c r="M800" s="504"/>
      <c r="N800" s="504"/>
      <c r="O800" s="120"/>
      <c r="P800" s="822"/>
      <c r="Q800" s="822"/>
      <c r="R800" s="51"/>
    </row>
    <row r="801" spans="1:18" s="52" customFormat="1" outlineLevel="1">
      <c r="A801" s="825"/>
      <c r="B801" s="827"/>
      <c r="C801" s="766"/>
      <c r="D801" s="822"/>
      <c r="E801" s="829"/>
      <c r="F801" s="822"/>
      <c r="G801" s="831"/>
      <c r="H801" s="822"/>
      <c r="I801" s="822"/>
      <c r="J801" s="822"/>
      <c r="K801" s="523">
        <v>13</v>
      </c>
      <c r="L801" s="504"/>
      <c r="M801" s="504"/>
      <c r="N801" s="504"/>
      <c r="O801" s="120"/>
      <c r="P801" s="822"/>
      <c r="Q801" s="822"/>
      <c r="R801" s="51"/>
    </row>
    <row r="802" spans="1:18" s="52" customFormat="1" outlineLevel="1">
      <c r="A802" s="825"/>
      <c r="B802" s="827"/>
      <c r="C802" s="766"/>
      <c r="D802" s="822"/>
      <c r="E802" s="829"/>
      <c r="F802" s="822"/>
      <c r="G802" s="831"/>
      <c r="H802" s="822"/>
      <c r="I802" s="822"/>
      <c r="J802" s="822"/>
      <c r="K802" s="523">
        <v>14</v>
      </c>
      <c r="L802" s="504"/>
      <c r="M802" s="504"/>
      <c r="N802" s="504"/>
      <c r="O802" s="120"/>
      <c r="P802" s="822"/>
      <c r="Q802" s="822"/>
      <c r="R802" s="51"/>
    </row>
    <row r="803" spans="1:18" s="52" customFormat="1" outlineLevel="1">
      <c r="A803" s="825"/>
      <c r="B803" s="827"/>
      <c r="C803" s="766"/>
      <c r="D803" s="822"/>
      <c r="E803" s="829"/>
      <c r="F803" s="822"/>
      <c r="G803" s="831"/>
      <c r="H803" s="822"/>
      <c r="I803" s="822"/>
      <c r="J803" s="822"/>
      <c r="K803" s="523">
        <v>15</v>
      </c>
      <c r="L803" s="504"/>
      <c r="M803" s="504"/>
      <c r="N803" s="504"/>
      <c r="O803" s="120"/>
      <c r="P803" s="822"/>
      <c r="Q803" s="822"/>
      <c r="R803" s="51"/>
    </row>
    <row r="804" spans="1:18" s="52" customFormat="1" outlineLevel="1">
      <c r="A804" s="826"/>
      <c r="B804" s="828"/>
      <c r="C804" s="777"/>
      <c r="D804" s="823"/>
      <c r="E804" s="829"/>
      <c r="F804" s="823"/>
      <c r="G804" s="832"/>
      <c r="H804" s="823"/>
      <c r="I804" s="823"/>
      <c r="J804" s="823"/>
      <c r="K804" s="523">
        <v>16</v>
      </c>
      <c r="L804" s="504"/>
      <c r="M804" s="504"/>
      <c r="N804" s="504"/>
      <c r="O804" s="120"/>
      <c r="P804" s="823"/>
      <c r="Q804" s="823"/>
      <c r="R804" s="51"/>
    </row>
    <row r="805" spans="1:18" s="52" customFormat="1" outlineLevel="1">
      <c r="A805" s="824"/>
      <c r="B805" s="827" t="s">
        <v>84</v>
      </c>
      <c r="C805" s="803">
        <f>C789+1</f>
        <v>51</v>
      </c>
      <c r="D805" s="822" t="s">
        <v>1828</v>
      </c>
      <c r="E805" s="829" t="str">
        <f t="shared" ref="E805" si="77">"DBB"&amp;500+(6*(C805-1))</f>
        <v>DBB800</v>
      </c>
      <c r="F805" s="822" t="s">
        <v>1829</v>
      </c>
      <c r="G805" s="830" t="s">
        <v>1830</v>
      </c>
      <c r="H805" s="821" t="s">
        <v>1831</v>
      </c>
      <c r="I805" s="821"/>
      <c r="J805" s="821"/>
      <c r="K805" s="626">
        <v>1</v>
      </c>
      <c r="L805" s="504" t="s">
        <v>1586</v>
      </c>
      <c r="M805" s="504" t="s">
        <v>1587</v>
      </c>
      <c r="N805" s="504" t="s">
        <v>1588</v>
      </c>
      <c r="O805" s="120"/>
      <c r="P805" s="663" t="str">
        <f>VLOOKUP(H805,Buttons!$D$5:$AB$452,25,FALSE)</f>
        <v>VLM_Filler_Toolbar_4_1</v>
      </c>
      <c r="Q805" s="821" t="s">
        <v>1539</v>
      </c>
      <c r="R805" s="51"/>
    </row>
    <row r="806" spans="1:18" s="52" customFormat="1" ht="12.75" customHeight="1" outlineLevel="1">
      <c r="A806" s="825"/>
      <c r="B806" s="827"/>
      <c r="C806" s="766"/>
      <c r="D806" s="822"/>
      <c r="E806" s="829"/>
      <c r="F806" s="822"/>
      <c r="G806" s="831"/>
      <c r="H806" s="822"/>
      <c r="I806" s="822"/>
      <c r="J806" s="822"/>
      <c r="K806" s="523">
        <v>2</v>
      </c>
      <c r="L806" s="75" t="s">
        <v>1832</v>
      </c>
      <c r="M806" s="504" t="s">
        <v>1833</v>
      </c>
      <c r="N806" s="504" t="s">
        <v>1834</v>
      </c>
      <c r="O806" s="120"/>
      <c r="P806" s="821"/>
      <c r="Q806" s="822"/>
      <c r="R806" s="51"/>
    </row>
    <row r="807" spans="1:18" s="52" customFormat="1" ht="12.75" customHeight="1" outlineLevel="1">
      <c r="A807" s="825"/>
      <c r="B807" s="827"/>
      <c r="C807" s="766"/>
      <c r="D807" s="822"/>
      <c r="E807" s="829"/>
      <c r="F807" s="822"/>
      <c r="G807" s="831"/>
      <c r="H807" s="822"/>
      <c r="I807" s="822"/>
      <c r="J807" s="822"/>
      <c r="K807" s="523">
        <v>3</v>
      </c>
      <c r="L807" s="48" t="s">
        <v>1835</v>
      </c>
      <c r="M807" s="504" t="s">
        <v>1836</v>
      </c>
      <c r="N807" s="504" t="s">
        <v>1837</v>
      </c>
      <c r="O807" s="120"/>
      <c r="P807" s="821"/>
      <c r="Q807" s="822"/>
      <c r="R807" s="51"/>
    </row>
    <row r="808" spans="1:18" s="52" customFormat="1" ht="12.75" customHeight="1" outlineLevel="1">
      <c r="A808" s="825"/>
      <c r="B808" s="827"/>
      <c r="C808" s="766"/>
      <c r="D808" s="822"/>
      <c r="E808" s="829"/>
      <c r="F808" s="822"/>
      <c r="G808" s="831"/>
      <c r="H808" s="822"/>
      <c r="I808" s="822"/>
      <c r="J808" s="822"/>
      <c r="K808" s="523">
        <v>4</v>
      </c>
      <c r="L808" s="504"/>
      <c r="M808" s="504"/>
      <c r="N808" s="504"/>
      <c r="O808" s="120"/>
      <c r="P808" s="821"/>
      <c r="Q808" s="822"/>
      <c r="R808" s="51"/>
    </row>
    <row r="809" spans="1:18" s="52" customFormat="1" ht="12.75" customHeight="1" outlineLevel="1">
      <c r="A809" s="825"/>
      <c r="B809" s="827"/>
      <c r="C809" s="766"/>
      <c r="D809" s="822"/>
      <c r="E809" s="829"/>
      <c r="F809" s="822"/>
      <c r="G809" s="831"/>
      <c r="H809" s="822"/>
      <c r="I809" s="822"/>
      <c r="J809" s="822"/>
      <c r="K809" s="523">
        <v>5</v>
      </c>
      <c r="L809" s="504"/>
      <c r="M809" s="504"/>
      <c r="N809" s="504"/>
      <c r="O809" s="120"/>
      <c r="P809" s="821"/>
      <c r="Q809" s="822"/>
      <c r="R809" s="51"/>
    </row>
    <row r="810" spans="1:18" s="52" customFormat="1" ht="12.75" customHeight="1" outlineLevel="1">
      <c r="A810" s="825"/>
      <c r="B810" s="827"/>
      <c r="C810" s="766"/>
      <c r="D810" s="822"/>
      <c r="E810" s="829"/>
      <c r="F810" s="822"/>
      <c r="G810" s="831"/>
      <c r="H810" s="822"/>
      <c r="I810" s="822"/>
      <c r="J810" s="822"/>
      <c r="K810" s="523">
        <v>6</v>
      </c>
      <c r="L810" s="504"/>
      <c r="M810" s="504"/>
      <c r="N810" s="504"/>
      <c r="O810" s="120"/>
      <c r="P810" s="821"/>
      <c r="Q810" s="822"/>
      <c r="R810" s="51"/>
    </row>
    <row r="811" spans="1:18" s="52" customFormat="1" ht="12.75" customHeight="1" outlineLevel="1">
      <c r="A811" s="825"/>
      <c r="B811" s="827"/>
      <c r="C811" s="766"/>
      <c r="D811" s="822"/>
      <c r="E811" s="829"/>
      <c r="F811" s="822"/>
      <c r="G811" s="831"/>
      <c r="H811" s="822"/>
      <c r="I811" s="822"/>
      <c r="J811" s="822"/>
      <c r="K811" s="523">
        <v>7</v>
      </c>
      <c r="L811" s="504"/>
      <c r="M811" s="504"/>
      <c r="N811" s="504"/>
      <c r="O811" s="120"/>
      <c r="P811" s="821"/>
      <c r="Q811" s="822"/>
      <c r="R811" s="51"/>
    </row>
    <row r="812" spans="1:18" s="52" customFormat="1" ht="12.75" customHeight="1" outlineLevel="1">
      <c r="A812" s="825"/>
      <c r="B812" s="827"/>
      <c r="C812" s="766"/>
      <c r="D812" s="822"/>
      <c r="E812" s="829"/>
      <c r="F812" s="822"/>
      <c r="G812" s="831"/>
      <c r="H812" s="822"/>
      <c r="I812" s="822"/>
      <c r="J812" s="822"/>
      <c r="K812" s="523">
        <v>8</v>
      </c>
      <c r="L812" s="504"/>
      <c r="M812" s="504"/>
      <c r="N812" s="504"/>
      <c r="O812" s="120"/>
      <c r="P812" s="821"/>
      <c r="Q812" s="822"/>
      <c r="R812" s="51"/>
    </row>
    <row r="813" spans="1:18" s="52" customFormat="1" ht="12.75" customHeight="1" outlineLevel="1">
      <c r="A813" s="825"/>
      <c r="B813" s="827"/>
      <c r="C813" s="766"/>
      <c r="D813" s="822"/>
      <c r="E813" s="829"/>
      <c r="F813" s="822"/>
      <c r="G813" s="831"/>
      <c r="H813" s="822"/>
      <c r="I813" s="822"/>
      <c r="J813" s="822"/>
      <c r="K813" s="523">
        <v>9</v>
      </c>
      <c r="L813" s="504"/>
      <c r="M813" s="504"/>
      <c r="N813" s="504"/>
      <c r="O813" s="120"/>
      <c r="P813" s="821"/>
      <c r="Q813" s="822"/>
      <c r="R813" s="51"/>
    </row>
    <row r="814" spans="1:18" s="52" customFormat="1" ht="12.75" customHeight="1" outlineLevel="1">
      <c r="A814" s="825"/>
      <c r="B814" s="827"/>
      <c r="C814" s="766"/>
      <c r="D814" s="822"/>
      <c r="E814" s="829"/>
      <c r="F814" s="822"/>
      <c r="G814" s="831"/>
      <c r="H814" s="822"/>
      <c r="I814" s="822"/>
      <c r="J814" s="822"/>
      <c r="K814" s="523">
        <v>10</v>
      </c>
      <c r="L814" s="504"/>
      <c r="M814" s="504"/>
      <c r="N814" s="504"/>
      <c r="O814" s="120"/>
      <c r="P814" s="821"/>
      <c r="Q814" s="822"/>
      <c r="R814" s="51"/>
    </row>
    <row r="815" spans="1:18" s="52" customFormat="1" ht="12.75" customHeight="1" outlineLevel="1">
      <c r="A815" s="825"/>
      <c r="B815" s="827"/>
      <c r="C815" s="766"/>
      <c r="D815" s="822"/>
      <c r="E815" s="829"/>
      <c r="F815" s="822"/>
      <c r="G815" s="831"/>
      <c r="H815" s="822"/>
      <c r="I815" s="822"/>
      <c r="J815" s="822"/>
      <c r="K815" s="523">
        <v>11</v>
      </c>
      <c r="L815" s="504"/>
      <c r="M815" s="504"/>
      <c r="N815" s="504"/>
      <c r="O815" s="120"/>
      <c r="P815" s="821"/>
      <c r="Q815" s="822"/>
      <c r="R815" s="51"/>
    </row>
    <row r="816" spans="1:18" s="52" customFormat="1" ht="12.75" customHeight="1" outlineLevel="1">
      <c r="A816" s="825"/>
      <c r="B816" s="827"/>
      <c r="C816" s="766"/>
      <c r="D816" s="822"/>
      <c r="E816" s="829"/>
      <c r="F816" s="822"/>
      <c r="G816" s="831"/>
      <c r="H816" s="822"/>
      <c r="I816" s="822"/>
      <c r="J816" s="822"/>
      <c r="K816" s="523">
        <v>12</v>
      </c>
      <c r="L816" s="504"/>
      <c r="M816" s="504"/>
      <c r="N816" s="504"/>
      <c r="O816" s="120"/>
      <c r="P816" s="821"/>
      <c r="Q816" s="822"/>
      <c r="R816" s="51"/>
    </row>
    <row r="817" spans="1:18" s="52" customFormat="1" ht="12.75" customHeight="1" outlineLevel="1">
      <c r="A817" s="825"/>
      <c r="B817" s="827"/>
      <c r="C817" s="766"/>
      <c r="D817" s="822"/>
      <c r="E817" s="829"/>
      <c r="F817" s="822"/>
      <c r="G817" s="831"/>
      <c r="H817" s="822"/>
      <c r="I817" s="822"/>
      <c r="J817" s="822"/>
      <c r="K817" s="523">
        <v>13</v>
      </c>
      <c r="L817" s="504"/>
      <c r="M817" s="504"/>
      <c r="N817" s="504"/>
      <c r="O817" s="120"/>
      <c r="P817" s="821"/>
      <c r="Q817" s="822"/>
      <c r="R817" s="51"/>
    </row>
    <row r="818" spans="1:18" s="52" customFormat="1" ht="12.75" customHeight="1" outlineLevel="1">
      <c r="A818" s="825"/>
      <c r="B818" s="827"/>
      <c r="C818" s="766"/>
      <c r="D818" s="822"/>
      <c r="E818" s="829"/>
      <c r="F818" s="822"/>
      <c r="G818" s="831"/>
      <c r="H818" s="822"/>
      <c r="I818" s="822"/>
      <c r="J818" s="822"/>
      <c r="K818" s="523">
        <v>14</v>
      </c>
      <c r="L818" s="504"/>
      <c r="M818" s="504"/>
      <c r="N818" s="504"/>
      <c r="O818" s="120"/>
      <c r="P818" s="821"/>
      <c r="Q818" s="822"/>
      <c r="R818" s="51"/>
    </row>
    <row r="819" spans="1:18" s="52" customFormat="1" ht="12.75" customHeight="1" outlineLevel="1">
      <c r="A819" s="825"/>
      <c r="B819" s="827"/>
      <c r="C819" s="766"/>
      <c r="D819" s="822"/>
      <c r="E819" s="829"/>
      <c r="F819" s="822"/>
      <c r="G819" s="831"/>
      <c r="H819" s="822"/>
      <c r="I819" s="822"/>
      <c r="J819" s="822"/>
      <c r="K819" s="523">
        <v>15</v>
      </c>
      <c r="L819" s="504"/>
      <c r="M819" s="504"/>
      <c r="N819" s="504"/>
      <c r="O819" s="120"/>
      <c r="P819" s="821"/>
      <c r="Q819" s="822"/>
      <c r="R819" s="51"/>
    </row>
    <row r="820" spans="1:18" s="52" customFormat="1" ht="12.75" customHeight="1" outlineLevel="1">
      <c r="A820" s="826"/>
      <c r="B820" s="828"/>
      <c r="C820" s="777"/>
      <c r="D820" s="823"/>
      <c r="E820" s="829"/>
      <c r="F820" s="823"/>
      <c r="G820" s="832"/>
      <c r="H820" s="823"/>
      <c r="I820" s="823"/>
      <c r="J820" s="823"/>
      <c r="K820" s="523">
        <v>16</v>
      </c>
      <c r="L820" s="504"/>
      <c r="M820" s="504"/>
      <c r="N820" s="504"/>
      <c r="O820" s="120"/>
      <c r="P820" s="821"/>
      <c r="Q820" s="823"/>
      <c r="R820" s="51"/>
    </row>
    <row r="821" spans="1:18" s="52" customFormat="1" outlineLevel="1">
      <c r="A821" s="824"/>
      <c r="B821" s="827" t="s">
        <v>45</v>
      </c>
      <c r="C821" s="803">
        <f>C805+1</f>
        <v>52</v>
      </c>
      <c r="D821" s="822" t="s">
        <v>1838</v>
      </c>
      <c r="E821" s="829" t="str">
        <f t="shared" ref="E821" si="78">"DBB"&amp;500+(6*(C821-1))</f>
        <v>DBB806</v>
      </c>
      <c r="F821" s="822" t="s">
        <v>1839</v>
      </c>
      <c r="G821" s="830" t="s">
        <v>1840</v>
      </c>
      <c r="H821" s="821" t="s">
        <v>1841</v>
      </c>
      <c r="I821" s="821"/>
      <c r="J821" s="821"/>
      <c r="K821" s="626">
        <v>1</v>
      </c>
      <c r="L821" s="75" t="s">
        <v>1561</v>
      </c>
      <c r="M821" s="504" t="s">
        <v>1562</v>
      </c>
      <c r="N821" s="504" t="s">
        <v>1563</v>
      </c>
      <c r="O821" s="120"/>
      <c r="P821" s="821" t="str">
        <f>VLOOKUP(H821,Buttons!$D$5:$AB$452,25,FALSE)</f>
        <v>VLM_Popup_teach_Sensors</v>
      </c>
      <c r="Q821" s="821" t="s">
        <v>1539</v>
      </c>
      <c r="R821" s="51"/>
    </row>
    <row r="822" spans="1:18" s="52" customFormat="1" outlineLevel="1">
      <c r="A822" s="825"/>
      <c r="B822" s="827"/>
      <c r="C822" s="766"/>
      <c r="D822" s="822"/>
      <c r="E822" s="829"/>
      <c r="F822" s="822"/>
      <c r="G822" s="831"/>
      <c r="H822" s="822"/>
      <c r="I822" s="822"/>
      <c r="J822" s="822"/>
      <c r="K822" s="523">
        <v>2</v>
      </c>
      <c r="L822" s="48" t="s">
        <v>1842</v>
      </c>
      <c r="M822" s="504" t="s">
        <v>1843</v>
      </c>
      <c r="N822" s="504" t="s">
        <v>1844</v>
      </c>
      <c r="O822" s="120"/>
      <c r="P822" s="822"/>
      <c r="Q822" s="822"/>
      <c r="R822" s="51"/>
    </row>
    <row r="823" spans="1:18" s="52" customFormat="1" outlineLevel="1">
      <c r="A823" s="825"/>
      <c r="B823" s="827"/>
      <c r="C823" s="766"/>
      <c r="D823" s="822"/>
      <c r="E823" s="829"/>
      <c r="F823" s="822"/>
      <c r="G823" s="831"/>
      <c r="H823" s="822"/>
      <c r="I823" s="822"/>
      <c r="J823" s="822"/>
      <c r="K823" s="523">
        <v>3</v>
      </c>
      <c r="L823" s="504"/>
      <c r="M823" s="504"/>
      <c r="N823" s="504"/>
      <c r="O823" s="120"/>
      <c r="P823" s="822"/>
      <c r="Q823" s="822"/>
      <c r="R823" s="51"/>
    </row>
    <row r="824" spans="1:18" s="52" customFormat="1" outlineLevel="1">
      <c r="A824" s="825"/>
      <c r="B824" s="827"/>
      <c r="C824" s="766"/>
      <c r="D824" s="822"/>
      <c r="E824" s="829"/>
      <c r="F824" s="822"/>
      <c r="G824" s="831"/>
      <c r="H824" s="822"/>
      <c r="I824" s="822"/>
      <c r="J824" s="822"/>
      <c r="K824" s="523">
        <v>4</v>
      </c>
      <c r="L824" s="504"/>
      <c r="M824" s="504"/>
      <c r="N824" s="504"/>
      <c r="O824" s="120"/>
      <c r="P824" s="822"/>
      <c r="Q824" s="822"/>
      <c r="R824" s="51"/>
    </row>
    <row r="825" spans="1:18" s="52" customFormat="1" outlineLevel="1">
      <c r="A825" s="825"/>
      <c r="B825" s="827"/>
      <c r="C825" s="766"/>
      <c r="D825" s="822"/>
      <c r="E825" s="829"/>
      <c r="F825" s="822"/>
      <c r="G825" s="831"/>
      <c r="H825" s="822"/>
      <c r="I825" s="822"/>
      <c r="J825" s="822"/>
      <c r="K825" s="523">
        <v>5</v>
      </c>
      <c r="L825" s="504"/>
      <c r="M825" s="504"/>
      <c r="N825" s="504"/>
      <c r="O825" s="120"/>
      <c r="P825" s="822"/>
      <c r="Q825" s="822"/>
      <c r="R825" s="51"/>
    </row>
    <row r="826" spans="1:18" s="52" customFormat="1" outlineLevel="1">
      <c r="A826" s="825"/>
      <c r="B826" s="827"/>
      <c r="C826" s="766"/>
      <c r="D826" s="822"/>
      <c r="E826" s="829"/>
      <c r="F826" s="822"/>
      <c r="G826" s="831"/>
      <c r="H826" s="822"/>
      <c r="I826" s="822"/>
      <c r="J826" s="822"/>
      <c r="K826" s="523">
        <v>6</v>
      </c>
      <c r="L826" s="504"/>
      <c r="M826" s="504"/>
      <c r="N826" s="504"/>
      <c r="O826" s="120"/>
      <c r="P826" s="822"/>
      <c r="Q826" s="822"/>
      <c r="R826" s="51"/>
    </row>
    <row r="827" spans="1:18" s="52" customFormat="1" outlineLevel="1">
      <c r="A827" s="825"/>
      <c r="B827" s="827"/>
      <c r="C827" s="766"/>
      <c r="D827" s="822"/>
      <c r="E827" s="829"/>
      <c r="F827" s="822"/>
      <c r="G827" s="831"/>
      <c r="H827" s="822"/>
      <c r="I827" s="822"/>
      <c r="J827" s="822"/>
      <c r="K827" s="523">
        <v>7</v>
      </c>
      <c r="L827" s="504"/>
      <c r="M827" s="504"/>
      <c r="N827" s="504"/>
      <c r="O827" s="120"/>
      <c r="P827" s="822"/>
      <c r="Q827" s="822"/>
      <c r="R827" s="51"/>
    </row>
    <row r="828" spans="1:18" s="52" customFormat="1" outlineLevel="1">
      <c r="A828" s="825"/>
      <c r="B828" s="827"/>
      <c r="C828" s="766"/>
      <c r="D828" s="822"/>
      <c r="E828" s="829"/>
      <c r="F828" s="822"/>
      <c r="G828" s="831"/>
      <c r="H828" s="822"/>
      <c r="I828" s="822"/>
      <c r="J828" s="822"/>
      <c r="K828" s="523">
        <v>8</v>
      </c>
      <c r="L828" s="504"/>
      <c r="M828" s="504"/>
      <c r="N828" s="504"/>
      <c r="O828" s="120"/>
      <c r="P828" s="822"/>
      <c r="Q828" s="822"/>
      <c r="R828" s="51"/>
    </row>
    <row r="829" spans="1:18" s="52" customFormat="1" outlineLevel="1">
      <c r="A829" s="825"/>
      <c r="B829" s="827"/>
      <c r="C829" s="766"/>
      <c r="D829" s="822"/>
      <c r="E829" s="829"/>
      <c r="F829" s="822"/>
      <c r="G829" s="831"/>
      <c r="H829" s="822"/>
      <c r="I829" s="822"/>
      <c r="J829" s="822"/>
      <c r="K829" s="523">
        <v>9</v>
      </c>
      <c r="L829" s="504"/>
      <c r="M829" s="504"/>
      <c r="N829" s="504"/>
      <c r="O829" s="120"/>
      <c r="P829" s="822"/>
      <c r="Q829" s="822"/>
      <c r="R829" s="51"/>
    </row>
    <row r="830" spans="1:18" s="52" customFormat="1" outlineLevel="1">
      <c r="A830" s="825"/>
      <c r="B830" s="827"/>
      <c r="C830" s="766"/>
      <c r="D830" s="822"/>
      <c r="E830" s="829"/>
      <c r="F830" s="822"/>
      <c r="G830" s="831"/>
      <c r="H830" s="822"/>
      <c r="I830" s="822"/>
      <c r="J830" s="822"/>
      <c r="K830" s="523">
        <v>10</v>
      </c>
      <c r="L830" s="504"/>
      <c r="M830" s="504"/>
      <c r="N830" s="504"/>
      <c r="O830" s="120"/>
      <c r="P830" s="822"/>
      <c r="Q830" s="822"/>
      <c r="R830" s="51"/>
    </row>
    <row r="831" spans="1:18" s="52" customFormat="1" outlineLevel="1">
      <c r="A831" s="825"/>
      <c r="B831" s="827"/>
      <c r="C831" s="766"/>
      <c r="D831" s="822"/>
      <c r="E831" s="829"/>
      <c r="F831" s="822"/>
      <c r="G831" s="831"/>
      <c r="H831" s="822"/>
      <c r="I831" s="822"/>
      <c r="J831" s="822"/>
      <c r="K831" s="523">
        <v>11</v>
      </c>
      <c r="L831" s="504"/>
      <c r="M831" s="504"/>
      <c r="N831" s="504"/>
      <c r="O831" s="120"/>
      <c r="P831" s="822"/>
      <c r="Q831" s="822"/>
      <c r="R831" s="51"/>
    </row>
    <row r="832" spans="1:18" s="52" customFormat="1" outlineLevel="1">
      <c r="A832" s="825"/>
      <c r="B832" s="827"/>
      <c r="C832" s="766"/>
      <c r="D832" s="822"/>
      <c r="E832" s="829"/>
      <c r="F832" s="822"/>
      <c r="G832" s="831"/>
      <c r="H832" s="822"/>
      <c r="I832" s="822"/>
      <c r="J832" s="822"/>
      <c r="K832" s="523">
        <v>12</v>
      </c>
      <c r="L832" s="504"/>
      <c r="M832" s="504"/>
      <c r="N832" s="504"/>
      <c r="O832" s="120"/>
      <c r="P832" s="822"/>
      <c r="Q832" s="822"/>
      <c r="R832" s="51"/>
    </row>
    <row r="833" spans="1:18" s="52" customFormat="1" outlineLevel="1">
      <c r="A833" s="825"/>
      <c r="B833" s="827"/>
      <c r="C833" s="766"/>
      <c r="D833" s="822"/>
      <c r="E833" s="829"/>
      <c r="F833" s="822"/>
      <c r="G833" s="831"/>
      <c r="H833" s="822"/>
      <c r="I833" s="822"/>
      <c r="J833" s="822"/>
      <c r="K833" s="523">
        <v>13</v>
      </c>
      <c r="L833" s="504"/>
      <c r="M833" s="504"/>
      <c r="N833" s="504"/>
      <c r="O833" s="120"/>
      <c r="P833" s="822"/>
      <c r="Q833" s="822"/>
      <c r="R833" s="51"/>
    </row>
    <row r="834" spans="1:18" s="52" customFormat="1" outlineLevel="1">
      <c r="A834" s="825"/>
      <c r="B834" s="827"/>
      <c r="C834" s="766"/>
      <c r="D834" s="822"/>
      <c r="E834" s="829"/>
      <c r="F834" s="822"/>
      <c r="G834" s="831"/>
      <c r="H834" s="822"/>
      <c r="I834" s="822"/>
      <c r="J834" s="822"/>
      <c r="K834" s="523">
        <v>14</v>
      </c>
      <c r="L834" s="504"/>
      <c r="M834" s="504"/>
      <c r="N834" s="504"/>
      <c r="O834" s="120"/>
      <c r="P834" s="822"/>
      <c r="Q834" s="822"/>
      <c r="R834" s="51"/>
    </row>
    <row r="835" spans="1:18" s="52" customFormat="1" outlineLevel="1">
      <c r="A835" s="825"/>
      <c r="B835" s="827"/>
      <c r="C835" s="766"/>
      <c r="D835" s="822"/>
      <c r="E835" s="829"/>
      <c r="F835" s="822"/>
      <c r="G835" s="831"/>
      <c r="H835" s="822"/>
      <c r="I835" s="822"/>
      <c r="J835" s="822"/>
      <c r="K835" s="523">
        <v>15</v>
      </c>
      <c r="L835" s="504"/>
      <c r="M835" s="504"/>
      <c r="N835" s="504"/>
      <c r="O835" s="120"/>
      <c r="P835" s="822"/>
      <c r="Q835" s="822"/>
      <c r="R835" s="51"/>
    </row>
    <row r="836" spans="1:18" s="52" customFormat="1" outlineLevel="1">
      <c r="A836" s="826"/>
      <c r="B836" s="828"/>
      <c r="C836" s="777"/>
      <c r="D836" s="823"/>
      <c r="E836" s="829"/>
      <c r="F836" s="823"/>
      <c r="G836" s="832"/>
      <c r="H836" s="823"/>
      <c r="I836" s="823"/>
      <c r="J836" s="823"/>
      <c r="K836" s="523">
        <v>16</v>
      </c>
      <c r="L836" s="504"/>
      <c r="M836" s="504"/>
      <c r="N836" s="504"/>
      <c r="O836" s="120"/>
      <c r="P836" s="823"/>
      <c r="Q836" s="823"/>
      <c r="R836" s="51"/>
    </row>
    <row r="837" spans="1:18" s="52" customFormat="1" outlineLevel="1">
      <c r="A837" s="824"/>
      <c r="B837" s="827" t="s">
        <v>84</v>
      </c>
      <c r="C837" s="803">
        <f>C821+1</f>
        <v>53</v>
      </c>
      <c r="D837" s="822" t="s">
        <v>1845</v>
      </c>
      <c r="E837" s="829" t="str">
        <f t="shared" ref="E837" si="79">"DBB"&amp;500+(6*(C837-1))</f>
        <v>DBB812</v>
      </c>
      <c r="F837" s="822" t="s">
        <v>1846</v>
      </c>
      <c r="G837" s="830" t="s">
        <v>1847</v>
      </c>
      <c r="H837" s="821" t="s">
        <v>1848</v>
      </c>
      <c r="I837" s="821"/>
      <c r="J837" s="821"/>
      <c r="K837" s="626">
        <v>1</v>
      </c>
      <c r="L837" s="75" t="s">
        <v>1543</v>
      </c>
      <c r="M837" s="504" t="s">
        <v>1544</v>
      </c>
      <c r="N837" s="504" t="s">
        <v>1545</v>
      </c>
      <c r="O837" s="120"/>
      <c r="P837" s="663" t="str">
        <f>VLOOKUP(H837,Buttons!$D$5:$AB$452,25,FALSE)</f>
        <v>VLM_Filler_Toolbar_3_8</v>
      </c>
      <c r="Q837" s="821" t="s">
        <v>1539</v>
      </c>
      <c r="R837" s="51"/>
    </row>
    <row r="838" spans="1:18" s="52" customFormat="1" ht="12.75" customHeight="1" outlineLevel="1">
      <c r="A838" s="825"/>
      <c r="B838" s="827"/>
      <c r="C838" s="766"/>
      <c r="D838" s="822"/>
      <c r="E838" s="829"/>
      <c r="F838" s="822"/>
      <c r="G838" s="831"/>
      <c r="H838" s="822"/>
      <c r="I838" s="822"/>
      <c r="J838" s="822"/>
      <c r="K838" s="523">
        <v>2</v>
      </c>
      <c r="L838" s="75" t="s">
        <v>1660</v>
      </c>
      <c r="M838" s="504" t="s">
        <v>1661</v>
      </c>
      <c r="N838" s="504" t="s">
        <v>1662</v>
      </c>
      <c r="O838" s="120"/>
      <c r="P838" s="663"/>
      <c r="Q838" s="822"/>
      <c r="R838" s="51"/>
    </row>
    <row r="839" spans="1:18" s="52" customFormat="1" ht="12.75" customHeight="1" outlineLevel="1">
      <c r="A839" s="825"/>
      <c r="B839" s="827"/>
      <c r="C839" s="766"/>
      <c r="D839" s="822"/>
      <c r="E839" s="829"/>
      <c r="F839" s="822"/>
      <c r="G839" s="831"/>
      <c r="H839" s="822"/>
      <c r="I839" s="822"/>
      <c r="J839" s="822"/>
      <c r="K839" s="523">
        <v>3</v>
      </c>
      <c r="L839" s="75" t="s">
        <v>1561</v>
      </c>
      <c r="M839" s="504" t="s">
        <v>1562</v>
      </c>
      <c r="N839" s="504" t="s">
        <v>1563</v>
      </c>
      <c r="O839" s="120"/>
      <c r="P839" s="663"/>
      <c r="Q839" s="822"/>
      <c r="R839" s="51"/>
    </row>
    <row r="840" spans="1:18" s="52" customFormat="1" ht="12.75" customHeight="1" outlineLevel="1">
      <c r="A840" s="825"/>
      <c r="B840" s="827"/>
      <c r="C840" s="766"/>
      <c r="D840" s="822"/>
      <c r="E840" s="829"/>
      <c r="F840" s="822"/>
      <c r="G840" s="831"/>
      <c r="H840" s="822"/>
      <c r="I840" s="822"/>
      <c r="J840" s="822"/>
      <c r="K840" s="523">
        <v>4</v>
      </c>
      <c r="L840" s="75" t="s">
        <v>1691</v>
      </c>
      <c r="M840" s="504" t="s">
        <v>1692</v>
      </c>
      <c r="N840" s="504" t="s">
        <v>1693</v>
      </c>
      <c r="O840" s="120"/>
      <c r="P840" s="663"/>
      <c r="Q840" s="822"/>
      <c r="R840" s="51"/>
    </row>
    <row r="841" spans="1:18" s="52" customFormat="1" ht="12.75" customHeight="1" outlineLevel="1">
      <c r="A841" s="825"/>
      <c r="B841" s="827"/>
      <c r="C841" s="766"/>
      <c r="D841" s="822"/>
      <c r="E841" s="829"/>
      <c r="F841" s="822"/>
      <c r="G841" s="831"/>
      <c r="H841" s="822"/>
      <c r="I841" s="822"/>
      <c r="J841" s="822"/>
      <c r="K841" s="523">
        <v>5</v>
      </c>
      <c r="L841" s="504" t="s">
        <v>1849</v>
      </c>
      <c r="M841" s="504" t="s">
        <v>1850</v>
      </c>
      <c r="N841" s="504" t="s">
        <v>1851</v>
      </c>
      <c r="O841" s="120"/>
      <c r="P841" s="663"/>
      <c r="Q841" s="822"/>
      <c r="R841" s="51"/>
    </row>
    <row r="842" spans="1:18" s="52" customFormat="1" ht="12.75" customHeight="1" outlineLevel="1">
      <c r="A842" s="825"/>
      <c r="B842" s="827"/>
      <c r="C842" s="766"/>
      <c r="D842" s="822"/>
      <c r="E842" s="829"/>
      <c r="F842" s="822"/>
      <c r="G842" s="831"/>
      <c r="H842" s="822"/>
      <c r="I842" s="822"/>
      <c r="J842" s="822"/>
      <c r="K842" s="523">
        <v>6</v>
      </c>
      <c r="L842" s="504"/>
      <c r="M842" s="504"/>
      <c r="N842" s="504"/>
      <c r="O842" s="120"/>
      <c r="P842" s="663"/>
      <c r="Q842" s="822"/>
      <c r="R842" s="51"/>
    </row>
    <row r="843" spans="1:18" s="52" customFormat="1" ht="12.75" customHeight="1" outlineLevel="1">
      <c r="A843" s="825"/>
      <c r="B843" s="827"/>
      <c r="C843" s="766"/>
      <c r="D843" s="822"/>
      <c r="E843" s="829"/>
      <c r="F843" s="822"/>
      <c r="G843" s="831"/>
      <c r="H843" s="822"/>
      <c r="I843" s="822"/>
      <c r="J843" s="822"/>
      <c r="K843" s="523">
        <v>7</v>
      </c>
      <c r="L843" s="504"/>
      <c r="M843" s="504"/>
      <c r="N843" s="504"/>
      <c r="O843" s="120"/>
      <c r="P843" s="663"/>
      <c r="Q843" s="822"/>
      <c r="R843" s="51"/>
    </row>
    <row r="844" spans="1:18" s="52" customFormat="1" ht="12.75" customHeight="1" outlineLevel="1">
      <c r="A844" s="825"/>
      <c r="B844" s="827"/>
      <c r="C844" s="766"/>
      <c r="D844" s="822"/>
      <c r="E844" s="829"/>
      <c r="F844" s="822"/>
      <c r="G844" s="831"/>
      <c r="H844" s="822"/>
      <c r="I844" s="822"/>
      <c r="J844" s="822"/>
      <c r="K844" s="523">
        <v>8</v>
      </c>
      <c r="L844" s="504"/>
      <c r="M844" s="504"/>
      <c r="N844" s="504"/>
      <c r="O844" s="120"/>
      <c r="P844" s="663"/>
      <c r="Q844" s="822"/>
      <c r="R844" s="51"/>
    </row>
    <row r="845" spans="1:18" s="52" customFormat="1" ht="12.75" customHeight="1" outlineLevel="1">
      <c r="A845" s="825"/>
      <c r="B845" s="827"/>
      <c r="C845" s="766"/>
      <c r="D845" s="822"/>
      <c r="E845" s="829"/>
      <c r="F845" s="822"/>
      <c r="G845" s="831"/>
      <c r="H845" s="822"/>
      <c r="I845" s="822"/>
      <c r="J845" s="822"/>
      <c r="K845" s="523">
        <v>9</v>
      </c>
      <c r="L845" s="504"/>
      <c r="M845" s="504"/>
      <c r="N845" s="504"/>
      <c r="O845" s="120"/>
      <c r="P845" s="663"/>
      <c r="Q845" s="822"/>
      <c r="R845" s="51"/>
    </row>
    <row r="846" spans="1:18" s="52" customFormat="1" ht="12.75" customHeight="1" outlineLevel="1">
      <c r="A846" s="825"/>
      <c r="B846" s="827"/>
      <c r="C846" s="766"/>
      <c r="D846" s="822"/>
      <c r="E846" s="829"/>
      <c r="F846" s="822"/>
      <c r="G846" s="831"/>
      <c r="H846" s="822"/>
      <c r="I846" s="822"/>
      <c r="J846" s="822"/>
      <c r="K846" s="523">
        <v>10</v>
      </c>
      <c r="L846" s="504"/>
      <c r="M846" s="504"/>
      <c r="N846" s="504"/>
      <c r="O846" s="120"/>
      <c r="P846" s="821"/>
      <c r="Q846" s="822"/>
      <c r="R846" s="51"/>
    </row>
    <row r="847" spans="1:18" s="52" customFormat="1" ht="12.75" customHeight="1" outlineLevel="1">
      <c r="A847" s="825"/>
      <c r="B847" s="827"/>
      <c r="C847" s="766"/>
      <c r="D847" s="822"/>
      <c r="E847" s="829"/>
      <c r="F847" s="822"/>
      <c r="G847" s="831"/>
      <c r="H847" s="822"/>
      <c r="I847" s="822"/>
      <c r="J847" s="822"/>
      <c r="K847" s="523">
        <v>11</v>
      </c>
      <c r="L847" s="504"/>
      <c r="M847" s="504"/>
      <c r="N847" s="504"/>
      <c r="O847" s="120"/>
      <c r="P847" s="821"/>
      <c r="Q847" s="822"/>
      <c r="R847" s="51"/>
    </row>
    <row r="848" spans="1:18" s="52" customFormat="1" ht="12.75" customHeight="1" outlineLevel="1">
      <c r="A848" s="825"/>
      <c r="B848" s="827"/>
      <c r="C848" s="766"/>
      <c r="D848" s="822"/>
      <c r="E848" s="829"/>
      <c r="F848" s="822"/>
      <c r="G848" s="831"/>
      <c r="H848" s="822"/>
      <c r="I848" s="822"/>
      <c r="J848" s="822"/>
      <c r="K848" s="523">
        <v>12</v>
      </c>
      <c r="L848" s="504"/>
      <c r="M848" s="504"/>
      <c r="N848" s="504"/>
      <c r="O848" s="120"/>
      <c r="P848" s="821"/>
      <c r="Q848" s="822"/>
      <c r="R848" s="51"/>
    </row>
    <row r="849" spans="1:18" s="52" customFormat="1" ht="12.75" customHeight="1" outlineLevel="1">
      <c r="A849" s="825"/>
      <c r="B849" s="827"/>
      <c r="C849" s="766"/>
      <c r="D849" s="822"/>
      <c r="E849" s="829"/>
      <c r="F849" s="822"/>
      <c r="G849" s="831"/>
      <c r="H849" s="822"/>
      <c r="I849" s="822"/>
      <c r="J849" s="822"/>
      <c r="K849" s="523">
        <v>13</v>
      </c>
      <c r="L849" s="504"/>
      <c r="M849" s="504"/>
      <c r="N849" s="504"/>
      <c r="O849" s="120"/>
      <c r="P849" s="821"/>
      <c r="Q849" s="822"/>
      <c r="R849" s="51"/>
    </row>
    <row r="850" spans="1:18" s="52" customFormat="1" ht="12.75" customHeight="1" outlineLevel="1">
      <c r="A850" s="825"/>
      <c r="B850" s="827"/>
      <c r="C850" s="766"/>
      <c r="D850" s="822"/>
      <c r="E850" s="829"/>
      <c r="F850" s="822"/>
      <c r="G850" s="831"/>
      <c r="H850" s="822"/>
      <c r="I850" s="822"/>
      <c r="J850" s="822"/>
      <c r="K850" s="523">
        <v>14</v>
      </c>
      <c r="L850" s="504"/>
      <c r="M850" s="504"/>
      <c r="N850" s="504"/>
      <c r="O850" s="120"/>
      <c r="P850" s="821"/>
      <c r="Q850" s="822"/>
      <c r="R850" s="51"/>
    </row>
    <row r="851" spans="1:18" s="52" customFormat="1" ht="12.75" customHeight="1" outlineLevel="1">
      <c r="A851" s="825"/>
      <c r="B851" s="827"/>
      <c r="C851" s="766"/>
      <c r="D851" s="822"/>
      <c r="E851" s="829"/>
      <c r="F851" s="822"/>
      <c r="G851" s="831"/>
      <c r="H851" s="822"/>
      <c r="I851" s="822"/>
      <c r="J851" s="822"/>
      <c r="K851" s="523">
        <v>15</v>
      </c>
      <c r="L851" s="504"/>
      <c r="M851" s="504"/>
      <c r="N851" s="504"/>
      <c r="O851" s="120"/>
      <c r="P851" s="821"/>
      <c r="Q851" s="822"/>
      <c r="R851" s="51"/>
    </row>
    <row r="852" spans="1:18" s="52" customFormat="1" ht="12.75" customHeight="1" outlineLevel="1">
      <c r="A852" s="826"/>
      <c r="B852" s="828"/>
      <c r="C852" s="777"/>
      <c r="D852" s="823"/>
      <c r="E852" s="829"/>
      <c r="F852" s="823"/>
      <c r="G852" s="832"/>
      <c r="H852" s="823"/>
      <c r="I852" s="823"/>
      <c r="J852" s="823"/>
      <c r="K852" s="523">
        <v>16</v>
      </c>
      <c r="L852" s="504"/>
      <c r="M852" s="504"/>
      <c r="N852" s="504"/>
      <c r="O852" s="120"/>
      <c r="P852" s="821"/>
      <c r="Q852" s="823"/>
      <c r="R852" s="51"/>
    </row>
    <row r="853" spans="1:18" s="52" customFormat="1" ht="12.75" customHeight="1" outlineLevel="1">
      <c r="A853" s="824"/>
      <c r="B853" s="827" t="s">
        <v>84</v>
      </c>
      <c r="C853" s="803">
        <f>C837+1</f>
        <v>54</v>
      </c>
      <c r="D853" s="822" t="s">
        <v>1852</v>
      </c>
      <c r="E853" s="829" t="str">
        <f t="shared" ref="E853" si="80">"DBB"&amp;500+(6*(C853-1))</f>
        <v>DBB818</v>
      </c>
      <c r="F853" s="822" t="s">
        <v>1853</v>
      </c>
      <c r="G853" s="830" t="s">
        <v>1854</v>
      </c>
      <c r="H853" s="821" t="s">
        <v>1855</v>
      </c>
      <c r="I853" s="821"/>
      <c r="J853" s="821"/>
      <c r="K853" s="626">
        <v>1</v>
      </c>
      <c r="L853" s="75" t="s">
        <v>1543</v>
      </c>
      <c r="M853" s="504" t="s">
        <v>1544</v>
      </c>
      <c r="N853" s="504" t="s">
        <v>1545</v>
      </c>
      <c r="O853" s="120"/>
      <c r="P853" s="663" t="str">
        <f>VLOOKUP(H853,Buttons!$D$5:$AB$452,25,FALSE)</f>
        <v>VLM_Filler_Toolbar_3_9</v>
      </c>
      <c r="Q853" s="821" t="s">
        <v>1539</v>
      </c>
      <c r="R853" s="51"/>
    </row>
    <row r="854" spans="1:18" s="52" customFormat="1" ht="12.75" customHeight="1" outlineLevel="1">
      <c r="A854" s="825"/>
      <c r="B854" s="827"/>
      <c r="C854" s="766"/>
      <c r="D854" s="822"/>
      <c r="E854" s="829"/>
      <c r="F854" s="822"/>
      <c r="G854" s="831"/>
      <c r="H854" s="822"/>
      <c r="I854" s="822"/>
      <c r="J854" s="822"/>
      <c r="K854" s="523">
        <v>2</v>
      </c>
      <c r="L854" s="75" t="s">
        <v>1660</v>
      </c>
      <c r="M854" s="504" t="s">
        <v>1661</v>
      </c>
      <c r="N854" s="504" t="s">
        <v>1662</v>
      </c>
      <c r="O854" s="120"/>
      <c r="P854" s="821"/>
      <c r="Q854" s="822"/>
      <c r="R854" s="51"/>
    </row>
    <row r="855" spans="1:18" s="52" customFormat="1" ht="12.75" customHeight="1" outlineLevel="1">
      <c r="A855" s="825"/>
      <c r="B855" s="827"/>
      <c r="C855" s="766"/>
      <c r="D855" s="822"/>
      <c r="E855" s="829"/>
      <c r="F855" s="822"/>
      <c r="G855" s="831"/>
      <c r="H855" s="822"/>
      <c r="I855" s="822"/>
      <c r="J855" s="822"/>
      <c r="K855" s="523">
        <v>3</v>
      </c>
      <c r="L855" s="75" t="s">
        <v>1561</v>
      </c>
      <c r="M855" s="504" t="s">
        <v>1562</v>
      </c>
      <c r="N855" s="504" t="s">
        <v>1563</v>
      </c>
      <c r="O855" s="120"/>
      <c r="P855" s="821"/>
      <c r="Q855" s="822"/>
      <c r="R855" s="51"/>
    </row>
    <row r="856" spans="1:18" s="52" customFormat="1" ht="12.75" customHeight="1" outlineLevel="1">
      <c r="A856" s="825"/>
      <c r="B856" s="827"/>
      <c r="C856" s="766"/>
      <c r="D856" s="822"/>
      <c r="E856" s="829"/>
      <c r="F856" s="822"/>
      <c r="G856" s="831"/>
      <c r="H856" s="822"/>
      <c r="I856" s="822"/>
      <c r="J856" s="822"/>
      <c r="K856" s="523">
        <v>4</v>
      </c>
      <c r="L856" s="75" t="s">
        <v>1856</v>
      </c>
      <c r="M856" s="504" t="s">
        <v>1857</v>
      </c>
      <c r="N856" s="504" t="s">
        <v>1858</v>
      </c>
      <c r="O856" s="120"/>
      <c r="P856" s="821"/>
      <c r="Q856" s="822"/>
      <c r="R856" s="51"/>
    </row>
    <row r="857" spans="1:18" s="52" customFormat="1" ht="12.75" customHeight="1" outlineLevel="1">
      <c r="A857" s="825"/>
      <c r="B857" s="827"/>
      <c r="C857" s="766"/>
      <c r="D857" s="822"/>
      <c r="E857" s="829"/>
      <c r="F857" s="822"/>
      <c r="G857" s="831"/>
      <c r="H857" s="822"/>
      <c r="I857" s="822"/>
      <c r="J857" s="822"/>
      <c r="K857" s="523">
        <v>5</v>
      </c>
      <c r="L857" s="504" t="s">
        <v>1849</v>
      </c>
      <c r="M857" s="504" t="s">
        <v>1850</v>
      </c>
      <c r="N857" s="504" t="s">
        <v>1851</v>
      </c>
      <c r="O857" s="120"/>
      <c r="P857" s="821"/>
      <c r="Q857" s="822"/>
      <c r="R857" s="51"/>
    </row>
    <row r="858" spans="1:18" s="52" customFormat="1" ht="12.75" customHeight="1" outlineLevel="1">
      <c r="A858" s="825"/>
      <c r="B858" s="827"/>
      <c r="C858" s="766"/>
      <c r="D858" s="822"/>
      <c r="E858" s="829"/>
      <c r="F858" s="822"/>
      <c r="G858" s="831"/>
      <c r="H858" s="822"/>
      <c r="I858" s="822"/>
      <c r="J858" s="822"/>
      <c r="K858" s="523">
        <v>6</v>
      </c>
      <c r="L858" s="504" t="s">
        <v>1859</v>
      </c>
      <c r="M858" s="504" t="s">
        <v>1860</v>
      </c>
      <c r="N858" s="504" t="s">
        <v>1861</v>
      </c>
      <c r="O858" s="120"/>
      <c r="P858" s="821"/>
      <c r="Q858" s="822"/>
      <c r="R858" s="51"/>
    </row>
    <row r="859" spans="1:18" s="52" customFormat="1" ht="12.75" customHeight="1" outlineLevel="1">
      <c r="A859" s="825"/>
      <c r="B859" s="827"/>
      <c r="C859" s="766"/>
      <c r="D859" s="822"/>
      <c r="E859" s="829"/>
      <c r="F859" s="822"/>
      <c r="G859" s="831"/>
      <c r="H859" s="822"/>
      <c r="I859" s="822"/>
      <c r="J859" s="822"/>
      <c r="K859" s="523">
        <v>7</v>
      </c>
      <c r="L859" s="504"/>
      <c r="M859" s="504"/>
      <c r="N859" s="504"/>
      <c r="O859" s="120"/>
      <c r="P859" s="821"/>
      <c r="Q859" s="822"/>
      <c r="R859" s="51"/>
    </row>
    <row r="860" spans="1:18" s="52" customFormat="1" ht="12.75" customHeight="1" outlineLevel="1">
      <c r="A860" s="825"/>
      <c r="B860" s="827"/>
      <c r="C860" s="766"/>
      <c r="D860" s="822"/>
      <c r="E860" s="829"/>
      <c r="F860" s="822"/>
      <c r="G860" s="831"/>
      <c r="H860" s="822"/>
      <c r="I860" s="822"/>
      <c r="J860" s="822"/>
      <c r="K860" s="523">
        <v>8</v>
      </c>
      <c r="L860" s="504"/>
      <c r="M860" s="504"/>
      <c r="N860" s="504"/>
      <c r="O860" s="120"/>
      <c r="P860" s="821"/>
      <c r="Q860" s="822"/>
      <c r="R860" s="51"/>
    </row>
    <row r="861" spans="1:18" s="52" customFormat="1" ht="12.75" customHeight="1" outlineLevel="1">
      <c r="A861" s="825"/>
      <c r="B861" s="827"/>
      <c r="C861" s="766"/>
      <c r="D861" s="822"/>
      <c r="E861" s="829"/>
      <c r="F861" s="822"/>
      <c r="G861" s="831"/>
      <c r="H861" s="822"/>
      <c r="I861" s="822"/>
      <c r="J861" s="822"/>
      <c r="K861" s="523">
        <v>9</v>
      </c>
      <c r="L861" s="504"/>
      <c r="M861" s="504"/>
      <c r="N861" s="504"/>
      <c r="O861" s="120"/>
      <c r="P861" s="821"/>
      <c r="Q861" s="822"/>
      <c r="R861" s="51"/>
    </row>
    <row r="862" spans="1:18" s="52" customFormat="1" ht="12.75" customHeight="1" outlineLevel="1">
      <c r="A862" s="825"/>
      <c r="B862" s="827"/>
      <c r="C862" s="766"/>
      <c r="D862" s="822"/>
      <c r="E862" s="829"/>
      <c r="F862" s="822"/>
      <c r="G862" s="831"/>
      <c r="H862" s="822"/>
      <c r="I862" s="822"/>
      <c r="J862" s="822"/>
      <c r="K862" s="523">
        <v>10</v>
      </c>
      <c r="L862" s="504"/>
      <c r="M862" s="504"/>
      <c r="N862" s="504"/>
      <c r="O862" s="120"/>
      <c r="P862" s="821"/>
      <c r="Q862" s="822"/>
      <c r="R862" s="51"/>
    </row>
    <row r="863" spans="1:18" s="52" customFormat="1" ht="12.75" customHeight="1" outlineLevel="1">
      <c r="A863" s="825"/>
      <c r="B863" s="827"/>
      <c r="C863" s="766"/>
      <c r="D863" s="822"/>
      <c r="E863" s="829"/>
      <c r="F863" s="822"/>
      <c r="G863" s="831"/>
      <c r="H863" s="822"/>
      <c r="I863" s="822"/>
      <c r="J863" s="822"/>
      <c r="K863" s="523">
        <v>11</v>
      </c>
      <c r="L863" s="504"/>
      <c r="M863" s="504"/>
      <c r="N863" s="504"/>
      <c r="O863" s="120"/>
      <c r="P863" s="821"/>
      <c r="Q863" s="822"/>
      <c r="R863" s="51"/>
    </row>
    <row r="864" spans="1:18" s="52" customFormat="1" ht="12.75" customHeight="1" outlineLevel="1">
      <c r="A864" s="825"/>
      <c r="B864" s="827"/>
      <c r="C864" s="766"/>
      <c r="D864" s="822"/>
      <c r="E864" s="829"/>
      <c r="F864" s="822"/>
      <c r="G864" s="831"/>
      <c r="H864" s="822"/>
      <c r="I864" s="822"/>
      <c r="J864" s="822"/>
      <c r="K864" s="523">
        <v>12</v>
      </c>
      <c r="L864" s="504"/>
      <c r="M864" s="504"/>
      <c r="N864" s="504"/>
      <c r="O864" s="120"/>
      <c r="P864" s="821"/>
      <c r="Q864" s="822"/>
      <c r="R864" s="51"/>
    </row>
    <row r="865" spans="1:18" s="52" customFormat="1" ht="12.75" customHeight="1" outlineLevel="1">
      <c r="A865" s="825"/>
      <c r="B865" s="827"/>
      <c r="C865" s="766"/>
      <c r="D865" s="822"/>
      <c r="E865" s="829"/>
      <c r="F865" s="822"/>
      <c r="G865" s="831"/>
      <c r="H865" s="822"/>
      <c r="I865" s="822"/>
      <c r="J865" s="822"/>
      <c r="K865" s="523">
        <v>13</v>
      </c>
      <c r="L865" s="504"/>
      <c r="M865" s="504"/>
      <c r="N865" s="504"/>
      <c r="O865" s="120"/>
      <c r="P865" s="821"/>
      <c r="Q865" s="822"/>
      <c r="R865" s="51"/>
    </row>
    <row r="866" spans="1:18" s="52" customFormat="1" ht="12.75" customHeight="1" outlineLevel="1">
      <c r="A866" s="825"/>
      <c r="B866" s="827"/>
      <c r="C866" s="766"/>
      <c r="D866" s="822"/>
      <c r="E866" s="829"/>
      <c r="F866" s="822"/>
      <c r="G866" s="831"/>
      <c r="H866" s="822"/>
      <c r="I866" s="822"/>
      <c r="J866" s="822"/>
      <c r="K866" s="523">
        <v>14</v>
      </c>
      <c r="L866" s="504"/>
      <c r="M866" s="504"/>
      <c r="N866" s="504"/>
      <c r="O866" s="120"/>
      <c r="P866" s="821"/>
      <c r="Q866" s="822"/>
      <c r="R866" s="51"/>
    </row>
    <row r="867" spans="1:18" s="52" customFormat="1" ht="12.75" customHeight="1" outlineLevel="1">
      <c r="A867" s="825"/>
      <c r="B867" s="827"/>
      <c r="C867" s="766"/>
      <c r="D867" s="822"/>
      <c r="E867" s="829"/>
      <c r="F867" s="822"/>
      <c r="G867" s="831"/>
      <c r="H867" s="822"/>
      <c r="I867" s="822"/>
      <c r="J867" s="822"/>
      <c r="K867" s="523">
        <v>15</v>
      </c>
      <c r="L867" s="504"/>
      <c r="M867" s="504"/>
      <c r="N867" s="504"/>
      <c r="O867" s="120"/>
      <c r="P867" s="821"/>
      <c r="Q867" s="822"/>
      <c r="R867" s="51"/>
    </row>
    <row r="868" spans="1:18" s="52" customFormat="1" ht="12.75" customHeight="1" outlineLevel="1">
      <c r="A868" s="826"/>
      <c r="B868" s="828"/>
      <c r="C868" s="777"/>
      <c r="D868" s="823"/>
      <c r="E868" s="829"/>
      <c r="F868" s="823"/>
      <c r="G868" s="832"/>
      <c r="H868" s="823"/>
      <c r="I868" s="823"/>
      <c r="J868" s="823"/>
      <c r="K868" s="523">
        <v>16</v>
      </c>
      <c r="L868" s="504"/>
      <c r="M868" s="504"/>
      <c r="N868" s="504"/>
      <c r="O868" s="120"/>
      <c r="P868" s="821"/>
      <c r="Q868" s="823"/>
      <c r="R868" s="51"/>
    </row>
    <row r="869" spans="1:18" s="52" customFormat="1" outlineLevel="1">
      <c r="A869" s="824"/>
      <c r="B869" s="827" t="s">
        <v>45</v>
      </c>
      <c r="C869" s="803">
        <f>C853+1</f>
        <v>55</v>
      </c>
      <c r="D869" s="822" t="s">
        <v>1862</v>
      </c>
      <c r="E869" s="829" t="str">
        <f t="shared" ref="E869" si="81">"DBB"&amp;500+(6*(C869-1))</f>
        <v>DBB824</v>
      </c>
      <c r="F869" s="822" t="s">
        <v>1863</v>
      </c>
      <c r="G869" s="830" t="s">
        <v>1864</v>
      </c>
      <c r="H869" s="830" t="s">
        <v>1865</v>
      </c>
      <c r="I869" s="821"/>
      <c r="J869" s="821"/>
      <c r="K869" s="626">
        <v>1</v>
      </c>
      <c r="L869" s="75" t="s">
        <v>1561</v>
      </c>
      <c r="M869" s="504" t="s">
        <v>1562</v>
      </c>
      <c r="N869" s="504" t="s">
        <v>1563</v>
      </c>
      <c r="O869" s="120"/>
      <c r="P869" s="830" t="s">
        <v>1866</v>
      </c>
      <c r="Q869" s="821" t="s">
        <v>1539</v>
      </c>
      <c r="R869" s="51"/>
    </row>
    <row r="870" spans="1:18" s="52" customFormat="1" outlineLevel="1">
      <c r="A870" s="825"/>
      <c r="B870" s="827"/>
      <c r="C870" s="766"/>
      <c r="D870" s="822"/>
      <c r="E870" s="829"/>
      <c r="F870" s="822"/>
      <c r="G870" s="831"/>
      <c r="H870" s="831"/>
      <c r="I870" s="822"/>
      <c r="J870" s="822"/>
      <c r="K870" s="523">
        <v>2</v>
      </c>
      <c r="L870" s="48" t="s">
        <v>1535</v>
      </c>
      <c r="M870" s="504" t="s">
        <v>1536</v>
      </c>
      <c r="N870" s="504" t="s">
        <v>1537</v>
      </c>
      <c r="O870" s="120"/>
      <c r="P870" s="822"/>
      <c r="Q870" s="822"/>
      <c r="R870" s="51"/>
    </row>
    <row r="871" spans="1:18" s="52" customFormat="1" outlineLevel="1">
      <c r="A871" s="825"/>
      <c r="B871" s="827"/>
      <c r="C871" s="766"/>
      <c r="D871" s="822"/>
      <c r="E871" s="829"/>
      <c r="F871" s="822"/>
      <c r="G871" s="831"/>
      <c r="H871" s="831"/>
      <c r="I871" s="822"/>
      <c r="J871" s="822"/>
      <c r="K871" s="523">
        <v>3</v>
      </c>
      <c r="L871" s="48" t="s">
        <v>1867</v>
      </c>
      <c r="M871" s="504" t="s">
        <v>1868</v>
      </c>
      <c r="N871" s="504" t="s">
        <v>1869</v>
      </c>
      <c r="O871" s="120"/>
      <c r="P871" s="822"/>
      <c r="Q871" s="822"/>
      <c r="R871" s="51"/>
    </row>
    <row r="872" spans="1:18" s="52" customFormat="1" outlineLevel="1">
      <c r="A872" s="825"/>
      <c r="B872" s="827"/>
      <c r="C872" s="766"/>
      <c r="D872" s="822"/>
      <c r="E872" s="829"/>
      <c r="F872" s="822"/>
      <c r="G872" s="831"/>
      <c r="H872" s="831"/>
      <c r="I872" s="822"/>
      <c r="J872" s="822"/>
      <c r="K872" s="523">
        <v>4</v>
      </c>
      <c r="L872" s="75" t="s">
        <v>1623</v>
      </c>
      <c r="M872" s="504" t="s">
        <v>1624</v>
      </c>
      <c r="N872" s="504" t="s">
        <v>1625</v>
      </c>
      <c r="O872" s="120"/>
      <c r="P872" s="822"/>
      <c r="Q872" s="822"/>
      <c r="R872" s="51"/>
    </row>
    <row r="873" spans="1:18" s="52" customFormat="1" outlineLevel="1">
      <c r="A873" s="825"/>
      <c r="B873" s="827"/>
      <c r="C873" s="766"/>
      <c r="D873" s="822"/>
      <c r="E873" s="829"/>
      <c r="F873" s="822"/>
      <c r="G873" s="831"/>
      <c r="H873" s="831"/>
      <c r="I873" s="822"/>
      <c r="J873" s="822"/>
      <c r="K873" s="523">
        <v>5</v>
      </c>
      <c r="L873" s="504"/>
      <c r="M873" s="504"/>
      <c r="N873" s="504"/>
      <c r="O873" s="120"/>
      <c r="P873" s="822"/>
      <c r="Q873" s="822"/>
      <c r="R873" s="51"/>
    </row>
    <row r="874" spans="1:18" s="52" customFormat="1" outlineLevel="1">
      <c r="A874" s="825"/>
      <c r="B874" s="827"/>
      <c r="C874" s="766"/>
      <c r="D874" s="822"/>
      <c r="E874" s="829"/>
      <c r="F874" s="822"/>
      <c r="G874" s="831"/>
      <c r="H874" s="831"/>
      <c r="I874" s="822"/>
      <c r="J874" s="822"/>
      <c r="K874" s="523">
        <v>6</v>
      </c>
      <c r="L874" s="504"/>
      <c r="M874" s="504"/>
      <c r="N874" s="504"/>
      <c r="O874" s="120"/>
      <c r="P874" s="822"/>
      <c r="Q874" s="822"/>
      <c r="R874" s="51"/>
    </row>
    <row r="875" spans="1:18" s="52" customFormat="1" outlineLevel="1">
      <c r="A875" s="825"/>
      <c r="B875" s="827"/>
      <c r="C875" s="766"/>
      <c r="D875" s="822"/>
      <c r="E875" s="829"/>
      <c r="F875" s="822"/>
      <c r="G875" s="831"/>
      <c r="H875" s="831"/>
      <c r="I875" s="822"/>
      <c r="J875" s="822"/>
      <c r="K875" s="523">
        <v>7</v>
      </c>
      <c r="L875" s="504"/>
      <c r="M875" s="504"/>
      <c r="N875" s="504"/>
      <c r="O875" s="120"/>
      <c r="P875" s="822"/>
      <c r="Q875" s="822"/>
      <c r="R875" s="51"/>
    </row>
    <row r="876" spans="1:18" s="52" customFormat="1" outlineLevel="1">
      <c r="A876" s="825"/>
      <c r="B876" s="827"/>
      <c r="C876" s="766"/>
      <c r="D876" s="822"/>
      <c r="E876" s="829"/>
      <c r="F876" s="822"/>
      <c r="G876" s="831"/>
      <c r="H876" s="831"/>
      <c r="I876" s="822"/>
      <c r="J876" s="822"/>
      <c r="K876" s="523">
        <v>8</v>
      </c>
      <c r="L876" s="504"/>
      <c r="M876" s="504"/>
      <c r="N876" s="504"/>
      <c r="O876" s="120"/>
      <c r="P876" s="822"/>
      <c r="Q876" s="822"/>
      <c r="R876" s="51"/>
    </row>
    <row r="877" spans="1:18" s="52" customFormat="1" outlineLevel="1">
      <c r="A877" s="825"/>
      <c r="B877" s="827"/>
      <c r="C877" s="766"/>
      <c r="D877" s="822"/>
      <c r="E877" s="829"/>
      <c r="F877" s="822"/>
      <c r="G877" s="831"/>
      <c r="H877" s="831"/>
      <c r="I877" s="822"/>
      <c r="J877" s="822"/>
      <c r="K877" s="523">
        <v>9</v>
      </c>
      <c r="L877" s="504"/>
      <c r="M877" s="504"/>
      <c r="N877" s="504"/>
      <c r="O877" s="120"/>
      <c r="P877" s="822"/>
      <c r="Q877" s="822"/>
      <c r="R877" s="51"/>
    </row>
    <row r="878" spans="1:18" s="52" customFormat="1" outlineLevel="1">
      <c r="A878" s="825"/>
      <c r="B878" s="827"/>
      <c r="C878" s="766"/>
      <c r="D878" s="822"/>
      <c r="E878" s="829"/>
      <c r="F878" s="822"/>
      <c r="G878" s="831"/>
      <c r="H878" s="831"/>
      <c r="I878" s="822"/>
      <c r="J878" s="822"/>
      <c r="K878" s="523">
        <v>10</v>
      </c>
      <c r="L878" s="504"/>
      <c r="M878" s="504"/>
      <c r="N878" s="504"/>
      <c r="O878" s="120"/>
      <c r="P878" s="822"/>
      <c r="Q878" s="822"/>
      <c r="R878" s="51"/>
    </row>
    <row r="879" spans="1:18" s="52" customFormat="1" outlineLevel="1">
      <c r="A879" s="825"/>
      <c r="B879" s="827"/>
      <c r="C879" s="766"/>
      <c r="D879" s="822"/>
      <c r="E879" s="829"/>
      <c r="F879" s="822"/>
      <c r="G879" s="831"/>
      <c r="H879" s="831"/>
      <c r="I879" s="822"/>
      <c r="J879" s="822"/>
      <c r="K879" s="523">
        <v>11</v>
      </c>
      <c r="L879" s="504"/>
      <c r="M879" s="504"/>
      <c r="N879" s="504"/>
      <c r="O879" s="120"/>
      <c r="P879" s="822"/>
      <c r="Q879" s="822"/>
      <c r="R879" s="51"/>
    </row>
    <row r="880" spans="1:18" s="52" customFormat="1" outlineLevel="1">
      <c r="A880" s="825"/>
      <c r="B880" s="827"/>
      <c r="C880" s="766"/>
      <c r="D880" s="822"/>
      <c r="E880" s="829"/>
      <c r="F880" s="822"/>
      <c r="G880" s="831"/>
      <c r="H880" s="831"/>
      <c r="I880" s="822"/>
      <c r="J880" s="822"/>
      <c r="K880" s="523">
        <v>12</v>
      </c>
      <c r="L880" s="504"/>
      <c r="M880" s="504"/>
      <c r="N880" s="504"/>
      <c r="O880" s="120"/>
      <c r="P880" s="822"/>
      <c r="Q880" s="822"/>
      <c r="R880" s="51"/>
    </row>
    <row r="881" spans="1:18" s="52" customFormat="1" outlineLevel="1">
      <c r="A881" s="825"/>
      <c r="B881" s="827"/>
      <c r="C881" s="766"/>
      <c r="D881" s="822"/>
      <c r="E881" s="829"/>
      <c r="F881" s="822"/>
      <c r="G881" s="831"/>
      <c r="H881" s="831"/>
      <c r="I881" s="822"/>
      <c r="J881" s="822"/>
      <c r="K881" s="523">
        <v>13</v>
      </c>
      <c r="L881" s="504"/>
      <c r="M881" s="504"/>
      <c r="N881" s="504"/>
      <c r="O881" s="120"/>
      <c r="P881" s="822"/>
      <c r="Q881" s="822"/>
      <c r="R881" s="51"/>
    </row>
    <row r="882" spans="1:18" s="52" customFormat="1" outlineLevel="1">
      <c r="A882" s="825"/>
      <c r="B882" s="827"/>
      <c r="C882" s="766"/>
      <c r="D882" s="822"/>
      <c r="E882" s="829"/>
      <c r="F882" s="822"/>
      <c r="G882" s="831"/>
      <c r="H882" s="831"/>
      <c r="I882" s="822"/>
      <c r="J882" s="822"/>
      <c r="K882" s="523">
        <v>14</v>
      </c>
      <c r="L882" s="504"/>
      <c r="M882" s="504"/>
      <c r="N882" s="504"/>
      <c r="O882" s="120"/>
      <c r="P882" s="822"/>
      <c r="Q882" s="822"/>
      <c r="R882" s="51"/>
    </row>
    <row r="883" spans="1:18" s="52" customFormat="1" outlineLevel="1">
      <c r="A883" s="825"/>
      <c r="B883" s="827"/>
      <c r="C883" s="766"/>
      <c r="D883" s="822"/>
      <c r="E883" s="829"/>
      <c r="F883" s="822"/>
      <c r="G883" s="831"/>
      <c r="H883" s="831"/>
      <c r="I883" s="822"/>
      <c r="J883" s="822"/>
      <c r="K883" s="523">
        <v>15</v>
      </c>
      <c r="L883" s="504"/>
      <c r="M883" s="504"/>
      <c r="N883" s="504"/>
      <c r="O883" s="120"/>
      <c r="P883" s="822"/>
      <c r="Q883" s="822"/>
      <c r="R883" s="51"/>
    </row>
    <row r="884" spans="1:18" s="52" customFormat="1" outlineLevel="1">
      <c r="A884" s="826"/>
      <c r="B884" s="828"/>
      <c r="C884" s="777"/>
      <c r="D884" s="823"/>
      <c r="E884" s="829"/>
      <c r="F884" s="823"/>
      <c r="G884" s="832"/>
      <c r="H884" s="832"/>
      <c r="I884" s="823"/>
      <c r="J884" s="823"/>
      <c r="K884" s="523">
        <v>16</v>
      </c>
      <c r="L884" s="504"/>
      <c r="M884" s="504"/>
      <c r="N884" s="504"/>
      <c r="O884" s="120"/>
      <c r="P884" s="823"/>
      <c r="Q884" s="823"/>
      <c r="R884" s="51"/>
    </row>
    <row r="885" spans="1:18" s="52" customFormat="1" outlineLevel="1">
      <c r="A885" s="824"/>
      <c r="B885" s="827" t="s">
        <v>45</v>
      </c>
      <c r="C885" s="803">
        <f>C869+1</f>
        <v>56</v>
      </c>
      <c r="D885" s="822" t="s">
        <v>1870</v>
      </c>
      <c r="E885" s="829" t="str">
        <f t="shared" ref="E885" si="82">"DBB"&amp;500+(6*(C885-1))</f>
        <v>DBB830</v>
      </c>
      <c r="F885" s="822" t="s">
        <v>1871</v>
      </c>
      <c r="G885" s="830" t="s">
        <v>1872</v>
      </c>
      <c r="H885" s="830" t="s">
        <v>1873</v>
      </c>
      <c r="I885" s="821"/>
      <c r="J885" s="821"/>
      <c r="K885" s="626">
        <v>1</v>
      </c>
      <c r="L885" s="75" t="s">
        <v>1561</v>
      </c>
      <c r="M885" s="504" t="s">
        <v>1562</v>
      </c>
      <c r="N885" s="504" t="s">
        <v>1563</v>
      </c>
      <c r="O885" s="120"/>
      <c r="P885" s="830" t="s">
        <v>1874</v>
      </c>
      <c r="Q885" s="821" t="s">
        <v>1539</v>
      </c>
      <c r="R885" s="51"/>
    </row>
    <row r="886" spans="1:18" s="52" customFormat="1" outlineLevel="1">
      <c r="A886" s="825"/>
      <c r="B886" s="827"/>
      <c r="C886" s="766"/>
      <c r="D886" s="822"/>
      <c r="E886" s="829"/>
      <c r="F886" s="822"/>
      <c r="G886" s="831"/>
      <c r="H886" s="831"/>
      <c r="I886" s="822"/>
      <c r="J886" s="822"/>
      <c r="K886" s="523">
        <v>2</v>
      </c>
      <c r="L886" s="48" t="s">
        <v>1535</v>
      </c>
      <c r="M886" s="504" t="s">
        <v>1536</v>
      </c>
      <c r="N886" s="504" t="s">
        <v>1537</v>
      </c>
      <c r="O886" s="120"/>
      <c r="P886" s="822"/>
      <c r="Q886" s="822"/>
      <c r="R886" s="51"/>
    </row>
    <row r="887" spans="1:18" s="52" customFormat="1" outlineLevel="1">
      <c r="A887" s="825"/>
      <c r="B887" s="827"/>
      <c r="C887" s="766"/>
      <c r="D887" s="822"/>
      <c r="E887" s="829"/>
      <c r="F887" s="822"/>
      <c r="G887" s="831"/>
      <c r="H887" s="831"/>
      <c r="I887" s="822"/>
      <c r="J887" s="822"/>
      <c r="K887" s="523">
        <v>3</v>
      </c>
      <c r="L887" s="48" t="s">
        <v>1867</v>
      </c>
      <c r="M887" s="504" t="s">
        <v>1868</v>
      </c>
      <c r="N887" s="504" t="s">
        <v>1869</v>
      </c>
      <c r="O887" s="120"/>
      <c r="P887" s="822"/>
      <c r="Q887" s="822"/>
      <c r="R887" s="51"/>
    </row>
    <row r="888" spans="1:18" s="52" customFormat="1" outlineLevel="1">
      <c r="A888" s="825"/>
      <c r="B888" s="827"/>
      <c r="C888" s="766"/>
      <c r="D888" s="822"/>
      <c r="E888" s="829"/>
      <c r="F888" s="822"/>
      <c r="G888" s="831"/>
      <c r="H888" s="831"/>
      <c r="I888" s="822"/>
      <c r="J888" s="822"/>
      <c r="K888" s="523">
        <v>4</v>
      </c>
      <c r="L888" s="75" t="s">
        <v>1623</v>
      </c>
      <c r="M888" s="504" t="s">
        <v>1624</v>
      </c>
      <c r="N888" s="504" t="s">
        <v>1625</v>
      </c>
      <c r="O888" s="120"/>
      <c r="P888" s="822"/>
      <c r="Q888" s="822"/>
      <c r="R888" s="51"/>
    </row>
    <row r="889" spans="1:18" s="52" customFormat="1" outlineLevel="1">
      <c r="A889" s="825"/>
      <c r="B889" s="827"/>
      <c r="C889" s="766"/>
      <c r="D889" s="822"/>
      <c r="E889" s="829"/>
      <c r="F889" s="822"/>
      <c r="G889" s="831"/>
      <c r="H889" s="831"/>
      <c r="I889" s="822"/>
      <c r="J889" s="822"/>
      <c r="K889" s="523">
        <v>5</v>
      </c>
      <c r="L889" s="504"/>
      <c r="M889" s="504"/>
      <c r="N889" s="504"/>
      <c r="O889" s="120"/>
      <c r="P889" s="822"/>
      <c r="Q889" s="822"/>
      <c r="R889" s="51"/>
    </row>
    <row r="890" spans="1:18" s="52" customFormat="1" outlineLevel="1">
      <c r="A890" s="825"/>
      <c r="B890" s="827"/>
      <c r="C890" s="766"/>
      <c r="D890" s="822"/>
      <c r="E890" s="829"/>
      <c r="F890" s="822"/>
      <c r="G890" s="831"/>
      <c r="H890" s="831"/>
      <c r="I890" s="822"/>
      <c r="J890" s="822"/>
      <c r="K890" s="523">
        <v>6</v>
      </c>
      <c r="L890" s="504"/>
      <c r="M890" s="504"/>
      <c r="N890" s="504"/>
      <c r="O890" s="120"/>
      <c r="P890" s="822"/>
      <c r="Q890" s="822"/>
      <c r="R890" s="51"/>
    </row>
    <row r="891" spans="1:18" s="52" customFormat="1" outlineLevel="1">
      <c r="A891" s="825"/>
      <c r="B891" s="827"/>
      <c r="C891" s="766"/>
      <c r="D891" s="822"/>
      <c r="E891" s="829"/>
      <c r="F891" s="822"/>
      <c r="G891" s="831"/>
      <c r="H891" s="831"/>
      <c r="I891" s="822"/>
      <c r="J891" s="822"/>
      <c r="K891" s="523">
        <v>7</v>
      </c>
      <c r="L891" s="504"/>
      <c r="M891" s="504"/>
      <c r="N891" s="504"/>
      <c r="O891" s="120"/>
      <c r="P891" s="822"/>
      <c r="Q891" s="822"/>
      <c r="R891" s="51"/>
    </row>
    <row r="892" spans="1:18" s="52" customFormat="1" outlineLevel="1">
      <c r="A892" s="825"/>
      <c r="B892" s="827"/>
      <c r="C892" s="766"/>
      <c r="D892" s="822"/>
      <c r="E892" s="829"/>
      <c r="F892" s="822"/>
      <c r="G892" s="831"/>
      <c r="H892" s="831"/>
      <c r="I892" s="822"/>
      <c r="J892" s="822"/>
      <c r="K892" s="523">
        <v>8</v>
      </c>
      <c r="L892" s="504"/>
      <c r="M892" s="504"/>
      <c r="N892" s="504"/>
      <c r="O892" s="120"/>
      <c r="P892" s="822"/>
      <c r="Q892" s="822"/>
      <c r="R892" s="51"/>
    </row>
    <row r="893" spans="1:18" s="52" customFormat="1" outlineLevel="1">
      <c r="A893" s="825"/>
      <c r="B893" s="827"/>
      <c r="C893" s="766"/>
      <c r="D893" s="822"/>
      <c r="E893" s="829"/>
      <c r="F893" s="822"/>
      <c r="G893" s="831"/>
      <c r="H893" s="831"/>
      <c r="I893" s="822"/>
      <c r="J893" s="822"/>
      <c r="K893" s="523">
        <v>9</v>
      </c>
      <c r="L893" s="504"/>
      <c r="M893" s="504"/>
      <c r="N893" s="504"/>
      <c r="O893" s="120"/>
      <c r="P893" s="822"/>
      <c r="Q893" s="822"/>
      <c r="R893" s="51"/>
    </row>
    <row r="894" spans="1:18" s="52" customFormat="1" outlineLevel="1">
      <c r="A894" s="825"/>
      <c r="B894" s="827"/>
      <c r="C894" s="766"/>
      <c r="D894" s="822"/>
      <c r="E894" s="829"/>
      <c r="F894" s="822"/>
      <c r="G894" s="831"/>
      <c r="H894" s="831"/>
      <c r="I894" s="822"/>
      <c r="J894" s="822"/>
      <c r="K894" s="523">
        <v>10</v>
      </c>
      <c r="L894" s="504"/>
      <c r="M894" s="504"/>
      <c r="N894" s="504"/>
      <c r="O894" s="120"/>
      <c r="P894" s="822"/>
      <c r="Q894" s="822"/>
      <c r="R894" s="51"/>
    </row>
    <row r="895" spans="1:18" s="52" customFormat="1" outlineLevel="1">
      <c r="A895" s="825"/>
      <c r="B895" s="827"/>
      <c r="C895" s="766"/>
      <c r="D895" s="822"/>
      <c r="E895" s="829"/>
      <c r="F895" s="822"/>
      <c r="G895" s="831"/>
      <c r="H895" s="831"/>
      <c r="I895" s="822"/>
      <c r="J895" s="822"/>
      <c r="K895" s="523">
        <v>11</v>
      </c>
      <c r="L895" s="504"/>
      <c r="M895" s="504"/>
      <c r="N895" s="504"/>
      <c r="O895" s="120"/>
      <c r="P895" s="822"/>
      <c r="Q895" s="822"/>
      <c r="R895" s="51"/>
    </row>
    <row r="896" spans="1:18" s="52" customFormat="1" outlineLevel="1">
      <c r="A896" s="825"/>
      <c r="B896" s="827"/>
      <c r="C896" s="766"/>
      <c r="D896" s="822"/>
      <c r="E896" s="829"/>
      <c r="F896" s="822"/>
      <c r="G896" s="831"/>
      <c r="H896" s="831"/>
      <c r="I896" s="822"/>
      <c r="J896" s="822"/>
      <c r="K896" s="523">
        <v>12</v>
      </c>
      <c r="L896" s="504"/>
      <c r="M896" s="504"/>
      <c r="N896" s="504"/>
      <c r="O896" s="120"/>
      <c r="P896" s="822"/>
      <c r="Q896" s="822"/>
      <c r="R896" s="51"/>
    </row>
    <row r="897" spans="1:18" s="52" customFormat="1" outlineLevel="1">
      <c r="A897" s="825"/>
      <c r="B897" s="827"/>
      <c r="C897" s="766"/>
      <c r="D897" s="822"/>
      <c r="E897" s="829"/>
      <c r="F897" s="822"/>
      <c r="G897" s="831"/>
      <c r="H897" s="831"/>
      <c r="I897" s="822"/>
      <c r="J897" s="822"/>
      <c r="K897" s="523">
        <v>13</v>
      </c>
      <c r="L897" s="504"/>
      <c r="M897" s="504"/>
      <c r="N897" s="504"/>
      <c r="O897" s="120"/>
      <c r="P897" s="822"/>
      <c r="Q897" s="822"/>
      <c r="R897" s="51"/>
    </row>
    <row r="898" spans="1:18" s="52" customFormat="1" outlineLevel="1">
      <c r="A898" s="825"/>
      <c r="B898" s="827"/>
      <c r="C898" s="766"/>
      <c r="D898" s="822"/>
      <c r="E898" s="829"/>
      <c r="F898" s="822"/>
      <c r="G898" s="831"/>
      <c r="H898" s="831"/>
      <c r="I898" s="822"/>
      <c r="J898" s="822"/>
      <c r="K898" s="523">
        <v>14</v>
      </c>
      <c r="L898" s="504"/>
      <c r="M898" s="504"/>
      <c r="N898" s="504"/>
      <c r="O898" s="120"/>
      <c r="P898" s="822"/>
      <c r="Q898" s="822"/>
      <c r="R898" s="51"/>
    </row>
    <row r="899" spans="1:18" s="52" customFormat="1" outlineLevel="1">
      <c r="A899" s="825"/>
      <c r="B899" s="827"/>
      <c r="C899" s="766"/>
      <c r="D899" s="822"/>
      <c r="E899" s="829"/>
      <c r="F899" s="822"/>
      <c r="G899" s="831"/>
      <c r="H899" s="831"/>
      <c r="I899" s="822"/>
      <c r="J899" s="822"/>
      <c r="K899" s="523">
        <v>15</v>
      </c>
      <c r="L899" s="504"/>
      <c r="M899" s="504"/>
      <c r="N899" s="504"/>
      <c r="O899" s="120"/>
      <c r="P899" s="822"/>
      <c r="Q899" s="822"/>
      <c r="R899" s="51"/>
    </row>
    <row r="900" spans="1:18" s="52" customFormat="1" outlineLevel="1">
      <c r="A900" s="826"/>
      <c r="B900" s="828"/>
      <c r="C900" s="777"/>
      <c r="D900" s="823"/>
      <c r="E900" s="829"/>
      <c r="F900" s="823"/>
      <c r="G900" s="832"/>
      <c r="H900" s="832"/>
      <c r="I900" s="823"/>
      <c r="J900" s="823"/>
      <c r="K900" s="523">
        <v>16</v>
      </c>
      <c r="L900" s="504"/>
      <c r="M900" s="504"/>
      <c r="N900" s="504"/>
      <c r="O900" s="120"/>
      <c r="P900" s="823"/>
      <c r="Q900" s="823"/>
      <c r="R900" s="51"/>
    </row>
    <row r="901" spans="1:18" s="52" customFormat="1" outlineLevel="1">
      <c r="A901" s="824"/>
      <c r="B901" s="827" t="s">
        <v>56</v>
      </c>
      <c r="C901" s="803">
        <f>C885+1</f>
        <v>57</v>
      </c>
      <c r="D901" s="822" t="s">
        <v>1875</v>
      </c>
      <c r="E901" s="829" t="str">
        <f t="shared" ref="E901" si="83">"DBB"&amp;500+(6*(C901-1))</f>
        <v>DBB836</v>
      </c>
      <c r="F901" s="822" t="s">
        <v>1876</v>
      </c>
      <c r="G901" s="830" t="s">
        <v>1877</v>
      </c>
      <c r="H901" s="821" t="s">
        <v>1878</v>
      </c>
      <c r="I901" s="821"/>
      <c r="J901" s="821"/>
      <c r="K901" s="626">
        <v>1</v>
      </c>
      <c r="L901" s="75" t="s">
        <v>1543</v>
      </c>
      <c r="M901" s="504" t="s">
        <v>1544</v>
      </c>
      <c r="N901" s="504" t="s">
        <v>1545</v>
      </c>
      <c r="O901" s="120"/>
      <c r="P901" s="821" t="str">
        <f>VLOOKUP(H901,Buttons!$D$5:$AB$452,25,FALSE)</f>
        <v>VLM_Popup_Pistonpompen</v>
      </c>
      <c r="Q901" s="821" t="s">
        <v>1539</v>
      </c>
      <c r="R901" s="51"/>
    </row>
    <row r="902" spans="1:18" s="52" customFormat="1" outlineLevel="1">
      <c r="A902" s="825"/>
      <c r="B902" s="827"/>
      <c r="C902" s="766"/>
      <c r="D902" s="822"/>
      <c r="E902" s="829"/>
      <c r="F902" s="822"/>
      <c r="G902" s="831"/>
      <c r="H902" s="822"/>
      <c r="I902" s="822"/>
      <c r="J902" s="822"/>
      <c r="K902" s="523">
        <v>2</v>
      </c>
      <c r="L902" s="75" t="s">
        <v>1634</v>
      </c>
      <c r="M902" s="504" t="s">
        <v>1635</v>
      </c>
      <c r="N902" s="504" t="s">
        <v>1636</v>
      </c>
      <c r="O902" s="120"/>
      <c r="P902" s="822"/>
      <c r="Q902" s="822"/>
      <c r="R902" s="51"/>
    </row>
    <row r="903" spans="1:18" s="52" customFormat="1" outlineLevel="1">
      <c r="A903" s="825"/>
      <c r="B903" s="827"/>
      <c r="C903" s="766"/>
      <c r="D903" s="822"/>
      <c r="E903" s="829"/>
      <c r="F903" s="822"/>
      <c r="G903" s="831"/>
      <c r="H903" s="822"/>
      <c r="I903" s="822"/>
      <c r="J903" s="822"/>
      <c r="K903" s="523">
        <v>3</v>
      </c>
      <c r="L903" s="75" t="s">
        <v>1561</v>
      </c>
      <c r="M903" s="504" t="s">
        <v>1562</v>
      </c>
      <c r="N903" s="504" t="s">
        <v>1563</v>
      </c>
      <c r="O903" s="120"/>
      <c r="P903" s="822"/>
      <c r="Q903" s="822"/>
      <c r="R903" s="51"/>
    </row>
    <row r="904" spans="1:18" s="52" customFormat="1" outlineLevel="1">
      <c r="A904" s="825"/>
      <c r="B904" s="827"/>
      <c r="C904" s="766"/>
      <c r="D904" s="822"/>
      <c r="E904" s="829"/>
      <c r="F904" s="822"/>
      <c r="G904" s="831"/>
      <c r="H904" s="822"/>
      <c r="I904" s="822"/>
      <c r="J904" s="822"/>
      <c r="K904" s="523">
        <v>4</v>
      </c>
      <c r="L904" s="48" t="s">
        <v>1879</v>
      </c>
      <c r="M904" s="504" t="s">
        <v>1880</v>
      </c>
      <c r="N904" s="504" t="s">
        <v>1881</v>
      </c>
      <c r="O904" s="120"/>
      <c r="P904" s="822"/>
      <c r="Q904" s="822"/>
      <c r="R904" s="51"/>
    </row>
    <row r="905" spans="1:18" s="52" customFormat="1" outlineLevel="1">
      <c r="A905" s="825"/>
      <c r="B905" s="827"/>
      <c r="C905" s="766"/>
      <c r="D905" s="822"/>
      <c r="E905" s="829"/>
      <c r="F905" s="822"/>
      <c r="G905" s="831"/>
      <c r="H905" s="822"/>
      <c r="I905" s="822"/>
      <c r="J905" s="822"/>
      <c r="K905" s="523">
        <v>5</v>
      </c>
      <c r="L905" s="504"/>
      <c r="M905" s="504"/>
      <c r="N905" s="504"/>
      <c r="O905" s="120"/>
      <c r="P905" s="822"/>
      <c r="Q905" s="822"/>
      <c r="R905" s="51"/>
    </row>
    <row r="906" spans="1:18" s="52" customFormat="1" outlineLevel="1">
      <c r="A906" s="825"/>
      <c r="B906" s="827"/>
      <c r="C906" s="766"/>
      <c r="D906" s="822"/>
      <c r="E906" s="829"/>
      <c r="F906" s="822"/>
      <c r="G906" s="831"/>
      <c r="H906" s="822"/>
      <c r="I906" s="822"/>
      <c r="J906" s="822"/>
      <c r="K906" s="523">
        <v>6</v>
      </c>
      <c r="L906" s="504"/>
      <c r="M906" s="504"/>
      <c r="N906" s="504"/>
      <c r="O906" s="120"/>
      <c r="P906" s="822"/>
      <c r="Q906" s="822"/>
      <c r="R906" s="51"/>
    </row>
    <row r="907" spans="1:18" s="52" customFormat="1" outlineLevel="1">
      <c r="A907" s="825"/>
      <c r="B907" s="827"/>
      <c r="C907" s="766"/>
      <c r="D907" s="822"/>
      <c r="E907" s="829"/>
      <c r="F907" s="822"/>
      <c r="G907" s="831"/>
      <c r="H907" s="822"/>
      <c r="I907" s="822"/>
      <c r="J907" s="822"/>
      <c r="K907" s="523">
        <v>7</v>
      </c>
      <c r="L907" s="504"/>
      <c r="M907" s="504"/>
      <c r="N907" s="504"/>
      <c r="O907" s="120"/>
      <c r="P907" s="822"/>
      <c r="Q907" s="822"/>
      <c r="R907" s="51"/>
    </row>
    <row r="908" spans="1:18" s="52" customFormat="1" outlineLevel="1">
      <c r="A908" s="825"/>
      <c r="B908" s="827"/>
      <c r="C908" s="766"/>
      <c r="D908" s="822"/>
      <c r="E908" s="829"/>
      <c r="F908" s="822"/>
      <c r="G908" s="831"/>
      <c r="H908" s="822"/>
      <c r="I908" s="822"/>
      <c r="J908" s="822"/>
      <c r="K908" s="523">
        <v>8</v>
      </c>
      <c r="L908" s="504"/>
      <c r="M908" s="504"/>
      <c r="N908" s="504"/>
      <c r="O908" s="120"/>
      <c r="P908" s="822"/>
      <c r="Q908" s="822"/>
      <c r="R908" s="51"/>
    </row>
    <row r="909" spans="1:18" s="52" customFormat="1" outlineLevel="1">
      <c r="A909" s="825"/>
      <c r="B909" s="827"/>
      <c r="C909" s="766"/>
      <c r="D909" s="822"/>
      <c r="E909" s="829"/>
      <c r="F909" s="822"/>
      <c r="G909" s="831"/>
      <c r="H909" s="822"/>
      <c r="I909" s="822"/>
      <c r="J909" s="822"/>
      <c r="K909" s="523">
        <v>9</v>
      </c>
      <c r="L909" s="504"/>
      <c r="M909" s="504"/>
      <c r="N909" s="504"/>
      <c r="O909" s="120"/>
      <c r="P909" s="822"/>
      <c r="Q909" s="822"/>
      <c r="R909" s="51"/>
    </row>
    <row r="910" spans="1:18" s="52" customFormat="1" outlineLevel="1">
      <c r="A910" s="825"/>
      <c r="B910" s="827"/>
      <c r="C910" s="766"/>
      <c r="D910" s="822"/>
      <c r="E910" s="829"/>
      <c r="F910" s="822"/>
      <c r="G910" s="831"/>
      <c r="H910" s="822"/>
      <c r="I910" s="822"/>
      <c r="J910" s="822"/>
      <c r="K910" s="523">
        <v>10</v>
      </c>
      <c r="L910" s="504"/>
      <c r="M910" s="504"/>
      <c r="N910" s="504"/>
      <c r="O910" s="120"/>
      <c r="P910" s="822"/>
      <c r="Q910" s="822"/>
      <c r="R910" s="51"/>
    </row>
    <row r="911" spans="1:18" s="52" customFormat="1" outlineLevel="1">
      <c r="A911" s="825"/>
      <c r="B911" s="827"/>
      <c r="C911" s="766"/>
      <c r="D911" s="822"/>
      <c r="E911" s="829"/>
      <c r="F911" s="822"/>
      <c r="G911" s="831"/>
      <c r="H911" s="822"/>
      <c r="I911" s="822"/>
      <c r="J911" s="822"/>
      <c r="K911" s="523">
        <v>11</v>
      </c>
      <c r="L911" s="504"/>
      <c r="M911" s="504"/>
      <c r="N911" s="504"/>
      <c r="O911" s="120"/>
      <c r="P911" s="822"/>
      <c r="Q911" s="822"/>
      <c r="R911" s="51"/>
    </row>
    <row r="912" spans="1:18" s="52" customFormat="1" outlineLevel="1">
      <c r="A912" s="825"/>
      <c r="B912" s="827"/>
      <c r="C912" s="766"/>
      <c r="D912" s="822"/>
      <c r="E912" s="829"/>
      <c r="F912" s="822"/>
      <c r="G912" s="831"/>
      <c r="H912" s="822"/>
      <c r="I912" s="822"/>
      <c r="J912" s="822"/>
      <c r="K912" s="523">
        <v>12</v>
      </c>
      <c r="L912" s="504"/>
      <c r="M912" s="504"/>
      <c r="N912" s="504"/>
      <c r="O912" s="120"/>
      <c r="P912" s="822"/>
      <c r="Q912" s="822"/>
      <c r="R912" s="51"/>
    </row>
    <row r="913" spans="1:18" s="52" customFormat="1" outlineLevel="1">
      <c r="A913" s="825"/>
      <c r="B913" s="827"/>
      <c r="C913" s="766"/>
      <c r="D913" s="822"/>
      <c r="E913" s="829"/>
      <c r="F913" s="822"/>
      <c r="G913" s="831"/>
      <c r="H913" s="822"/>
      <c r="I913" s="822"/>
      <c r="J913" s="822"/>
      <c r="K913" s="523">
        <v>13</v>
      </c>
      <c r="L913" s="504"/>
      <c r="M913" s="504"/>
      <c r="N913" s="504"/>
      <c r="O913" s="120"/>
      <c r="P913" s="822"/>
      <c r="Q913" s="822"/>
      <c r="R913" s="51"/>
    </row>
    <row r="914" spans="1:18" s="52" customFormat="1" outlineLevel="1">
      <c r="A914" s="825"/>
      <c r="B914" s="827"/>
      <c r="C914" s="766"/>
      <c r="D914" s="822"/>
      <c r="E914" s="829"/>
      <c r="F914" s="822"/>
      <c r="G914" s="831"/>
      <c r="H914" s="822"/>
      <c r="I914" s="822"/>
      <c r="J914" s="822"/>
      <c r="K914" s="523">
        <v>14</v>
      </c>
      <c r="L914" s="504"/>
      <c r="M914" s="504"/>
      <c r="N914" s="504"/>
      <c r="O914" s="120"/>
      <c r="P914" s="822"/>
      <c r="Q914" s="822"/>
      <c r="R914" s="51"/>
    </row>
    <row r="915" spans="1:18" s="52" customFormat="1" outlineLevel="1">
      <c r="A915" s="825"/>
      <c r="B915" s="827"/>
      <c r="C915" s="766"/>
      <c r="D915" s="822"/>
      <c r="E915" s="829"/>
      <c r="F915" s="822"/>
      <c r="G915" s="831"/>
      <c r="H915" s="822"/>
      <c r="I915" s="822"/>
      <c r="J915" s="822"/>
      <c r="K915" s="523">
        <v>15</v>
      </c>
      <c r="L915" s="504"/>
      <c r="M915" s="504"/>
      <c r="N915" s="504"/>
      <c r="O915" s="120"/>
      <c r="P915" s="822"/>
      <c r="Q915" s="822"/>
      <c r="R915" s="51"/>
    </row>
    <row r="916" spans="1:18" s="52" customFormat="1" outlineLevel="1">
      <c r="A916" s="826"/>
      <c r="B916" s="828"/>
      <c r="C916" s="777"/>
      <c r="D916" s="823"/>
      <c r="E916" s="829"/>
      <c r="F916" s="823"/>
      <c r="G916" s="832"/>
      <c r="H916" s="823"/>
      <c r="I916" s="823"/>
      <c r="J916" s="823"/>
      <c r="K916" s="523">
        <v>16</v>
      </c>
      <c r="L916" s="504"/>
      <c r="M916" s="504"/>
      <c r="N916" s="504"/>
      <c r="O916" s="120"/>
      <c r="P916" s="823"/>
      <c r="Q916" s="823"/>
      <c r="R916" s="51"/>
    </row>
    <row r="917" spans="1:18" s="52" customFormat="1" outlineLevel="1">
      <c r="A917" s="824"/>
      <c r="B917" s="827" t="s">
        <v>84</v>
      </c>
      <c r="C917" s="803">
        <f>C901+1</f>
        <v>58</v>
      </c>
      <c r="D917" s="822" t="s">
        <v>1882</v>
      </c>
      <c r="E917" s="829" t="str">
        <f t="shared" ref="E917" si="84">"DBB"&amp;500+(6*(C917-1))</f>
        <v>DBB842</v>
      </c>
      <c r="F917" s="822" t="s">
        <v>1883</v>
      </c>
      <c r="G917" s="830" t="s">
        <v>1884</v>
      </c>
      <c r="H917" s="821" t="s">
        <v>1885</v>
      </c>
      <c r="I917" s="821" t="s">
        <v>1886</v>
      </c>
      <c r="J917" s="821" t="s">
        <v>1887</v>
      </c>
      <c r="K917" s="626">
        <v>1</v>
      </c>
      <c r="L917" s="504" t="s">
        <v>1888</v>
      </c>
      <c r="M917" s="504" t="s">
        <v>1888</v>
      </c>
      <c r="N917" s="504" t="s">
        <v>1889</v>
      </c>
      <c r="O917" s="120"/>
      <c r="P917" s="821" t="s">
        <v>1890</v>
      </c>
      <c r="Q917" s="821" t="s">
        <v>1539</v>
      </c>
      <c r="R917" s="51"/>
    </row>
    <row r="918" spans="1:18" s="52" customFormat="1" outlineLevel="1">
      <c r="A918" s="825"/>
      <c r="B918" s="827"/>
      <c r="C918" s="766"/>
      <c r="D918" s="822"/>
      <c r="E918" s="829"/>
      <c r="F918" s="822"/>
      <c r="G918" s="831"/>
      <c r="H918" s="822"/>
      <c r="I918" s="822"/>
      <c r="J918" s="822"/>
      <c r="K918" s="523">
        <v>2</v>
      </c>
      <c r="L918" s="504" t="s">
        <v>1891</v>
      </c>
      <c r="M918" s="504" t="s">
        <v>1891</v>
      </c>
      <c r="N918" s="504" t="s">
        <v>1892</v>
      </c>
      <c r="O918" s="120"/>
      <c r="P918" s="822"/>
      <c r="Q918" s="822"/>
      <c r="R918" s="51"/>
    </row>
    <row r="919" spans="1:18" s="52" customFormat="1" outlineLevel="1">
      <c r="A919" s="825"/>
      <c r="B919" s="827"/>
      <c r="C919" s="766"/>
      <c r="D919" s="822"/>
      <c r="E919" s="829"/>
      <c r="F919" s="822"/>
      <c r="G919" s="831"/>
      <c r="H919" s="822"/>
      <c r="I919" s="822"/>
      <c r="J919" s="822"/>
      <c r="K919" s="523">
        <v>3</v>
      </c>
      <c r="L919" s="504" t="s">
        <v>1893</v>
      </c>
      <c r="M919" s="504" t="s">
        <v>1893</v>
      </c>
      <c r="N919" s="504" t="s">
        <v>1894</v>
      </c>
      <c r="O919" s="120"/>
      <c r="P919" s="822"/>
      <c r="Q919" s="822"/>
      <c r="R919" s="51"/>
    </row>
    <row r="920" spans="1:18" s="52" customFormat="1" outlineLevel="1">
      <c r="A920" s="825"/>
      <c r="B920" s="827"/>
      <c r="C920" s="766"/>
      <c r="D920" s="822"/>
      <c r="E920" s="829"/>
      <c r="F920" s="822"/>
      <c r="G920" s="831"/>
      <c r="H920" s="822"/>
      <c r="I920" s="822"/>
      <c r="J920" s="822"/>
      <c r="K920" s="523">
        <v>4</v>
      </c>
      <c r="L920" s="504" t="s">
        <v>1895</v>
      </c>
      <c r="M920" s="504" t="s">
        <v>1895</v>
      </c>
      <c r="N920" s="504" t="s">
        <v>1896</v>
      </c>
      <c r="O920" s="120"/>
      <c r="P920" s="822"/>
      <c r="Q920" s="822"/>
      <c r="R920" s="51"/>
    </row>
    <row r="921" spans="1:18" s="52" customFormat="1" outlineLevel="1">
      <c r="A921" s="825"/>
      <c r="B921" s="827"/>
      <c r="C921" s="766"/>
      <c r="D921" s="822"/>
      <c r="E921" s="829"/>
      <c r="F921" s="822"/>
      <c r="G921" s="831"/>
      <c r="H921" s="822"/>
      <c r="I921" s="822"/>
      <c r="J921" s="822"/>
      <c r="K921" s="523">
        <v>5</v>
      </c>
      <c r="L921" s="504" t="s">
        <v>1897</v>
      </c>
      <c r="M921" s="504" t="s">
        <v>1898</v>
      </c>
      <c r="N921" s="504" t="s">
        <v>1899</v>
      </c>
      <c r="O921" s="120"/>
      <c r="P921" s="822"/>
      <c r="Q921" s="822"/>
      <c r="R921" s="51"/>
    </row>
    <row r="922" spans="1:18" s="52" customFormat="1" outlineLevel="1">
      <c r="A922" s="825"/>
      <c r="B922" s="827"/>
      <c r="C922" s="766"/>
      <c r="D922" s="822"/>
      <c r="E922" s="829"/>
      <c r="F922" s="822"/>
      <c r="G922" s="831"/>
      <c r="H922" s="822"/>
      <c r="I922" s="822"/>
      <c r="J922" s="822"/>
      <c r="K922" s="523">
        <v>6</v>
      </c>
      <c r="L922" s="504"/>
      <c r="M922" s="504"/>
      <c r="N922" s="504"/>
      <c r="O922" s="120"/>
      <c r="P922" s="822"/>
      <c r="Q922" s="822"/>
      <c r="R922" s="51"/>
    </row>
    <row r="923" spans="1:18" s="52" customFormat="1" outlineLevel="1">
      <c r="A923" s="825"/>
      <c r="B923" s="827"/>
      <c r="C923" s="766"/>
      <c r="D923" s="822"/>
      <c r="E923" s="829"/>
      <c r="F923" s="822"/>
      <c r="G923" s="831"/>
      <c r="H923" s="822"/>
      <c r="I923" s="822"/>
      <c r="J923" s="822"/>
      <c r="K923" s="523">
        <v>7</v>
      </c>
      <c r="L923" s="504"/>
      <c r="M923" s="504"/>
      <c r="N923" s="504"/>
      <c r="O923" s="120"/>
      <c r="P923" s="822"/>
      <c r="Q923" s="822"/>
      <c r="R923" s="51"/>
    </row>
    <row r="924" spans="1:18" s="52" customFormat="1" outlineLevel="1">
      <c r="A924" s="825"/>
      <c r="B924" s="827"/>
      <c r="C924" s="766"/>
      <c r="D924" s="822"/>
      <c r="E924" s="829"/>
      <c r="F924" s="822"/>
      <c r="G924" s="831"/>
      <c r="H924" s="822"/>
      <c r="I924" s="822"/>
      <c r="J924" s="822"/>
      <c r="K924" s="523">
        <v>8</v>
      </c>
      <c r="L924" s="504"/>
      <c r="M924" s="504"/>
      <c r="N924" s="504"/>
      <c r="O924" s="120"/>
      <c r="P924" s="822"/>
      <c r="Q924" s="822"/>
      <c r="R924" s="51"/>
    </row>
    <row r="925" spans="1:18" s="52" customFormat="1" outlineLevel="1">
      <c r="A925" s="825"/>
      <c r="B925" s="827"/>
      <c r="C925" s="766"/>
      <c r="D925" s="822"/>
      <c r="E925" s="829"/>
      <c r="F925" s="822"/>
      <c r="G925" s="831"/>
      <c r="H925" s="822"/>
      <c r="I925" s="822"/>
      <c r="J925" s="822"/>
      <c r="K925" s="523">
        <v>9</v>
      </c>
      <c r="L925" s="504"/>
      <c r="M925" s="504"/>
      <c r="N925" s="504"/>
      <c r="O925" s="120"/>
      <c r="P925" s="822"/>
      <c r="Q925" s="822"/>
      <c r="R925" s="51"/>
    </row>
    <row r="926" spans="1:18" s="52" customFormat="1" outlineLevel="1">
      <c r="A926" s="825"/>
      <c r="B926" s="827"/>
      <c r="C926" s="766"/>
      <c r="D926" s="822"/>
      <c r="E926" s="829"/>
      <c r="F926" s="822"/>
      <c r="G926" s="831"/>
      <c r="H926" s="822"/>
      <c r="I926" s="822"/>
      <c r="J926" s="822"/>
      <c r="K926" s="523">
        <v>10</v>
      </c>
      <c r="L926" s="504"/>
      <c r="M926" s="504"/>
      <c r="N926" s="504"/>
      <c r="O926" s="120"/>
      <c r="P926" s="822"/>
      <c r="Q926" s="822"/>
      <c r="R926" s="51"/>
    </row>
    <row r="927" spans="1:18" s="52" customFormat="1" outlineLevel="1">
      <c r="A927" s="825"/>
      <c r="B927" s="827"/>
      <c r="C927" s="766"/>
      <c r="D927" s="822"/>
      <c r="E927" s="829"/>
      <c r="F927" s="822"/>
      <c r="G927" s="831"/>
      <c r="H927" s="822"/>
      <c r="I927" s="822"/>
      <c r="J927" s="822"/>
      <c r="K927" s="523">
        <v>11</v>
      </c>
      <c r="L927" s="504"/>
      <c r="M927" s="504"/>
      <c r="N927" s="504"/>
      <c r="O927" s="120"/>
      <c r="P927" s="822"/>
      <c r="Q927" s="822"/>
      <c r="R927" s="51"/>
    </row>
    <row r="928" spans="1:18" s="52" customFormat="1" outlineLevel="1">
      <c r="A928" s="825"/>
      <c r="B928" s="827"/>
      <c r="C928" s="766"/>
      <c r="D928" s="822"/>
      <c r="E928" s="829"/>
      <c r="F928" s="822"/>
      <c r="G928" s="831"/>
      <c r="H928" s="822"/>
      <c r="I928" s="822"/>
      <c r="J928" s="822"/>
      <c r="K928" s="523">
        <v>12</v>
      </c>
      <c r="L928" s="504"/>
      <c r="M928" s="504"/>
      <c r="N928" s="504"/>
      <c r="O928" s="120"/>
      <c r="P928" s="822"/>
      <c r="Q928" s="822"/>
      <c r="R928" s="51"/>
    </row>
    <row r="929" spans="1:18" s="52" customFormat="1" outlineLevel="1">
      <c r="A929" s="825"/>
      <c r="B929" s="827"/>
      <c r="C929" s="766"/>
      <c r="D929" s="822"/>
      <c r="E929" s="829"/>
      <c r="F929" s="822"/>
      <c r="G929" s="831"/>
      <c r="H929" s="822"/>
      <c r="I929" s="822"/>
      <c r="J929" s="822"/>
      <c r="K929" s="523">
        <v>13</v>
      </c>
      <c r="L929" s="504"/>
      <c r="M929" s="504"/>
      <c r="N929" s="504"/>
      <c r="O929" s="120"/>
      <c r="P929" s="822"/>
      <c r="Q929" s="822"/>
      <c r="R929" s="51"/>
    </row>
    <row r="930" spans="1:18" s="52" customFormat="1" outlineLevel="1">
      <c r="A930" s="825"/>
      <c r="B930" s="827"/>
      <c r="C930" s="766"/>
      <c r="D930" s="822"/>
      <c r="E930" s="829"/>
      <c r="F930" s="822"/>
      <c r="G930" s="831"/>
      <c r="H930" s="822"/>
      <c r="I930" s="822"/>
      <c r="J930" s="822"/>
      <c r="K930" s="523">
        <v>14</v>
      </c>
      <c r="L930" s="504"/>
      <c r="M930" s="504"/>
      <c r="N930" s="504"/>
      <c r="O930" s="120"/>
      <c r="P930" s="822"/>
      <c r="Q930" s="822"/>
      <c r="R930" s="51"/>
    </row>
    <row r="931" spans="1:18" s="52" customFormat="1" outlineLevel="1">
      <c r="A931" s="825"/>
      <c r="B931" s="827"/>
      <c r="C931" s="766"/>
      <c r="D931" s="822"/>
      <c r="E931" s="829"/>
      <c r="F931" s="822"/>
      <c r="G931" s="831"/>
      <c r="H931" s="822"/>
      <c r="I931" s="822"/>
      <c r="J931" s="822"/>
      <c r="K931" s="523">
        <v>15</v>
      </c>
      <c r="L931" s="504"/>
      <c r="M931" s="504"/>
      <c r="N931" s="504"/>
      <c r="O931" s="120"/>
      <c r="P931" s="822"/>
      <c r="Q931" s="822"/>
      <c r="R931" s="51"/>
    </row>
    <row r="932" spans="1:18" s="52" customFormat="1" outlineLevel="1">
      <c r="A932" s="826"/>
      <c r="B932" s="828"/>
      <c r="C932" s="777"/>
      <c r="D932" s="823"/>
      <c r="E932" s="829"/>
      <c r="F932" s="823"/>
      <c r="G932" s="832"/>
      <c r="H932" s="823"/>
      <c r="I932" s="823"/>
      <c r="J932" s="823"/>
      <c r="K932" s="523">
        <v>16</v>
      </c>
      <c r="L932" s="504"/>
      <c r="M932" s="504"/>
      <c r="N932" s="504"/>
      <c r="O932" s="120"/>
      <c r="P932" s="823"/>
      <c r="Q932" s="823"/>
      <c r="R932" s="51"/>
    </row>
    <row r="933" spans="1:18" s="52" customFormat="1" outlineLevel="1">
      <c r="A933" s="824"/>
      <c r="B933" s="827" t="s">
        <v>84</v>
      </c>
      <c r="C933" s="803">
        <f>C917+1</f>
        <v>59</v>
      </c>
      <c r="D933" s="822" t="s">
        <v>1900</v>
      </c>
      <c r="E933" s="829" t="str">
        <f t="shared" ref="E933" si="85">"DBB"&amp;500+(6*(C933-1))</f>
        <v>DBB848</v>
      </c>
      <c r="F933" s="822" t="s">
        <v>1901</v>
      </c>
      <c r="G933" s="830" t="s">
        <v>1902</v>
      </c>
      <c r="H933" s="821" t="s">
        <v>1903</v>
      </c>
      <c r="I933" s="821" t="s">
        <v>1886</v>
      </c>
      <c r="J933" s="821" t="s">
        <v>1904</v>
      </c>
      <c r="K933" s="626">
        <v>1</v>
      </c>
      <c r="L933" s="504" t="s">
        <v>1888</v>
      </c>
      <c r="M933" s="504" t="s">
        <v>1888</v>
      </c>
      <c r="N933" s="504" t="s">
        <v>1889</v>
      </c>
      <c r="O933" s="120"/>
      <c r="P933" s="821" t="s">
        <v>1890</v>
      </c>
      <c r="Q933" s="821" t="s">
        <v>1539</v>
      </c>
      <c r="R933" s="51"/>
    </row>
    <row r="934" spans="1:18" s="52" customFormat="1" outlineLevel="1">
      <c r="A934" s="825"/>
      <c r="B934" s="827"/>
      <c r="C934" s="766"/>
      <c r="D934" s="822"/>
      <c r="E934" s="829"/>
      <c r="F934" s="822"/>
      <c r="G934" s="831"/>
      <c r="H934" s="822"/>
      <c r="I934" s="822"/>
      <c r="J934" s="822"/>
      <c r="K934" s="523">
        <v>2</v>
      </c>
      <c r="L934" s="504" t="s">
        <v>1891</v>
      </c>
      <c r="M934" s="504" t="s">
        <v>1891</v>
      </c>
      <c r="N934" s="504" t="s">
        <v>1892</v>
      </c>
      <c r="O934" s="120"/>
      <c r="P934" s="822"/>
      <c r="Q934" s="822"/>
      <c r="R934" s="51"/>
    </row>
    <row r="935" spans="1:18" s="52" customFormat="1" outlineLevel="1">
      <c r="A935" s="825"/>
      <c r="B935" s="827"/>
      <c r="C935" s="766"/>
      <c r="D935" s="822"/>
      <c r="E935" s="829"/>
      <c r="F935" s="822"/>
      <c r="G935" s="831"/>
      <c r="H935" s="822"/>
      <c r="I935" s="822"/>
      <c r="J935" s="822"/>
      <c r="K935" s="523">
        <v>3</v>
      </c>
      <c r="L935" s="504" t="s">
        <v>1893</v>
      </c>
      <c r="M935" s="504" t="s">
        <v>1893</v>
      </c>
      <c r="N935" s="504" t="s">
        <v>1894</v>
      </c>
      <c r="O935" s="120"/>
      <c r="P935" s="822"/>
      <c r="Q935" s="822"/>
      <c r="R935" s="51"/>
    </row>
    <row r="936" spans="1:18" s="52" customFormat="1" outlineLevel="1">
      <c r="A936" s="825"/>
      <c r="B936" s="827"/>
      <c r="C936" s="766"/>
      <c r="D936" s="822"/>
      <c r="E936" s="829"/>
      <c r="F936" s="822"/>
      <c r="G936" s="831"/>
      <c r="H936" s="822"/>
      <c r="I936" s="822"/>
      <c r="J936" s="822"/>
      <c r="K936" s="523">
        <v>4</v>
      </c>
      <c r="L936" s="504" t="s">
        <v>1895</v>
      </c>
      <c r="M936" s="504" t="s">
        <v>1895</v>
      </c>
      <c r="N936" s="504" t="s">
        <v>1896</v>
      </c>
      <c r="O936" s="120"/>
      <c r="P936" s="822"/>
      <c r="Q936" s="822"/>
      <c r="R936" s="51"/>
    </row>
    <row r="937" spans="1:18" s="52" customFormat="1" outlineLevel="1">
      <c r="A937" s="825"/>
      <c r="B937" s="827"/>
      <c r="C937" s="766"/>
      <c r="D937" s="822"/>
      <c r="E937" s="829"/>
      <c r="F937" s="822"/>
      <c r="G937" s="831"/>
      <c r="H937" s="822"/>
      <c r="I937" s="822"/>
      <c r="J937" s="822"/>
      <c r="K937" s="523">
        <v>5</v>
      </c>
      <c r="L937" s="504" t="s">
        <v>1897</v>
      </c>
      <c r="M937" s="504" t="s">
        <v>1898</v>
      </c>
      <c r="N937" s="504" t="s">
        <v>1899</v>
      </c>
      <c r="O937" s="120"/>
      <c r="P937" s="822"/>
      <c r="Q937" s="822"/>
      <c r="R937" s="51"/>
    </row>
    <row r="938" spans="1:18" s="52" customFormat="1" outlineLevel="1">
      <c r="A938" s="825"/>
      <c r="B938" s="827"/>
      <c r="C938" s="766"/>
      <c r="D938" s="822"/>
      <c r="E938" s="829"/>
      <c r="F938" s="822"/>
      <c r="G938" s="831"/>
      <c r="H938" s="822"/>
      <c r="I938" s="822"/>
      <c r="J938" s="822"/>
      <c r="K938" s="523">
        <v>6</v>
      </c>
      <c r="L938" s="504"/>
      <c r="M938" s="504"/>
      <c r="N938" s="504"/>
      <c r="O938" s="120"/>
      <c r="P938" s="822"/>
      <c r="Q938" s="822"/>
      <c r="R938" s="51"/>
    </row>
    <row r="939" spans="1:18" s="52" customFormat="1" outlineLevel="1">
      <c r="A939" s="825"/>
      <c r="B939" s="827"/>
      <c r="C939" s="766"/>
      <c r="D939" s="822"/>
      <c r="E939" s="829"/>
      <c r="F939" s="822"/>
      <c r="G939" s="831"/>
      <c r="H939" s="822"/>
      <c r="I939" s="822"/>
      <c r="J939" s="822"/>
      <c r="K939" s="523">
        <v>7</v>
      </c>
      <c r="L939" s="504"/>
      <c r="M939" s="504"/>
      <c r="N939" s="504"/>
      <c r="O939" s="120"/>
      <c r="P939" s="822"/>
      <c r="Q939" s="822"/>
      <c r="R939" s="51"/>
    </row>
    <row r="940" spans="1:18" s="52" customFormat="1" outlineLevel="1">
      <c r="A940" s="825"/>
      <c r="B940" s="827"/>
      <c r="C940" s="766"/>
      <c r="D940" s="822"/>
      <c r="E940" s="829"/>
      <c r="F940" s="822"/>
      <c r="G940" s="831"/>
      <c r="H940" s="822"/>
      <c r="I940" s="822"/>
      <c r="J940" s="822"/>
      <c r="K940" s="523">
        <v>8</v>
      </c>
      <c r="L940" s="504"/>
      <c r="M940" s="504"/>
      <c r="N940" s="504"/>
      <c r="O940" s="120"/>
      <c r="P940" s="822"/>
      <c r="Q940" s="822"/>
      <c r="R940" s="51"/>
    </row>
    <row r="941" spans="1:18" s="52" customFormat="1" outlineLevel="1">
      <c r="A941" s="825"/>
      <c r="B941" s="827"/>
      <c r="C941" s="766"/>
      <c r="D941" s="822"/>
      <c r="E941" s="829"/>
      <c r="F941" s="822"/>
      <c r="G941" s="831"/>
      <c r="H941" s="822"/>
      <c r="I941" s="822"/>
      <c r="J941" s="822"/>
      <c r="K941" s="523">
        <v>9</v>
      </c>
      <c r="L941" s="504"/>
      <c r="M941" s="504"/>
      <c r="N941" s="504"/>
      <c r="O941" s="120"/>
      <c r="P941" s="822"/>
      <c r="Q941" s="822"/>
      <c r="R941" s="51"/>
    </row>
    <row r="942" spans="1:18" s="52" customFormat="1" outlineLevel="1">
      <c r="A942" s="825"/>
      <c r="B942" s="827"/>
      <c r="C942" s="766"/>
      <c r="D942" s="822"/>
      <c r="E942" s="829"/>
      <c r="F942" s="822"/>
      <c r="G942" s="831"/>
      <c r="H942" s="822"/>
      <c r="I942" s="822"/>
      <c r="J942" s="822"/>
      <c r="K942" s="523">
        <v>10</v>
      </c>
      <c r="L942" s="504"/>
      <c r="M942" s="504"/>
      <c r="N942" s="504"/>
      <c r="O942" s="120"/>
      <c r="P942" s="822"/>
      <c r="Q942" s="822"/>
      <c r="R942" s="51"/>
    </row>
    <row r="943" spans="1:18" s="52" customFormat="1" outlineLevel="1">
      <c r="A943" s="825"/>
      <c r="B943" s="827"/>
      <c r="C943" s="766"/>
      <c r="D943" s="822"/>
      <c r="E943" s="829"/>
      <c r="F943" s="822"/>
      <c r="G943" s="831"/>
      <c r="H943" s="822"/>
      <c r="I943" s="822"/>
      <c r="J943" s="822"/>
      <c r="K943" s="523">
        <v>11</v>
      </c>
      <c r="L943" s="504"/>
      <c r="M943" s="504"/>
      <c r="N943" s="504"/>
      <c r="O943" s="120"/>
      <c r="P943" s="822"/>
      <c r="Q943" s="822"/>
      <c r="R943" s="51"/>
    </row>
    <row r="944" spans="1:18" s="52" customFormat="1" outlineLevel="1">
      <c r="A944" s="825"/>
      <c r="B944" s="827"/>
      <c r="C944" s="766"/>
      <c r="D944" s="822"/>
      <c r="E944" s="829"/>
      <c r="F944" s="822"/>
      <c r="G944" s="831"/>
      <c r="H944" s="822"/>
      <c r="I944" s="822"/>
      <c r="J944" s="822"/>
      <c r="K944" s="523">
        <v>12</v>
      </c>
      <c r="L944" s="504"/>
      <c r="M944" s="504"/>
      <c r="N944" s="504"/>
      <c r="O944" s="120"/>
      <c r="P944" s="822"/>
      <c r="Q944" s="822"/>
      <c r="R944" s="51"/>
    </row>
    <row r="945" spans="1:18" s="52" customFormat="1" outlineLevel="1">
      <c r="A945" s="825"/>
      <c r="B945" s="827"/>
      <c r="C945" s="766"/>
      <c r="D945" s="822"/>
      <c r="E945" s="829"/>
      <c r="F945" s="822"/>
      <c r="G945" s="831"/>
      <c r="H945" s="822"/>
      <c r="I945" s="822"/>
      <c r="J945" s="822"/>
      <c r="K945" s="523">
        <v>13</v>
      </c>
      <c r="L945" s="504"/>
      <c r="M945" s="504"/>
      <c r="N945" s="504"/>
      <c r="O945" s="120"/>
      <c r="P945" s="822"/>
      <c r="Q945" s="822"/>
      <c r="R945" s="51"/>
    </row>
    <row r="946" spans="1:18" s="52" customFormat="1" outlineLevel="1">
      <c r="A946" s="825"/>
      <c r="B946" s="827"/>
      <c r="C946" s="766"/>
      <c r="D946" s="822"/>
      <c r="E946" s="829"/>
      <c r="F946" s="822"/>
      <c r="G946" s="831"/>
      <c r="H946" s="822"/>
      <c r="I946" s="822"/>
      <c r="J946" s="822"/>
      <c r="K946" s="523">
        <v>14</v>
      </c>
      <c r="L946" s="504"/>
      <c r="M946" s="504"/>
      <c r="N946" s="504"/>
      <c r="O946" s="120"/>
      <c r="P946" s="822"/>
      <c r="Q946" s="822"/>
      <c r="R946" s="51"/>
    </row>
    <row r="947" spans="1:18" s="52" customFormat="1" outlineLevel="1">
      <c r="A947" s="825"/>
      <c r="B947" s="827"/>
      <c r="C947" s="766"/>
      <c r="D947" s="822"/>
      <c r="E947" s="829"/>
      <c r="F947" s="822"/>
      <c r="G947" s="831"/>
      <c r="H947" s="822"/>
      <c r="I947" s="822"/>
      <c r="J947" s="822"/>
      <c r="K947" s="523">
        <v>15</v>
      </c>
      <c r="L947" s="504"/>
      <c r="M947" s="504"/>
      <c r="N947" s="504"/>
      <c r="O947" s="120"/>
      <c r="P947" s="822"/>
      <c r="Q947" s="822"/>
      <c r="R947" s="51"/>
    </row>
    <row r="948" spans="1:18" s="52" customFormat="1" outlineLevel="1">
      <c r="A948" s="826"/>
      <c r="B948" s="828"/>
      <c r="C948" s="777"/>
      <c r="D948" s="823"/>
      <c r="E948" s="829"/>
      <c r="F948" s="823"/>
      <c r="G948" s="832"/>
      <c r="H948" s="823"/>
      <c r="I948" s="823"/>
      <c r="J948" s="823"/>
      <c r="K948" s="523">
        <v>16</v>
      </c>
      <c r="L948" s="504"/>
      <c r="M948" s="504"/>
      <c r="N948" s="504"/>
      <c r="O948" s="120"/>
      <c r="P948" s="823"/>
      <c r="Q948" s="823"/>
      <c r="R948" s="51"/>
    </row>
    <row r="949" spans="1:18" s="52" customFormat="1" outlineLevel="1">
      <c r="A949" s="824"/>
      <c r="B949" s="827" t="s">
        <v>84</v>
      </c>
      <c r="C949" s="803">
        <f>C933+1</f>
        <v>60</v>
      </c>
      <c r="D949" s="822" t="s">
        <v>1905</v>
      </c>
      <c r="E949" s="829" t="str">
        <f t="shared" ref="E949" si="86">"DBB"&amp;500+(6*(C949-1))</f>
        <v>DBB854</v>
      </c>
      <c r="F949" s="822" t="s">
        <v>1906</v>
      </c>
      <c r="G949" s="830" t="s">
        <v>1907</v>
      </c>
      <c r="H949" s="821" t="s">
        <v>1908</v>
      </c>
      <c r="I949" s="821" t="s">
        <v>1886</v>
      </c>
      <c r="J949" s="821" t="s">
        <v>1909</v>
      </c>
      <c r="K949" s="626">
        <v>1</v>
      </c>
      <c r="L949" s="504" t="s">
        <v>1888</v>
      </c>
      <c r="M949" s="504" t="s">
        <v>1888</v>
      </c>
      <c r="N949" s="504" t="s">
        <v>1889</v>
      </c>
      <c r="O949" s="120"/>
      <c r="P949" s="821" t="s">
        <v>1890</v>
      </c>
      <c r="Q949" s="821" t="s">
        <v>1539</v>
      </c>
      <c r="R949" s="51"/>
    </row>
    <row r="950" spans="1:18" s="52" customFormat="1" outlineLevel="1">
      <c r="A950" s="825"/>
      <c r="B950" s="827"/>
      <c r="C950" s="766"/>
      <c r="D950" s="822"/>
      <c r="E950" s="829"/>
      <c r="F950" s="822"/>
      <c r="G950" s="831"/>
      <c r="H950" s="822"/>
      <c r="I950" s="822"/>
      <c r="J950" s="822"/>
      <c r="K950" s="523">
        <v>2</v>
      </c>
      <c r="L950" s="504" t="s">
        <v>1891</v>
      </c>
      <c r="M950" s="504" t="s">
        <v>1891</v>
      </c>
      <c r="N950" s="504" t="s">
        <v>1892</v>
      </c>
      <c r="O950" s="120"/>
      <c r="P950" s="822"/>
      <c r="Q950" s="822"/>
      <c r="R950" s="51"/>
    </row>
    <row r="951" spans="1:18" s="52" customFormat="1" outlineLevel="1">
      <c r="A951" s="825"/>
      <c r="B951" s="827"/>
      <c r="C951" s="766"/>
      <c r="D951" s="822"/>
      <c r="E951" s="829"/>
      <c r="F951" s="822"/>
      <c r="G951" s="831"/>
      <c r="H951" s="822"/>
      <c r="I951" s="822"/>
      <c r="J951" s="822"/>
      <c r="K951" s="523">
        <v>3</v>
      </c>
      <c r="L951" s="504" t="s">
        <v>1893</v>
      </c>
      <c r="M951" s="504" t="s">
        <v>1893</v>
      </c>
      <c r="N951" s="504" t="s">
        <v>1894</v>
      </c>
      <c r="O951" s="120"/>
      <c r="P951" s="822"/>
      <c r="Q951" s="822"/>
      <c r="R951" s="51"/>
    </row>
    <row r="952" spans="1:18" s="52" customFormat="1" outlineLevel="1">
      <c r="A952" s="825"/>
      <c r="B952" s="827"/>
      <c r="C952" s="766"/>
      <c r="D952" s="822"/>
      <c r="E952" s="829"/>
      <c r="F952" s="822"/>
      <c r="G952" s="831"/>
      <c r="H952" s="822"/>
      <c r="I952" s="822"/>
      <c r="J952" s="822"/>
      <c r="K952" s="523">
        <v>4</v>
      </c>
      <c r="L952" s="504" t="s">
        <v>1895</v>
      </c>
      <c r="M952" s="504" t="s">
        <v>1895</v>
      </c>
      <c r="N952" s="504" t="s">
        <v>1896</v>
      </c>
      <c r="O952" s="120"/>
      <c r="P952" s="822"/>
      <c r="Q952" s="822"/>
      <c r="R952" s="51"/>
    </row>
    <row r="953" spans="1:18" s="52" customFormat="1" outlineLevel="1">
      <c r="A953" s="825"/>
      <c r="B953" s="827"/>
      <c r="C953" s="766"/>
      <c r="D953" s="822"/>
      <c r="E953" s="829"/>
      <c r="F953" s="822"/>
      <c r="G953" s="831"/>
      <c r="H953" s="822"/>
      <c r="I953" s="822"/>
      <c r="J953" s="822"/>
      <c r="K953" s="523">
        <v>5</v>
      </c>
      <c r="L953" s="504" t="s">
        <v>1897</v>
      </c>
      <c r="M953" s="504" t="s">
        <v>1898</v>
      </c>
      <c r="N953" s="504" t="s">
        <v>1899</v>
      </c>
      <c r="O953" s="120"/>
      <c r="P953" s="822"/>
      <c r="Q953" s="822"/>
      <c r="R953" s="51"/>
    </row>
    <row r="954" spans="1:18" s="52" customFormat="1" outlineLevel="1">
      <c r="A954" s="825"/>
      <c r="B954" s="827"/>
      <c r="C954" s="766"/>
      <c r="D954" s="822"/>
      <c r="E954" s="829"/>
      <c r="F954" s="822"/>
      <c r="G954" s="831"/>
      <c r="H954" s="822"/>
      <c r="I954" s="822"/>
      <c r="J954" s="822"/>
      <c r="K954" s="523">
        <v>6</v>
      </c>
      <c r="L954" s="504"/>
      <c r="M954" s="504"/>
      <c r="N954" s="504"/>
      <c r="O954" s="120"/>
      <c r="P954" s="822"/>
      <c r="Q954" s="822"/>
      <c r="R954" s="51"/>
    </row>
    <row r="955" spans="1:18" s="52" customFormat="1" outlineLevel="1">
      <c r="A955" s="825"/>
      <c r="B955" s="827"/>
      <c r="C955" s="766"/>
      <c r="D955" s="822"/>
      <c r="E955" s="829"/>
      <c r="F955" s="822"/>
      <c r="G955" s="831"/>
      <c r="H955" s="822"/>
      <c r="I955" s="822"/>
      <c r="J955" s="822"/>
      <c r="K955" s="523">
        <v>7</v>
      </c>
      <c r="L955" s="504"/>
      <c r="M955" s="504"/>
      <c r="N955" s="504"/>
      <c r="O955" s="120"/>
      <c r="P955" s="822"/>
      <c r="Q955" s="822"/>
      <c r="R955" s="51"/>
    </row>
    <row r="956" spans="1:18" s="52" customFormat="1" outlineLevel="1">
      <c r="A956" s="825"/>
      <c r="B956" s="827"/>
      <c r="C956" s="766"/>
      <c r="D956" s="822"/>
      <c r="E956" s="829"/>
      <c r="F956" s="822"/>
      <c r="G956" s="831"/>
      <c r="H956" s="822"/>
      <c r="I956" s="822"/>
      <c r="J956" s="822"/>
      <c r="K956" s="523">
        <v>8</v>
      </c>
      <c r="L956" s="504"/>
      <c r="M956" s="504"/>
      <c r="N956" s="504"/>
      <c r="O956" s="120"/>
      <c r="P956" s="822"/>
      <c r="Q956" s="822"/>
      <c r="R956" s="51"/>
    </row>
    <row r="957" spans="1:18" s="52" customFormat="1" outlineLevel="1">
      <c r="A957" s="825"/>
      <c r="B957" s="827"/>
      <c r="C957" s="766"/>
      <c r="D957" s="822"/>
      <c r="E957" s="829"/>
      <c r="F957" s="822"/>
      <c r="G957" s="831"/>
      <c r="H957" s="822"/>
      <c r="I957" s="822"/>
      <c r="J957" s="822"/>
      <c r="K957" s="523">
        <v>9</v>
      </c>
      <c r="L957" s="504"/>
      <c r="M957" s="504"/>
      <c r="N957" s="504"/>
      <c r="O957" s="120"/>
      <c r="P957" s="822"/>
      <c r="Q957" s="822"/>
      <c r="R957" s="51"/>
    </row>
    <row r="958" spans="1:18" s="52" customFormat="1" outlineLevel="1">
      <c r="A958" s="825"/>
      <c r="B958" s="827"/>
      <c r="C958" s="766"/>
      <c r="D958" s="822"/>
      <c r="E958" s="829"/>
      <c r="F958" s="822"/>
      <c r="G958" s="831"/>
      <c r="H958" s="822"/>
      <c r="I958" s="822"/>
      <c r="J958" s="822"/>
      <c r="K958" s="523">
        <v>10</v>
      </c>
      <c r="L958" s="504"/>
      <c r="M958" s="504"/>
      <c r="N958" s="504"/>
      <c r="O958" s="120"/>
      <c r="P958" s="822"/>
      <c r="Q958" s="822"/>
      <c r="R958" s="51"/>
    </row>
    <row r="959" spans="1:18" s="52" customFormat="1" outlineLevel="1">
      <c r="A959" s="825"/>
      <c r="B959" s="827"/>
      <c r="C959" s="766"/>
      <c r="D959" s="822"/>
      <c r="E959" s="829"/>
      <c r="F959" s="822"/>
      <c r="G959" s="831"/>
      <c r="H959" s="822"/>
      <c r="I959" s="822"/>
      <c r="J959" s="822"/>
      <c r="K959" s="523">
        <v>11</v>
      </c>
      <c r="L959" s="504"/>
      <c r="M959" s="504"/>
      <c r="N959" s="504"/>
      <c r="O959" s="120"/>
      <c r="P959" s="822"/>
      <c r="Q959" s="822"/>
      <c r="R959" s="51"/>
    </row>
    <row r="960" spans="1:18" s="52" customFormat="1" outlineLevel="1">
      <c r="A960" s="825"/>
      <c r="B960" s="827"/>
      <c r="C960" s="766"/>
      <c r="D960" s="822"/>
      <c r="E960" s="829"/>
      <c r="F960" s="822"/>
      <c r="G960" s="831"/>
      <c r="H960" s="822"/>
      <c r="I960" s="822"/>
      <c r="J960" s="822"/>
      <c r="K960" s="523">
        <v>12</v>
      </c>
      <c r="L960" s="504"/>
      <c r="M960" s="504"/>
      <c r="N960" s="504"/>
      <c r="O960" s="120"/>
      <c r="P960" s="822"/>
      <c r="Q960" s="822"/>
      <c r="R960" s="51"/>
    </row>
    <row r="961" spans="1:18" s="52" customFormat="1" outlineLevel="1">
      <c r="A961" s="825"/>
      <c r="B961" s="827"/>
      <c r="C961" s="766"/>
      <c r="D961" s="822"/>
      <c r="E961" s="829"/>
      <c r="F961" s="822"/>
      <c r="G961" s="831"/>
      <c r="H961" s="822"/>
      <c r="I961" s="822"/>
      <c r="J961" s="822"/>
      <c r="K961" s="523">
        <v>13</v>
      </c>
      <c r="L961" s="504"/>
      <c r="M961" s="504"/>
      <c r="N961" s="504"/>
      <c r="O961" s="120"/>
      <c r="P961" s="822"/>
      <c r="Q961" s="822"/>
      <c r="R961" s="51"/>
    </row>
    <row r="962" spans="1:18" s="52" customFormat="1" outlineLevel="1">
      <c r="A962" s="825"/>
      <c r="B962" s="827"/>
      <c r="C962" s="766"/>
      <c r="D962" s="822"/>
      <c r="E962" s="829"/>
      <c r="F962" s="822"/>
      <c r="G962" s="831"/>
      <c r="H962" s="822"/>
      <c r="I962" s="822"/>
      <c r="J962" s="822"/>
      <c r="K962" s="523">
        <v>14</v>
      </c>
      <c r="L962" s="504"/>
      <c r="M962" s="504"/>
      <c r="N962" s="504"/>
      <c r="O962" s="120"/>
      <c r="P962" s="822"/>
      <c r="Q962" s="822"/>
      <c r="R962" s="51"/>
    </row>
    <row r="963" spans="1:18" s="52" customFormat="1" outlineLevel="1">
      <c r="A963" s="825"/>
      <c r="B963" s="827"/>
      <c r="C963" s="766"/>
      <c r="D963" s="822"/>
      <c r="E963" s="829"/>
      <c r="F963" s="822"/>
      <c r="G963" s="831"/>
      <c r="H963" s="822"/>
      <c r="I963" s="822"/>
      <c r="J963" s="822"/>
      <c r="K963" s="523">
        <v>15</v>
      </c>
      <c r="L963" s="504"/>
      <c r="M963" s="504"/>
      <c r="N963" s="504"/>
      <c r="O963" s="120"/>
      <c r="P963" s="822"/>
      <c r="Q963" s="822"/>
      <c r="R963" s="51"/>
    </row>
    <row r="964" spans="1:18" s="52" customFormat="1" outlineLevel="1">
      <c r="A964" s="826"/>
      <c r="B964" s="828"/>
      <c r="C964" s="777"/>
      <c r="D964" s="823"/>
      <c r="E964" s="829"/>
      <c r="F964" s="823"/>
      <c r="G964" s="832"/>
      <c r="H964" s="823"/>
      <c r="I964" s="823"/>
      <c r="J964" s="823"/>
      <c r="K964" s="523">
        <v>16</v>
      </c>
      <c r="L964" s="504"/>
      <c r="M964" s="504"/>
      <c r="N964" s="504"/>
      <c r="O964" s="120"/>
      <c r="P964" s="823"/>
      <c r="Q964" s="823"/>
      <c r="R964" s="51"/>
    </row>
    <row r="965" spans="1:18" s="52" customFormat="1" outlineLevel="1">
      <c r="A965" s="824"/>
      <c r="B965" s="827" t="s">
        <v>84</v>
      </c>
      <c r="C965" s="803">
        <f>C949+1</f>
        <v>61</v>
      </c>
      <c r="D965" s="822" t="s">
        <v>1910</v>
      </c>
      <c r="E965" s="829" t="str">
        <f t="shared" ref="E965" si="87">"DBB"&amp;500+(6*(C965-1))</f>
        <v>DBB860</v>
      </c>
      <c r="F965" s="822" t="s">
        <v>1911</v>
      </c>
      <c r="G965" s="830" t="s">
        <v>1912</v>
      </c>
      <c r="H965" s="821" t="s">
        <v>1913</v>
      </c>
      <c r="I965" s="821" t="s">
        <v>1914</v>
      </c>
      <c r="J965" s="821" t="s">
        <v>1887</v>
      </c>
      <c r="K965" s="626">
        <v>1</v>
      </c>
      <c r="L965" s="504" t="s">
        <v>1915</v>
      </c>
      <c r="M965" s="504" t="s">
        <v>1915</v>
      </c>
      <c r="N965" s="504" t="s">
        <v>1916</v>
      </c>
      <c r="O965" s="120"/>
      <c r="P965" s="821" t="s">
        <v>1890</v>
      </c>
      <c r="Q965" s="821" t="s">
        <v>1539</v>
      </c>
      <c r="R965" s="51"/>
    </row>
    <row r="966" spans="1:18" s="52" customFormat="1" outlineLevel="1">
      <c r="A966" s="825"/>
      <c r="B966" s="827"/>
      <c r="C966" s="766"/>
      <c r="D966" s="822"/>
      <c r="E966" s="829"/>
      <c r="F966" s="822"/>
      <c r="G966" s="831"/>
      <c r="H966" s="822"/>
      <c r="I966" s="822"/>
      <c r="J966" s="822"/>
      <c r="K966" s="523">
        <v>2</v>
      </c>
      <c r="L966" s="504" t="s">
        <v>1917</v>
      </c>
      <c r="M966" s="504" t="s">
        <v>1918</v>
      </c>
      <c r="N966" s="504" t="s">
        <v>1919</v>
      </c>
      <c r="O966" s="120"/>
      <c r="P966" s="822"/>
      <c r="Q966" s="822"/>
      <c r="R966" s="51"/>
    </row>
    <row r="967" spans="1:18" s="52" customFormat="1" outlineLevel="1">
      <c r="A967" s="825"/>
      <c r="B967" s="827"/>
      <c r="C967" s="766"/>
      <c r="D967" s="822"/>
      <c r="E967" s="829"/>
      <c r="F967" s="822"/>
      <c r="G967" s="831"/>
      <c r="H967" s="822"/>
      <c r="I967" s="822"/>
      <c r="J967" s="822"/>
      <c r="K967" s="523">
        <v>3</v>
      </c>
      <c r="L967" s="504"/>
      <c r="M967" s="504"/>
      <c r="N967" s="504"/>
      <c r="O967" s="120"/>
      <c r="P967" s="822"/>
      <c r="Q967" s="822"/>
      <c r="R967" s="51"/>
    </row>
    <row r="968" spans="1:18" s="52" customFormat="1" outlineLevel="1">
      <c r="A968" s="825"/>
      <c r="B968" s="827"/>
      <c r="C968" s="766"/>
      <c r="D968" s="822"/>
      <c r="E968" s="829"/>
      <c r="F968" s="822"/>
      <c r="G968" s="831"/>
      <c r="H968" s="822"/>
      <c r="I968" s="822"/>
      <c r="J968" s="822"/>
      <c r="K968" s="523">
        <v>4</v>
      </c>
      <c r="L968" s="504"/>
      <c r="M968" s="504"/>
      <c r="N968" s="504"/>
      <c r="O968" s="120"/>
      <c r="P968" s="822"/>
      <c r="Q968" s="822"/>
      <c r="R968" s="51"/>
    </row>
    <row r="969" spans="1:18" s="52" customFormat="1" outlineLevel="1">
      <c r="A969" s="825"/>
      <c r="B969" s="827"/>
      <c r="C969" s="766"/>
      <c r="D969" s="822"/>
      <c r="E969" s="829"/>
      <c r="F969" s="822"/>
      <c r="G969" s="831"/>
      <c r="H969" s="822"/>
      <c r="I969" s="822"/>
      <c r="J969" s="822"/>
      <c r="K969" s="523">
        <v>5</v>
      </c>
      <c r="L969" s="504"/>
      <c r="M969" s="504"/>
      <c r="N969" s="504"/>
      <c r="O969" s="120"/>
      <c r="P969" s="822"/>
      <c r="Q969" s="822"/>
      <c r="R969" s="51"/>
    </row>
    <row r="970" spans="1:18" s="52" customFormat="1" outlineLevel="1">
      <c r="A970" s="825"/>
      <c r="B970" s="827"/>
      <c r="C970" s="766"/>
      <c r="D970" s="822"/>
      <c r="E970" s="829"/>
      <c r="F970" s="822"/>
      <c r="G970" s="831"/>
      <c r="H970" s="822"/>
      <c r="I970" s="822"/>
      <c r="J970" s="822"/>
      <c r="K970" s="523">
        <v>6</v>
      </c>
      <c r="L970" s="504"/>
      <c r="M970" s="504"/>
      <c r="N970" s="504"/>
      <c r="O970" s="120"/>
      <c r="P970" s="822"/>
      <c r="Q970" s="822"/>
      <c r="R970" s="51"/>
    </row>
    <row r="971" spans="1:18" s="52" customFormat="1" outlineLevel="1">
      <c r="A971" s="825"/>
      <c r="B971" s="827"/>
      <c r="C971" s="766"/>
      <c r="D971" s="822"/>
      <c r="E971" s="829"/>
      <c r="F971" s="822"/>
      <c r="G971" s="831"/>
      <c r="H971" s="822"/>
      <c r="I971" s="822"/>
      <c r="J971" s="822"/>
      <c r="K971" s="523">
        <v>7</v>
      </c>
      <c r="L971" s="504"/>
      <c r="M971" s="504"/>
      <c r="N971" s="504"/>
      <c r="O971" s="120"/>
      <c r="P971" s="822"/>
      <c r="Q971" s="822"/>
      <c r="R971" s="51"/>
    </row>
    <row r="972" spans="1:18" s="52" customFormat="1" outlineLevel="1">
      <c r="A972" s="825"/>
      <c r="B972" s="827"/>
      <c r="C972" s="766"/>
      <c r="D972" s="822"/>
      <c r="E972" s="829"/>
      <c r="F972" s="822"/>
      <c r="G972" s="831"/>
      <c r="H972" s="822"/>
      <c r="I972" s="822"/>
      <c r="J972" s="822"/>
      <c r="K972" s="523">
        <v>8</v>
      </c>
      <c r="L972" s="504"/>
      <c r="M972" s="504"/>
      <c r="N972" s="504"/>
      <c r="O972" s="120"/>
      <c r="P972" s="822"/>
      <c r="Q972" s="822"/>
      <c r="R972" s="51"/>
    </row>
    <row r="973" spans="1:18" s="52" customFormat="1" outlineLevel="1">
      <c r="A973" s="825"/>
      <c r="B973" s="827"/>
      <c r="C973" s="766"/>
      <c r="D973" s="822"/>
      <c r="E973" s="829"/>
      <c r="F973" s="822"/>
      <c r="G973" s="831"/>
      <c r="H973" s="822"/>
      <c r="I973" s="822"/>
      <c r="J973" s="822"/>
      <c r="K973" s="523">
        <v>9</v>
      </c>
      <c r="L973" s="504"/>
      <c r="M973" s="504"/>
      <c r="N973" s="504"/>
      <c r="O973" s="120"/>
      <c r="P973" s="822"/>
      <c r="Q973" s="822"/>
      <c r="R973" s="51"/>
    </row>
    <row r="974" spans="1:18" s="52" customFormat="1" outlineLevel="1">
      <c r="A974" s="825"/>
      <c r="B974" s="827"/>
      <c r="C974" s="766"/>
      <c r="D974" s="822"/>
      <c r="E974" s="829"/>
      <c r="F974" s="822"/>
      <c r="G974" s="831"/>
      <c r="H974" s="822"/>
      <c r="I974" s="822"/>
      <c r="J974" s="822"/>
      <c r="K974" s="523">
        <v>10</v>
      </c>
      <c r="L974" s="504"/>
      <c r="M974" s="504"/>
      <c r="N974" s="504"/>
      <c r="O974" s="120"/>
      <c r="P974" s="822"/>
      <c r="Q974" s="822"/>
      <c r="R974" s="51"/>
    </row>
    <row r="975" spans="1:18" s="52" customFormat="1" outlineLevel="1">
      <c r="A975" s="825"/>
      <c r="B975" s="827"/>
      <c r="C975" s="766"/>
      <c r="D975" s="822"/>
      <c r="E975" s="829"/>
      <c r="F975" s="822"/>
      <c r="G975" s="831"/>
      <c r="H975" s="822"/>
      <c r="I975" s="822"/>
      <c r="J975" s="822"/>
      <c r="K975" s="523">
        <v>11</v>
      </c>
      <c r="L975" s="504"/>
      <c r="M975" s="504"/>
      <c r="N975" s="504"/>
      <c r="O975" s="120"/>
      <c r="P975" s="822"/>
      <c r="Q975" s="822"/>
      <c r="R975" s="51"/>
    </row>
    <row r="976" spans="1:18" s="52" customFormat="1" outlineLevel="1">
      <c r="A976" s="825"/>
      <c r="B976" s="827"/>
      <c r="C976" s="766"/>
      <c r="D976" s="822"/>
      <c r="E976" s="829"/>
      <c r="F976" s="822"/>
      <c r="G976" s="831"/>
      <c r="H976" s="822"/>
      <c r="I976" s="822"/>
      <c r="J976" s="822"/>
      <c r="K976" s="523">
        <v>12</v>
      </c>
      <c r="L976" s="504"/>
      <c r="M976" s="504"/>
      <c r="N976" s="504"/>
      <c r="O976" s="120"/>
      <c r="P976" s="822"/>
      <c r="Q976" s="822"/>
      <c r="R976" s="51"/>
    </row>
    <row r="977" spans="1:18" s="52" customFormat="1" outlineLevel="1">
      <c r="A977" s="825"/>
      <c r="B977" s="827"/>
      <c r="C977" s="766"/>
      <c r="D977" s="822"/>
      <c r="E977" s="829"/>
      <c r="F977" s="822"/>
      <c r="G977" s="831"/>
      <c r="H977" s="822"/>
      <c r="I977" s="822"/>
      <c r="J977" s="822"/>
      <c r="K977" s="523">
        <v>13</v>
      </c>
      <c r="L977" s="504"/>
      <c r="M977" s="504"/>
      <c r="N977" s="504"/>
      <c r="O977" s="120"/>
      <c r="P977" s="822"/>
      <c r="Q977" s="822"/>
      <c r="R977" s="51"/>
    </row>
    <row r="978" spans="1:18" s="52" customFormat="1" outlineLevel="1">
      <c r="A978" s="825"/>
      <c r="B978" s="827"/>
      <c r="C978" s="766"/>
      <c r="D978" s="822"/>
      <c r="E978" s="829"/>
      <c r="F978" s="822"/>
      <c r="G978" s="831"/>
      <c r="H978" s="822"/>
      <c r="I978" s="822"/>
      <c r="J978" s="822"/>
      <c r="K978" s="523">
        <v>14</v>
      </c>
      <c r="L978" s="504"/>
      <c r="M978" s="504"/>
      <c r="N978" s="504"/>
      <c r="O978" s="120"/>
      <c r="P978" s="822"/>
      <c r="Q978" s="822"/>
      <c r="R978" s="51"/>
    </row>
    <row r="979" spans="1:18" s="52" customFormat="1" outlineLevel="1">
      <c r="A979" s="825"/>
      <c r="B979" s="827"/>
      <c r="C979" s="766"/>
      <c r="D979" s="822"/>
      <c r="E979" s="829"/>
      <c r="F979" s="822"/>
      <c r="G979" s="831"/>
      <c r="H979" s="822"/>
      <c r="I979" s="822"/>
      <c r="J979" s="822"/>
      <c r="K979" s="523">
        <v>15</v>
      </c>
      <c r="L979" s="504"/>
      <c r="M979" s="504"/>
      <c r="N979" s="504"/>
      <c r="O979" s="120"/>
      <c r="P979" s="822"/>
      <c r="Q979" s="822"/>
      <c r="R979" s="51"/>
    </row>
    <row r="980" spans="1:18" s="52" customFormat="1" outlineLevel="1">
      <c r="A980" s="826"/>
      <c r="B980" s="828"/>
      <c r="C980" s="777"/>
      <c r="D980" s="823"/>
      <c r="E980" s="829"/>
      <c r="F980" s="823"/>
      <c r="G980" s="832"/>
      <c r="H980" s="823"/>
      <c r="I980" s="823"/>
      <c r="J980" s="823"/>
      <c r="K980" s="523">
        <v>16</v>
      </c>
      <c r="L980" s="504"/>
      <c r="M980" s="504"/>
      <c r="N980" s="504"/>
      <c r="O980" s="120"/>
      <c r="P980" s="823"/>
      <c r="Q980" s="823"/>
      <c r="R980" s="51"/>
    </row>
    <row r="981" spans="1:18" s="52" customFormat="1" outlineLevel="1">
      <c r="A981" s="824"/>
      <c r="B981" s="827" t="s">
        <v>84</v>
      </c>
      <c r="C981" s="803">
        <f>C965+1</f>
        <v>62</v>
      </c>
      <c r="D981" s="822" t="s">
        <v>1920</v>
      </c>
      <c r="E981" s="829" t="str">
        <f t="shared" ref="E981" si="88">"DBB"&amp;500+(6*(C981-1))</f>
        <v>DBB866</v>
      </c>
      <c r="F981" s="822" t="s">
        <v>1921</v>
      </c>
      <c r="G981" s="830" t="s">
        <v>1922</v>
      </c>
      <c r="H981" s="821" t="s">
        <v>1923</v>
      </c>
      <c r="I981" s="821" t="s">
        <v>1914</v>
      </c>
      <c r="J981" s="821" t="s">
        <v>1904</v>
      </c>
      <c r="K981" s="626">
        <v>1</v>
      </c>
      <c r="L981" s="504" t="s">
        <v>1915</v>
      </c>
      <c r="M981" s="504" t="s">
        <v>1915</v>
      </c>
      <c r="N981" s="504" t="s">
        <v>1916</v>
      </c>
      <c r="O981" s="120"/>
      <c r="P981" s="821" t="s">
        <v>1890</v>
      </c>
      <c r="Q981" s="821" t="s">
        <v>1539</v>
      </c>
      <c r="R981" s="51"/>
    </row>
    <row r="982" spans="1:18" s="52" customFormat="1" outlineLevel="1">
      <c r="A982" s="825"/>
      <c r="B982" s="827"/>
      <c r="C982" s="766"/>
      <c r="D982" s="822"/>
      <c r="E982" s="829"/>
      <c r="F982" s="822"/>
      <c r="G982" s="831"/>
      <c r="H982" s="822"/>
      <c r="I982" s="822"/>
      <c r="J982" s="822"/>
      <c r="K982" s="523">
        <v>2</v>
      </c>
      <c r="L982" s="504" t="s">
        <v>1917</v>
      </c>
      <c r="M982" s="504" t="s">
        <v>1918</v>
      </c>
      <c r="N982" s="504" t="s">
        <v>1919</v>
      </c>
      <c r="O982" s="120"/>
      <c r="P982" s="822"/>
      <c r="Q982" s="822"/>
      <c r="R982" s="51"/>
    </row>
    <row r="983" spans="1:18" s="52" customFormat="1" outlineLevel="1">
      <c r="A983" s="825"/>
      <c r="B983" s="827"/>
      <c r="C983" s="766"/>
      <c r="D983" s="822"/>
      <c r="E983" s="829"/>
      <c r="F983" s="822"/>
      <c r="G983" s="831"/>
      <c r="H983" s="822"/>
      <c r="I983" s="822"/>
      <c r="J983" s="822"/>
      <c r="K983" s="523">
        <v>3</v>
      </c>
      <c r="L983" s="504"/>
      <c r="M983" s="504"/>
      <c r="N983" s="504"/>
      <c r="O983" s="120"/>
      <c r="P983" s="822"/>
      <c r="Q983" s="822"/>
      <c r="R983" s="51"/>
    </row>
    <row r="984" spans="1:18" s="52" customFormat="1" outlineLevel="1">
      <c r="A984" s="825"/>
      <c r="B984" s="827"/>
      <c r="C984" s="766"/>
      <c r="D984" s="822"/>
      <c r="E984" s="829"/>
      <c r="F984" s="822"/>
      <c r="G984" s="831"/>
      <c r="H984" s="822"/>
      <c r="I984" s="822"/>
      <c r="J984" s="822"/>
      <c r="K984" s="523">
        <v>4</v>
      </c>
      <c r="L984" s="504"/>
      <c r="M984" s="504"/>
      <c r="N984" s="504"/>
      <c r="O984" s="120"/>
      <c r="P984" s="822"/>
      <c r="Q984" s="822"/>
      <c r="R984" s="51"/>
    </row>
    <row r="985" spans="1:18" s="52" customFormat="1" outlineLevel="1">
      <c r="A985" s="825"/>
      <c r="B985" s="827"/>
      <c r="C985" s="766"/>
      <c r="D985" s="822"/>
      <c r="E985" s="829"/>
      <c r="F985" s="822"/>
      <c r="G985" s="831"/>
      <c r="H985" s="822"/>
      <c r="I985" s="822"/>
      <c r="J985" s="822"/>
      <c r="K985" s="523">
        <v>5</v>
      </c>
      <c r="L985" s="504"/>
      <c r="M985" s="504"/>
      <c r="N985" s="504"/>
      <c r="O985" s="120"/>
      <c r="P985" s="822"/>
      <c r="Q985" s="822"/>
      <c r="R985" s="51"/>
    </row>
    <row r="986" spans="1:18" s="52" customFormat="1" outlineLevel="1">
      <c r="A986" s="825"/>
      <c r="B986" s="827"/>
      <c r="C986" s="766"/>
      <c r="D986" s="822"/>
      <c r="E986" s="829"/>
      <c r="F986" s="822"/>
      <c r="G986" s="831"/>
      <c r="H986" s="822"/>
      <c r="I986" s="822"/>
      <c r="J986" s="822"/>
      <c r="K986" s="523">
        <v>6</v>
      </c>
      <c r="L986" s="504"/>
      <c r="M986" s="504"/>
      <c r="N986" s="504"/>
      <c r="O986" s="120"/>
      <c r="P986" s="822"/>
      <c r="Q986" s="822"/>
      <c r="R986" s="51"/>
    </row>
    <row r="987" spans="1:18" s="52" customFormat="1" outlineLevel="1">
      <c r="A987" s="825"/>
      <c r="B987" s="827"/>
      <c r="C987" s="766"/>
      <c r="D987" s="822"/>
      <c r="E987" s="829"/>
      <c r="F987" s="822"/>
      <c r="G987" s="831"/>
      <c r="H987" s="822"/>
      <c r="I987" s="822"/>
      <c r="J987" s="822"/>
      <c r="K987" s="523">
        <v>7</v>
      </c>
      <c r="L987" s="504"/>
      <c r="M987" s="504"/>
      <c r="N987" s="504"/>
      <c r="O987" s="120"/>
      <c r="P987" s="822"/>
      <c r="Q987" s="822"/>
      <c r="R987" s="51"/>
    </row>
    <row r="988" spans="1:18" s="52" customFormat="1" outlineLevel="1">
      <c r="A988" s="825"/>
      <c r="B988" s="827"/>
      <c r="C988" s="766"/>
      <c r="D988" s="822"/>
      <c r="E988" s="829"/>
      <c r="F988" s="822"/>
      <c r="G988" s="831"/>
      <c r="H988" s="822"/>
      <c r="I988" s="822"/>
      <c r="J988" s="822"/>
      <c r="K988" s="523">
        <v>8</v>
      </c>
      <c r="L988" s="504"/>
      <c r="M988" s="504"/>
      <c r="N988" s="504"/>
      <c r="O988" s="120"/>
      <c r="P988" s="822"/>
      <c r="Q988" s="822"/>
      <c r="R988" s="51"/>
    </row>
    <row r="989" spans="1:18" s="52" customFormat="1" outlineLevel="1">
      <c r="A989" s="825"/>
      <c r="B989" s="827"/>
      <c r="C989" s="766"/>
      <c r="D989" s="822"/>
      <c r="E989" s="829"/>
      <c r="F989" s="822"/>
      <c r="G989" s="831"/>
      <c r="H989" s="822"/>
      <c r="I989" s="822"/>
      <c r="J989" s="822"/>
      <c r="K989" s="523">
        <v>9</v>
      </c>
      <c r="L989" s="504"/>
      <c r="M989" s="504"/>
      <c r="N989" s="504"/>
      <c r="O989" s="120"/>
      <c r="P989" s="822"/>
      <c r="Q989" s="822"/>
      <c r="R989" s="51"/>
    </row>
    <row r="990" spans="1:18" s="52" customFormat="1" outlineLevel="1">
      <c r="A990" s="825"/>
      <c r="B990" s="827"/>
      <c r="C990" s="766"/>
      <c r="D990" s="822"/>
      <c r="E990" s="829"/>
      <c r="F990" s="822"/>
      <c r="G990" s="831"/>
      <c r="H990" s="822"/>
      <c r="I990" s="822"/>
      <c r="J990" s="822"/>
      <c r="K990" s="523">
        <v>10</v>
      </c>
      <c r="L990" s="504"/>
      <c r="M990" s="504"/>
      <c r="N990" s="504"/>
      <c r="O990" s="120"/>
      <c r="P990" s="822"/>
      <c r="Q990" s="822"/>
      <c r="R990" s="51"/>
    </row>
    <row r="991" spans="1:18" s="52" customFormat="1" outlineLevel="1">
      <c r="A991" s="825"/>
      <c r="B991" s="827"/>
      <c r="C991" s="766"/>
      <c r="D991" s="822"/>
      <c r="E991" s="829"/>
      <c r="F991" s="822"/>
      <c r="G991" s="831"/>
      <c r="H991" s="822"/>
      <c r="I991" s="822"/>
      <c r="J991" s="822"/>
      <c r="K991" s="523">
        <v>11</v>
      </c>
      <c r="L991" s="504"/>
      <c r="M991" s="504"/>
      <c r="N991" s="504"/>
      <c r="O991" s="120"/>
      <c r="P991" s="822"/>
      <c r="Q991" s="822"/>
      <c r="R991" s="51"/>
    </row>
    <row r="992" spans="1:18" s="52" customFormat="1" outlineLevel="1">
      <c r="A992" s="825"/>
      <c r="B992" s="827"/>
      <c r="C992" s="766"/>
      <c r="D992" s="822"/>
      <c r="E992" s="829"/>
      <c r="F992" s="822"/>
      <c r="G992" s="831"/>
      <c r="H992" s="822"/>
      <c r="I992" s="822"/>
      <c r="J992" s="822"/>
      <c r="K992" s="523">
        <v>12</v>
      </c>
      <c r="L992" s="504"/>
      <c r="M992" s="504"/>
      <c r="N992" s="504"/>
      <c r="O992" s="120"/>
      <c r="P992" s="822"/>
      <c r="Q992" s="822"/>
      <c r="R992" s="51"/>
    </row>
    <row r="993" spans="1:79" s="52" customFormat="1" outlineLevel="1">
      <c r="A993" s="825"/>
      <c r="B993" s="827"/>
      <c r="C993" s="766"/>
      <c r="D993" s="822"/>
      <c r="E993" s="829"/>
      <c r="F993" s="822"/>
      <c r="G993" s="831"/>
      <c r="H993" s="822"/>
      <c r="I993" s="822"/>
      <c r="J993" s="822"/>
      <c r="K993" s="523">
        <v>13</v>
      </c>
      <c r="L993" s="504"/>
      <c r="M993" s="504"/>
      <c r="N993" s="504"/>
      <c r="O993" s="120"/>
      <c r="P993" s="822"/>
      <c r="Q993" s="822"/>
      <c r="R993" s="51"/>
    </row>
    <row r="994" spans="1:79" s="52" customFormat="1" outlineLevel="1">
      <c r="A994" s="825"/>
      <c r="B994" s="827"/>
      <c r="C994" s="766"/>
      <c r="D994" s="822"/>
      <c r="E994" s="829"/>
      <c r="F994" s="822"/>
      <c r="G994" s="831"/>
      <c r="H994" s="822"/>
      <c r="I994" s="822"/>
      <c r="J994" s="822"/>
      <c r="K994" s="523">
        <v>14</v>
      </c>
      <c r="L994" s="504"/>
      <c r="M994" s="504"/>
      <c r="N994" s="504"/>
      <c r="O994" s="120"/>
      <c r="P994" s="822"/>
      <c r="Q994" s="822"/>
      <c r="R994" s="51"/>
    </row>
    <row r="995" spans="1:79" s="52" customFormat="1" outlineLevel="1">
      <c r="A995" s="825"/>
      <c r="B995" s="827"/>
      <c r="C995" s="766"/>
      <c r="D995" s="822"/>
      <c r="E995" s="829"/>
      <c r="F995" s="822"/>
      <c r="G995" s="831"/>
      <c r="H995" s="822"/>
      <c r="I995" s="822"/>
      <c r="J995" s="822"/>
      <c r="K995" s="523">
        <v>15</v>
      </c>
      <c r="L995" s="504"/>
      <c r="M995" s="504"/>
      <c r="N995" s="504"/>
      <c r="O995" s="120"/>
      <c r="P995" s="822"/>
      <c r="Q995" s="822"/>
      <c r="R995" s="51"/>
    </row>
    <row r="996" spans="1:79" s="52" customFormat="1" outlineLevel="1">
      <c r="A996" s="826"/>
      <c r="B996" s="828"/>
      <c r="C996" s="777"/>
      <c r="D996" s="823"/>
      <c r="E996" s="829"/>
      <c r="F996" s="823"/>
      <c r="G996" s="832"/>
      <c r="H996" s="823"/>
      <c r="I996" s="823"/>
      <c r="J996" s="823"/>
      <c r="K996" s="523">
        <v>16</v>
      </c>
      <c r="L996" s="504"/>
      <c r="M996" s="504"/>
      <c r="N996" s="504"/>
      <c r="O996" s="120"/>
      <c r="P996" s="823"/>
      <c r="Q996" s="823"/>
      <c r="R996" s="51"/>
    </row>
    <row r="997" spans="1:79" s="57" customFormat="1" outlineLevel="1">
      <c r="A997" s="825"/>
      <c r="B997" s="827" t="s">
        <v>84</v>
      </c>
      <c r="C997" s="803">
        <f>C981+1</f>
        <v>63</v>
      </c>
      <c r="D997" s="822" t="s">
        <v>1924</v>
      </c>
      <c r="E997" s="822" t="str">
        <f>"DBB"&amp;500+(6*(C997-1))</f>
        <v>DBB872</v>
      </c>
      <c r="F997" s="822" t="s">
        <v>1925</v>
      </c>
      <c r="G997" s="830" t="s">
        <v>1926</v>
      </c>
      <c r="H997" s="821" t="s">
        <v>1927</v>
      </c>
      <c r="I997" s="821" t="s">
        <v>1914</v>
      </c>
      <c r="J997" s="821" t="s">
        <v>1909</v>
      </c>
      <c r="K997" s="626">
        <v>1</v>
      </c>
      <c r="L997" s="504" t="s">
        <v>1915</v>
      </c>
      <c r="M997" s="504" t="s">
        <v>1915</v>
      </c>
      <c r="N997" s="504" t="s">
        <v>1916</v>
      </c>
      <c r="O997" s="87"/>
      <c r="P997" s="822" t="s">
        <v>1890</v>
      </c>
      <c r="Q997" s="821" t="s">
        <v>1539</v>
      </c>
      <c r="R997" s="385"/>
      <c r="S997" s="27"/>
      <c r="T997" s="52"/>
      <c r="U997" s="52"/>
      <c r="V997" s="27"/>
      <c r="W997" s="27"/>
      <c r="X997" s="27"/>
      <c r="Y997" s="52"/>
      <c r="Z997" s="52"/>
      <c r="AA997" s="52"/>
      <c r="AB997" s="52"/>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c r="BA997" s="50"/>
      <c r="BB997" s="50"/>
      <c r="BC997" s="50"/>
      <c r="BD997" s="50"/>
      <c r="BE997" s="50"/>
      <c r="BF997" s="50"/>
      <c r="BG997" s="50"/>
      <c r="BH997" s="50"/>
      <c r="BI997" s="50"/>
      <c r="BJ997" s="50"/>
      <c r="BK997" s="50"/>
      <c r="BL997" s="50"/>
      <c r="BM997" s="50"/>
      <c r="BN997" s="50"/>
      <c r="BO997" s="50"/>
      <c r="BP997" s="50"/>
      <c r="BQ997" s="50"/>
      <c r="BR997" s="50"/>
    </row>
    <row r="998" spans="1:79" s="52" customFormat="1" outlineLevel="1">
      <c r="A998" s="825"/>
      <c r="B998" s="827"/>
      <c r="C998" s="766"/>
      <c r="D998" s="822"/>
      <c r="E998" s="822"/>
      <c r="F998" s="822"/>
      <c r="G998" s="831"/>
      <c r="H998" s="822"/>
      <c r="I998" s="822"/>
      <c r="J998" s="822"/>
      <c r="K998" s="523">
        <v>2</v>
      </c>
      <c r="L998" s="504" t="s">
        <v>1917</v>
      </c>
      <c r="M998" s="504" t="s">
        <v>1918</v>
      </c>
      <c r="N998" s="504" t="s">
        <v>1919</v>
      </c>
      <c r="O998" s="48"/>
      <c r="P998" s="822"/>
      <c r="Q998" s="822"/>
      <c r="R998" s="51"/>
      <c r="S998" s="27"/>
      <c r="V998" s="27"/>
      <c r="W998" s="27"/>
      <c r="X998" s="27"/>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c r="BA998" s="50"/>
      <c r="BB998" s="50"/>
      <c r="BC998" s="50"/>
      <c r="BD998" s="50"/>
      <c r="BE998" s="50"/>
      <c r="BF998" s="50"/>
      <c r="BG998" s="50"/>
      <c r="BH998" s="50"/>
      <c r="BI998" s="50"/>
      <c r="BJ998" s="50"/>
      <c r="BK998" s="50"/>
      <c r="BL998" s="50"/>
      <c r="BM998" s="50"/>
      <c r="BN998" s="50"/>
      <c r="BO998" s="50"/>
      <c r="BP998" s="50"/>
      <c r="BQ998" s="50"/>
      <c r="BR998" s="50"/>
      <c r="BS998" s="50"/>
      <c r="BT998" s="50"/>
      <c r="BU998" s="50"/>
      <c r="BV998" s="50"/>
      <c r="BW998" s="50"/>
      <c r="BX998" s="50"/>
      <c r="BY998" s="50"/>
      <c r="BZ998" s="50"/>
      <c r="CA998" s="50"/>
    </row>
    <row r="999" spans="1:79" s="52" customFormat="1" outlineLevel="1">
      <c r="A999" s="825"/>
      <c r="B999" s="827"/>
      <c r="C999" s="766"/>
      <c r="D999" s="822"/>
      <c r="E999" s="822"/>
      <c r="F999" s="822"/>
      <c r="G999" s="831"/>
      <c r="H999" s="822"/>
      <c r="I999" s="822"/>
      <c r="J999" s="822"/>
      <c r="K999" s="523">
        <v>3</v>
      </c>
      <c r="L999" s="504"/>
      <c r="M999" s="504"/>
      <c r="N999" s="504"/>
      <c r="O999" s="48"/>
      <c r="P999" s="822"/>
      <c r="Q999" s="822"/>
      <c r="R999" s="51"/>
      <c r="S999" s="27"/>
      <c r="V999" s="27"/>
      <c r="W999" s="27"/>
      <c r="X999" s="27"/>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c r="BA999" s="50"/>
      <c r="BB999" s="50"/>
      <c r="BC999" s="50"/>
      <c r="BD999" s="50"/>
      <c r="BE999" s="50"/>
      <c r="BF999" s="50"/>
      <c r="BG999" s="50"/>
      <c r="BH999" s="50"/>
      <c r="BI999" s="50"/>
      <c r="BJ999" s="50"/>
      <c r="BK999" s="50"/>
      <c r="BL999" s="50"/>
      <c r="BM999" s="50"/>
      <c r="BN999" s="50"/>
      <c r="BO999" s="50"/>
      <c r="BP999" s="50"/>
      <c r="BQ999" s="50"/>
      <c r="BR999" s="50"/>
      <c r="BS999" s="50"/>
      <c r="BT999" s="50"/>
      <c r="BU999" s="50"/>
      <c r="BV999" s="50"/>
      <c r="BW999" s="50"/>
      <c r="BX999" s="50"/>
      <c r="BY999" s="50"/>
      <c r="BZ999" s="50"/>
      <c r="CA999" s="50"/>
    </row>
    <row r="1000" spans="1:79" s="52" customFormat="1" outlineLevel="1">
      <c r="A1000" s="825"/>
      <c r="B1000" s="827"/>
      <c r="C1000" s="766"/>
      <c r="D1000" s="822"/>
      <c r="E1000" s="822"/>
      <c r="F1000" s="822"/>
      <c r="G1000" s="831"/>
      <c r="H1000" s="822"/>
      <c r="I1000" s="822"/>
      <c r="J1000" s="822"/>
      <c r="K1000" s="523">
        <v>4</v>
      </c>
      <c r="L1000" s="504"/>
      <c r="M1000" s="504"/>
      <c r="N1000" s="504"/>
      <c r="O1000" s="48"/>
      <c r="P1000" s="822"/>
      <c r="Q1000" s="822"/>
      <c r="R1000" s="51"/>
      <c r="S1000" s="27"/>
      <c r="V1000" s="27"/>
      <c r="W1000" s="27"/>
      <c r="X1000" s="27"/>
      <c r="AC1000" s="50"/>
      <c r="AD1000" s="50"/>
      <c r="AE1000" s="50"/>
      <c r="AF1000" s="50"/>
      <c r="AG1000" s="50"/>
      <c r="AH1000" s="50"/>
      <c r="AI1000" s="50"/>
      <c r="AJ1000" s="50"/>
      <c r="AK1000" s="50"/>
      <c r="AL1000" s="50"/>
      <c r="AM1000" s="50"/>
      <c r="AN1000" s="50"/>
      <c r="AO1000" s="50"/>
      <c r="AP1000" s="50"/>
      <c r="AQ1000" s="50"/>
      <c r="AR1000" s="50"/>
      <c r="AS1000" s="50"/>
      <c r="AT1000" s="50"/>
      <c r="AU1000" s="50"/>
      <c r="AV1000" s="50"/>
      <c r="AW1000" s="50"/>
      <c r="AX1000" s="50"/>
      <c r="AY1000" s="50"/>
      <c r="AZ1000" s="50"/>
      <c r="BA1000" s="50"/>
      <c r="BB1000" s="50"/>
      <c r="BC1000" s="50"/>
      <c r="BD1000" s="50"/>
      <c r="BE1000" s="50"/>
      <c r="BF1000" s="50"/>
      <c r="BG1000" s="50"/>
      <c r="BH1000" s="50"/>
      <c r="BI1000" s="50"/>
      <c r="BJ1000" s="50"/>
      <c r="BK1000" s="50"/>
      <c r="BL1000" s="50"/>
      <c r="BM1000" s="50"/>
      <c r="BN1000" s="50"/>
      <c r="BO1000" s="50"/>
      <c r="BP1000" s="50"/>
      <c r="BQ1000" s="50"/>
      <c r="BR1000" s="50"/>
      <c r="BS1000" s="50"/>
      <c r="BT1000" s="50"/>
      <c r="BU1000" s="50"/>
      <c r="BV1000" s="50"/>
      <c r="BW1000" s="50"/>
      <c r="BX1000" s="50"/>
      <c r="BY1000" s="50"/>
      <c r="BZ1000" s="50"/>
      <c r="CA1000" s="50"/>
    </row>
    <row r="1001" spans="1:79" s="52" customFormat="1" outlineLevel="1">
      <c r="A1001" s="825"/>
      <c r="B1001" s="827"/>
      <c r="C1001" s="766"/>
      <c r="D1001" s="822"/>
      <c r="E1001" s="822"/>
      <c r="F1001" s="822"/>
      <c r="G1001" s="831"/>
      <c r="H1001" s="822"/>
      <c r="I1001" s="822"/>
      <c r="J1001" s="822"/>
      <c r="K1001" s="523">
        <v>5</v>
      </c>
      <c r="L1001" s="504"/>
      <c r="M1001" s="504"/>
      <c r="N1001" s="504"/>
      <c r="O1001" s="48"/>
      <c r="P1001" s="822"/>
      <c r="Q1001" s="822"/>
      <c r="R1001" s="51"/>
      <c r="S1001" s="27"/>
      <c r="V1001" s="27"/>
      <c r="W1001" s="27"/>
      <c r="X1001" s="27"/>
      <c r="AC1001" s="50"/>
      <c r="AD1001" s="50"/>
      <c r="AE1001" s="50"/>
      <c r="AF1001" s="50"/>
      <c r="AG1001" s="50"/>
      <c r="AH1001" s="50"/>
      <c r="AI1001" s="50"/>
      <c r="AJ1001" s="50"/>
      <c r="AK1001" s="50"/>
      <c r="AL1001" s="50"/>
      <c r="AM1001" s="50"/>
      <c r="AN1001" s="50"/>
      <c r="AO1001" s="50"/>
      <c r="AP1001" s="50"/>
      <c r="AQ1001" s="50"/>
      <c r="AR1001" s="50"/>
      <c r="AS1001" s="50"/>
      <c r="AT1001" s="50"/>
      <c r="AU1001" s="50"/>
      <c r="AV1001" s="50"/>
      <c r="AW1001" s="50"/>
      <c r="AX1001" s="50"/>
      <c r="AY1001" s="50"/>
      <c r="AZ1001" s="50"/>
      <c r="BA1001" s="50"/>
      <c r="BB1001" s="50"/>
      <c r="BC1001" s="50"/>
      <c r="BD1001" s="50"/>
      <c r="BE1001" s="50"/>
      <c r="BF1001" s="50"/>
      <c r="BG1001" s="50"/>
      <c r="BH1001" s="50"/>
      <c r="BI1001" s="50"/>
      <c r="BJ1001" s="50"/>
      <c r="BK1001" s="50"/>
      <c r="BL1001" s="50"/>
      <c r="BM1001" s="50"/>
      <c r="BN1001" s="50"/>
      <c r="BO1001" s="50"/>
      <c r="BP1001" s="50"/>
      <c r="BQ1001" s="50"/>
      <c r="BR1001" s="50"/>
      <c r="BS1001" s="50"/>
      <c r="BT1001" s="50"/>
      <c r="BU1001" s="50"/>
      <c r="BV1001" s="50"/>
      <c r="BW1001" s="50"/>
      <c r="BX1001" s="50"/>
      <c r="BY1001" s="50"/>
      <c r="BZ1001" s="50"/>
      <c r="CA1001" s="50"/>
    </row>
    <row r="1002" spans="1:79" s="52" customFormat="1" outlineLevel="1">
      <c r="A1002" s="825"/>
      <c r="B1002" s="827"/>
      <c r="C1002" s="766"/>
      <c r="D1002" s="822"/>
      <c r="E1002" s="822"/>
      <c r="F1002" s="822"/>
      <c r="G1002" s="831"/>
      <c r="H1002" s="822"/>
      <c r="I1002" s="822"/>
      <c r="J1002" s="822"/>
      <c r="K1002" s="523">
        <v>6</v>
      </c>
      <c r="L1002" s="504"/>
      <c r="M1002" s="504"/>
      <c r="N1002" s="504"/>
      <c r="O1002" s="48"/>
      <c r="P1002" s="822"/>
      <c r="Q1002" s="822"/>
      <c r="R1002" s="51"/>
      <c r="S1002" s="27"/>
      <c r="V1002" s="27"/>
      <c r="W1002" s="27"/>
      <c r="X1002" s="27"/>
      <c r="AC1002" s="50"/>
      <c r="AD1002" s="50"/>
      <c r="AE1002" s="50"/>
      <c r="AF1002" s="50"/>
      <c r="AG1002" s="50"/>
      <c r="AH1002" s="50"/>
      <c r="AI1002" s="50"/>
      <c r="AJ1002" s="50"/>
      <c r="AK1002" s="50"/>
      <c r="AL1002" s="50"/>
      <c r="AM1002" s="50"/>
      <c r="AN1002" s="50"/>
      <c r="AO1002" s="50"/>
      <c r="AP1002" s="50"/>
      <c r="AQ1002" s="50"/>
      <c r="AR1002" s="50"/>
      <c r="AS1002" s="50"/>
      <c r="AT1002" s="50"/>
      <c r="AU1002" s="50"/>
      <c r="AV1002" s="50"/>
      <c r="AW1002" s="50"/>
      <c r="AX1002" s="50"/>
      <c r="AY1002" s="50"/>
      <c r="AZ1002" s="50"/>
      <c r="BA1002" s="50"/>
      <c r="BB1002" s="50"/>
      <c r="BC1002" s="50"/>
      <c r="BD1002" s="50"/>
      <c r="BE1002" s="50"/>
      <c r="BF1002" s="50"/>
      <c r="BG1002" s="50"/>
      <c r="BH1002" s="50"/>
      <c r="BI1002" s="50"/>
      <c r="BJ1002" s="50"/>
      <c r="BK1002" s="50"/>
      <c r="BL1002" s="50"/>
      <c r="BM1002" s="50"/>
      <c r="BN1002" s="50"/>
      <c r="BO1002" s="50"/>
      <c r="BP1002" s="50"/>
      <c r="BQ1002" s="50"/>
      <c r="BR1002" s="50"/>
      <c r="BS1002" s="50"/>
      <c r="BT1002" s="50"/>
      <c r="BU1002" s="50"/>
      <c r="BV1002" s="50"/>
      <c r="BW1002" s="50"/>
      <c r="BX1002" s="50"/>
      <c r="BY1002" s="50"/>
      <c r="BZ1002" s="50"/>
      <c r="CA1002" s="50"/>
    </row>
    <row r="1003" spans="1:79" s="52" customFormat="1" outlineLevel="1">
      <c r="A1003" s="825"/>
      <c r="B1003" s="827"/>
      <c r="C1003" s="766"/>
      <c r="D1003" s="822"/>
      <c r="E1003" s="822"/>
      <c r="F1003" s="822"/>
      <c r="G1003" s="831"/>
      <c r="H1003" s="822"/>
      <c r="I1003" s="822"/>
      <c r="J1003" s="822"/>
      <c r="K1003" s="523">
        <v>7</v>
      </c>
      <c r="L1003" s="504"/>
      <c r="M1003" s="504"/>
      <c r="N1003" s="504"/>
      <c r="O1003" s="48"/>
      <c r="P1003" s="822"/>
      <c r="Q1003" s="822"/>
      <c r="R1003" s="51"/>
      <c r="S1003" s="27"/>
      <c r="T1003" s="27"/>
      <c r="U1003" s="27"/>
      <c r="V1003" s="27"/>
      <c r="W1003" s="27"/>
      <c r="X1003" s="27"/>
      <c r="AC1003" s="50"/>
      <c r="AD1003" s="50"/>
      <c r="AE1003" s="50"/>
      <c r="AF1003" s="50"/>
      <c r="AG1003" s="50"/>
      <c r="AH1003" s="50"/>
      <c r="AI1003" s="50"/>
      <c r="AJ1003" s="50"/>
      <c r="AK1003" s="50"/>
      <c r="AL1003" s="50"/>
      <c r="AM1003" s="50"/>
      <c r="AN1003" s="50"/>
      <c r="AO1003" s="50"/>
      <c r="AP1003" s="50"/>
      <c r="AQ1003" s="50"/>
      <c r="AR1003" s="50"/>
      <c r="AS1003" s="50"/>
      <c r="AT1003" s="50"/>
      <c r="AU1003" s="50"/>
      <c r="AV1003" s="50"/>
      <c r="AW1003" s="50"/>
      <c r="AX1003" s="50"/>
      <c r="AY1003" s="50"/>
      <c r="AZ1003" s="50"/>
      <c r="BA1003" s="50"/>
      <c r="BB1003" s="50"/>
      <c r="BC1003" s="50"/>
      <c r="BD1003" s="50"/>
      <c r="BE1003" s="50"/>
      <c r="BF1003" s="50"/>
      <c r="BG1003" s="50"/>
      <c r="BH1003" s="50"/>
      <c r="BI1003" s="50"/>
      <c r="BJ1003" s="50"/>
      <c r="BK1003" s="50"/>
      <c r="BL1003" s="50"/>
      <c r="BM1003" s="50"/>
      <c r="BN1003" s="50"/>
      <c r="BO1003" s="50"/>
      <c r="BP1003" s="50"/>
      <c r="BQ1003" s="50"/>
      <c r="BR1003" s="50"/>
      <c r="BS1003" s="50"/>
      <c r="BT1003" s="50"/>
      <c r="BU1003" s="50"/>
      <c r="BV1003" s="50"/>
      <c r="BW1003" s="50"/>
      <c r="BX1003" s="50"/>
      <c r="BY1003" s="50"/>
      <c r="BZ1003" s="50"/>
      <c r="CA1003" s="50"/>
    </row>
    <row r="1004" spans="1:79" s="52" customFormat="1" outlineLevel="1">
      <c r="A1004" s="825"/>
      <c r="B1004" s="827"/>
      <c r="C1004" s="766"/>
      <c r="D1004" s="822"/>
      <c r="E1004" s="822"/>
      <c r="F1004" s="822"/>
      <c r="G1004" s="831"/>
      <c r="H1004" s="822"/>
      <c r="I1004" s="822"/>
      <c r="J1004" s="822"/>
      <c r="K1004" s="523">
        <v>8</v>
      </c>
      <c r="L1004" s="504"/>
      <c r="M1004" s="504"/>
      <c r="N1004" s="504"/>
      <c r="O1004" s="48"/>
      <c r="P1004" s="822"/>
      <c r="Q1004" s="822"/>
      <c r="R1004" s="51"/>
      <c r="S1004" s="27"/>
      <c r="T1004" s="27"/>
      <c r="U1004" s="27"/>
      <c r="V1004" s="27"/>
      <c r="W1004" s="27"/>
      <c r="X1004" s="27"/>
      <c r="AC1004" s="50"/>
      <c r="AD1004" s="50"/>
      <c r="AE1004" s="50"/>
      <c r="AF1004" s="50"/>
      <c r="AG1004" s="50"/>
      <c r="AH1004" s="50"/>
      <c r="AI1004" s="50"/>
      <c r="AJ1004" s="50"/>
      <c r="AK1004" s="50"/>
      <c r="AL1004" s="50"/>
      <c r="AM1004" s="50"/>
      <c r="AN1004" s="50"/>
      <c r="AO1004" s="50"/>
      <c r="AP1004" s="50"/>
      <c r="AQ1004" s="50"/>
      <c r="AR1004" s="50"/>
      <c r="AS1004" s="50"/>
      <c r="AT1004" s="50"/>
      <c r="AU1004" s="50"/>
      <c r="AV1004" s="50"/>
      <c r="AW1004" s="50"/>
      <c r="AX1004" s="50"/>
      <c r="AY1004" s="50"/>
      <c r="AZ1004" s="50"/>
      <c r="BA1004" s="50"/>
      <c r="BB1004" s="50"/>
      <c r="BC1004" s="50"/>
      <c r="BD1004" s="50"/>
      <c r="BE1004" s="50"/>
      <c r="BF1004" s="50"/>
      <c r="BG1004" s="50"/>
      <c r="BH1004" s="50"/>
      <c r="BI1004" s="50"/>
      <c r="BJ1004" s="50"/>
      <c r="BK1004" s="50"/>
      <c r="BL1004" s="50"/>
      <c r="BM1004" s="50"/>
      <c r="BN1004" s="50"/>
      <c r="BO1004" s="50"/>
      <c r="BP1004" s="50"/>
      <c r="BQ1004" s="50"/>
      <c r="BR1004" s="50"/>
      <c r="BS1004" s="50"/>
      <c r="BT1004" s="50"/>
      <c r="BU1004" s="50"/>
      <c r="BV1004" s="50"/>
      <c r="BW1004" s="50"/>
      <c r="BX1004" s="50"/>
      <c r="BY1004" s="50"/>
      <c r="BZ1004" s="50"/>
      <c r="CA1004" s="50"/>
    </row>
    <row r="1005" spans="1:79" s="52" customFormat="1" outlineLevel="1">
      <c r="A1005" s="825"/>
      <c r="B1005" s="827"/>
      <c r="C1005" s="766"/>
      <c r="D1005" s="822"/>
      <c r="E1005" s="822"/>
      <c r="F1005" s="822"/>
      <c r="G1005" s="831"/>
      <c r="H1005" s="822"/>
      <c r="I1005" s="822"/>
      <c r="J1005" s="822"/>
      <c r="K1005" s="523">
        <v>9</v>
      </c>
      <c r="L1005" s="504"/>
      <c r="M1005" s="504"/>
      <c r="N1005" s="504"/>
      <c r="O1005" s="48"/>
      <c r="P1005" s="822"/>
      <c r="Q1005" s="822"/>
      <c r="R1005" s="51"/>
      <c r="AC1005" s="50"/>
      <c r="AD1005" s="50"/>
      <c r="AE1005" s="50"/>
      <c r="AF1005" s="50"/>
      <c r="AG1005" s="50"/>
      <c r="AH1005" s="50"/>
      <c r="AI1005" s="50"/>
      <c r="AJ1005" s="50"/>
      <c r="AK1005" s="50"/>
      <c r="AL1005" s="50"/>
      <c r="AM1005" s="50"/>
      <c r="AN1005" s="50"/>
      <c r="AO1005" s="50"/>
      <c r="AP1005" s="50"/>
      <c r="AQ1005" s="50"/>
      <c r="AR1005" s="50"/>
      <c r="AS1005" s="50"/>
      <c r="AT1005" s="50"/>
      <c r="AU1005" s="50"/>
      <c r="AV1005" s="50"/>
      <c r="AW1005" s="50"/>
      <c r="AX1005" s="50"/>
      <c r="AY1005" s="50"/>
      <c r="AZ1005" s="50"/>
      <c r="BA1005" s="50"/>
      <c r="BB1005" s="50"/>
      <c r="BC1005" s="50"/>
      <c r="BD1005" s="50"/>
      <c r="BE1005" s="50"/>
      <c r="BF1005" s="50"/>
      <c r="BG1005" s="50"/>
      <c r="BH1005" s="50"/>
      <c r="BI1005" s="50"/>
      <c r="BJ1005" s="50"/>
      <c r="BK1005" s="50"/>
      <c r="BL1005" s="50"/>
      <c r="BM1005" s="50"/>
      <c r="BN1005" s="50"/>
      <c r="BO1005" s="50"/>
      <c r="BP1005" s="50"/>
      <c r="BQ1005" s="50"/>
      <c r="BR1005" s="50"/>
      <c r="BS1005" s="50"/>
      <c r="BT1005" s="50"/>
      <c r="BU1005" s="50"/>
      <c r="BV1005" s="50"/>
      <c r="BW1005" s="50"/>
      <c r="BX1005" s="50"/>
      <c r="BY1005" s="50"/>
      <c r="BZ1005" s="50"/>
      <c r="CA1005" s="50"/>
    </row>
    <row r="1006" spans="1:79" s="52" customFormat="1" outlineLevel="1">
      <c r="A1006" s="825"/>
      <c r="B1006" s="827"/>
      <c r="C1006" s="766"/>
      <c r="D1006" s="822"/>
      <c r="E1006" s="822"/>
      <c r="F1006" s="822"/>
      <c r="G1006" s="831"/>
      <c r="H1006" s="822"/>
      <c r="I1006" s="822"/>
      <c r="J1006" s="822"/>
      <c r="K1006" s="523">
        <v>10</v>
      </c>
      <c r="L1006" s="504"/>
      <c r="M1006" s="504"/>
      <c r="N1006" s="504"/>
      <c r="O1006" s="48"/>
      <c r="P1006" s="822"/>
      <c r="Q1006" s="822"/>
      <c r="R1006" s="51"/>
      <c r="AC1006" s="50"/>
      <c r="AD1006" s="50"/>
      <c r="AE1006" s="50"/>
      <c r="AF1006" s="50"/>
      <c r="AG1006" s="50"/>
      <c r="AH1006" s="50"/>
      <c r="AI1006" s="50"/>
      <c r="AJ1006" s="50"/>
      <c r="AK1006" s="50"/>
      <c r="AL1006" s="50"/>
      <c r="AM1006" s="50"/>
      <c r="AN1006" s="50"/>
      <c r="AO1006" s="50"/>
      <c r="AP1006" s="50"/>
      <c r="AQ1006" s="50"/>
      <c r="AR1006" s="50"/>
      <c r="AS1006" s="50"/>
      <c r="AT1006" s="50"/>
      <c r="AU1006" s="50"/>
      <c r="AV1006" s="50"/>
      <c r="AW1006" s="50"/>
      <c r="AX1006" s="50"/>
      <c r="AY1006" s="50"/>
      <c r="AZ1006" s="50"/>
      <c r="BA1006" s="50"/>
      <c r="BB1006" s="50"/>
      <c r="BC1006" s="50"/>
      <c r="BD1006" s="50"/>
      <c r="BE1006" s="50"/>
      <c r="BF1006" s="50"/>
      <c r="BG1006" s="50"/>
      <c r="BH1006" s="50"/>
      <c r="BI1006" s="50"/>
      <c r="BJ1006" s="50"/>
      <c r="BK1006" s="50"/>
      <c r="BL1006" s="50"/>
      <c r="BM1006" s="50"/>
      <c r="BN1006" s="50"/>
      <c r="BO1006" s="50"/>
      <c r="BP1006" s="50"/>
      <c r="BQ1006" s="50"/>
      <c r="BR1006" s="50"/>
      <c r="BS1006" s="50"/>
      <c r="BT1006" s="50"/>
      <c r="BU1006" s="50"/>
      <c r="BV1006" s="50"/>
      <c r="BW1006" s="50"/>
      <c r="BX1006" s="50"/>
      <c r="BY1006" s="50"/>
      <c r="BZ1006" s="50"/>
      <c r="CA1006" s="50"/>
    </row>
    <row r="1007" spans="1:79" s="52" customFormat="1" outlineLevel="1">
      <c r="A1007" s="825"/>
      <c r="B1007" s="827"/>
      <c r="C1007" s="766"/>
      <c r="D1007" s="822"/>
      <c r="E1007" s="822"/>
      <c r="F1007" s="822"/>
      <c r="G1007" s="831"/>
      <c r="H1007" s="822"/>
      <c r="I1007" s="822"/>
      <c r="J1007" s="822"/>
      <c r="K1007" s="523">
        <v>11</v>
      </c>
      <c r="L1007" s="504"/>
      <c r="M1007" s="504"/>
      <c r="N1007" s="504"/>
      <c r="O1007" s="48"/>
      <c r="P1007" s="822"/>
      <c r="Q1007" s="822"/>
      <c r="R1007" s="51"/>
      <c r="AC1007" s="50"/>
      <c r="AD1007" s="50"/>
      <c r="AE1007" s="50"/>
      <c r="AF1007" s="50"/>
      <c r="AG1007" s="50"/>
      <c r="AH1007" s="50"/>
      <c r="AI1007" s="50"/>
      <c r="AJ1007" s="50"/>
      <c r="AK1007" s="50"/>
      <c r="AL1007" s="50"/>
      <c r="AM1007" s="50"/>
      <c r="AN1007" s="50"/>
      <c r="AO1007" s="50"/>
      <c r="AP1007" s="50"/>
      <c r="AQ1007" s="50"/>
      <c r="AR1007" s="50"/>
      <c r="AS1007" s="50"/>
      <c r="AT1007" s="50"/>
      <c r="AU1007" s="50"/>
      <c r="AV1007" s="50"/>
      <c r="AW1007" s="50"/>
      <c r="AX1007" s="50"/>
      <c r="AY1007" s="50"/>
      <c r="AZ1007" s="50"/>
      <c r="BA1007" s="50"/>
      <c r="BB1007" s="50"/>
      <c r="BC1007" s="50"/>
      <c r="BD1007" s="50"/>
      <c r="BE1007" s="50"/>
      <c r="BF1007" s="50"/>
      <c r="BG1007" s="50"/>
      <c r="BH1007" s="50"/>
      <c r="BI1007" s="50"/>
      <c r="BJ1007" s="50"/>
      <c r="BK1007" s="50"/>
      <c r="BL1007" s="50"/>
      <c r="BM1007" s="50"/>
      <c r="BN1007" s="50"/>
      <c r="BO1007" s="50"/>
      <c r="BP1007" s="50"/>
      <c r="BQ1007" s="50"/>
      <c r="BR1007" s="50"/>
      <c r="BS1007" s="50"/>
      <c r="BT1007" s="50"/>
      <c r="BU1007" s="50"/>
      <c r="BV1007" s="50"/>
      <c r="BW1007" s="50"/>
      <c r="BX1007" s="50"/>
      <c r="BY1007" s="50"/>
      <c r="BZ1007" s="50"/>
      <c r="CA1007" s="50"/>
    </row>
    <row r="1008" spans="1:79" s="52" customFormat="1" outlineLevel="1">
      <c r="A1008" s="825"/>
      <c r="B1008" s="827"/>
      <c r="C1008" s="766"/>
      <c r="D1008" s="822"/>
      <c r="E1008" s="822"/>
      <c r="F1008" s="822"/>
      <c r="G1008" s="831"/>
      <c r="H1008" s="822"/>
      <c r="I1008" s="822"/>
      <c r="J1008" s="822"/>
      <c r="K1008" s="523">
        <v>12</v>
      </c>
      <c r="L1008" s="504"/>
      <c r="M1008" s="504"/>
      <c r="N1008" s="504"/>
      <c r="O1008" s="48"/>
      <c r="P1008" s="822"/>
      <c r="Q1008" s="822"/>
      <c r="R1008" s="51"/>
      <c r="AC1008" s="50"/>
      <c r="AD1008" s="50"/>
      <c r="AE1008" s="50"/>
      <c r="AF1008" s="50"/>
      <c r="AG1008" s="50"/>
      <c r="AH1008" s="50"/>
      <c r="AI1008" s="50"/>
      <c r="AJ1008" s="50"/>
      <c r="AK1008" s="50"/>
      <c r="AL1008" s="50"/>
      <c r="AM1008" s="50"/>
      <c r="AN1008" s="50"/>
      <c r="AO1008" s="50"/>
      <c r="AP1008" s="50"/>
      <c r="AQ1008" s="50"/>
      <c r="AR1008" s="50"/>
      <c r="AS1008" s="50"/>
      <c r="AT1008" s="50"/>
      <c r="AU1008" s="50"/>
      <c r="AV1008" s="50"/>
      <c r="AW1008" s="50"/>
      <c r="AX1008" s="50"/>
      <c r="AY1008" s="50"/>
      <c r="AZ1008" s="50"/>
      <c r="BA1008" s="50"/>
      <c r="BB1008" s="50"/>
      <c r="BC1008" s="50"/>
      <c r="BD1008" s="50"/>
      <c r="BE1008" s="50"/>
      <c r="BF1008" s="50"/>
      <c r="BG1008" s="50"/>
      <c r="BH1008" s="50"/>
      <c r="BI1008" s="50"/>
      <c r="BJ1008" s="50"/>
      <c r="BK1008" s="50"/>
      <c r="BL1008" s="50"/>
      <c r="BM1008" s="50"/>
      <c r="BN1008" s="50"/>
      <c r="BO1008" s="50"/>
      <c r="BP1008" s="50"/>
      <c r="BQ1008" s="50"/>
      <c r="BR1008" s="50"/>
      <c r="BS1008" s="50"/>
      <c r="BT1008" s="50"/>
      <c r="BU1008" s="50"/>
      <c r="BV1008" s="50"/>
      <c r="BW1008" s="50"/>
      <c r="BX1008" s="50"/>
      <c r="BY1008" s="50"/>
      <c r="BZ1008" s="50"/>
      <c r="CA1008" s="50"/>
    </row>
    <row r="1009" spans="1:79" s="52" customFormat="1" outlineLevel="1">
      <c r="A1009" s="825"/>
      <c r="B1009" s="827"/>
      <c r="C1009" s="766"/>
      <c r="D1009" s="822"/>
      <c r="E1009" s="822"/>
      <c r="F1009" s="822"/>
      <c r="G1009" s="831"/>
      <c r="H1009" s="822"/>
      <c r="I1009" s="822"/>
      <c r="J1009" s="822"/>
      <c r="K1009" s="523">
        <v>13</v>
      </c>
      <c r="L1009" s="504"/>
      <c r="M1009" s="504"/>
      <c r="N1009" s="504"/>
      <c r="O1009" s="48"/>
      <c r="P1009" s="822"/>
      <c r="Q1009" s="822"/>
      <c r="R1009" s="51"/>
      <c r="AC1009" s="50"/>
      <c r="AD1009" s="50"/>
      <c r="AE1009" s="50"/>
      <c r="AF1009" s="50"/>
      <c r="AG1009" s="50"/>
      <c r="AH1009" s="50"/>
      <c r="AI1009" s="50"/>
      <c r="AJ1009" s="50"/>
      <c r="AK1009" s="50"/>
      <c r="AL1009" s="50"/>
      <c r="AM1009" s="50"/>
      <c r="AN1009" s="50"/>
      <c r="AO1009" s="50"/>
      <c r="AP1009" s="50"/>
      <c r="AQ1009" s="50"/>
      <c r="AR1009" s="50"/>
      <c r="AS1009" s="50"/>
      <c r="AT1009" s="50"/>
      <c r="AU1009" s="50"/>
      <c r="AV1009" s="50"/>
      <c r="AW1009" s="50"/>
      <c r="AX1009" s="50"/>
      <c r="AY1009" s="50"/>
      <c r="AZ1009" s="50"/>
      <c r="BA1009" s="50"/>
      <c r="BB1009" s="50"/>
      <c r="BC1009" s="50"/>
      <c r="BD1009" s="50"/>
      <c r="BE1009" s="50"/>
      <c r="BF1009" s="50"/>
      <c r="BG1009" s="50"/>
      <c r="BH1009" s="50"/>
      <c r="BI1009" s="50"/>
      <c r="BJ1009" s="50"/>
      <c r="BK1009" s="50"/>
      <c r="BL1009" s="50"/>
      <c r="BM1009" s="50"/>
      <c r="BN1009" s="50"/>
      <c r="BO1009" s="50"/>
      <c r="BP1009" s="50"/>
      <c r="BQ1009" s="50"/>
      <c r="BR1009" s="50"/>
      <c r="BS1009" s="50"/>
      <c r="BT1009" s="50"/>
      <c r="BU1009" s="50"/>
      <c r="BV1009" s="50"/>
      <c r="BW1009" s="50"/>
      <c r="BX1009" s="50"/>
      <c r="BY1009" s="50"/>
      <c r="BZ1009" s="50"/>
      <c r="CA1009" s="50"/>
    </row>
    <row r="1010" spans="1:79" s="52" customFormat="1" outlineLevel="1">
      <c r="A1010" s="825"/>
      <c r="B1010" s="827"/>
      <c r="C1010" s="766"/>
      <c r="D1010" s="822"/>
      <c r="E1010" s="822"/>
      <c r="F1010" s="822"/>
      <c r="G1010" s="831"/>
      <c r="H1010" s="822"/>
      <c r="I1010" s="822"/>
      <c r="J1010" s="822"/>
      <c r="K1010" s="523">
        <v>14</v>
      </c>
      <c r="L1010" s="504"/>
      <c r="M1010" s="504"/>
      <c r="N1010" s="504"/>
      <c r="O1010" s="48"/>
      <c r="P1010" s="822"/>
      <c r="Q1010" s="822"/>
      <c r="R1010" s="51"/>
      <c r="AC1010" s="50"/>
      <c r="AD1010" s="50"/>
      <c r="AE1010" s="50"/>
      <c r="AF1010" s="50"/>
      <c r="AG1010" s="50"/>
      <c r="AH1010" s="50"/>
      <c r="AI1010" s="50"/>
      <c r="AJ1010" s="50"/>
      <c r="AK1010" s="50"/>
      <c r="AL1010" s="50"/>
      <c r="AM1010" s="50"/>
      <c r="AN1010" s="50"/>
      <c r="AO1010" s="50"/>
      <c r="AP1010" s="50"/>
      <c r="AQ1010" s="50"/>
      <c r="AR1010" s="50"/>
      <c r="AS1010" s="50"/>
      <c r="AT1010" s="50"/>
      <c r="AU1010" s="50"/>
      <c r="AV1010" s="50"/>
      <c r="AW1010" s="50"/>
      <c r="AX1010" s="50"/>
      <c r="AY1010" s="50"/>
      <c r="AZ1010" s="50"/>
      <c r="BA1010" s="50"/>
      <c r="BB1010" s="50"/>
      <c r="BC1010" s="50"/>
      <c r="BD1010" s="50"/>
      <c r="BE1010" s="50"/>
      <c r="BF1010" s="50"/>
      <c r="BG1010" s="50"/>
      <c r="BH1010" s="50"/>
      <c r="BI1010" s="50"/>
      <c r="BJ1010" s="50"/>
      <c r="BK1010" s="50"/>
      <c r="BL1010" s="50"/>
      <c r="BM1010" s="50"/>
      <c r="BN1010" s="50"/>
      <c r="BO1010" s="50"/>
      <c r="BP1010" s="50"/>
      <c r="BQ1010" s="50"/>
      <c r="BR1010" s="50"/>
      <c r="BS1010" s="50"/>
      <c r="BT1010" s="50"/>
      <c r="BU1010" s="50"/>
      <c r="BV1010" s="50"/>
      <c r="BW1010" s="50"/>
      <c r="BX1010" s="50"/>
      <c r="BY1010" s="50"/>
      <c r="BZ1010" s="50"/>
      <c r="CA1010" s="50"/>
    </row>
    <row r="1011" spans="1:79" s="52" customFormat="1" outlineLevel="1">
      <c r="A1011" s="825"/>
      <c r="B1011" s="827"/>
      <c r="C1011" s="766"/>
      <c r="D1011" s="822"/>
      <c r="E1011" s="822"/>
      <c r="F1011" s="822"/>
      <c r="G1011" s="831"/>
      <c r="H1011" s="822"/>
      <c r="I1011" s="822"/>
      <c r="J1011" s="822"/>
      <c r="K1011" s="523">
        <v>15</v>
      </c>
      <c r="L1011" s="504"/>
      <c r="M1011" s="504"/>
      <c r="N1011" s="504"/>
      <c r="O1011" s="48"/>
      <c r="P1011" s="822"/>
      <c r="Q1011" s="822"/>
      <c r="R1011" s="51"/>
      <c r="AC1011" s="50"/>
      <c r="AD1011" s="50"/>
      <c r="AE1011" s="50"/>
      <c r="AF1011" s="50"/>
      <c r="AG1011" s="50"/>
      <c r="AH1011" s="50"/>
      <c r="AI1011" s="50"/>
      <c r="AJ1011" s="50"/>
      <c r="AK1011" s="50"/>
      <c r="AL1011" s="50"/>
      <c r="AM1011" s="50"/>
      <c r="AN1011" s="50"/>
      <c r="AO1011" s="50"/>
      <c r="AP1011" s="50"/>
      <c r="AQ1011" s="50"/>
      <c r="AR1011" s="50"/>
      <c r="AS1011" s="50"/>
      <c r="AT1011" s="50"/>
      <c r="AU1011" s="50"/>
      <c r="AV1011" s="50"/>
      <c r="AW1011" s="50"/>
      <c r="AX1011" s="50"/>
      <c r="AY1011" s="50"/>
      <c r="AZ1011" s="50"/>
      <c r="BA1011" s="50"/>
      <c r="BB1011" s="50"/>
      <c r="BC1011" s="50"/>
      <c r="BD1011" s="50"/>
      <c r="BE1011" s="50"/>
      <c r="BF1011" s="50"/>
      <c r="BG1011" s="50"/>
      <c r="BH1011" s="50"/>
      <c r="BI1011" s="50"/>
      <c r="BJ1011" s="50"/>
      <c r="BK1011" s="50"/>
      <c r="BL1011" s="50"/>
      <c r="BM1011" s="50"/>
      <c r="BN1011" s="50"/>
      <c r="BO1011" s="50"/>
      <c r="BP1011" s="50"/>
      <c r="BQ1011" s="50"/>
      <c r="BR1011" s="50"/>
      <c r="BS1011" s="50"/>
      <c r="BT1011" s="50"/>
      <c r="BU1011" s="50"/>
      <c r="BV1011" s="50"/>
      <c r="BW1011" s="50"/>
      <c r="BX1011" s="50"/>
      <c r="BY1011" s="50"/>
      <c r="BZ1011" s="50"/>
      <c r="CA1011" s="50"/>
    </row>
    <row r="1012" spans="1:79" s="52" customFormat="1" outlineLevel="1">
      <c r="A1012" s="826"/>
      <c r="B1012" s="828"/>
      <c r="C1012" s="777"/>
      <c r="D1012" s="823"/>
      <c r="E1012" s="823"/>
      <c r="F1012" s="823"/>
      <c r="G1012" s="832"/>
      <c r="H1012" s="823"/>
      <c r="I1012" s="823"/>
      <c r="J1012" s="823"/>
      <c r="K1012" s="523">
        <v>16</v>
      </c>
      <c r="L1012" s="504"/>
      <c r="M1012" s="504"/>
      <c r="N1012" s="504"/>
      <c r="O1012" s="48"/>
      <c r="P1012" s="823"/>
      <c r="Q1012" s="823"/>
      <c r="R1012" s="51"/>
      <c r="AC1012" s="50"/>
      <c r="AD1012" s="50"/>
      <c r="AE1012" s="50"/>
      <c r="AF1012" s="50"/>
      <c r="AG1012" s="50"/>
      <c r="AH1012" s="50"/>
      <c r="AI1012" s="50"/>
      <c r="AJ1012" s="50"/>
      <c r="AK1012" s="50"/>
      <c r="AL1012" s="50"/>
      <c r="AM1012" s="50"/>
      <c r="AN1012" s="50"/>
      <c r="AO1012" s="50"/>
      <c r="AP1012" s="50"/>
      <c r="AQ1012" s="50"/>
      <c r="AR1012" s="50"/>
      <c r="AS1012" s="50"/>
      <c r="AT1012" s="50"/>
      <c r="AU1012" s="50"/>
      <c r="AV1012" s="50"/>
      <c r="AW1012" s="50"/>
      <c r="AX1012" s="50"/>
      <c r="AY1012" s="50"/>
      <c r="AZ1012" s="50"/>
      <c r="BA1012" s="50"/>
      <c r="BB1012" s="50"/>
      <c r="BC1012" s="50"/>
      <c r="BD1012" s="50"/>
      <c r="BE1012" s="50"/>
      <c r="BF1012" s="50"/>
      <c r="BG1012" s="50"/>
      <c r="BH1012" s="50"/>
      <c r="BI1012" s="50"/>
      <c r="BJ1012" s="50"/>
      <c r="BK1012" s="50"/>
      <c r="BL1012" s="50"/>
      <c r="BM1012" s="50"/>
      <c r="BN1012" s="50"/>
      <c r="BO1012" s="50"/>
      <c r="BP1012" s="50"/>
      <c r="BQ1012" s="50"/>
      <c r="BR1012" s="50"/>
      <c r="BS1012" s="50"/>
      <c r="BT1012" s="50"/>
      <c r="BU1012" s="50"/>
      <c r="BV1012" s="50"/>
      <c r="BW1012" s="50"/>
      <c r="BX1012" s="50"/>
      <c r="BY1012" s="50"/>
      <c r="BZ1012" s="50"/>
      <c r="CA1012" s="50"/>
    </row>
    <row r="1013" spans="1:79" s="52" customFormat="1" outlineLevel="1">
      <c r="A1013" s="824"/>
      <c r="B1013" s="840" t="s">
        <v>56</v>
      </c>
      <c r="C1013" s="803">
        <f>C997+1</f>
        <v>64</v>
      </c>
      <c r="D1013" s="822" t="s">
        <v>1928</v>
      </c>
      <c r="E1013" s="822" t="str">
        <f t="shared" ref="E1013" si="89">"DBB"&amp;500+(6*(C1013-1))</f>
        <v>DBB878</v>
      </c>
      <c r="F1013" s="822" t="s">
        <v>1929</v>
      </c>
      <c r="G1013" s="830" t="s">
        <v>1930</v>
      </c>
      <c r="H1013" s="821" t="s">
        <v>1931</v>
      </c>
      <c r="I1013" s="821" t="s">
        <v>1932</v>
      </c>
      <c r="J1013" s="821" t="s">
        <v>1887</v>
      </c>
      <c r="K1013" s="626">
        <v>1</v>
      </c>
      <c r="L1013" s="504" t="s">
        <v>1933</v>
      </c>
      <c r="M1013" s="504" t="s">
        <v>1933</v>
      </c>
      <c r="N1013" s="504" t="s">
        <v>1934</v>
      </c>
      <c r="O1013" s="48"/>
      <c r="P1013" s="821" t="s">
        <v>1890</v>
      </c>
      <c r="Q1013" s="821" t="s">
        <v>1539</v>
      </c>
      <c r="R1013" s="51"/>
      <c r="AC1013" s="50"/>
      <c r="AD1013" s="50"/>
      <c r="AE1013" s="50"/>
      <c r="AF1013" s="50"/>
      <c r="AG1013" s="50"/>
      <c r="AH1013" s="50"/>
      <c r="AI1013" s="50"/>
      <c r="AJ1013" s="50"/>
      <c r="AK1013" s="50"/>
      <c r="AL1013" s="50"/>
      <c r="AM1013" s="50"/>
      <c r="AN1013" s="50"/>
      <c r="AO1013" s="50"/>
      <c r="AP1013" s="50"/>
      <c r="AQ1013" s="50"/>
      <c r="AR1013" s="50"/>
      <c r="AS1013" s="50"/>
      <c r="AT1013" s="50"/>
      <c r="AU1013" s="50"/>
      <c r="AV1013" s="50"/>
      <c r="AW1013" s="50"/>
      <c r="AX1013" s="50"/>
      <c r="AY1013" s="50"/>
      <c r="AZ1013" s="50"/>
      <c r="BA1013" s="50"/>
      <c r="BB1013" s="50"/>
      <c r="BC1013" s="50"/>
      <c r="BD1013" s="50"/>
      <c r="BE1013" s="50"/>
      <c r="BF1013" s="50"/>
      <c r="BG1013" s="50"/>
      <c r="BH1013" s="50"/>
      <c r="BI1013" s="50"/>
      <c r="BJ1013" s="50"/>
      <c r="BK1013" s="50"/>
      <c r="BL1013" s="50"/>
      <c r="BM1013" s="50"/>
      <c r="BN1013" s="50"/>
      <c r="BO1013" s="50"/>
      <c r="BP1013" s="50"/>
      <c r="BQ1013" s="50"/>
      <c r="BR1013" s="50"/>
      <c r="BS1013" s="50"/>
      <c r="BT1013" s="50"/>
      <c r="BU1013" s="50"/>
      <c r="BV1013" s="50"/>
      <c r="BW1013" s="50"/>
      <c r="BX1013" s="50"/>
      <c r="BY1013" s="50"/>
      <c r="BZ1013" s="50"/>
      <c r="CA1013" s="50"/>
    </row>
    <row r="1014" spans="1:79" s="52" customFormat="1" outlineLevel="1">
      <c r="A1014" s="825"/>
      <c r="B1014" s="827"/>
      <c r="C1014" s="766"/>
      <c r="D1014" s="822"/>
      <c r="E1014" s="822"/>
      <c r="F1014" s="822"/>
      <c r="G1014" s="831"/>
      <c r="H1014" s="822"/>
      <c r="I1014" s="822"/>
      <c r="J1014" s="822"/>
      <c r="K1014" s="523">
        <v>2</v>
      </c>
      <c r="L1014" s="504" t="s">
        <v>1935</v>
      </c>
      <c r="M1014" s="504" t="s">
        <v>1935</v>
      </c>
      <c r="N1014" s="504" t="s">
        <v>1936</v>
      </c>
      <c r="O1014" s="48"/>
      <c r="P1014" s="822"/>
      <c r="Q1014" s="822"/>
      <c r="R1014" s="51"/>
      <c r="AC1014" s="50"/>
      <c r="AD1014" s="50"/>
      <c r="AE1014" s="50"/>
      <c r="AF1014" s="50"/>
      <c r="AG1014" s="50"/>
      <c r="AH1014" s="50"/>
      <c r="AI1014" s="50"/>
      <c r="AJ1014" s="50"/>
      <c r="AK1014" s="50"/>
      <c r="AL1014" s="50"/>
      <c r="AM1014" s="50"/>
      <c r="AN1014" s="50"/>
      <c r="AO1014" s="50"/>
      <c r="AP1014" s="50"/>
      <c r="AQ1014" s="50"/>
      <c r="AR1014" s="50"/>
      <c r="AS1014" s="50"/>
      <c r="AT1014" s="50"/>
      <c r="AU1014" s="50"/>
      <c r="AV1014" s="50"/>
      <c r="AW1014" s="50"/>
      <c r="AX1014" s="50"/>
      <c r="AY1014" s="50"/>
      <c r="AZ1014" s="50"/>
      <c r="BA1014" s="50"/>
      <c r="BB1014" s="50"/>
      <c r="BC1014" s="50"/>
      <c r="BD1014" s="50"/>
      <c r="BE1014" s="50"/>
      <c r="BF1014" s="50"/>
      <c r="BG1014" s="50"/>
      <c r="BH1014" s="50"/>
      <c r="BI1014" s="50"/>
      <c r="BJ1014" s="50"/>
      <c r="BK1014" s="50"/>
      <c r="BL1014" s="50"/>
      <c r="BM1014" s="50"/>
      <c r="BN1014" s="50"/>
      <c r="BO1014" s="50"/>
      <c r="BP1014" s="50"/>
      <c r="BQ1014" s="50"/>
      <c r="BR1014" s="50"/>
      <c r="BS1014" s="50"/>
      <c r="BT1014" s="50"/>
      <c r="BU1014" s="50"/>
      <c r="BV1014" s="50"/>
      <c r="BW1014" s="50"/>
      <c r="BX1014" s="50"/>
      <c r="BY1014" s="50"/>
      <c r="BZ1014" s="50"/>
      <c r="CA1014" s="50"/>
    </row>
    <row r="1015" spans="1:79" s="52" customFormat="1" outlineLevel="1">
      <c r="A1015" s="825"/>
      <c r="B1015" s="827"/>
      <c r="C1015" s="766"/>
      <c r="D1015" s="822"/>
      <c r="E1015" s="822"/>
      <c r="F1015" s="822"/>
      <c r="G1015" s="831"/>
      <c r="H1015" s="822"/>
      <c r="I1015" s="822"/>
      <c r="J1015" s="822"/>
      <c r="K1015" s="523">
        <v>3</v>
      </c>
      <c r="L1015" s="504"/>
      <c r="M1015" s="504"/>
      <c r="N1015" s="504"/>
      <c r="O1015" s="48"/>
      <c r="P1015" s="822"/>
      <c r="Q1015" s="822"/>
      <c r="R1015" s="51"/>
      <c r="AC1015" s="50"/>
      <c r="AD1015" s="50"/>
      <c r="AE1015" s="50"/>
      <c r="AF1015" s="50"/>
      <c r="AG1015" s="50"/>
      <c r="AH1015" s="50"/>
      <c r="AI1015" s="50"/>
      <c r="AJ1015" s="50"/>
      <c r="AK1015" s="50"/>
      <c r="AL1015" s="50"/>
      <c r="AM1015" s="50"/>
      <c r="AN1015" s="50"/>
      <c r="AO1015" s="50"/>
      <c r="AP1015" s="50"/>
      <c r="AQ1015" s="50"/>
      <c r="AR1015" s="50"/>
      <c r="AS1015" s="50"/>
      <c r="AT1015" s="50"/>
      <c r="AU1015" s="50"/>
      <c r="AV1015" s="50"/>
      <c r="AW1015" s="50"/>
      <c r="AX1015" s="50"/>
      <c r="AY1015" s="50"/>
      <c r="AZ1015" s="50"/>
      <c r="BA1015" s="50"/>
      <c r="BB1015" s="50"/>
      <c r="BC1015" s="50"/>
      <c r="BD1015" s="50"/>
      <c r="BE1015" s="50"/>
      <c r="BF1015" s="50"/>
      <c r="BG1015" s="50"/>
      <c r="BH1015" s="50"/>
      <c r="BI1015" s="50"/>
      <c r="BJ1015" s="50"/>
      <c r="BK1015" s="50"/>
      <c r="BL1015" s="50"/>
      <c r="BM1015" s="50"/>
      <c r="BN1015" s="50"/>
      <c r="BO1015" s="50"/>
      <c r="BP1015" s="50"/>
      <c r="BQ1015" s="50"/>
      <c r="BR1015" s="50"/>
      <c r="BS1015" s="50"/>
      <c r="BT1015" s="50"/>
      <c r="BU1015" s="50"/>
      <c r="BV1015" s="50"/>
      <c r="BW1015" s="50"/>
      <c r="BX1015" s="50"/>
      <c r="BY1015" s="50"/>
      <c r="BZ1015" s="50"/>
      <c r="CA1015" s="50"/>
    </row>
    <row r="1016" spans="1:79" s="52" customFormat="1" outlineLevel="1">
      <c r="A1016" s="825"/>
      <c r="B1016" s="827"/>
      <c r="C1016" s="766"/>
      <c r="D1016" s="822"/>
      <c r="E1016" s="822"/>
      <c r="F1016" s="822"/>
      <c r="G1016" s="831"/>
      <c r="H1016" s="822"/>
      <c r="I1016" s="822"/>
      <c r="J1016" s="822"/>
      <c r="K1016" s="523">
        <v>4</v>
      </c>
      <c r="L1016" s="504"/>
      <c r="M1016" s="504"/>
      <c r="N1016" s="504"/>
      <c r="O1016" s="120"/>
      <c r="P1016" s="822"/>
      <c r="Q1016" s="822"/>
      <c r="R1016" s="51"/>
      <c r="AC1016" s="50"/>
      <c r="AD1016" s="50"/>
      <c r="AE1016" s="50"/>
      <c r="AF1016" s="50"/>
      <c r="AG1016" s="50"/>
      <c r="AH1016" s="50"/>
      <c r="AI1016" s="50"/>
      <c r="AJ1016" s="50"/>
      <c r="AK1016" s="50"/>
      <c r="AL1016" s="50"/>
      <c r="AM1016" s="50"/>
      <c r="AN1016" s="50"/>
      <c r="AO1016" s="50"/>
      <c r="AP1016" s="50"/>
      <c r="AQ1016" s="50"/>
      <c r="AR1016" s="50"/>
      <c r="AS1016" s="50"/>
      <c r="AT1016" s="50"/>
      <c r="AU1016" s="50"/>
      <c r="AV1016" s="50"/>
      <c r="AW1016" s="50"/>
      <c r="AX1016" s="50"/>
      <c r="AY1016" s="50"/>
      <c r="AZ1016" s="50"/>
      <c r="BA1016" s="50"/>
      <c r="BB1016" s="50"/>
      <c r="BC1016" s="50"/>
      <c r="BD1016" s="50"/>
      <c r="BE1016" s="50"/>
      <c r="BF1016" s="50"/>
      <c r="BG1016" s="50"/>
      <c r="BH1016" s="50"/>
      <c r="BI1016" s="50"/>
      <c r="BJ1016" s="50"/>
      <c r="BK1016" s="50"/>
      <c r="BL1016" s="50"/>
      <c r="BM1016" s="50"/>
      <c r="BN1016" s="50"/>
      <c r="BO1016" s="50"/>
      <c r="BP1016" s="50"/>
      <c r="BQ1016" s="50"/>
      <c r="BR1016" s="50"/>
      <c r="BS1016" s="50"/>
      <c r="BT1016" s="50"/>
      <c r="BU1016" s="50"/>
      <c r="BV1016" s="50"/>
      <c r="BW1016" s="50"/>
      <c r="BX1016" s="50"/>
      <c r="BY1016" s="50"/>
      <c r="BZ1016" s="50"/>
      <c r="CA1016" s="50"/>
    </row>
    <row r="1017" spans="1:79" s="52" customFormat="1" outlineLevel="1">
      <c r="A1017" s="825"/>
      <c r="B1017" s="827"/>
      <c r="C1017" s="766"/>
      <c r="D1017" s="822"/>
      <c r="E1017" s="822"/>
      <c r="F1017" s="822"/>
      <c r="G1017" s="831"/>
      <c r="H1017" s="822"/>
      <c r="I1017" s="822"/>
      <c r="J1017" s="822"/>
      <c r="K1017" s="523">
        <v>5</v>
      </c>
      <c r="L1017" s="504"/>
      <c r="M1017" s="504"/>
      <c r="N1017" s="504"/>
      <c r="O1017" s="120"/>
      <c r="P1017" s="822"/>
      <c r="Q1017" s="822"/>
      <c r="R1017" s="51"/>
      <c r="AC1017" s="50"/>
      <c r="AD1017" s="50"/>
      <c r="AE1017" s="50"/>
      <c r="AF1017" s="50"/>
      <c r="AG1017" s="50"/>
      <c r="AH1017" s="50"/>
      <c r="AI1017" s="50"/>
      <c r="AJ1017" s="50"/>
      <c r="AK1017" s="50"/>
      <c r="AL1017" s="50"/>
      <c r="AM1017" s="50"/>
      <c r="AN1017" s="50"/>
      <c r="AO1017" s="50"/>
      <c r="AP1017" s="50"/>
      <c r="AQ1017" s="50"/>
      <c r="AR1017" s="50"/>
      <c r="AS1017" s="50"/>
      <c r="AT1017" s="50"/>
      <c r="AU1017" s="50"/>
      <c r="AV1017" s="50"/>
      <c r="AW1017" s="50"/>
      <c r="AX1017" s="50"/>
      <c r="AY1017" s="50"/>
      <c r="AZ1017" s="50"/>
      <c r="BA1017" s="50"/>
      <c r="BB1017" s="50"/>
      <c r="BC1017" s="50"/>
      <c r="BD1017" s="50"/>
      <c r="BE1017" s="50"/>
      <c r="BF1017" s="50"/>
      <c r="BG1017" s="50"/>
      <c r="BH1017" s="50"/>
      <c r="BI1017" s="50"/>
      <c r="BJ1017" s="50"/>
      <c r="BK1017" s="50"/>
      <c r="BL1017" s="50"/>
      <c r="BM1017" s="50"/>
      <c r="BN1017" s="50"/>
      <c r="BO1017" s="50"/>
      <c r="BP1017" s="50"/>
      <c r="BQ1017" s="50"/>
      <c r="BR1017" s="50"/>
      <c r="BS1017" s="50"/>
      <c r="BT1017" s="50"/>
      <c r="BU1017" s="50"/>
      <c r="BV1017" s="50"/>
      <c r="BW1017" s="50"/>
      <c r="BX1017" s="50"/>
      <c r="BY1017" s="50"/>
      <c r="BZ1017" s="50"/>
      <c r="CA1017" s="50"/>
    </row>
    <row r="1018" spans="1:79" s="52" customFormat="1" outlineLevel="1">
      <c r="A1018" s="825"/>
      <c r="B1018" s="827"/>
      <c r="C1018" s="766"/>
      <c r="D1018" s="822"/>
      <c r="E1018" s="822"/>
      <c r="F1018" s="822"/>
      <c r="G1018" s="831"/>
      <c r="H1018" s="822"/>
      <c r="I1018" s="822"/>
      <c r="J1018" s="822"/>
      <c r="K1018" s="523">
        <v>6</v>
      </c>
      <c r="L1018" s="504"/>
      <c r="M1018" s="504"/>
      <c r="N1018" s="504"/>
      <c r="O1018" s="120"/>
      <c r="P1018" s="822"/>
      <c r="Q1018" s="822"/>
      <c r="R1018" s="51"/>
      <c r="AC1018" s="50"/>
      <c r="AD1018" s="50"/>
      <c r="AE1018" s="50"/>
      <c r="AF1018" s="50"/>
      <c r="AG1018" s="50"/>
      <c r="AH1018" s="50"/>
      <c r="AI1018" s="50"/>
      <c r="AJ1018" s="50"/>
      <c r="AK1018" s="50"/>
      <c r="AL1018" s="50"/>
      <c r="AM1018" s="50"/>
      <c r="AN1018" s="50"/>
      <c r="AO1018" s="50"/>
      <c r="AP1018" s="50"/>
      <c r="AQ1018" s="50"/>
      <c r="AR1018" s="50"/>
      <c r="AS1018" s="50"/>
      <c r="AT1018" s="50"/>
      <c r="AU1018" s="50"/>
      <c r="AV1018" s="50"/>
      <c r="AW1018" s="50"/>
      <c r="AX1018" s="50"/>
      <c r="AY1018" s="50"/>
      <c r="AZ1018" s="50"/>
      <c r="BA1018" s="50"/>
      <c r="BB1018" s="50"/>
      <c r="BC1018" s="50"/>
      <c r="BD1018" s="50"/>
      <c r="BE1018" s="50"/>
      <c r="BF1018" s="50"/>
      <c r="BG1018" s="50"/>
      <c r="BH1018" s="50"/>
      <c r="BI1018" s="50"/>
      <c r="BJ1018" s="50"/>
      <c r="BK1018" s="50"/>
      <c r="BL1018" s="50"/>
      <c r="BM1018" s="50"/>
      <c r="BN1018" s="50"/>
      <c r="BO1018" s="50"/>
      <c r="BP1018" s="50"/>
      <c r="BQ1018" s="50"/>
      <c r="BR1018" s="50"/>
      <c r="BS1018" s="50"/>
      <c r="BT1018" s="50"/>
      <c r="BU1018" s="50"/>
      <c r="BV1018" s="50"/>
      <c r="BW1018" s="50"/>
      <c r="BX1018" s="50"/>
      <c r="BY1018" s="50"/>
      <c r="BZ1018" s="50"/>
      <c r="CA1018" s="50"/>
    </row>
    <row r="1019" spans="1:79" s="52" customFormat="1" outlineLevel="1">
      <c r="A1019" s="825"/>
      <c r="B1019" s="827"/>
      <c r="C1019" s="766"/>
      <c r="D1019" s="822"/>
      <c r="E1019" s="822"/>
      <c r="F1019" s="822"/>
      <c r="G1019" s="831"/>
      <c r="H1019" s="822"/>
      <c r="I1019" s="822"/>
      <c r="J1019" s="822"/>
      <c r="K1019" s="523">
        <v>7</v>
      </c>
      <c r="L1019" s="504"/>
      <c r="M1019" s="504"/>
      <c r="N1019" s="504"/>
      <c r="O1019" s="120"/>
      <c r="P1019" s="822"/>
      <c r="Q1019" s="822"/>
      <c r="R1019" s="51"/>
      <c r="AC1019" s="50"/>
      <c r="AD1019" s="50"/>
      <c r="AE1019" s="50"/>
      <c r="AF1019" s="50"/>
      <c r="AG1019" s="50"/>
      <c r="AH1019" s="50"/>
      <c r="AI1019" s="50"/>
      <c r="AJ1019" s="50"/>
      <c r="AK1019" s="50"/>
      <c r="AL1019" s="50"/>
      <c r="AM1019" s="50"/>
      <c r="AN1019" s="50"/>
      <c r="AO1019" s="50"/>
      <c r="AP1019" s="50"/>
      <c r="AQ1019" s="50"/>
      <c r="AR1019" s="50"/>
      <c r="AS1019" s="50"/>
      <c r="AT1019" s="50"/>
      <c r="AU1019" s="50"/>
      <c r="AV1019" s="50"/>
      <c r="AW1019" s="50"/>
      <c r="AX1019" s="50"/>
      <c r="AY1019" s="50"/>
      <c r="AZ1019" s="50"/>
      <c r="BA1019" s="50"/>
      <c r="BB1019" s="50"/>
      <c r="BC1019" s="50"/>
      <c r="BD1019" s="50"/>
      <c r="BE1019" s="50"/>
      <c r="BF1019" s="50"/>
      <c r="BG1019" s="50"/>
      <c r="BH1019" s="50"/>
      <c r="BI1019" s="50"/>
      <c r="BJ1019" s="50"/>
      <c r="BK1019" s="50"/>
      <c r="BL1019" s="50"/>
      <c r="BM1019" s="50"/>
      <c r="BN1019" s="50"/>
      <c r="BO1019" s="50"/>
      <c r="BP1019" s="50"/>
      <c r="BQ1019" s="50"/>
      <c r="BR1019" s="50"/>
      <c r="BS1019" s="50"/>
      <c r="BT1019" s="50"/>
      <c r="BU1019" s="50"/>
      <c r="BV1019" s="50"/>
      <c r="BW1019" s="50"/>
      <c r="BX1019" s="50"/>
      <c r="BY1019" s="50"/>
      <c r="BZ1019" s="50"/>
      <c r="CA1019" s="50"/>
    </row>
    <row r="1020" spans="1:79" s="52" customFormat="1" outlineLevel="1">
      <c r="A1020" s="825"/>
      <c r="B1020" s="827"/>
      <c r="C1020" s="766"/>
      <c r="D1020" s="822"/>
      <c r="E1020" s="822"/>
      <c r="F1020" s="822"/>
      <c r="G1020" s="831"/>
      <c r="H1020" s="822"/>
      <c r="I1020" s="822"/>
      <c r="J1020" s="822"/>
      <c r="K1020" s="523">
        <v>8</v>
      </c>
      <c r="L1020" s="504"/>
      <c r="M1020" s="504"/>
      <c r="N1020" s="504"/>
      <c r="O1020" s="120"/>
      <c r="P1020" s="822"/>
      <c r="Q1020" s="822"/>
      <c r="R1020" s="51"/>
      <c r="AC1020" s="50"/>
      <c r="AD1020" s="50"/>
      <c r="AE1020" s="50"/>
      <c r="AF1020" s="50"/>
      <c r="AG1020" s="50"/>
      <c r="AH1020" s="50"/>
      <c r="AI1020" s="50"/>
      <c r="AJ1020" s="50"/>
      <c r="AK1020" s="50"/>
      <c r="AL1020" s="50"/>
      <c r="AM1020" s="50"/>
      <c r="AN1020" s="50"/>
      <c r="AO1020" s="50"/>
      <c r="AP1020" s="50"/>
      <c r="AQ1020" s="50"/>
      <c r="AR1020" s="50"/>
      <c r="AS1020" s="50"/>
      <c r="AT1020" s="50"/>
      <c r="AU1020" s="50"/>
      <c r="AV1020" s="50"/>
      <c r="AW1020" s="50"/>
      <c r="AX1020" s="50"/>
      <c r="AY1020" s="50"/>
      <c r="AZ1020" s="50"/>
      <c r="BA1020" s="50"/>
      <c r="BB1020" s="50"/>
      <c r="BC1020" s="50"/>
      <c r="BD1020" s="50"/>
      <c r="BE1020" s="50"/>
      <c r="BF1020" s="50"/>
      <c r="BG1020" s="50"/>
      <c r="BH1020" s="50"/>
      <c r="BI1020" s="50"/>
      <c r="BJ1020" s="50"/>
      <c r="BK1020" s="50"/>
      <c r="BL1020" s="50"/>
      <c r="BM1020" s="50"/>
      <c r="BN1020" s="50"/>
      <c r="BO1020" s="50"/>
      <c r="BP1020" s="50"/>
      <c r="BQ1020" s="50"/>
      <c r="BR1020" s="50"/>
      <c r="BS1020" s="50"/>
      <c r="BT1020" s="50"/>
      <c r="BU1020" s="50"/>
      <c r="BV1020" s="50"/>
      <c r="BW1020" s="50"/>
      <c r="BX1020" s="50"/>
      <c r="BY1020" s="50"/>
      <c r="BZ1020" s="50"/>
      <c r="CA1020" s="50"/>
    </row>
    <row r="1021" spans="1:79" s="52" customFormat="1" outlineLevel="1">
      <c r="A1021" s="825"/>
      <c r="B1021" s="827"/>
      <c r="C1021" s="766"/>
      <c r="D1021" s="822"/>
      <c r="E1021" s="822"/>
      <c r="F1021" s="822"/>
      <c r="G1021" s="831"/>
      <c r="H1021" s="822"/>
      <c r="I1021" s="822"/>
      <c r="J1021" s="822"/>
      <c r="K1021" s="523">
        <v>9</v>
      </c>
      <c r="L1021" s="504"/>
      <c r="M1021" s="504"/>
      <c r="N1021" s="504"/>
      <c r="O1021" s="120"/>
      <c r="P1021" s="822"/>
      <c r="Q1021" s="822"/>
      <c r="R1021" s="51"/>
      <c r="AC1021" s="50"/>
      <c r="AD1021" s="50"/>
      <c r="AE1021" s="50"/>
      <c r="AF1021" s="50"/>
      <c r="AG1021" s="50"/>
      <c r="AH1021" s="50"/>
      <c r="AI1021" s="50"/>
      <c r="AJ1021" s="50"/>
      <c r="AK1021" s="50"/>
      <c r="AL1021" s="50"/>
      <c r="AM1021" s="50"/>
      <c r="AN1021" s="50"/>
      <c r="AO1021" s="50"/>
      <c r="AP1021" s="50"/>
      <c r="AQ1021" s="50"/>
      <c r="AR1021" s="50"/>
      <c r="AS1021" s="50"/>
      <c r="AT1021" s="50"/>
      <c r="AU1021" s="50"/>
      <c r="AV1021" s="50"/>
      <c r="AW1021" s="50"/>
      <c r="AX1021" s="50"/>
      <c r="AY1021" s="50"/>
      <c r="AZ1021" s="50"/>
      <c r="BA1021" s="50"/>
      <c r="BB1021" s="50"/>
      <c r="BC1021" s="50"/>
      <c r="BD1021" s="50"/>
      <c r="BE1021" s="50"/>
      <c r="BF1021" s="50"/>
      <c r="BG1021" s="50"/>
      <c r="BH1021" s="50"/>
      <c r="BI1021" s="50"/>
      <c r="BJ1021" s="50"/>
      <c r="BK1021" s="50"/>
      <c r="BL1021" s="50"/>
      <c r="BM1021" s="50"/>
      <c r="BN1021" s="50"/>
      <c r="BO1021" s="50"/>
      <c r="BP1021" s="50"/>
      <c r="BQ1021" s="50"/>
      <c r="BR1021" s="50"/>
      <c r="BS1021" s="50"/>
      <c r="BT1021" s="50"/>
      <c r="BU1021" s="50"/>
      <c r="BV1021" s="50"/>
      <c r="BW1021" s="50"/>
      <c r="BX1021" s="50"/>
      <c r="BY1021" s="50"/>
      <c r="BZ1021" s="50"/>
      <c r="CA1021" s="50"/>
    </row>
    <row r="1022" spans="1:79" s="52" customFormat="1" outlineLevel="1">
      <c r="A1022" s="825"/>
      <c r="B1022" s="827"/>
      <c r="C1022" s="766"/>
      <c r="D1022" s="822"/>
      <c r="E1022" s="822"/>
      <c r="F1022" s="822"/>
      <c r="G1022" s="831"/>
      <c r="H1022" s="822"/>
      <c r="I1022" s="822"/>
      <c r="J1022" s="822"/>
      <c r="K1022" s="523">
        <v>10</v>
      </c>
      <c r="L1022" s="504"/>
      <c r="M1022" s="504"/>
      <c r="N1022" s="504"/>
      <c r="O1022" s="120"/>
      <c r="P1022" s="822"/>
      <c r="Q1022" s="822"/>
      <c r="R1022" s="51"/>
      <c r="AC1022" s="50"/>
      <c r="AD1022" s="50"/>
      <c r="AE1022" s="50"/>
      <c r="AF1022" s="50"/>
      <c r="AG1022" s="50"/>
      <c r="AH1022" s="50"/>
      <c r="AI1022" s="50"/>
      <c r="AJ1022" s="50"/>
      <c r="AK1022" s="50"/>
      <c r="AL1022" s="50"/>
      <c r="AM1022" s="50"/>
      <c r="AN1022" s="50"/>
      <c r="AO1022" s="50"/>
      <c r="AP1022" s="50"/>
      <c r="AQ1022" s="50"/>
      <c r="AR1022" s="50"/>
      <c r="AS1022" s="50"/>
      <c r="AT1022" s="50"/>
      <c r="AU1022" s="50"/>
      <c r="AV1022" s="50"/>
      <c r="AW1022" s="50"/>
      <c r="AX1022" s="50"/>
      <c r="AY1022" s="50"/>
      <c r="AZ1022" s="50"/>
      <c r="BA1022" s="50"/>
      <c r="BB1022" s="50"/>
      <c r="BC1022" s="50"/>
      <c r="BD1022" s="50"/>
      <c r="BE1022" s="50"/>
      <c r="BF1022" s="50"/>
      <c r="BG1022" s="50"/>
      <c r="BH1022" s="50"/>
      <c r="BI1022" s="50"/>
      <c r="BJ1022" s="50"/>
      <c r="BK1022" s="50"/>
      <c r="BL1022" s="50"/>
      <c r="BM1022" s="50"/>
      <c r="BN1022" s="50"/>
      <c r="BO1022" s="50"/>
      <c r="BP1022" s="50"/>
      <c r="BQ1022" s="50"/>
      <c r="BR1022" s="50"/>
      <c r="BS1022" s="50"/>
      <c r="BT1022" s="50"/>
      <c r="BU1022" s="50"/>
      <c r="BV1022" s="50"/>
      <c r="BW1022" s="50"/>
      <c r="BX1022" s="50"/>
      <c r="BY1022" s="50"/>
      <c r="BZ1022" s="50"/>
      <c r="CA1022" s="50"/>
    </row>
    <row r="1023" spans="1:79" s="52" customFormat="1" outlineLevel="1">
      <c r="A1023" s="825"/>
      <c r="B1023" s="827"/>
      <c r="C1023" s="766"/>
      <c r="D1023" s="822"/>
      <c r="E1023" s="822"/>
      <c r="F1023" s="822"/>
      <c r="G1023" s="831"/>
      <c r="H1023" s="822"/>
      <c r="I1023" s="822"/>
      <c r="J1023" s="822"/>
      <c r="K1023" s="523">
        <v>11</v>
      </c>
      <c r="L1023" s="504"/>
      <c r="M1023" s="504"/>
      <c r="N1023" s="504"/>
      <c r="O1023" s="120"/>
      <c r="P1023" s="822"/>
      <c r="Q1023" s="822"/>
      <c r="R1023" s="51"/>
      <c r="AC1023" s="50"/>
      <c r="AD1023" s="50"/>
      <c r="AE1023" s="50"/>
      <c r="AF1023" s="50"/>
      <c r="AG1023" s="50"/>
      <c r="AH1023" s="50"/>
      <c r="AI1023" s="50"/>
      <c r="AJ1023" s="50"/>
      <c r="AK1023" s="50"/>
      <c r="AL1023" s="50"/>
      <c r="AM1023" s="50"/>
      <c r="AN1023" s="50"/>
      <c r="AO1023" s="50"/>
      <c r="AP1023" s="50"/>
      <c r="AQ1023" s="50"/>
      <c r="AR1023" s="50"/>
      <c r="AS1023" s="50"/>
      <c r="AT1023" s="50"/>
      <c r="AU1023" s="50"/>
      <c r="AV1023" s="50"/>
      <c r="AW1023" s="50"/>
      <c r="AX1023" s="50"/>
      <c r="AY1023" s="50"/>
      <c r="AZ1023" s="50"/>
      <c r="BA1023" s="50"/>
      <c r="BB1023" s="50"/>
      <c r="BC1023" s="50"/>
      <c r="BD1023" s="50"/>
      <c r="BE1023" s="50"/>
      <c r="BF1023" s="50"/>
      <c r="BG1023" s="50"/>
      <c r="BH1023" s="50"/>
      <c r="BI1023" s="50"/>
      <c r="BJ1023" s="50"/>
      <c r="BK1023" s="50"/>
      <c r="BL1023" s="50"/>
      <c r="BM1023" s="50"/>
      <c r="BN1023" s="50"/>
      <c r="BO1023" s="50"/>
      <c r="BP1023" s="50"/>
      <c r="BQ1023" s="50"/>
      <c r="BR1023" s="50"/>
      <c r="BS1023" s="50"/>
      <c r="BT1023" s="50"/>
      <c r="BU1023" s="50"/>
      <c r="BV1023" s="50"/>
      <c r="BW1023" s="50"/>
      <c r="BX1023" s="50"/>
      <c r="BY1023" s="50"/>
      <c r="BZ1023" s="50"/>
      <c r="CA1023" s="50"/>
    </row>
    <row r="1024" spans="1:79" s="52" customFormat="1" outlineLevel="1">
      <c r="A1024" s="825"/>
      <c r="B1024" s="827"/>
      <c r="C1024" s="766"/>
      <c r="D1024" s="822"/>
      <c r="E1024" s="822"/>
      <c r="F1024" s="822"/>
      <c r="G1024" s="831"/>
      <c r="H1024" s="822"/>
      <c r="I1024" s="822"/>
      <c r="J1024" s="822"/>
      <c r="K1024" s="523">
        <v>12</v>
      </c>
      <c r="L1024" s="504"/>
      <c r="M1024" s="504"/>
      <c r="N1024" s="504"/>
      <c r="O1024" s="120"/>
      <c r="P1024" s="822"/>
      <c r="Q1024" s="822"/>
      <c r="R1024" s="51"/>
      <c r="AC1024" s="50"/>
      <c r="AD1024" s="50"/>
      <c r="AE1024" s="50"/>
      <c r="AF1024" s="50"/>
      <c r="AG1024" s="50"/>
      <c r="AH1024" s="50"/>
      <c r="AI1024" s="50"/>
      <c r="AJ1024" s="50"/>
      <c r="AK1024" s="50"/>
      <c r="AL1024" s="50"/>
      <c r="AM1024" s="50"/>
      <c r="AN1024" s="50"/>
      <c r="AO1024" s="50"/>
      <c r="AP1024" s="50"/>
      <c r="AQ1024" s="50"/>
      <c r="AR1024" s="50"/>
      <c r="AS1024" s="50"/>
      <c r="AT1024" s="50"/>
      <c r="AU1024" s="50"/>
      <c r="AV1024" s="50"/>
      <c r="AW1024" s="50"/>
      <c r="AX1024" s="50"/>
      <c r="AY1024" s="50"/>
      <c r="AZ1024" s="50"/>
      <c r="BA1024" s="50"/>
      <c r="BB1024" s="50"/>
      <c r="BC1024" s="50"/>
      <c r="BD1024" s="50"/>
      <c r="BE1024" s="50"/>
      <c r="BF1024" s="50"/>
      <c r="BG1024" s="50"/>
      <c r="BH1024" s="50"/>
      <c r="BI1024" s="50"/>
      <c r="BJ1024" s="50"/>
      <c r="BK1024" s="50"/>
      <c r="BL1024" s="50"/>
      <c r="BM1024" s="50"/>
      <c r="BN1024" s="50"/>
      <c r="BO1024" s="50"/>
      <c r="BP1024" s="50"/>
      <c r="BQ1024" s="50"/>
      <c r="BR1024" s="50"/>
      <c r="BS1024" s="50"/>
      <c r="BT1024" s="50"/>
      <c r="BU1024" s="50"/>
      <c r="BV1024" s="50"/>
      <c r="BW1024" s="50"/>
      <c r="BX1024" s="50"/>
      <c r="BY1024" s="50"/>
      <c r="BZ1024" s="50"/>
      <c r="CA1024" s="50"/>
    </row>
    <row r="1025" spans="1:79" s="52" customFormat="1" outlineLevel="1">
      <c r="A1025" s="825"/>
      <c r="B1025" s="827"/>
      <c r="C1025" s="766"/>
      <c r="D1025" s="822"/>
      <c r="E1025" s="822"/>
      <c r="F1025" s="822"/>
      <c r="G1025" s="831"/>
      <c r="H1025" s="822"/>
      <c r="I1025" s="822"/>
      <c r="J1025" s="822"/>
      <c r="K1025" s="523">
        <v>13</v>
      </c>
      <c r="L1025" s="504"/>
      <c r="M1025" s="504"/>
      <c r="N1025" s="504"/>
      <c r="O1025" s="120"/>
      <c r="P1025" s="822"/>
      <c r="Q1025" s="822"/>
      <c r="R1025" s="51"/>
      <c r="AC1025" s="50"/>
      <c r="AD1025" s="50"/>
      <c r="AE1025" s="50"/>
      <c r="AF1025" s="50"/>
      <c r="AG1025" s="50"/>
      <c r="AH1025" s="50"/>
      <c r="AI1025" s="50"/>
      <c r="AJ1025" s="50"/>
      <c r="AK1025" s="50"/>
      <c r="AL1025" s="50"/>
      <c r="AM1025" s="50"/>
      <c r="AN1025" s="50"/>
      <c r="AO1025" s="50"/>
      <c r="AP1025" s="50"/>
      <c r="AQ1025" s="50"/>
      <c r="AR1025" s="50"/>
      <c r="AS1025" s="50"/>
      <c r="AT1025" s="50"/>
      <c r="AU1025" s="50"/>
      <c r="AV1025" s="50"/>
      <c r="AW1025" s="50"/>
      <c r="AX1025" s="50"/>
      <c r="AY1025" s="50"/>
      <c r="AZ1025" s="50"/>
      <c r="BA1025" s="50"/>
      <c r="BB1025" s="50"/>
      <c r="BC1025" s="50"/>
      <c r="BD1025" s="50"/>
      <c r="BE1025" s="50"/>
      <c r="BF1025" s="50"/>
      <c r="BG1025" s="50"/>
      <c r="BH1025" s="50"/>
      <c r="BI1025" s="50"/>
      <c r="BJ1025" s="50"/>
      <c r="BK1025" s="50"/>
      <c r="BL1025" s="50"/>
      <c r="BM1025" s="50"/>
      <c r="BN1025" s="50"/>
      <c r="BO1025" s="50"/>
      <c r="BP1025" s="50"/>
      <c r="BQ1025" s="50"/>
      <c r="BR1025" s="50"/>
      <c r="BS1025" s="50"/>
      <c r="BT1025" s="50"/>
      <c r="BU1025" s="50"/>
      <c r="BV1025" s="50"/>
      <c r="BW1025" s="50"/>
      <c r="BX1025" s="50"/>
      <c r="BY1025" s="50"/>
      <c r="BZ1025" s="50"/>
      <c r="CA1025" s="50"/>
    </row>
    <row r="1026" spans="1:79" s="52" customFormat="1" outlineLevel="1">
      <c r="A1026" s="825"/>
      <c r="B1026" s="827"/>
      <c r="C1026" s="766"/>
      <c r="D1026" s="822"/>
      <c r="E1026" s="822"/>
      <c r="F1026" s="822"/>
      <c r="G1026" s="831"/>
      <c r="H1026" s="822"/>
      <c r="I1026" s="822"/>
      <c r="J1026" s="822"/>
      <c r="K1026" s="523">
        <v>14</v>
      </c>
      <c r="L1026" s="504"/>
      <c r="M1026" s="504"/>
      <c r="N1026" s="504"/>
      <c r="O1026" s="120"/>
      <c r="P1026" s="822"/>
      <c r="Q1026" s="822"/>
      <c r="R1026" s="51"/>
      <c r="AC1026" s="50"/>
      <c r="AD1026" s="50"/>
      <c r="AE1026" s="50"/>
      <c r="AF1026" s="50"/>
      <c r="AG1026" s="50"/>
      <c r="AH1026" s="50"/>
      <c r="AI1026" s="50"/>
      <c r="AJ1026" s="50"/>
      <c r="AK1026" s="50"/>
      <c r="AL1026" s="50"/>
      <c r="AM1026" s="50"/>
      <c r="AN1026" s="50"/>
      <c r="AO1026" s="50"/>
      <c r="AP1026" s="50"/>
      <c r="AQ1026" s="50"/>
      <c r="AR1026" s="50"/>
      <c r="AS1026" s="50"/>
      <c r="AT1026" s="50"/>
      <c r="AU1026" s="50"/>
      <c r="AV1026" s="50"/>
      <c r="AW1026" s="50"/>
      <c r="AX1026" s="50"/>
      <c r="AY1026" s="50"/>
      <c r="AZ1026" s="50"/>
      <c r="BA1026" s="50"/>
      <c r="BB1026" s="50"/>
      <c r="BC1026" s="50"/>
      <c r="BD1026" s="50"/>
      <c r="BE1026" s="50"/>
      <c r="BF1026" s="50"/>
      <c r="BG1026" s="50"/>
      <c r="BH1026" s="50"/>
      <c r="BI1026" s="50"/>
      <c r="BJ1026" s="50"/>
      <c r="BK1026" s="50"/>
      <c r="BL1026" s="50"/>
      <c r="BM1026" s="50"/>
      <c r="BN1026" s="50"/>
      <c r="BO1026" s="50"/>
      <c r="BP1026" s="50"/>
      <c r="BQ1026" s="50"/>
      <c r="BR1026" s="50"/>
      <c r="BS1026" s="50"/>
      <c r="BT1026" s="50"/>
      <c r="BU1026" s="50"/>
      <c r="BV1026" s="50"/>
      <c r="BW1026" s="50"/>
      <c r="BX1026" s="50"/>
      <c r="BY1026" s="50"/>
      <c r="BZ1026" s="50"/>
      <c r="CA1026" s="50"/>
    </row>
    <row r="1027" spans="1:79" s="52" customFormat="1" outlineLevel="1">
      <c r="A1027" s="825"/>
      <c r="B1027" s="827"/>
      <c r="C1027" s="766"/>
      <c r="D1027" s="822"/>
      <c r="E1027" s="822"/>
      <c r="F1027" s="822"/>
      <c r="G1027" s="831"/>
      <c r="H1027" s="822"/>
      <c r="I1027" s="822"/>
      <c r="J1027" s="822"/>
      <c r="K1027" s="523">
        <v>15</v>
      </c>
      <c r="L1027" s="504"/>
      <c r="M1027" s="504"/>
      <c r="N1027" s="504"/>
      <c r="O1027" s="120"/>
      <c r="P1027" s="822"/>
      <c r="Q1027" s="822"/>
      <c r="R1027" s="51"/>
      <c r="AC1027" s="50"/>
      <c r="AD1027" s="50"/>
      <c r="AE1027" s="50"/>
      <c r="AF1027" s="50"/>
      <c r="AG1027" s="50"/>
      <c r="AH1027" s="50"/>
      <c r="AI1027" s="50"/>
      <c r="AJ1027" s="50"/>
      <c r="AK1027" s="50"/>
      <c r="AL1027" s="50"/>
      <c r="AM1027" s="50"/>
      <c r="AN1027" s="50"/>
      <c r="AO1027" s="50"/>
      <c r="AP1027" s="50"/>
      <c r="AQ1027" s="50"/>
      <c r="AR1027" s="50"/>
      <c r="AS1027" s="50"/>
      <c r="AT1027" s="50"/>
      <c r="AU1027" s="50"/>
      <c r="AV1027" s="50"/>
      <c r="AW1027" s="50"/>
      <c r="AX1027" s="50"/>
      <c r="AY1027" s="50"/>
      <c r="AZ1027" s="50"/>
      <c r="BA1027" s="50"/>
      <c r="BB1027" s="50"/>
      <c r="BC1027" s="50"/>
      <c r="BD1027" s="50"/>
      <c r="BE1027" s="50"/>
      <c r="BF1027" s="50"/>
      <c r="BG1027" s="50"/>
      <c r="BH1027" s="50"/>
      <c r="BI1027" s="50"/>
      <c r="BJ1027" s="50"/>
      <c r="BK1027" s="50"/>
      <c r="BL1027" s="50"/>
      <c r="BM1027" s="50"/>
      <c r="BN1027" s="50"/>
      <c r="BO1027" s="50"/>
      <c r="BP1027" s="50"/>
      <c r="BQ1027" s="50"/>
      <c r="BR1027" s="50"/>
      <c r="BS1027" s="50"/>
      <c r="BT1027" s="50"/>
      <c r="BU1027" s="50"/>
      <c r="BV1027" s="50"/>
      <c r="BW1027" s="50"/>
      <c r="BX1027" s="50"/>
      <c r="BY1027" s="50"/>
      <c r="BZ1027" s="50"/>
      <c r="CA1027" s="50"/>
    </row>
    <row r="1028" spans="1:79" s="52" customFormat="1" ht="13.5" outlineLevel="1" thickBot="1">
      <c r="A1028" s="826"/>
      <c r="B1028" s="828"/>
      <c r="C1028" s="777"/>
      <c r="D1028" s="823"/>
      <c r="E1028" s="823"/>
      <c r="F1028" s="823"/>
      <c r="G1028" s="832"/>
      <c r="H1028" s="823"/>
      <c r="I1028" s="823"/>
      <c r="J1028" s="823"/>
      <c r="K1028" s="523">
        <v>16</v>
      </c>
      <c r="L1028" s="504"/>
      <c r="M1028" s="504"/>
      <c r="N1028" s="504"/>
      <c r="O1028" s="120"/>
      <c r="P1028" s="823"/>
      <c r="Q1028" s="823"/>
      <c r="R1028" s="51"/>
      <c r="AC1028" s="50"/>
      <c r="AD1028" s="50"/>
      <c r="AE1028" s="50"/>
      <c r="AF1028" s="50"/>
      <c r="AG1028" s="50"/>
      <c r="AH1028" s="50"/>
      <c r="AI1028" s="50"/>
      <c r="AJ1028" s="50"/>
      <c r="AK1028" s="50"/>
      <c r="AL1028" s="50"/>
      <c r="AM1028" s="50"/>
      <c r="AN1028" s="50"/>
      <c r="AO1028" s="50"/>
      <c r="AP1028" s="50"/>
      <c r="AQ1028" s="50"/>
      <c r="AR1028" s="50"/>
      <c r="AS1028" s="50"/>
      <c r="AT1028" s="50"/>
      <c r="AU1028" s="50"/>
      <c r="AV1028" s="50"/>
      <c r="AW1028" s="50"/>
      <c r="AX1028" s="50"/>
      <c r="AY1028" s="50"/>
      <c r="AZ1028" s="50"/>
      <c r="BA1028" s="50"/>
      <c r="BB1028" s="50"/>
      <c r="BC1028" s="50"/>
      <c r="BD1028" s="50"/>
      <c r="BE1028" s="50"/>
      <c r="BF1028" s="50"/>
      <c r="BG1028" s="50"/>
      <c r="BH1028" s="50"/>
      <c r="BI1028" s="50"/>
      <c r="BJ1028" s="50"/>
      <c r="BK1028" s="50"/>
      <c r="BL1028" s="50"/>
      <c r="BM1028" s="50"/>
      <c r="BN1028" s="50"/>
      <c r="BO1028" s="50"/>
      <c r="BP1028" s="50"/>
      <c r="BQ1028" s="50"/>
      <c r="BR1028" s="50"/>
      <c r="BS1028" s="50"/>
      <c r="BT1028" s="50"/>
      <c r="BU1028" s="50"/>
      <c r="BV1028" s="50"/>
      <c r="BW1028" s="50"/>
      <c r="BX1028" s="50"/>
      <c r="BY1028" s="50"/>
      <c r="BZ1028" s="50"/>
      <c r="CA1028" s="50"/>
    </row>
    <row r="1029" spans="1:79" s="52" customFormat="1" outlineLevel="1">
      <c r="A1029" s="824"/>
      <c r="B1029" s="827" t="s">
        <v>56</v>
      </c>
      <c r="C1029" s="803">
        <f t="shared" ref="C1029" si="90">C1013+1</f>
        <v>65</v>
      </c>
      <c r="D1029" s="822" t="s">
        <v>1937</v>
      </c>
      <c r="E1029" s="841" t="str">
        <f t="shared" ref="E1029" si="91">"DBB"&amp;500+(6*(C1029-1))</f>
        <v>DBB884</v>
      </c>
      <c r="F1029" s="822" t="s">
        <v>1938</v>
      </c>
      <c r="G1029" s="830" t="s">
        <v>1939</v>
      </c>
      <c r="H1029" s="821" t="s">
        <v>1940</v>
      </c>
      <c r="I1029" s="821" t="s">
        <v>1932</v>
      </c>
      <c r="J1029" s="821" t="s">
        <v>1904</v>
      </c>
      <c r="K1029" s="626">
        <v>1</v>
      </c>
      <c r="L1029" s="504" t="s">
        <v>1933</v>
      </c>
      <c r="M1029" s="504" t="s">
        <v>1933</v>
      </c>
      <c r="N1029" s="504" t="s">
        <v>1934</v>
      </c>
      <c r="O1029" s="120"/>
      <c r="P1029" s="821" t="s">
        <v>1890</v>
      </c>
      <c r="Q1029" s="821" t="s">
        <v>1539</v>
      </c>
      <c r="R1029" s="51"/>
    </row>
    <row r="1030" spans="1:79" s="52" customFormat="1" outlineLevel="1">
      <c r="A1030" s="825"/>
      <c r="B1030" s="827"/>
      <c r="C1030" s="766"/>
      <c r="D1030" s="822"/>
      <c r="E1030" s="822"/>
      <c r="F1030" s="822"/>
      <c r="G1030" s="831"/>
      <c r="H1030" s="822"/>
      <c r="I1030" s="822"/>
      <c r="J1030" s="822"/>
      <c r="K1030" s="523">
        <v>2</v>
      </c>
      <c r="L1030" s="504" t="s">
        <v>1935</v>
      </c>
      <c r="M1030" s="504" t="s">
        <v>1935</v>
      </c>
      <c r="N1030" s="504" t="s">
        <v>1936</v>
      </c>
      <c r="O1030" s="120"/>
      <c r="P1030" s="822"/>
      <c r="Q1030" s="822"/>
      <c r="R1030" s="51"/>
    </row>
    <row r="1031" spans="1:79" s="52" customFormat="1" outlineLevel="1">
      <c r="A1031" s="825"/>
      <c r="B1031" s="827"/>
      <c r="C1031" s="766"/>
      <c r="D1031" s="822"/>
      <c r="E1031" s="822"/>
      <c r="F1031" s="822"/>
      <c r="G1031" s="831"/>
      <c r="H1031" s="822"/>
      <c r="I1031" s="822"/>
      <c r="J1031" s="822"/>
      <c r="K1031" s="523">
        <v>3</v>
      </c>
      <c r="L1031" s="504"/>
      <c r="M1031" s="504"/>
      <c r="N1031" s="504"/>
      <c r="O1031" s="120"/>
      <c r="P1031" s="822"/>
      <c r="Q1031" s="822"/>
      <c r="R1031" s="51"/>
    </row>
    <row r="1032" spans="1:79" s="52" customFormat="1" outlineLevel="1">
      <c r="A1032" s="825"/>
      <c r="B1032" s="827"/>
      <c r="C1032" s="766"/>
      <c r="D1032" s="822"/>
      <c r="E1032" s="822"/>
      <c r="F1032" s="822"/>
      <c r="G1032" s="831"/>
      <c r="H1032" s="822"/>
      <c r="I1032" s="822"/>
      <c r="J1032" s="822"/>
      <c r="K1032" s="523">
        <v>4</v>
      </c>
      <c r="L1032" s="504"/>
      <c r="M1032" s="504"/>
      <c r="N1032" s="504"/>
      <c r="O1032" s="120"/>
      <c r="P1032" s="822"/>
      <c r="Q1032" s="822"/>
      <c r="R1032" s="51"/>
    </row>
    <row r="1033" spans="1:79" s="52" customFormat="1" outlineLevel="1">
      <c r="A1033" s="825"/>
      <c r="B1033" s="827"/>
      <c r="C1033" s="766"/>
      <c r="D1033" s="822"/>
      <c r="E1033" s="822"/>
      <c r="F1033" s="822"/>
      <c r="G1033" s="831"/>
      <c r="H1033" s="822"/>
      <c r="I1033" s="822"/>
      <c r="J1033" s="822"/>
      <c r="K1033" s="523">
        <v>5</v>
      </c>
      <c r="L1033" s="504"/>
      <c r="M1033" s="504"/>
      <c r="N1033" s="504"/>
      <c r="O1033" s="120"/>
      <c r="P1033" s="822"/>
      <c r="Q1033" s="822"/>
      <c r="R1033" s="51"/>
    </row>
    <row r="1034" spans="1:79" s="52" customFormat="1" outlineLevel="1">
      <c r="A1034" s="825"/>
      <c r="B1034" s="827"/>
      <c r="C1034" s="766"/>
      <c r="D1034" s="822"/>
      <c r="E1034" s="822"/>
      <c r="F1034" s="822"/>
      <c r="G1034" s="831"/>
      <c r="H1034" s="822"/>
      <c r="I1034" s="822"/>
      <c r="J1034" s="822"/>
      <c r="K1034" s="523">
        <v>6</v>
      </c>
      <c r="L1034" s="504"/>
      <c r="M1034" s="504"/>
      <c r="N1034" s="504"/>
      <c r="O1034" s="120"/>
      <c r="P1034" s="822"/>
      <c r="Q1034" s="822"/>
      <c r="R1034" s="51"/>
    </row>
    <row r="1035" spans="1:79" s="52" customFormat="1" outlineLevel="1">
      <c r="A1035" s="825"/>
      <c r="B1035" s="827"/>
      <c r="C1035" s="766"/>
      <c r="D1035" s="822"/>
      <c r="E1035" s="822"/>
      <c r="F1035" s="822"/>
      <c r="G1035" s="831"/>
      <c r="H1035" s="822"/>
      <c r="I1035" s="822"/>
      <c r="J1035" s="822"/>
      <c r="K1035" s="523">
        <v>7</v>
      </c>
      <c r="L1035" s="504"/>
      <c r="M1035" s="504"/>
      <c r="N1035" s="504"/>
      <c r="O1035" s="120"/>
      <c r="P1035" s="822"/>
      <c r="Q1035" s="822"/>
      <c r="R1035" s="51"/>
    </row>
    <row r="1036" spans="1:79" s="52" customFormat="1" outlineLevel="1">
      <c r="A1036" s="825"/>
      <c r="B1036" s="827"/>
      <c r="C1036" s="766"/>
      <c r="D1036" s="822"/>
      <c r="E1036" s="822"/>
      <c r="F1036" s="822"/>
      <c r="G1036" s="831"/>
      <c r="H1036" s="822"/>
      <c r="I1036" s="822"/>
      <c r="J1036" s="822"/>
      <c r="K1036" s="523">
        <v>8</v>
      </c>
      <c r="L1036" s="504"/>
      <c r="M1036" s="504"/>
      <c r="N1036" s="504"/>
      <c r="O1036" s="120"/>
      <c r="P1036" s="822"/>
      <c r="Q1036" s="822"/>
      <c r="R1036" s="51"/>
    </row>
    <row r="1037" spans="1:79" s="52" customFormat="1" outlineLevel="1">
      <c r="A1037" s="825"/>
      <c r="B1037" s="827"/>
      <c r="C1037" s="766"/>
      <c r="D1037" s="822"/>
      <c r="E1037" s="822"/>
      <c r="F1037" s="822"/>
      <c r="G1037" s="831"/>
      <c r="H1037" s="822"/>
      <c r="I1037" s="822"/>
      <c r="J1037" s="822"/>
      <c r="K1037" s="523">
        <v>9</v>
      </c>
      <c r="L1037" s="504"/>
      <c r="M1037" s="504"/>
      <c r="N1037" s="504"/>
      <c r="O1037" s="120"/>
      <c r="P1037" s="822"/>
      <c r="Q1037" s="822"/>
      <c r="R1037" s="51"/>
    </row>
    <row r="1038" spans="1:79" s="52" customFormat="1" outlineLevel="1">
      <c r="A1038" s="825"/>
      <c r="B1038" s="827"/>
      <c r="C1038" s="766"/>
      <c r="D1038" s="822"/>
      <c r="E1038" s="822"/>
      <c r="F1038" s="822"/>
      <c r="G1038" s="831"/>
      <c r="H1038" s="822"/>
      <c r="I1038" s="822"/>
      <c r="J1038" s="822"/>
      <c r="K1038" s="523">
        <v>10</v>
      </c>
      <c r="L1038" s="504"/>
      <c r="M1038" s="504"/>
      <c r="N1038" s="504"/>
      <c r="O1038" s="120"/>
      <c r="P1038" s="822"/>
      <c r="Q1038" s="822"/>
      <c r="R1038" s="51"/>
    </row>
    <row r="1039" spans="1:79" s="52" customFormat="1" outlineLevel="1">
      <c r="A1039" s="825"/>
      <c r="B1039" s="827"/>
      <c r="C1039" s="766"/>
      <c r="D1039" s="822"/>
      <c r="E1039" s="822"/>
      <c r="F1039" s="822"/>
      <c r="G1039" s="831"/>
      <c r="H1039" s="822"/>
      <c r="I1039" s="822"/>
      <c r="J1039" s="822"/>
      <c r="K1039" s="523">
        <v>11</v>
      </c>
      <c r="L1039" s="504"/>
      <c r="M1039" s="504"/>
      <c r="N1039" s="504"/>
      <c r="O1039" s="120"/>
      <c r="P1039" s="822"/>
      <c r="Q1039" s="822"/>
      <c r="R1039" s="51"/>
    </row>
    <row r="1040" spans="1:79" s="52" customFormat="1" outlineLevel="1">
      <c r="A1040" s="825"/>
      <c r="B1040" s="827"/>
      <c r="C1040" s="766"/>
      <c r="D1040" s="822"/>
      <c r="E1040" s="822"/>
      <c r="F1040" s="822"/>
      <c r="G1040" s="831"/>
      <c r="H1040" s="822"/>
      <c r="I1040" s="822"/>
      <c r="J1040" s="822"/>
      <c r="K1040" s="523">
        <v>12</v>
      </c>
      <c r="L1040" s="504"/>
      <c r="M1040" s="504"/>
      <c r="N1040" s="504"/>
      <c r="O1040" s="120"/>
      <c r="P1040" s="822"/>
      <c r="Q1040" s="822"/>
      <c r="R1040" s="51"/>
    </row>
    <row r="1041" spans="1:18" s="52" customFormat="1" outlineLevel="1">
      <c r="A1041" s="825"/>
      <c r="B1041" s="827"/>
      <c r="C1041" s="766"/>
      <c r="D1041" s="822"/>
      <c r="E1041" s="822"/>
      <c r="F1041" s="822"/>
      <c r="G1041" s="831"/>
      <c r="H1041" s="822"/>
      <c r="I1041" s="822"/>
      <c r="J1041" s="822"/>
      <c r="K1041" s="523">
        <v>13</v>
      </c>
      <c r="L1041" s="504"/>
      <c r="M1041" s="504"/>
      <c r="N1041" s="504"/>
      <c r="O1041" s="120"/>
      <c r="P1041" s="822"/>
      <c r="Q1041" s="822"/>
      <c r="R1041" s="51"/>
    </row>
    <row r="1042" spans="1:18" s="52" customFormat="1" outlineLevel="1">
      <c r="A1042" s="825"/>
      <c r="B1042" s="827"/>
      <c r="C1042" s="766"/>
      <c r="D1042" s="822"/>
      <c r="E1042" s="822"/>
      <c r="F1042" s="822"/>
      <c r="G1042" s="831"/>
      <c r="H1042" s="822"/>
      <c r="I1042" s="822"/>
      <c r="J1042" s="822"/>
      <c r="K1042" s="523">
        <v>14</v>
      </c>
      <c r="L1042" s="504"/>
      <c r="M1042" s="504"/>
      <c r="N1042" s="504"/>
      <c r="O1042" s="120"/>
      <c r="P1042" s="822"/>
      <c r="Q1042" s="822"/>
      <c r="R1042" s="51"/>
    </row>
    <row r="1043" spans="1:18" s="52" customFormat="1" outlineLevel="1">
      <c r="A1043" s="825"/>
      <c r="B1043" s="827"/>
      <c r="C1043" s="766"/>
      <c r="D1043" s="822"/>
      <c r="E1043" s="822"/>
      <c r="F1043" s="822"/>
      <c r="G1043" s="831"/>
      <c r="H1043" s="822"/>
      <c r="I1043" s="822"/>
      <c r="J1043" s="822"/>
      <c r="K1043" s="523">
        <v>15</v>
      </c>
      <c r="L1043" s="504"/>
      <c r="M1043" s="504"/>
      <c r="N1043" s="504"/>
      <c r="O1043" s="120"/>
      <c r="P1043" s="822"/>
      <c r="Q1043" s="822"/>
      <c r="R1043" s="51"/>
    </row>
    <row r="1044" spans="1:18" s="52" customFormat="1" outlineLevel="1">
      <c r="A1044" s="826"/>
      <c r="B1044" s="828"/>
      <c r="C1044" s="777"/>
      <c r="D1044" s="823"/>
      <c r="E1044" s="822"/>
      <c r="F1044" s="823"/>
      <c r="G1044" s="832"/>
      <c r="H1044" s="823"/>
      <c r="I1044" s="823"/>
      <c r="J1044" s="823"/>
      <c r="K1044" s="523">
        <v>16</v>
      </c>
      <c r="L1044" s="504"/>
      <c r="M1044" s="504"/>
      <c r="N1044" s="504"/>
      <c r="O1044" s="120"/>
      <c r="P1044" s="823"/>
      <c r="Q1044" s="823"/>
      <c r="R1044" s="51"/>
    </row>
    <row r="1045" spans="1:18" s="52" customFormat="1" outlineLevel="1">
      <c r="A1045" s="824"/>
      <c r="B1045" s="827" t="s">
        <v>56</v>
      </c>
      <c r="C1045" s="803">
        <f t="shared" ref="C1045" si="92">C1029+1</f>
        <v>66</v>
      </c>
      <c r="D1045" s="822" t="s">
        <v>1941</v>
      </c>
      <c r="E1045" s="829" t="str">
        <f t="shared" ref="E1045" si="93">"DBB"&amp;500+(6*(C1045-1))</f>
        <v>DBB890</v>
      </c>
      <c r="F1045" s="822" t="s">
        <v>1942</v>
      </c>
      <c r="G1045" s="830" t="s">
        <v>1943</v>
      </c>
      <c r="H1045" s="821" t="s">
        <v>1944</v>
      </c>
      <c r="I1045" s="821" t="s">
        <v>1932</v>
      </c>
      <c r="J1045" s="821" t="s">
        <v>1909</v>
      </c>
      <c r="K1045" s="626">
        <v>1</v>
      </c>
      <c r="L1045" s="504" t="s">
        <v>1933</v>
      </c>
      <c r="M1045" s="504" t="s">
        <v>1933</v>
      </c>
      <c r="N1045" s="504" t="s">
        <v>1934</v>
      </c>
      <c r="O1045" s="120"/>
      <c r="P1045" s="821" t="s">
        <v>1890</v>
      </c>
      <c r="Q1045" s="821" t="s">
        <v>1539</v>
      </c>
      <c r="R1045" s="51"/>
    </row>
    <row r="1046" spans="1:18" s="52" customFormat="1" outlineLevel="1">
      <c r="A1046" s="825"/>
      <c r="B1046" s="827"/>
      <c r="C1046" s="766"/>
      <c r="D1046" s="822"/>
      <c r="E1046" s="829"/>
      <c r="F1046" s="822"/>
      <c r="G1046" s="831"/>
      <c r="H1046" s="822"/>
      <c r="I1046" s="822"/>
      <c r="J1046" s="822"/>
      <c r="K1046" s="523">
        <v>2</v>
      </c>
      <c r="L1046" s="504" t="s">
        <v>1935</v>
      </c>
      <c r="M1046" s="504" t="s">
        <v>1935</v>
      </c>
      <c r="N1046" s="504" t="s">
        <v>1936</v>
      </c>
      <c r="O1046" s="120"/>
      <c r="P1046" s="822"/>
      <c r="Q1046" s="822"/>
      <c r="R1046" s="51"/>
    </row>
    <row r="1047" spans="1:18" s="52" customFormat="1" outlineLevel="1">
      <c r="A1047" s="825"/>
      <c r="B1047" s="827"/>
      <c r="C1047" s="766"/>
      <c r="D1047" s="822"/>
      <c r="E1047" s="829"/>
      <c r="F1047" s="822"/>
      <c r="G1047" s="831"/>
      <c r="H1047" s="822"/>
      <c r="I1047" s="822"/>
      <c r="J1047" s="822"/>
      <c r="K1047" s="523">
        <v>3</v>
      </c>
      <c r="L1047" s="504"/>
      <c r="M1047" s="504"/>
      <c r="N1047" s="504"/>
      <c r="O1047" s="120"/>
      <c r="P1047" s="822"/>
      <c r="Q1047" s="822"/>
      <c r="R1047" s="51"/>
    </row>
    <row r="1048" spans="1:18" s="52" customFormat="1" outlineLevel="1">
      <c r="A1048" s="825"/>
      <c r="B1048" s="827"/>
      <c r="C1048" s="766"/>
      <c r="D1048" s="822"/>
      <c r="E1048" s="829"/>
      <c r="F1048" s="822"/>
      <c r="G1048" s="831"/>
      <c r="H1048" s="822"/>
      <c r="I1048" s="822"/>
      <c r="J1048" s="822"/>
      <c r="K1048" s="523">
        <v>4</v>
      </c>
      <c r="L1048" s="504"/>
      <c r="M1048" s="504"/>
      <c r="N1048" s="504"/>
      <c r="O1048" s="120"/>
      <c r="P1048" s="822"/>
      <c r="Q1048" s="822"/>
      <c r="R1048" s="51"/>
    </row>
    <row r="1049" spans="1:18" s="52" customFormat="1" outlineLevel="1">
      <c r="A1049" s="825"/>
      <c r="B1049" s="827"/>
      <c r="C1049" s="766"/>
      <c r="D1049" s="822"/>
      <c r="E1049" s="829"/>
      <c r="F1049" s="822"/>
      <c r="G1049" s="831"/>
      <c r="H1049" s="822"/>
      <c r="I1049" s="822"/>
      <c r="J1049" s="822"/>
      <c r="K1049" s="523">
        <v>5</v>
      </c>
      <c r="L1049" s="504"/>
      <c r="M1049" s="504"/>
      <c r="N1049" s="504"/>
      <c r="O1049" s="120"/>
      <c r="P1049" s="822"/>
      <c r="Q1049" s="822"/>
      <c r="R1049" s="51"/>
    </row>
    <row r="1050" spans="1:18" s="52" customFormat="1" outlineLevel="1">
      <c r="A1050" s="825"/>
      <c r="B1050" s="827"/>
      <c r="C1050" s="766"/>
      <c r="D1050" s="822"/>
      <c r="E1050" s="829"/>
      <c r="F1050" s="822"/>
      <c r="G1050" s="831"/>
      <c r="H1050" s="822"/>
      <c r="I1050" s="822"/>
      <c r="J1050" s="822"/>
      <c r="K1050" s="523">
        <v>6</v>
      </c>
      <c r="L1050" s="504"/>
      <c r="M1050" s="504"/>
      <c r="N1050" s="504"/>
      <c r="O1050" s="120"/>
      <c r="P1050" s="822"/>
      <c r="Q1050" s="822"/>
      <c r="R1050" s="51"/>
    </row>
    <row r="1051" spans="1:18" s="52" customFormat="1" outlineLevel="1">
      <c r="A1051" s="825"/>
      <c r="B1051" s="827"/>
      <c r="C1051" s="766"/>
      <c r="D1051" s="822"/>
      <c r="E1051" s="829"/>
      <c r="F1051" s="822"/>
      <c r="G1051" s="831"/>
      <c r="H1051" s="822"/>
      <c r="I1051" s="822"/>
      <c r="J1051" s="822"/>
      <c r="K1051" s="523">
        <v>7</v>
      </c>
      <c r="L1051" s="504"/>
      <c r="M1051" s="504"/>
      <c r="N1051" s="504"/>
      <c r="O1051" s="120"/>
      <c r="P1051" s="822"/>
      <c r="Q1051" s="822"/>
      <c r="R1051" s="51"/>
    </row>
    <row r="1052" spans="1:18" s="52" customFormat="1" outlineLevel="1">
      <c r="A1052" s="825"/>
      <c r="B1052" s="827"/>
      <c r="C1052" s="766"/>
      <c r="D1052" s="822"/>
      <c r="E1052" s="829"/>
      <c r="F1052" s="822"/>
      <c r="G1052" s="831"/>
      <c r="H1052" s="822"/>
      <c r="I1052" s="822"/>
      <c r="J1052" s="822"/>
      <c r="K1052" s="523">
        <v>8</v>
      </c>
      <c r="L1052" s="504"/>
      <c r="M1052" s="504"/>
      <c r="N1052" s="504"/>
      <c r="O1052" s="120"/>
      <c r="P1052" s="822"/>
      <c r="Q1052" s="822"/>
      <c r="R1052" s="51"/>
    </row>
    <row r="1053" spans="1:18" s="52" customFormat="1" outlineLevel="1">
      <c r="A1053" s="825"/>
      <c r="B1053" s="827"/>
      <c r="C1053" s="766"/>
      <c r="D1053" s="822"/>
      <c r="E1053" s="829"/>
      <c r="F1053" s="822"/>
      <c r="G1053" s="831"/>
      <c r="H1053" s="822"/>
      <c r="I1053" s="822"/>
      <c r="J1053" s="822"/>
      <c r="K1053" s="523">
        <v>9</v>
      </c>
      <c r="L1053" s="504"/>
      <c r="M1053" s="504"/>
      <c r="N1053" s="504"/>
      <c r="O1053" s="120"/>
      <c r="P1053" s="822"/>
      <c r="Q1053" s="822"/>
      <c r="R1053" s="51"/>
    </row>
    <row r="1054" spans="1:18" s="52" customFormat="1" outlineLevel="1">
      <c r="A1054" s="825"/>
      <c r="B1054" s="827"/>
      <c r="C1054" s="766"/>
      <c r="D1054" s="822"/>
      <c r="E1054" s="829"/>
      <c r="F1054" s="822"/>
      <c r="G1054" s="831"/>
      <c r="H1054" s="822"/>
      <c r="I1054" s="822"/>
      <c r="J1054" s="822"/>
      <c r="K1054" s="523">
        <v>10</v>
      </c>
      <c r="L1054" s="504"/>
      <c r="M1054" s="504"/>
      <c r="N1054" s="504"/>
      <c r="O1054" s="120"/>
      <c r="P1054" s="822"/>
      <c r="Q1054" s="822"/>
      <c r="R1054" s="51"/>
    </row>
    <row r="1055" spans="1:18" s="52" customFormat="1" outlineLevel="1">
      <c r="A1055" s="825"/>
      <c r="B1055" s="827"/>
      <c r="C1055" s="766"/>
      <c r="D1055" s="822"/>
      <c r="E1055" s="829"/>
      <c r="F1055" s="822"/>
      <c r="G1055" s="831"/>
      <c r="H1055" s="822"/>
      <c r="I1055" s="822"/>
      <c r="J1055" s="822"/>
      <c r="K1055" s="523">
        <v>11</v>
      </c>
      <c r="L1055" s="504"/>
      <c r="M1055" s="504"/>
      <c r="N1055" s="504"/>
      <c r="O1055" s="120"/>
      <c r="P1055" s="822"/>
      <c r="Q1055" s="822"/>
      <c r="R1055" s="51"/>
    </row>
    <row r="1056" spans="1:18" s="52" customFormat="1" outlineLevel="1">
      <c r="A1056" s="825"/>
      <c r="B1056" s="827"/>
      <c r="C1056" s="766"/>
      <c r="D1056" s="822"/>
      <c r="E1056" s="829"/>
      <c r="F1056" s="822"/>
      <c r="G1056" s="831"/>
      <c r="H1056" s="822"/>
      <c r="I1056" s="822"/>
      <c r="J1056" s="822"/>
      <c r="K1056" s="523">
        <v>12</v>
      </c>
      <c r="L1056" s="504"/>
      <c r="M1056" s="504"/>
      <c r="N1056" s="504"/>
      <c r="O1056" s="120"/>
      <c r="P1056" s="822"/>
      <c r="Q1056" s="822"/>
      <c r="R1056" s="51"/>
    </row>
    <row r="1057" spans="1:18" s="52" customFormat="1" outlineLevel="1">
      <c r="A1057" s="825"/>
      <c r="B1057" s="827"/>
      <c r="C1057" s="766"/>
      <c r="D1057" s="822"/>
      <c r="E1057" s="829"/>
      <c r="F1057" s="822"/>
      <c r="G1057" s="831"/>
      <c r="H1057" s="822"/>
      <c r="I1057" s="822"/>
      <c r="J1057" s="822"/>
      <c r="K1057" s="523">
        <v>13</v>
      </c>
      <c r="L1057" s="504"/>
      <c r="M1057" s="504"/>
      <c r="N1057" s="504"/>
      <c r="O1057" s="120"/>
      <c r="P1057" s="822"/>
      <c r="Q1057" s="822"/>
      <c r="R1057" s="51"/>
    </row>
    <row r="1058" spans="1:18" s="52" customFormat="1" outlineLevel="1">
      <c r="A1058" s="825"/>
      <c r="B1058" s="827"/>
      <c r="C1058" s="766"/>
      <c r="D1058" s="822"/>
      <c r="E1058" s="829"/>
      <c r="F1058" s="822"/>
      <c r="G1058" s="831"/>
      <c r="H1058" s="822"/>
      <c r="I1058" s="822"/>
      <c r="J1058" s="822"/>
      <c r="K1058" s="523">
        <v>14</v>
      </c>
      <c r="L1058" s="504"/>
      <c r="M1058" s="504"/>
      <c r="N1058" s="504"/>
      <c r="O1058" s="120"/>
      <c r="P1058" s="822"/>
      <c r="Q1058" s="822"/>
      <c r="R1058" s="51"/>
    </row>
    <row r="1059" spans="1:18" s="52" customFormat="1" outlineLevel="1">
      <c r="A1059" s="825"/>
      <c r="B1059" s="827"/>
      <c r="C1059" s="766"/>
      <c r="D1059" s="822"/>
      <c r="E1059" s="829"/>
      <c r="F1059" s="822"/>
      <c r="G1059" s="831"/>
      <c r="H1059" s="822"/>
      <c r="I1059" s="822"/>
      <c r="J1059" s="822"/>
      <c r="K1059" s="523">
        <v>15</v>
      </c>
      <c r="L1059" s="504"/>
      <c r="M1059" s="504"/>
      <c r="N1059" s="504"/>
      <c r="O1059" s="120"/>
      <c r="P1059" s="822"/>
      <c r="Q1059" s="822"/>
      <c r="R1059" s="51"/>
    </row>
    <row r="1060" spans="1:18" s="52" customFormat="1" outlineLevel="1">
      <c r="A1060" s="826"/>
      <c r="B1060" s="828"/>
      <c r="C1060" s="777"/>
      <c r="D1060" s="823"/>
      <c r="E1060" s="829"/>
      <c r="F1060" s="823"/>
      <c r="G1060" s="832"/>
      <c r="H1060" s="823"/>
      <c r="I1060" s="823"/>
      <c r="J1060" s="823"/>
      <c r="K1060" s="523">
        <v>16</v>
      </c>
      <c r="L1060" s="504"/>
      <c r="M1060" s="504"/>
      <c r="N1060" s="504"/>
      <c r="O1060" s="120"/>
      <c r="P1060" s="823"/>
      <c r="Q1060" s="823"/>
      <c r="R1060" s="51"/>
    </row>
    <row r="1061" spans="1:18" s="52" customFormat="1" outlineLevel="1">
      <c r="A1061" s="824"/>
      <c r="B1061" s="827" t="s">
        <v>56</v>
      </c>
      <c r="C1061" s="803">
        <f>C1045+1</f>
        <v>67</v>
      </c>
      <c r="D1061" s="822" t="s">
        <v>1945</v>
      </c>
      <c r="E1061" s="829" t="str">
        <f t="shared" ref="E1061" si="94">"DBB"&amp;500+(6*(C1061-1))</f>
        <v>DBB896</v>
      </c>
      <c r="F1061" s="822" t="s">
        <v>1946</v>
      </c>
      <c r="G1061" s="830" t="s">
        <v>1947</v>
      </c>
      <c r="H1061" s="821" t="s">
        <v>1948</v>
      </c>
      <c r="I1061" s="821" t="s">
        <v>1949</v>
      </c>
      <c r="J1061" s="821" t="s">
        <v>1904</v>
      </c>
      <c r="K1061" s="626">
        <v>1</v>
      </c>
      <c r="L1061" s="504" t="s">
        <v>1933</v>
      </c>
      <c r="M1061" s="504" t="s">
        <v>1933</v>
      </c>
      <c r="N1061" s="504" t="s">
        <v>1934</v>
      </c>
      <c r="O1061" s="120"/>
      <c r="P1061" s="821" t="s">
        <v>1950</v>
      </c>
      <c r="Q1061" s="821" t="s">
        <v>1539</v>
      </c>
      <c r="R1061" s="51"/>
    </row>
    <row r="1062" spans="1:18" s="52" customFormat="1" outlineLevel="1">
      <c r="A1062" s="825"/>
      <c r="B1062" s="827"/>
      <c r="C1062" s="766"/>
      <c r="D1062" s="822"/>
      <c r="E1062" s="829"/>
      <c r="F1062" s="822"/>
      <c r="G1062" s="831"/>
      <c r="H1062" s="822"/>
      <c r="I1062" s="822"/>
      <c r="J1062" s="822"/>
      <c r="K1062" s="523">
        <v>2</v>
      </c>
      <c r="L1062" s="504" t="s">
        <v>1951</v>
      </c>
      <c r="M1062" s="504" t="s">
        <v>1951</v>
      </c>
      <c r="N1062" s="504" t="s">
        <v>1952</v>
      </c>
      <c r="O1062" s="120"/>
      <c r="P1062" s="822"/>
      <c r="Q1062" s="822"/>
      <c r="R1062" s="51"/>
    </row>
    <row r="1063" spans="1:18" s="52" customFormat="1" outlineLevel="1">
      <c r="A1063" s="825"/>
      <c r="B1063" s="827"/>
      <c r="C1063" s="766"/>
      <c r="D1063" s="822"/>
      <c r="E1063" s="829"/>
      <c r="F1063" s="822"/>
      <c r="G1063" s="831"/>
      <c r="H1063" s="822"/>
      <c r="I1063" s="822"/>
      <c r="J1063" s="822"/>
      <c r="K1063" s="523">
        <v>3</v>
      </c>
      <c r="L1063" s="504"/>
      <c r="M1063" s="504"/>
      <c r="N1063" s="504"/>
      <c r="O1063" s="120"/>
      <c r="P1063" s="822"/>
      <c r="Q1063" s="822"/>
      <c r="R1063" s="51"/>
    </row>
    <row r="1064" spans="1:18" s="52" customFormat="1" outlineLevel="1">
      <c r="A1064" s="825"/>
      <c r="B1064" s="827"/>
      <c r="C1064" s="766"/>
      <c r="D1064" s="822"/>
      <c r="E1064" s="829"/>
      <c r="F1064" s="822"/>
      <c r="G1064" s="831"/>
      <c r="H1064" s="822"/>
      <c r="I1064" s="822"/>
      <c r="J1064" s="822"/>
      <c r="K1064" s="523">
        <v>4</v>
      </c>
      <c r="L1064" s="504"/>
      <c r="M1064" s="504"/>
      <c r="N1064" s="504"/>
      <c r="O1064" s="120"/>
      <c r="P1064" s="822"/>
      <c r="Q1064" s="822"/>
      <c r="R1064" s="51"/>
    </row>
    <row r="1065" spans="1:18" s="52" customFormat="1" outlineLevel="1">
      <c r="A1065" s="825"/>
      <c r="B1065" s="827"/>
      <c r="C1065" s="766"/>
      <c r="D1065" s="822"/>
      <c r="E1065" s="829"/>
      <c r="F1065" s="822"/>
      <c r="G1065" s="831"/>
      <c r="H1065" s="822"/>
      <c r="I1065" s="822"/>
      <c r="J1065" s="822"/>
      <c r="K1065" s="523">
        <v>5</v>
      </c>
      <c r="L1065" s="504"/>
      <c r="M1065" s="504"/>
      <c r="N1065" s="504"/>
      <c r="O1065" s="120"/>
      <c r="P1065" s="822"/>
      <c r="Q1065" s="822"/>
      <c r="R1065" s="51"/>
    </row>
    <row r="1066" spans="1:18" s="52" customFormat="1" outlineLevel="1">
      <c r="A1066" s="825"/>
      <c r="B1066" s="827"/>
      <c r="C1066" s="766"/>
      <c r="D1066" s="822"/>
      <c r="E1066" s="829"/>
      <c r="F1066" s="822"/>
      <c r="G1066" s="831"/>
      <c r="H1066" s="822"/>
      <c r="I1066" s="822"/>
      <c r="J1066" s="822"/>
      <c r="K1066" s="523">
        <v>6</v>
      </c>
      <c r="L1066" s="504"/>
      <c r="M1066" s="504"/>
      <c r="N1066" s="504"/>
      <c r="O1066" s="120"/>
      <c r="P1066" s="822"/>
      <c r="Q1066" s="822"/>
      <c r="R1066" s="51"/>
    </row>
    <row r="1067" spans="1:18" s="52" customFormat="1" outlineLevel="1">
      <c r="A1067" s="825"/>
      <c r="B1067" s="827"/>
      <c r="C1067" s="766"/>
      <c r="D1067" s="822"/>
      <c r="E1067" s="829"/>
      <c r="F1067" s="822"/>
      <c r="G1067" s="831"/>
      <c r="H1067" s="822"/>
      <c r="I1067" s="822"/>
      <c r="J1067" s="822"/>
      <c r="K1067" s="523">
        <v>7</v>
      </c>
      <c r="L1067" s="504"/>
      <c r="M1067" s="504"/>
      <c r="N1067" s="504"/>
      <c r="O1067" s="120"/>
      <c r="P1067" s="822"/>
      <c r="Q1067" s="822"/>
      <c r="R1067" s="51"/>
    </row>
    <row r="1068" spans="1:18" s="52" customFormat="1" outlineLevel="1">
      <c r="A1068" s="825"/>
      <c r="B1068" s="827"/>
      <c r="C1068" s="766"/>
      <c r="D1068" s="822"/>
      <c r="E1068" s="829"/>
      <c r="F1068" s="822"/>
      <c r="G1068" s="831"/>
      <c r="H1068" s="822"/>
      <c r="I1068" s="822"/>
      <c r="J1068" s="822"/>
      <c r="K1068" s="523">
        <v>8</v>
      </c>
      <c r="L1068" s="504"/>
      <c r="M1068" s="504"/>
      <c r="N1068" s="504"/>
      <c r="O1068" s="120"/>
      <c r="P1068" s="822"/>
      <c r="Q1068" s="822"/>
      <c r="R1068" s="51"/>
    </row>
    <row r="1069" spans="1:18" s="52" customFormat="1" outlineLevel="1">
      <c r="A1069" s="825"/>
      <c r="B1069" s="827"/>
      <c r="C1069" s="766"/>
      <c r="D1069" s="822"/>
      <c r="E1069" s="829"/>
      <c r="F1069" s="822"/>
      <c r="G1069" s="831"/>
      <c r="H1069" s="822"/>
      <c r="I1069" s="822"/>
      <c r="J1069" s="822"/>
      <c r="K1069" s="523">
        <v>9</v>
      </c>
      <c r="L1069" s="504"/>
      <c r="M1069" s="504"/>
      <c r="N1069" s="504"/>
      <c r="O1069" s="120"/>
      <c r="P1069" s="822"/>
      <c r="Q1069" s="822"/>
      <c r="R1069" s="51"/>
    </row>
    <row r="1070" spans="1:18" s="52" customFormat="1" outlineLevel="1">
      <c r="A1070" s="825"/>
      <c r="B1070" s="827"/>
      <c r="C1070" s="766"/>
      <c r="D1070" s="822"/>
      <c r="E1070" s="829"/>
      <c r="F1070" s="822"/>
      <c r="G1070" s="831"/>
      <c r="H1070" s="822"/>
      <c r="I1070" s="822"/>
      <c r="J1070" s="822"/>
      <c r="K1070" s="523">
        <v>10</v>
      </c>
      <c r="L1070" s="504"/>
      <c r="M1070" s="504"/>
      <c r="N1070" s="504"/>
      <c r="O1070" s="120"/>
      <c r="P1070" s="822"/>
      <c r="Q1070" s="822"/>
      <c r="R1070" s="51"/>
    </row>
    <row r="1071" spans="1:18" s="52" customFormat="1" outlineLevel="1">
      <c r="A1071" s="825"/>
      <c r="B1071" s="827"/>
      <c r="C1071" s="766"/>
      <c r="D1071" s="822"/>
      <c r="E1071" s="829"/>
      <c r="F1071" s="822"/>
      <c r="G1071" s="831"/>
      <c r="H1071" s="822"/>
      <c r="I1071" s="822"/>
      <c r="J1071" s="822"/>
      <c r="K1071" s="523">
        <v>11</v>
      </c>
      <c r="L1071" s="504"/>
      <c r="M1071" s="504"/>
      <c r="N1071" s="504"/>
      <c r="O1071" s="120"/>
      <c r="P1071" s="822"/>
      <c r="Q1071" s="822"/>
      <c r="R1071" s="51"/>
    </row>
    <row r="1072" spans="1:18" s="52" customFormat="1" outlineLevel="1">
      <c r="A1072" s="825"/>
      <c r="B1072" s="827"/>
      <c r="C1072" s="766"/>
      <c r="D1072" s="822"/>
      <c r="E1072" s="829"/>
      <c r="F1072" s="822"/>
      <c r="G1072" s="831"/>
      <c r="H1072" s="822"/>
      <c r="I1072" s="822"/>
      <c r="J1072" s="822"/>
      <c r="K1072" s="523">
        <v>12</v>
      </c>
      <c r="L1072" s="504"/>
      <c r="M1072" s="504"/>
      <c r="N1072" s="504"/>
      <c r="O1072" s="120"/>
      <c r="P1072" s="822"/>
      <c r="Q1072" s="822"/>
      <c r="R1072" s="51"/>
    </row>
    <row r="1073" spans="1:18" s="52" customFormat="1" outlineLevel="1">
      <c r="A1073" s="825"/>
      <c r="B1073" s="827"/>
      <c r="C1073" s="766"/>
      <c r="D1073" s="822"/>
      <c r="E1073" s="829"/>
      <c r="F1073" s="822"/>
      <c r="G1073" s="831"/>
      <c r="H1073" s="822"/>
      <c r="I1073" s="822"/>
      <c r="J1073" s="822"/>
      <c r="K1073" s="523">
        <v>13</v>
      </c>
      <c r="L1073" s="504"/>
      <c r="M1073" s="504"/>
      <c r="N1073" s="504"/>
      <c r="O1073" s="120"/>
      <c r="P1073" s="822"/>
      <c r="Q1073" s="822"/>
      <c r="R1073" s="51"/>
    </row>
    <row r="1074" spans="1:18" s="52" customFormat="1" outlineLevel="1">
      <c r="A1074" s="825"/>
      <c r="B1074" s="827"/>
      <c r="C1074" s="766"/>
      <c r="D1074" s="822"/>
      <c r="E1074" s="829"/>
      <c r="F1074" s="822"/>
      <c r="G1074" s="831"/>
      <c r="H1074" s="822"/>
      <c r="I1074" s="822"/>
      <c r="J1074" s="822"/>
      <c r="K1074" s="523">
        <v>14</v>
      </c>
      <c r="L1074" s="504"/>
      <c r="M1074" s="504"/>
      <c r="N1074" s="504"/>
      <c r="O1074" s="120"/>
      <c r="P1074" s="822"/>
      <c r="Q1074" s="822"/>
      <c r="R1074" s="51"/>
    </row>
    <row r="1075" spans="1:18" s="52" customFormat="1" outlineLevel="1">
      <c r="A1075" s="825"/>
      <c r="B1075" s="827"/>
      <c r="C1075" s="766"/>
      <c r="D1075" s="822"/>
      <c r="E1075" s="829"/>
      <c r="F1075" s="822"/>
      <c r="G1075" s="831"/>
      <c r="H1075" s="822"/>
      <c r="I1075" s="822"/>
      <c r="J1075" s="822"/>
      <c r="K1075" s="523">
        <v>15</v>
      </c>
      <c r="L1075" s="504"/>
      <c r="M1075" s="504"/>
      <c r="N1075" s="504"/>
      <c r="O1075" s="120"/>
      <c r="P1075" s="822"/>
      <c r="Q1075" s="822"/>
      <c r="R1075" s="51"/>
    </row>
    <row r="1076" spans="1:18" s="52" customFormat="1" outlineLevel="1">
      <c r="A1076" s="826"/>
      <c r="B1076" s="828"/>
      <c r="C1076" s="777"/>
      <c r="D1076" s="823"/>
      <c r="E1076" s="829"/>
      <c r="F1076" s="823"/>
      <c r="G1076" s="832"/>
      <c r="H1076" s="823"/>
      <c r="I1076" s="823"/>
      <c r="J1076" s="823"/>
      <c r="K1076" s="523">
        <v>16</v>
      </c>
      <c r="L1076" s="504"/>
      <c r="M1076" s="504"/>
      <c r="N1076" s="504"/>
      <c r="O1076" s="120"/>
      <c r="P1076" s="823"/>
      <c r="Q1076" s="823"/>
      <c r="R1076" s="51"/>
    </row>
    <row r="1077" spans="1:18" s="52" customFormat="1" outlineLevel="1">
      <c r="A1077" s="824"/>
      <c r="B1077" s="827" t="s">
        <v>56</v>
      </c>
      <c r="C1077" s="803">
        <f t="shared" ref="C1077" si="95">C1061+1</f>
        <v>68</v>
      </c>
      <c r="D1077" s="822" t="s">
        <v>1953</v>
      </c>
      <c r="E1077" s="829" t="str">
        <f t="shared" ref="E1077" si="96">"DBB"&amp;500+(6*(C1077-1))</f>
        <v>DBB902</v>
      </c>
      <c r="F1077" s="822" t="s">
        <v>1954</v>
      </c>
      <c r="G1077" s="830" t="s">
        <v>1955</v>
      </c>
      <c r="H1077" s="821" t="s">
        <v>1956</v>
      </c>
      <c r="I1077" s="821" t="s">
        <v>1957</v>
      </c>
      <c r="J1077" s="821" t="s">
        <v>1904</v>
      </c>
      <c r="K1077" s="626">
        <v>1</v>
      </c>
      <c r="L1077" s="504" t="s">
        <v>1888</v>
      </c>
      <c r="M1077" s="504" t="s">
        <v>1888</v>
      </c>
      <c r="N1077" s="504" t="s">
        <v>1889</v>
      </c>
      <c r="O1077" s="120"/>
      <c r="P1077" s="821" t="s">
        <v>1950</v>
      </c>
      <c r="Q1077" s="821" t="s">
        <v>1539</v>
      </c>
      <c r="R1077" s="51"/>
    </row>
    <row r="1078" spans="1:18" s="52" customFormat="1" outlineLevel="1">
      <c r="A1078" s="825"/>
      <c r="B1078" s="827"/>
      <c r="C1078" s="766"/>
      <c r="D1078" s="822"/>
      <c r="E1078" s="829"/>
      <c r="F1078" s="822"/>
      <c r="G1078" s="831"/>
      <c r="H1078" s="822"/>
      <c r="I1078" s="822"/>
      <c r="J1078" s="822"/>
      <c r="K1078" s="523">
        <v>2</v>
      </c>
      <c r="L1078" s="504" t="s">
        <v>1951</v>
      </c>
      <c r="M1078" s="504" t="s">
        <v>1951</v>
      </c>
      <c r="N1078" s="504" t="s">
        <v>1952</v>
      </c>
      <c r="O1078" s="120"/>
      <c r="P1078" s="822"/>
      <c r="Q1078" s="822"/>
      <c r="R1078" s="51"/>
    </row>
    <row r="1079" spans="1:18" s="52" customFormat="1" outlineLevel="1">
      <c r="A1079" s="825"/>
      <c r="B1079" s="827"/>
      <c r="C1079" s="766"/>
      <c r="D1079" s="822"/>
      <c r="E1079" s="829"/>
      <c r="F1079" s="822"/>
      <c r="G1079" s="831"/>
      <c r="H1079" s="822"/>
      <c r="I1079" s="822"/>
      <c r="J1079" s="822"/>
      <c r="K1079" s="523">
        <v>3</v>
      </c>
      <c r="L1079" s="504"/>
      <c r="M1079" s="504"/>
      <c r="N1079" s="504"/>
      <c r="O1079" s="120"/>
      <c r="P1079" s="822"/>
      <c r="Q1079" s="822"/>
      <c r="R1079" s="51"/>
    </row>
    <row r="1080" spans="1:18" s="52" customFormat="1" outlineLevel="1">
      <c r="A1080" s="825"/>
      <c r="B1080" s="827"/>
      <c r="C1080" s="766"/>
      <c r="D1080" s="822"/>
      <c r="E1080" s="829"/>
      <c r="F1080" s="822"/>
      <c r="G1080" s="831"/>
      <c r="H1080" s="822"/>
      <c r="I1080" s="822"/>
      <c r="J1080" s="822"/>
      <c r="K1080" s="523">
        <v>4</v>
      </c>
      <c r="L1080" s="504"/>
      <c r="M1080" s="504"/>
      <c r="N1080" s="504"/>
      <c r="O1080" s="120"/>
      <c r="P1080" s="822"/>
      <c r="Q1080" s="822"/>
      <c r="R1080" s="51"/>
    </row>
    <row r="1081" spans="1:18" s="52" customFormat="1" outlineLevel="1">
      <c r="A1081" s="825"/>
      <c r="B1081" s="827"/>
      <c r="C1081" s="766"/>
      <c r="D1081" s="822"/>
      <c r="E1081" s="829"/>
      <c r="F1081" s="822"/>
      <c r="G1081" s="831"/>
      <c r="H1081" s="822"/>
      <c r="I1081" s="822"/>
      <c r="J1081" s="822"/>
      <c r="K1081" s="523">
        <v>5</v>
      </c>
      <c r="L1081" s="504"/>
      <c r="M1081" s="504"/>
      <c r="N1081" s="504"/>
      <c r="O1081" s="120"/>
      <c r="P1081" s="822"/>
      <c r="Q1081" s="822"/>
      <c r="R1081" s="51"/>
    </row>
    <row r="1082" spans="1:18" s="52" customFormat="1" outlineLevel="1">
      <c r="A1082" s="825"/>
      <c r="B1082" s="827"/>
      <c r="C1082" s="766"/>
      <c r="D1082" s="822"/>
      <c r="E1082" s="829"/>
      <c r="F1082" s="822"/>
      <c r="G1082" s="831"/>
      <c r="H1082" s="822"/>
      <c r="I1082" s="822"/>
      <c r="J1082" s="822"/>
      <c r="K1082" s="523">
        <v>6</v>
      </c>
      <c r="L1082" s="504"/>
      <c r="M1082" s="504"/>
      <c r="N1082" s="504"/>
      <c r="O1082" s="120"/>
      <c r="P1082" s="822"/>
      <c r="Q1082" s="822"/>
      <c r="R1082" s="51"/>
    </row>
    <row r="1083" spans="1:18" s="52" customFormat="1" outlineLevel="1">
      <c r="A1083" s="825"/>
      <c r="B1083" s="827"/>
      <c r="C1083" s="766"/>
      <c r="D1083" s="822"/>
      <c r="E1083" s="829"/>
      <c r="F1083" s="822"/>
      <c r="G1083" s="831"/>
      <c r="H1083" s="822"/>
      <c r="I1083" s="822"/>
      <c r="J1083" s="822"/>
      <c r="K1083" s="523">
        <v>7</v>
      </c>
      <c r="L1083" s="504"/>
      <c r="M1083" s="504"/>
      <c r="N1083" s="504"/>
      <c r="O1083" s="120"/>
      <c r="P1083" s="822"/>
      <c r="Q1083" s="822"/>
      <c r="R1083" s="51"/>
    </row>
    <row r="1084" spans="1:18" s="52" customFormat="1" outlineLevel="1">
      <c r="A1084" s="825"/>
      <c r="B1084" s="827"/>
      <c r="C1084" s="766"/>
      <c r="D1084" s="822"/>
      <c r="E1084" s="829"/>
      <c r="F1084" s="822"/>
      <c r="G1084" s="831"/>
      <c r="H1084" s="822"/>
      <c r="I1084" s="822"/>
      <c r="J1084" s="822"/>
      <c r="K1084" s="523">
        <v>8</v>
      </c>
      <c r="L1084" s="504"/>
      <c r="M1084" s="504"/>
      <c r="N1084" s="504"/>
      <c r="O1084" s="120"/>
      <c r="P1084" s="822"/>
      <c r="Q1084" s="822"/>
      <c r="R1084" s="51"/>
    </row>
    <row r="1085" spans="1:18" s="52" customFormat="1" outlineLevel="1">
      <c r="A1085" s="825"/>
      <c r="B1085" s="827"/>
      <c r="C1085" s="766"/>
      <c r="D1085" s="822"/>
      <c r="E1085" s="829"/>
      <c r="F1085" s="822"/>
      <c r="G1085" s="831"/>
      <c r="H1085" s="822"/>
      <c r="I1085" s="822"/>
      <c r="J1085" s="822"/>
      <c r="K1085" s="523">
        <v>9</v>
      </c>
      <c r="L1085" s="504"/>
      <c r="M1085" s="504"/>
      <c r="N1085" s="504"/>
      <c r="O1085" s="120"/>
      <c r="P1085" s="822"/>
      <c r="Q1085" s="822"/>
      <c r="R1085" s="51"/>
    </row>
    <row r="1086" spans="1:18" s="52" customFormat="1" outlineLevel="1">
      <c r="A1086" s="825"/>
      <c r="B1086" s="827"/>
      <c r="C1086" s="766"/>
      <c r="D1086" s="822"/>
      <c r="E1086" s="829"/>
      <c r="F1086" s="822"/>
      <c r="G1086" s="831"/>
      <c r="H1086" s="822"/>
      <c r="I1086" s="822"/>
      <c r="J1086" s="822"/>
      <c r="K1086" s="523">
        <v>10</v>
      </c>
      <c r="L1086" s="504"/>
      <c r="M1086" s="504"/>
      <c r="N1086" s="504"/>
      <c r="O1086" s="120"/>
      <c r="P1086" s="822"/>
      <c r="Q1086" s="822"/>
      <c r="R1086" s="51"/>
    </row>
    <row r="1087" spans="1:18" s="52" customFormat="1" outlineLevel="1">
      <c r="A1087" s="825"/>
      <c r="B1087" s="827"/>
      <c r="C1087" s="766"/>
      <c r="D1087" s="822"/>
      <c r="E1087" s="829"/>
      <c r="F1087" s="822"/>
      <c r="G1087" s="831"/>
      <c r="H1087" s="822"/>
      <c r="I1087" s="822"/>
      <c r="J1087" s="822"/>
      <c r="K1087" s="523">
        <v>11</v>
      </c>
      <c r="L1087" s="504"/>
      <c r="M1087" s="504"/>
      <c r="N1087" s="504"/>
      <c r="O1087" s="120"/>
      <c r="P1087" s="822"/>
      <c r="Q1087" s="822"/>
      <c r="R1087" s="51"/>
    </row>
    <row r="1088" spans="1:18" s="52" customFormat="1" outlineLevel="1">
      <c r="A1088" s="825"/>
      <c r="B1088" s="827"/>
      <c r="C1088" s="766"/>
      <c r="D1088" s="822"/>
      <c r="E1088" s="829"/>
      <c r="F1088" s="822"/>
      <c r="G1088" s="831"/>
      <c r="H1088" s="822"/>
      <c r="I1088" s="822"/>
      <c r="J1088" s="822"/>
      <c r="K1088" s="523">
        <v>12</v>
      </c>
      <c r="L1088" s="504"/>
      <c r="M1088" s="504"/>
      <c r="N1088" s="504"/>
      <c r="O1088" s="120"/>
      <c r="P1088" s="822"/>
      <c r="Q1088" s="822"/>
      <c r="R1088" s="51"/>
    </row>
    <row r="1089" spans="1:18" s="52" customFormat="1" outlineLevel="1">
      <c r="A1089" s="825"/>
      <c r="B1089" s="827"/>
      <c r="C1089" s="766"/>
      <c r="D1089" s="822"/>
      <c r="E1089" s="829"/>
      <c r="F1089" s="822"/>
      <c r="G1089" s="831"/>
      <c r="H1089" s="822"/>
      <c r="I1089" s="822"/>
      <c r="J1089" s="822"/>
      <c r="K1089" s="523">
        <v>13</v>
      </c>
      <c r="L1089" s="504"/>
      <c r="M1089" s="504"/>
      <c r="N1089" s="504"/>
      <c r="O1089" s="120"/>
      <c r="P1089" s="822"/>
      <c r="Q1089" s="822"/>
      <c r="R1089" s="51"/>
    </row>
    <row r="1090" spans="1:18" s="52" customFormat="1" outlineLevel="1">
      <c r="A1090" s="825"/>
      <c r="B1090" s="827"/>
      <c r="C1090" s="766"/>
      <c r="D1090" s="822"/>
      <c r="E1090" s="829"/>
      <c r="F1090" s="822"/>
      <c r="G1090" s="831"/>
      <c r="H1090" s="822"/>
      <c r="I1090" s="822"/>
      <c r="J1090" s="822"/>
      <c r="K1090" s="523">
        <v>14</v>
      </c>
      <c r="L1090" s="504"/>
      <c r="M1090" s="504"/>
      <c r="N1090" s="504"/>
      <c r="O1090" s="120"/>
      <c r="P1090" s="822"/>
      <c r="Q1090" s="822"/>
      <c r="R1090" s="51"/>
    </row>
    <row r="1091" spans="1:18" s="52" customFormat="1" outlineLevel="1">
      <c r="A1091" s="825"/>
      <c r="B1091" s="827"/>
      <c r="C1091" s="766"/>
      <c r="D1091" s="822"/>
      <c r="E1091" s="829"/>
      <c r="F1091" s="822"/>
      <c r="G1091" s="831"/>
      <c r="H1091" s="822"/>
      <c r="I1091" s="822"/>
      <c r="J1091" s="822"/>
      <c r="K1091" s="523">
        <v>15</v>
      </c>
      <c r="L1091" s="504"/>
      <c r="M1091" s="504"/>
      <c r="N1091" s="504"/>
      <c r="O1091" s="120"/>
      <c r="P1091" s="822"/>
      <c r="Q1091" s="822"/>
      <c r="R1091" s="51"/>
    </row>
    <row r="1092" spans="1:18" s="52" customFormat="1" outlineLevel="1">
      <c r="A1092" s="826"/>
      <c r="B1092" s="828"/>
      <c r="C1092" s="777"/>
      <c r="D1092" s="823"/>
      <c r="E1092" s="829"/>
      <c r="F1092" s="823"/>
      <c r="G1092" s="832"/>
      <c r="H1092" s="823"/>
      <c r="I1092" s="823"/>
      <c r="J1092" s="823"/>
      <c r="K1092" s="523">
        <v>16</v>
      </c>
      <c r="L1092" s="504"/>
      <c r="M1092" s="504"/>
      <c r="N1092" s="504"/>
      <c r="O1092" s="120"/>
      <c r="P1092" s="823"/>
      <c r="Q1092" s="823"/>
      <c r="R1092" s="51"/>
    </row>
    <row r="1093" spans="1:18" s="52" customFormat="1" outlineLevel="1">
      <c r="A1093" s="824"/>
      <c r="B1093" s="827" t="s">
        <v>56</v>
      </c>
      <c r="C1093" s="803">
        <f>C1077+1</f>
        <v>69</v>
      </c>
      <c r="D1093" s="822" t="s">
        <v>1958</v>
      </c>
      <c r="E1093" s="829" t="str">
        <f t="shared" ref="E1093" si="97">"DBB"&amp;500+(6*(C1093-1))</f>
        <v>DBB908</v>
      </c>
      <c r="F1093" s="822" t="s">
        <v>1959</v>
      </c>
      <c r="G1093" s="830" t="s">
        <v>1960</v>
      </c>
      <c r="H1093" s="821" t="s">
        <v>1961</v>
      </c>
      <c r="I1093" s="821" t="s">
        <v>1949</v>
      </c>
      <c r="J1093" s="821" t="s">
        <v>1909</v>
      </c>
      <c r="K1093" s="626">
        <v>1</v>
      </c>
      <c r="L1093" s="504" t="s">
        <v>1933</v>
      </c>
      <c r="M1093" s="504" t="s">
        <v>1933</v>
      </c>
      <c r="N1093" s="504" t="s">
        <v>1934</v>
      </c>
      <c r="O1093" s="120"/>
      <c r="P1093" s="821" t="s">
        <v>1950</v>
      </c>
      <c r="Q1093" s="821" t="s">
        <v>1539</v>
      </c>
      <c r="R1093" s="51"/>
    </row>
    <row r="1094" spans="1:18" s="52" customFormat="1" outlineLevel="1">
      <c r="A1094" s="825"/>
      <c r="B1094" s="827"/>
      <c r="C1094" s="766"/>
      <c r="D1094" s="822"/>
      <c r="E1094" s="829"/>
      <c r="F1094" s="822"/>
      <c r="G1094" s="831"/>
      <c r="H1094" s="822"/>
      <c r="I1094" s="822"/>
      <c r="J1094" s="822"/>
      <c r="K1094" s="523">
        <v>2</v>
      </c>
      <c r="L1094" s="504" t="s">
        <v>1951</v>
      </c>
      <c r="M1094" s="504" t="s">
        <v>1951</v>
      </c>
      <c r="N1094" s="504" t="s">
        <v>1952</v>
      </c>
      <c r="O1094" s="120"/>
      <c r="P1094" s="822"/>
      <c r="Q1094" s="822"/>
      <c r="R1094" s="51"/>
    </row>
    <row r="1095" spans="1:18" s="52" customFormat="1" outlineLevel="1">
      <c r="A1095" s="825"/>
      <c r="B1095" s="827"/>
      <c r="C1095" s="766"/>
      <c r="D1095" s="822"/>
      <c r="E1095" s="829"/>
      <c r="F1095" s="822"/>
      <c r="G1095" s="831"/>
      <c r="H1095" s="822"/>
      <c r="I1095" s="822"/>
      <c r="J1095" s="822"/>
      <c r="K1095" s="523">
        <v>3</v>
      </c>
      <c r="L1095" s="504"/>
      <c r="M1095" s="504"/>
      <c r="N1095" s="504"/>
      <c r="O1095" s="120"/>
      <c r="P1095" s="822"/>
      <c r="Q1095" s="822"/>
      <c r="R1095" s="51"/>
    </row>
    <row r="1096" spans="1:18" s="52" customFormat="1" outlineLevel="1">
      <c r="A1096" s="825"/>
      <c r="B1096" s="827"/>
      <c r="C1096" s="766"/>
      <c r="D1096" s="822"/>
      <c r="E1096" s="829"/>
      <c r="F1096" s="822"/>
      <c r="G1096" s="831"/>
      <c r="H1096" s="822"/>
      <c r="I1096" s="822"/>
      <c r="J1096" s="822"/>
      <c r="K1096" s="523">
        <v>4</v>
      </c>
      <c r="L1096" s="504"/>
      <c r="M1096" s="504"/>
      <c r="N1096" s="504"/>
      <c r="O1096" s="120"/>
      <c r="P1096" s="822"/>
      <c r="Q1096" s="822"/>
      <c r="R1096" s="51"/>
    </row>
    <row r="1097" spans="1:18" s="52" customFormat="1" outlineLevel="1">
      <c r="A1097" s="825"/>
      <c r="B1097" s="827"/>
      <c r="C1097" s="766"/>
      <c r="D1097" s="822"/>
      <c r="E1097" s="829"/>
      <c r="F1097" s="822"/>
      <c r="G1097" s="831"/>
      <c r="H1097" s="822"/>
      <c r="I1097" s="822"/>
      <c r="J1097" s="822"/>
      <c r="K1097" s="523">
        <v>5</v>
      </c>
      <c r="L1097" s="504"/>
      <c r="M1097" s="504"/>
      <c r="N1097" s="504"/>
      <c r="O1097" s="120"/>
      <c r="P1097" s="822"/>
      <c r="Q1097" s="822"/>
      <c r="R1097" s="51"/>
    </row>
    <row r="1098" spans="1:18" s="52" customFormat="1" outlineLevel="1">
      <c r="A1098" s="825"/>
      <c r="B1098" s="827"/>
      <c r="C1098" s="766"/>
      <c r="D1098" s="822"/>
      <c r="E1098" s="829"/>
      <c r="F1098" s="822"/>
      <c r="G1098" s="831"/>
      <c r="H1098" s="822"/>
      <c r="I1098" s="822"/>
      <c r="J1098" s="822"/>
      <c r="K1098" s="523">
        <v>6</v>
      </c>
      <c r="L1098" s="504"/>
      <c r="M1098" s="504"/>
      <c r="N1098" s="504"/>
      <c r="O1098" s="120"/>
      <c r="P1098" s="822"/>
      <c r="Q1098" s="822"/>
      <c r="R1098" s="51"/>
    </row>
    <row r="1099" spans="1:18" s="52" customFormat="1" outlineLevel="1">
      <c r="A1099" s="825"/>
      <c r="B1099" s="827"/>
      <c r="C1099" s="766"/>
      <c r="D1099" s="822"/>
      <c r="E1099" s="829"/>
      <c r="F1099" s="822"/>
      <c r="G1099" s="831"/>
      <c r="H1099" s="822"/>
      <c r="I1099" s="822"/>
      <c r="J1099" s="822"/>
      <c r="K1099" s="523">
        <v>7</v>
      </c>
      <c r="L1099" s="504"/>
      <c r="M1099" s="504"/>
      <c r="N1099" s="504"/>
      <c r="O1099" s="120"/>
      <c r="P1099" s="822"/>
      <c r="Q1099" s="822"/>
      <c r="R1099" s="51"/>
    </row>
    <row r="1100" spans="1:18" s="52" customFormat="1" outlineLevel="1">
      <c r="A1100" s="825"/>
      <c r="B1100" s="827"/>
      <c r="C1100" s="766"/>
      <c r="D1100" s="822"/>
      <c r="E1100" s="829"/>
      <c r="F1100" s="822"/>
      <c r="G1100" s="831"/>
      <c r="H1100" s="822"/>
      <c r="I1100" s="822"/>
      <c r="J1100" s="822"/>
      <c r="K1100" s="523">
        <v>8</v>
      </c>
      <c r="L1100" s="504"/>
      <c r="M1100" s="504"/>
      <c r="N1100" s="504"/>
      <c r="O1100" s="120"/>
      <c r="P1100" s="822"/>
      <c r="Q1100" s="822"/>
      <c r="R1100" s="51"/>
    </row>
    <row r="1101" spans="1:18" s="52" customFormat="1" outlineLevel="1">
      <c r="A1101" s="825"/>
      <c r="B1101" s="827"/>
      <c r="C1101" s="766"/>
      <c r="D1101" s="822"/>
      <c r="E1101" s="829"/>
      <c r="F1101" s="822"/>
      <c r="G1101" s="831"/>
      <c r="H1101" s="822"/>
      <c r="I1101" s="822"/>
      <c r="J1101" s="822"/>
      <c r="K1101" s="523">
        <v>9</v>
      </c>
      <c r="L1101" s="504"/>
      <c r="M1101" s="504"/>
      <c r="N1101" s="504"/>
      <c r="O1101" s="120"/>
      <c r="P1101" s="822"/>
      <c r="Q1101" s="822"/>
      <c r="R1101" s="51"/>
    </row>
    <row r="1102" spans="1:18" s="52" customFormat="1" outlineLevel="1">
      <c r="A1102" s="825"/>
      <c r="B1102" s="827"/>
      <c r="C1102" s="766"/>
      <c r="D1102" s="822"/>
      <c r="E1102" s="829"/>
      <c r="F1102" s="822"/>
      <c r="G1102" s="831"/>
      <c r="H1102" s="822"/>
      <c r="I1102" s="822"/>
      <c r="J1102" s="822"/>
      <c r="K1102" s="523">
        <v>10</v>
      </c>
      <c r="L1102" s="504"/>
      <c r="M1102" s="504"/>
      <c r="N1102" s="504"/>
      <c r="O1102" s="120"/>
      <c r="P1102" s="822"/>
      <c r="Q1102" s="822"/>
      <c r="R1102" s="51"/>
    </row>
    <row r="1103" spans="1:18" s="52" customFormat="1" outlineLevel="1">
      <c r="A1103" s="825"/>
      <c r="B1103" s="827"/>
      <c r="C1103" s="766"/>
      <c r="D1103" s="822"/>
      <c r="E1103" s="829"/>
      <c r="F1103" s="822"/>
      <c r="G1103" s="831"/>
      <c r="H1103" s="822"/>
      <c r="I1103" s="822"/>
      <c r="J1103" s="822"/>
      <c r="K1103" s="523">
        <v>11</v>
      </c>
      <c r="L1103" s="504"/>
      <c r="M1103" s="504"/>
      <c r="N1103" s="504"/>
      <c r="O1103" s="120"/>
      <c r="P1103" s="822"/>
      <c r="Q1103" s="822"/>
      <c r="R1103" s="51"/>
    </row>
    <row r="1104" spans="1:18" s="52" customFormat="1" outlineLevel="1">
      <c r="A1104" s="825"/>
      <c r="B1104" s="827"/>
      <c r="C1104" s="766"/>
      <c r="D1104" s="822"/>
      <c r="E1104" s="829"/>
      <c r="F1104" s="822"/>
      <c r="G1104" s="831"/>
      <c r="H1104" s="822"/>
      <c r="I1104" s="822"/>
      <c r="J1104" s="822"/>
      <c r="K1104" s="523">
        <v>12</v>
      </c>
      <c r="L1104" s="504"/>
      <c r="M1104" s="504"/>
      <c r="N1104" s="504"/>
      <c r="O1104" s="120"/>
      <c r="P1104" s="822"/>
      <c r="Q1104" s="822"/>
      <c r="R1104" s="51"/>
    </row>
    <row r="1105" spans="1:18" s="52" customFormat="1" outlineLevel="1">
      <c r="A1105" s="825"/>
      <c r="B1105" s="827"/>
      <c r="C1105" s="766"/>
      <c r="D1105" s="822"/>
      <c r="E1105" s="829"/>
      <c r="F1105" s="822"/>
      <c r="G1105" s="831"/>
      <c r="H1105" s="822"/>
      <c r="I1105" s="822"/>
      <c r="J1105" s="822"/>
      <c r="K1105" s="523">
        <v>13</v>
      </c>
      <c r="L1105" s="504"/>
      <c r="M1105" s="504"/>
      <c r="N1105" s="504"/>
      <c r="O1105" s="120"/>
      <c r="P1105" s="822"/>
      <c r="Q1105" s="822"/>
      <c r="R1105" s="51"/>
    </row>
    <row r="1106" spans="1:18" s="52" customFormat="1" outlineLevel="1">
      <c r="A1106" s="825"/>
      <c r="B1106" s="827"/>
      <c r="C1106" s="766"/>
      <c r="D1106" s="822"/>
      <c r="E1106" s="829"/>
      <c r="F1106" s="822"/>
      <c r="G1106" s="831"/>
      <c r="H1106" s="822"/>
      <c r="I1106" s="822"/>
      <c r="J1106" s="822"/>
      <c r="K1106" s="523">
        <v>14</v>
      </c>
      <c r="L1106" s="504"/>
      <c r="M1106" s="504"/>
      <c r="N1106" s="504"/>
      <c r="O1106" s="120"/>
      <c r="P1106" s="822"/>
      <c r="Q1106" s="822"/>
      <c r="R1106" s="51"/>
    </row>
    <row r="1107" spans="1:18" s="52" customFormat="1" outlineLevel="1">
      <c r="A1107" s="825"/>
      <c r="B1107" s="827"/>
      <c r="C1107" s="766"/>
      <c r="D1107" s="822"/>
      <c r="E1107" s="829"/>
      <c r="F1107" s="822"/>
      <c r="G1107" s="831"/>
      <c r="H1107" s="822"/>
      <c r="I1107" s="822"/>
      <c r="J1107" s="822"/>
      <c r="K1107" s="523">
        <v>15</v>
      </c>
      <c r="L1107" s="504"/>
      <c r="M1107" s="504"/>
      <c r="N1107" s="504"/>
      <c r="O1107" s="120"/>
      <c r="P1107" s="822"/>
      <c r="Q1107" s="822"/>
      <c r="R1107" s="51"/>
    </row>
    <row r="1108" spans="1:18" s="52" customFormat="1" outlineLevel="1">
      <c r="A1108" s="826"/>
      <c r="B1108" s="828"/>
      <c r="C1108" s="777"/>
      <c r="D1108" s="823"/>
      <c r="E1108" s="829"/>
      <c r="F1108" s="823"/>
      <c r="G1108" s="832"/>
      <c r="H1108" s="823"/>
      <c r="I1108" s="823"/>
      <c r="J1108" s="823"/>
      <c r="K1108" s="523">
        <v>16</v>
      </c>
      <c r="L1108" s="504"/>
      <c r="M1108" s="504"/>
      <c r="N1108" s="504"/>
      <c r="O1108" s="120"/>
      <c r="P1108" s="823"/>
      <c r="Q1108" s="823"/>
      <c r="R1108" s="51"/>
    </row>
    <row r="1109" spans="1:18" s="52" customFormat="1" outlineLevel="1">
      <c r="A1109" s="824"/>
      <c r="B1109" s="840" t="s">
        <v>56</v>
      </c>
      <c r="C1109" s="803">
        <f t="shared" ref="C1109" si="98">C1093+1</f>
        <v>70</v>
      </c>
      <c r="D1109" s="822" t="s">
        <v>1962</v>
      </c>
      <c r="E1109" s="829" t="str">
        <f t="shared" ref="E1109" si="99">"DBB"&amp;500+(6*(C1109-1))</f>
        <v>DBB914</v>
      </c>
      <c r="F1109" s="822" t="s">
        <v>1963</v>
      </c>
      <c r="G1109" s="830" t="s">
        <v>1964</v>
      </c>
      <c r="H1109" s="821" t="s">
        <v>1965</v>
      </c>
      <c r="I1109" s="821" t="s">
        <v>1957</v>
      </c>
      <c r="J1109" s="821" t="s">
        <v>1909</v>
      </c>
      <c r="K1109" s="626">
        <v>1</v>
      </c>
      <c r="L1109" s="504" t="s">
        <v>1888</v>
      </c>
      <c r="M1109" s="504" t="s">
        <v>1888</v>
      </c>
      <c r="N1109" s="504" t="s">
        <v>1889</v>
      </c>
      <c r="O1109" s="120"/>
      <c r="P1109" s="821" t="s">
        <v>1950</v>
      </c>
      <c r="Q1109" s="821" t="s">
        <v>1539</v>
      </c>
      <c r="R1109" s="51"/>
    </row>
    <row r="1110" spans="1:18" s="52" customFormat="1" outlineLevel="1">
      <c r="A1110" s="825"/>
      <c r="B1110" s="827"/>
      <c r="C1110" s="766"/>
      <c r="D1110" s="822"/>
      <c r="E1110" s="829"/>
      <c r="F1110" s="822"/>
      <c r="G1110" s="831"/>
      <c r="H1110" s="822"/>
      <c r="I1110" s="822"/>
      <c r="J1110" s="822"/>
      <c r="K1110" s="523">
        <v>2</v>
      </c>
      <c r="L1110" s="504" t="s">
        <v>1951</v>
      </c>
      <c r="M1110" s="504" t="s">
        <v>1951</v>
      </c>
      <c r="N1110" s="504" t="s">
        <v>1952</v>
      </c>
      <c r="O1110" s="120"/>
      <c r="P1110" s="822"/>
      <c r="Q1110" s="822"/>
      <c r="R1110" s="51"/>
    </row>
    <row r="1111" spans="1:18" s="52" customFormat="1" outlineLevel="1">
      <c r="A1111" s="825"/>
      <c r="B1111" s="827"/>
      <c r="C1111" s="766"/>
      <c r="D1111" s="822"/>
      <c r="E1111" s="829"/>
      <c r="F1111" s="822"/>
      <c r="G1111" s="831"/>
      <c r="H1111" s="822"/>
      <c r="I1111" s="822"/>
      <c r="J1111" s="822"/>
      <c r="K1111" s="523">
        <v>3</v>
      </c>
      <c r="L1111" s="504"/>
      <c r="M1111" s="504"/>
      <c r="N1111" s="504"/>
      <c r="O1111" s="120"/>
      <c r="P1111" s="822"/>
      <c r="Q1111" s="822"/>
      <c r="R1111" s="51"/>
    </row>
    <row r="1112" spans="1:18" s="52" customFormat="1" outlineLevel="1">
      <c r="A1112" s="825"/>
      <c r="B1112" s="827"/>
      <c r="C1112" s="766"/>
      <c r="D1112" s="822"/>
      <c r="E1112" s="829"/>
      <c r="F1112" s="822"/>
      <c r="G1112" s="831"/>
      <c r="H1112" s="822"/>
      <c r="I1112" s="822"/>
      <c r="J1112" s="822"/>
      <c r="K1112" s="523">
        <v>4</v>
      </c>
      <c r="L1112" s="504"/>
      <c r="M1112" s="504"/>
      <c r="N1112" s="504"/>
      <c r="O1112" s="120"/>
      <c r="P1112" s="822"/>
      <c r="Q1112" s="822"/>
      <c r="R1112" s="51"/>
    </row>
    <row r="1113" spans="1:18" s="52" customFormat="1" outlineLevel="1">
      <c r="A1113" s="825"/>
      <c r="B1113" s="827"/>
      <c r="C1113" s="766"/>
      <c r="D1113" s="822"/>
      <c r="E1113" s="829"/>
      <c r="F1113" s="822"/>
      <c r="G1113" s="831"/>
      <c r="H1113" s="822"/>
      <c r="I1113" s="822"/>
      <c r="J1113" s="822"/>
      <c r="K1113" s="523">
        <v>5</v>
      </c>
      <c r="L1113" s="504"/>
      <c r="M1113" s="504"/>
      <c r="N1113" s="504"/>
      <c r="O1113" s="120"/>
      <c r="P1113" s="822"/>
      <c r="Q1113" s="822"/>
      <c r="R1113" s="51"/>
    </row>
    <row r="1114" spans="1:18" s="52" customFormat="1" outlineLevel="1">
      <c r="A1114" s="825"/>
      <c r="B1114" s="827"/>
      <c r="C1114" s="766"/>
      <c r="D1114" s="822"/>
      <c r="E1114" s="829"/>
      <c r="F1114" s="822"/>
      <c r="G1114" s="831"/>
      <c r="H1114" s="822"/>
      <c r="I1114" s="822"/>
      <c r="J1114" s="822"/>
      <c r="K1114" s="523">
        <v>6</v>
      </c>
      <c r="L1114" s="504"/>
      <c r="M1114" s="504"/>
      <c r="N1114" s="504"/>
      <c r="O1114" s="120"/>
      <c r="P1114" s="822"/>
      <c r="Q1114" s="822"/>
      <c r="R1114" s="51"/>
    </row>
    <row r="1115" spans="1:18" s="52" customFormat="1" outlineLevel="1">
      <c r="A1115" s="825"/>
      <c r="B1115" s="827"/>
      <c r="C1115" s="766"/>
      <c r="D1115" s="822"/>
      <c r="E1115" s="829"/>
      <c r="F1115" s="822"/>
      <c r="G1115" s="831"/>
      <c r="H1115" s="822"/>
      <c r="I1115" s="822"/>
      <c r="J1115" s="822"/>
      <c r="K1115" s="523">
        <v>7</v>
      </c>
      <c r="L1115" s="504"/>
      <c r="M1115" s="504"/>
      <c r="N1115" s="504"/>
      <c r="O1115" s="120"/>
      <c r="P1115" s="822"/>
      <c r="Q1115" s="822"/>
      <c r="R1115" s="51"/>
    </row>
    <row r="1116" spans="1:18" s="52" customFormat="1" outlineLevel="1">
      <c r="A1116" s="825"/>
      <c r="B1116" s="827"/>
      <c r="C1116" s="766"/>
      <c r="D1116" s="822"/>
      <c r="E1116" s="829"/>
      <c r="F1116" s="822"/>
      <c r="G1116" s="831"/>
      <c r="H1116" s="822"/>
      <c r="I1116" s="822"/>
      <c r="J1116" s="822"/>
      <c r="K1116" s="523">
        <v>8</v>
      </c>
      <c r="L1116" s="504"/>
      <c r="M1116" s="504"/>
      <c r="N1116" s="504"/>
      <c r="O1116" s="120"/>
      <c r="P1116" s="822"/>
      <c r="Q1116" s="822"/>
      <c r="R1116" s="51"/>
    </row>
    <row r="1117" spans="1:18" s="52" customFormat="1" outlineLevel="1">
      <c r="A1117" s="825"/>
      <c r="B1117" s="827"/>
      <c r="C1117" s="766"/>
      <c r="D1117" s="822"/>
      <c r="E1117" s="829"/>
      <c r="F1117" s="822"/>
      <c r="G1117" s="831"/>
      <c r="H1117" s="822"/>
      <c r="I1117" s="822"/>
      <c r="J1117" s="822"/>
      <c r="K1117" s="523">
        <v>9</v>
      </c>
      <c r="L1117" s="504"/>
      <c r="M1117" s="504"/>
      <c r="N1117" s="504"/>
      <c r="O1117" s="120"/>
      <c r="P1117" s="822"/>
      <c r="Q1117" s="822"/>
      <c r="R1117" s="51"/>
    </row>
    <row r="1118" spans="1:18" s="52" customFormat="1" outlineLevel="1">
      <c r="A1118" s="825"/>
      <c r="B1118" s="827"/>
      <c r="C1118" s="766"/>
      <c r="D1118" s="822"/>
      <c r="E1118" s="829"/>
      <c r="F1118" s="822"/>
      <c r="G1118" s="831"/>
      <c r="H1118" s="822"/>
      <c r="I1118" s="822"/>
      <c r="J1118" s="822"/>
      <c r="K1118" s="523">
        <v>10</v>
      </c>
      <c r="L1118" s="504"/>
      <c r="M1118" s="504"/>
      <c r="N1118" s="504"/>
      <c r="O1118" s="120"/>
      <c r="P1118" s="822"/>
      <c r="Q1118" s="822"/>
      <c r="R1118" s="51"/>
    </row>
    <row r="1119" spans="1:18" s="52" customFormat="1" outlineLevel="1">
      <c r="A1119" s="825"/>
      <c r="B1119" s="827"/>
      <c r="C1119" s="766"/>
      <c r="D1119" s="822"/>
      <c r="E1119" s="829"/>
      <c r="F1119" s="822"/>
      <c r="G1119" s="831"/>
      <c r="H1119" s="822"/>
      <c r="I1119" s="822"/>
      <c r="J1119" s="822"/>
      <c r="K1119" s="523">
        <v>11</v>
      </c>
      <c r="L1119" s="504"/>
      <c r="M1119" s="504"/>
      <c r="N1119" s="504"/>
      <c r="O1119" s="120"/>
      <c r="P1119" s="822"/>
      <c r="Q1119" s="822"/>
      <c r="R1119" s="51"/>
    </row>
    <row r="1120" spans="1:18" s="52" customFormat="1" outlineLevel="1">
      <c r="A1120" s="825"/>
      <c r="B1120" s="827"/>
      <c r="C1120" s="766"/>
      <c r="D1120" s="822"/>
      <c r="E1120" s="829"/>
      <c r="F1120" s="822"/>
      <c r="G1120" s="831"/>
      <c r="H1120" s="822"/>
      <c r="I1120" s="822"/>
      <c r="J1120" s="822"/>
      <c r="K1120" s="523">
        <v>12</v>
      </c>
      <c r="L1120" s="504"/>
      <c r="M1120" s="504"/>
      <c r="N1120" s="504"/>
      <c r="O1120" s="120"/>
      <c r="P1120" s="822"/>
      <c r="Q1120" s="822"/>
      <c r="R1120" s="51"/>
    </row>
    <row r="1121" spans="1:18" s="52" customFormat="1" outlineLevel="1">
      <c r="A1121" s="825"/>
      <c r="B1121" s="827"/>
      <c r="C1121" s="766"/>
      <c r="D1121" s="822"/>
      <c r="E1121" s="829"/>
      <c r="F1121" s="822"/>
      <c r="G1121" s="831"/>
      <c r="H1121" s="822"/>
      <c r="I1121" s="822"/>
      <c r="J1121" s="822"/>
      <c r="K1121" s="523">
        <v>13</v>
      </c>
      <c r="L1121" s="504"/>
      <c r="M1121" s="504"/>
      <c r="N1121" s="504"/>
      <c r="O1121" s="120"/>
      <c r="P1121" s="822"/>
      <c r="Q1121" s="822"/>
      <c r="R1121" s="51"/>
    </row>
    <row r="1122" spans="1:18" s="52" customFormat="1" outlineLevel="1">
      <c r="A1122" s="825"/>
      <c r="B1122" s="827"/>
      <c r="C1122" s="766"/>
      <c r="D1122" s="822"/>
      <c r="E1122" s="829"/>
      <c r="F1122" s="822"/>
      <c r="G1122" s="831"/>
      <c r="H1122" s="822"/>
      <c r="I1122" s="822"/>
      <c r="J1122" s="822"/>
      <c r="K1122" s="523">
        <v>14</v>
      </c>
      <c r="L1122" s="504"/>
      <c r="M1122" s="504"/>
      <c r="N1122" s="504"/>
      <c r="O1122" s="120"/>
      <c r="P1122" s="822"/>
      <c r="Q1122" s="822"/>
      <c r="R1122" s="51"/>
    </row>
    <row r="1123" spans="1:18" s="52" customFormat="1" outlineLevel="1">
      <c r="A1123" s="825"/>
      <c r="B1123" s="827"/>
      <c r="C1123" s="766"/>
      <c r="D1123" s="822"/>
      <c r="E1123" s="829"/>
      <c r="F1123" s="822"/>
      <c r="G1123" s="831"/>
      <c r="H1123" s="822"/>
      <c r="I1123" s="822"/>
      <c r="J1123" s="822"/>
      <c r="K1123" s="523">
        <v>15</v>
      </c>
      <c r="L1123" s="504"/>
      <c r="M1123" s="504"/>
      <c r="N1123" s="504"/>
      <c r="O1123" s="120"/>
      <c r="P1123" s="822"/>
      <c r="Q1123" s="822"/>
      <c r="R1123" s="51"/>
    </row>
    <row r="1124" spans="1:18" s="52" customFormat="1" outlineLevel="1">
      <c r="A1124" s="826"/>
      <c r="B1124" s="828"/>
      <c r="C1124" s="777"/>
      <c r="D1124" s="823"/>
      <c r="E1124" s="829"/>
      <c r="F1124" s="823"/>
      <c r="G1124" s="832"/>
      <c r="H1124" s="823"/>
      <c r="I1124" s="823"/>
      <c r="J1124" s="823"/>
      <c r="K1124" s="523">
        <v>16</v>
      </c>
      <c r="L1124" s="504"/>
      <c r="M1124" s="504"/>
      <c r="N1124" s="504"/>
      <c r="O1124" s="120"/>
      <c r="P1124" s="823"/>
      <c r="Q1124" s="823"/>
      <c r="R1124" s="51"/>
    </row>
    <row r="1125" spans="1:18" s="52" customFormat="1" outlineLevel="1">
      <c r="A1125" s="824"/>
      <c r="B1125" s="827" t="s">
        <v>84</v>
      </c>
      <c r="C1125" s="803">
        <f>C1109+1</f>
        <v>71</v>
      </c>
      <c r="D1125" s="822" t="s">
        <v>1966</v>
      </c>
      <c r="E1125" s="829" t="str">
        <f t="shared" ref="E1125" si="100">"DBB"&amp;500+(6*(C1125-1))</f>
        <v>DBB920</v>
      </c>
      <c r="F1125" s="822" t="s">
        <v>1967</v>
      </c>
      <c r="G1125" s="830" t="s">
        <v>1968</v>
      </c>
      <c r="H1125" s="821" t="s">
        <v>1969</v>
      </c>
      <c r="I1125" s="821"/>
      <c r="J1125" s="821"/>
      <c r="K1125" s="626">
        <v>1</v>
      </c>
      <c r="L1125" s="75" t="s">
        <v>1561</v>
      </c>
      <c r="M1125" s="504" t="s">
        <v>1562</v>
      </c>
      <c r="N1125" s="504" t="s">
        <v>1563</v>
      </c>
      <c r="O1125" s="120"/>
      <c r="P1125" s="821" t="s">
        <v>1970</v>
      </c>
      <c r="Q1125" s="821" t="s">
        <v>1539</v>
      </c>
      <c r="R1125" s="51"/>
    </row>
    <row r="1126" spans="1:18" s="52" customFormat="1" outlineLevel="1">
      <c r="A1126" s="825"/>
      <c r="B1126" s="827"/>
      <c r="C1126" s="766"/>
      <c r="D1126" s="822"/>
      <c r="E1126" s="829"/>
      <c r="F1126" s="822"/>
      <c r="G1126" s="831"/>
      <c r="H1126" s="822"/>
      <c r="I1126" s="822"/>
      <c r="J1126" s="822"/>
      <c r="K1126" s="523">
        <v>2</v>
      </c>
      <c r="L1126" s="75" t="s">
        <v>1660</v>
      </c>
      <c r="M1126" s="504" t="s">
        <v>1661</v>
      </c>
      <c r="N1126" s="504" t="s">
        <v>1662</v>
      </c>
      <c r="O1126" s="120"/>
      <c r="P1126" s="822"/>
      <c r="Q1126" s="822"/>
      <c r="R1126" s="51"/>
    </row>
    <row r="1127" spans="1:18" s="52" customFormat="1" outlineLevel="1">
      <c r="A1127" s="825"/>
      <c r="B1127" s="827"/>
      <c r="C1127" s="766"/>
      <c r="D1127" s="822"/>
      <c r="E1127" s="829"/>
      <c r="F1127" s="822"/>
      <c r="G1127" s="831"/>
      <c r="H1127" s="822"/>
      <c r="I1127" s="822"/>
      <c r="J1127" s="822"/>
      <c r="K1127" s="523">
        <v>3</v>
      </c>
      <c r="L1127" s="48" t="s">
        <v>1535</v>
      </c>
      <c r="M1127" s="504" t="s">
        <v>1536</v>
      </c>
      <c r="N1127" s="504" t="s">
        <v>1537</v>
      </c>
      <c r="O1127" s="120"/>
      <c r="P1127" s="822"/>
      <c r="Q1127" s="822"/>
      <c r="R1127" s="51"/>
    </row>
    <row r="1128" spans="1:18" s="52" customFormat="1" outlineLevel="1">
      <c r="A1128" s="825"/>
      <c r="B1128" s="827"/>
      <c r="C1128" s="766"/>
      <c r="D1128" s="822"/>
      <c r="E1128" s="829"/>
      <c r="F1128" s="822"/>
      <c r="G1128" s="831"/>
      <c r="H1128" s="822"/>
      <c r="I1128" s="822"/>
      <c r="J1128" s="822"/>
      <c r="K1128" s="523">
        <v>4</v>
      </c>
      <c r="L1128" s="75" t="s">
        <v>1971</v>
      </c>
      <c r="M1128" s="504" t="s">
        <v>1972</v>
      </c>
      <c r="N1128" s="504" t="s">
        <v>1973</v>
      </c>
      <c r="O1128" s="120"/>
      <c r="P1128" s="822"/>
      <c r="Q1128" s="822"/>
      <c r="R1128" s="51"/>
    </row>
    <row r="1129" spans="1:18" s="52" customFormat="1" outlineLevel="1">
      <c r="A1129" s="825"/>
      <c r="B1129" s="827"/>
      <c r="C1129" s="766"/>
      <c r="D1129" s="822"/>
      <c r="E1129" s="829"/>
      <c r="F1129" s="822"/>
      <c r="G1129" s="831"/>
      <c r="H1129" s="822"/>
      <c r="I1129" s="822"/>
      <c r="J1129" s="822"/>
      <c r="K1129" s="523">
        <v>5</v>
      </c>
      <c r="L1129" s="504" t="s">
        <v>1895</v>
      </c>
      <c r="M1129" s="504" t="s">
        <v>1895</v>
      </c>
      <c r="N1129" s="504" t="s">
        <v>1896</v>
      </c>
      <c r="O1129" s="120"/>
      <c r="P1129" s="822"/>
      <c r="Q1129" s="822"/>
      <c r="R1129" s="51"/>
    </row>
    <row r="1130" spans="1:18" s="52" customFormat="1" outlineLevel="1">
      <c r="A1130" s="825"/>
      <c r="B1130" s="827"/>
      <c r="C1130" s="766"/>
      <c r="D1130" s="822"/>
      <c r="E1130" s="829"/>
      <c r="F1130" s="822"/>
      <c r="G1130" s="831"/>
      <c r="H1130" s="822"/>
      <c r="I1130" s="822"/>
      <c r="J1130" s="822"/>
      <c r="K1130" s="523">
        <v>6</v>
      </c>
      <c r="L1130" s="75" t="s">
        <v>1974</v>
      </c>
      <c r="M1130" s="504" t="s">
        <v>1975</v>
      </c>
      <c r="N1130" s="504" t="s">
        <v>1976</v>
      </c>
      <c r="O1130" s="120"/>
      <c r="P1130" s="822"/>
      <c r="Q1130" s="822"/>
      <c r="R1130" s="51"/>
    </row>
    <row r="1131" spans="1:18" s="52" customFormat="1" outlineLevel="1">
      <c r="A1131" s="825"/>
      <c r="B1131" s="827"/>
      <c r="C1131" s="766"/>
      <c r="D1131" s="822"/>
      <c r="E1131" s="829"/>
      <c r="F1131" s="822"/>
      <c r="G1131" s="831"/>
      <c r="H1131" s="822"/>
      <c r="I1131" s="822"/>
      <c r="J1131" s="822"/>
      <c r="K1131" s="523">
        <v>7</v>
      </c>
      <c r="L1131" s="504"/>
      <c r="M1131" s="504"/>
      <c r="N1131" s="504"/>
      <c r="O1131" s="120"/>
      <c r="P1131" s="822"/>
      <c r="Q1131" s="822"/>
      <c r="R1131" s="51"/>
    </row>
    <row r="1132" spans="1:18" s="52" customFormat="1" outlineLevel="1">
      <c r="A1132" s="825"/>
      <c r="B1132" s="827"/>
      <c r="C1132" s="766"/>
      <c r="D1132" s="822"/>
      <c r="E1132" s="829"/>
      <c r="F1132" s="822"/>
      <c r="G1132" s="831"/>
      <c r="H1132" s="822"/>
      <c r="I1132" s="822"/>
      <c r="J1132" s="822"/>
      <c r="K1132" s="523">
        <v>8</v>
      </c>
      <c r="L1132" s="504"/>
      <c r="M1132" s="504"/>
      <c r="N1132" s="504"/>
      <c r="O1132" s="120"/>
      <c r="P1132" s="822"/>
      <c r="Q1132" s="822"/>
      <c r="R1132" s="51"/>
    </row>
    <row r="1133" spans="1:18" s="52" customFormat="1" outlineLevel="1">
      <c r="A1133" s="825"/>
      <c r="B1133" s="827"/>
      <c r="C1133" s="766"/>
      <c r="D1133" s="822"/>
      <c r="E1133" s="829"/>
      <c r="F1133" s="822"/>
      <c r="G1133" s="831"/>
      <c r="H1133" s="822"/>
      <c r="I1133" s="822"/>
      <c r="J1133" s="822"/>
      <c r="K1133" s="523">
        <v>9</v>
      </c>
      <c r="L1133" s="504"/>
      <c r="M1133" s="504"/>
      <c r="N1133" s="504"/>
      <c r="O1133" s="120"/>
      <c r="P1133" s="822"/>
      <c r="Q1133" s="822"/>
      <c r="R1133" s="51"/>
    </row>
    <row r="1134" spans="1:18" s="52" customFormat="1" outlineLevel="1">
      <c r="A1134" s="825"/>
      <c r="B1134" s="827"/>
      <c r="C1134" s="766"/>
      <c r="D1134" s="822"/>
      <c r="E1134" s="829"/>
      <c r="F1134" s="822"/>
      <c r="G1134" s="831"/>
      <c r="H1134" s="822"/>
      <c r="I1134" s="822"/>
      <c r="J1134" s="822"/>
      <c r="K1134" s="523">
        <v>10</v>
      </c>
      <c r="L1134" s="504"/>
      <c r="M1134" s="504"/>
      <c r="N1134" s="504"/>
      <c r="O1134" s="120"/>
      <c r="P1134" s="822"/>
      <c r="Q1134" s="822"/>
      <c r="R1134" s="51"/>
    </row>
    <row r="1135" spans="1:18" s="52" customFormat="1" outlineLevel="1">
      <c r="A1135" s="825"/>
      <c r="B1135" s="827"/>
      <c r="C1135" s="766"/>
      <c r="D1135" s="822"/>
      <c r="E1135" s="829"/>
      <c r="F1135" s="822"/>
      <c r="G1135" s="831"/>
      <c r="H1135" s="822"/>
      <c r="I1135" s="822"/>
      <c r="J1135" s="822"/>
      <c r="K1135" s="523">
        <v>11</v>
      </c>
      <c r="L1135" s="504"/>
      <c r="M1135" s="504"/>
      <c r="N1135" s="504"/>
      <c r="O1135" s="120"/>
      <c r="P1135" s="822"/>
      <c r="Q1135" s="822"/>
      <c r="R1135" s="51"/>
    </row>
    <row r="1136" spans="1:18" s="52" customFormat="1" outlineLevel="1">
      <c r="A1136" s="825"/>
      <c r="B1136" s="827"/>
      <c r="C1136" s="766"/>
      <c r="D1136" s="822"/>
      <c r="E1136" s="829"/>
      <c r="F1136" s="822"/>
      <c r="G1136" s="831"/>
      <c r="H1136" s="822"/>
      <c r="I1136" s="822"/>
      <c r="J1136" s="822"/>
      <c r="K1136" s="523">
        <v>12</v>
      </c>
      <c r="L1136" s="504"/>
      <c r="M1136" s="504"/>
      <c r="N1136" s="504"/>
      <c r="O1136" s="120"/>
      <c r="P1136" s="822"/>
      <c r="Q1136" s="822"/>
      <c r="R1136" s="51"/>
    </row>
    <row r="1137" spans="1:18" s="52" customFormat="1" outlineLevel="1">
      <c r="A1137" s="825"/>
      <c r="B1137" s="827"/>
      <c r="C1137" s="766"/>
      <c r="D1137" s="822"/>
      <c r="E1137" s="829"/>
      <c r="F1137" s="822"/>
      <c r="G1137" s="831"/>
      <c r="H1137" s="822"/>
      <c r="I1137" s="822"/>
      <c r="J1137" s="822"/>
      <c r="K1137" s="523">
        <v>13</v>
      </c>
      <c r="L1137" s="504"/>
      <c r="M1137" s="504"/>
      <c r="N1137" s="504"/>
      <c r="O1137" s="120"/>
      <c r="P1137" s="822"/>
      <c r="Q1137" s="822"/>
      <c r="R1137" s="51"/>
    </row>
    <row r="1138" spans="1:18" s="52" customFormat="1" outlineLevel="1">
      <c r="A1138" s="825"/>
      <c r="B1138" s="827"/>
      <c r="C1138" s="766"/>
      <c r="D1138" s="822"/>
      <c r="E1138" s="829"/>
      <c r="F1138" s="822"/>
      <c r="G1138" s="831"/>
      <c r="H1138" s="822"/>
      <c r="I1138" s="822"/>
      <c r="J1138" s="822"/>
      <c r="K1138" s="523">
        <v>14</v>
      </c>
      <c r="L1138" s="504"/>
      <c r="M1138" s="504"/>
      <c r="N1138" s="504"/>
      <c r="O1138" s="120"/>
      <c r="P1138" s="822"/>
      <c r="Q1138" s="822"/>
      <c r="R1138" s="51"/>
    </row>
    <row r="1139" spans="1:18" s="52" customFormat="1" outlineLevel="1">
      <c r="A1139" s="825"/>
      <c r="B1139" s="827"/>
      <c r="C1139" s="766"/>
      <c r="D1139" s="822"/>
      <c r="E1139" s="829"/>
      <c r="F1139" s="822"/>
      <c r="G1139" s="831"/>
      <c r="H1139" s="822"/>
      <c r="I1139" s="822"/>
      <c r="J1139" s="822"/>
      <c r="K1139" s="523">
        <v>15</v>
      </c>
      <c r="L1139" s="504"/>
      <c r="M1139" s="504"/>
      <c r="N1139" s="504"/>
      <c r="O1139" s="120"/>
      <c r="P1139" s="822"/>
      <c r="Q1139" s="822"/>
      <c r="R1139" s="51"/>
    </row>
    <row r="1140" spans="1:18" s="52" customFormat="1" outlineLevel="1">
      <c r="A1140" s="826"/>
      <c r="B1140" s="828"/>
      <c r="C1140" s="777"/>
      <c r="D1140" s="823"/>
      <c r="E1140" s="829"/>
      <c r="F1140" s="823"/>
      <c r="G1140" s="832"/>
      <c r="H1140" s="823"/>
      <c r="I1140" s="823"/>
      <c r="J1140" s="823"/>
      <c r="K1140" s="523">
        <v>16</v>
      </c>
      <c r="L1140" s="504"/>
      <c r="M1140" s="504"/>
      <c r="N1140" s="504"/>
      <c r="O1140" s="120"/>
      <c r="P1140" s="823"/>
      <c r="Q1140" s="823"/>
      <c r="R1140" s="51"/>
    </row>
    <row r="1141" spans="1:18" s="52" customFormat="1" outlineLevel="1">
      <c r="A1141" s="824"/>
      <c r="B1141" s="827" t="s">
        <v>15</v>
      </c>
      <c r="C1141" s="803">
        <f t="shared" ref="C1141" si="101">C1125+1</f>
        <v>72</v>
      </c>
      <c r="D1141" s="822" t="str">
        <f t="shared" ref="D1141:D1173" si="102">"Spare "&amp;C1141</f>
        <v>Spare 72</v>
      </c>
      <c r="E1141" s="829" t="str">
        <f t="shared" ref="E1141" si="103">"DBB"&amp;500+(6*(C1141-1))</f>
        <v>DBB926</v>
      </c>
      <c r="F1141" s="822" t="s">
        <v>1977</v>
      </c>
      <c r="G1141" s="830"/>
      <c r="H1141" s="821"/>
      <c r="I1141" s="821"/>
      <c r="J1141" s="821"/>
      <c r="K1141" s="626">
        <v>1</v>
      </c>
      <c r="L1141" s="504"/>
      <c r="M1141" s="504"/>
      <c r="N1141" s="504"/>
      <c r="O1141" s="120"/>
      <c r="P1141" s="821"/>
      <c r="Q1141" s="821"/>
      <c r="R1141" s="51"/>
    </row>
    <row r="1142" spans="1:18" s="52" customFormat="1" outlineLevel="1">
      <c r="A1142" s="825"/>
      <c r="B1142" s="827"/>
      <c r="C1142" s="766"/>
      <c r="D1142" s="822"/>
      <c r="E1142" s="829"/>
      <c r="F1142" s="822"/>
      <c r="G1142" s="831"/>
      <c r="H1142" s="822"/>
      <c r="I1142" s="822"/>
      <c r="J1142" s="822"/>
      <c r="K1142" s="523">
        <v>2</v>
      </c>
      <c r="L1142" s="504"/>
      <c r="M1142" s="504"/>
      <c r="N1142" s="504"/>
      <c r="O1142" s="120"/>
      <c r="P1142" s="822"/>
      <c r="Q1142" s="822"/>
      <c r="R1142" s="51"/>
    </row>
    <row r="1143" spans="1:18" s="52" customFormat="1" outlineLevel="1">
      <c r="A1143" s="825"/>
      <c r="B1143" s="827"/>
      <c r="C1143" s="766"/>
      <c r="D1143" s="822"/>
      <c r="E1143" s="829"/>
      <c r="F1143" s="822"/>
      <c r="G1143" s="831"/>
      <c r="H1143" s="822"/>
      <c r="I1143" s="822"/>
      <c r="J1143" s="822"/>
      <c r="K1143" s="523">
        <v>3</v>
      </c>
      <c r="L1143" s="504"/>
      <c r="M1143" s="504"/>
      <c r="N1143" s="504"/>
      <c r="O1143" s="120"/>
      <c r="P1143" s="822"/>
      <c r="Q1143" s="822"/>
      <c r="R1143" s="51"/>
    </row>
    <row r="1144" spans="1:18" s="52" customFormat="1" outlineLevel="1">
      <c r="A1144" s="825"/>
      <c r="B1144" s="827"/>
      <c r="C1144" s="766"/>
      <c r="D1144" s="822"/>
      <c r="E1144" s="829"/>
      <c r="F1144" s="822"/>
      <c r="G1144" s="831"/>
      <c r="H1144" s="822"/>
      <c r="I1144" s="822"/>
      <c r="J1144" s="822"/>
      <c r="K1144" s="523">
        <v>4</v>
      </c>
      <c r="L1144" s="504"/>
      <c r="M1144" s="504"/>
      <c r="N1144" s="504"/>
      <c r="O1144" s="120"/>
      <c r="P1144" s="822"/>
      <c r="Q1144" s="822"/>
      <c r="R1144" s="51"/>
    </row>
    <row r="1145" spans="1:18" s="52" customFormat="1" outlineLevel="1">
      <c r="A1145" s="825"/>
      <c r="B1145" s="827"/>
      <c r="C1145" s="766"/>
      <c r="D1145" s="822"/>
      <c r="E1145" s="829"/>
      <c r="F1145" s="822"/>
      <c r="G1145" s="831"/>
      <c r="H1145" s="822"/>
      <c r="I1145" s="822"/>
      <c r="J1145" s="822"/>
      <c r="K1145" s="523">
        <v>5</v>
      </c>
      <c r="L1145" s="504"/>
      <c r="M1145" s="504"/>
      <c r="N1145" s="504"/>
      <c r="O1145" s="120"/>
      <c r="P1145" s="822"/>
      <c r="Q1145" s="822"/>
      <c r="R1145" s="51"/>
    </row>
    <row r="1146" spans="1:18" s="52" customFormat="1" outlineLevel="1">
      <c r="A1146" s="825"/>
      <c r="B1146" s="827"/>
      <c r="C1146" s="766"/>
      <c r="D1146" s="822"/>
      <c r="E1146" s="829"/>
      <c r="F1146" s="822"/>
      <c r="G1146" s="831"/>
      <c r="H1146" s="822"/>
      <c r="I1146" s="822"/>
      <c r="J1146" s="822"/>
      <c r="K1146" s="523">
        <v>6</v>
      </c>
      <c r="L1146" s="504"/>
      <c r="M1146" s="504"/>
      <c r="N1146" s="504"/>
      <c r="O1146" s="120"/>
      <c r="P1146" s="822"/>
      <c r="Q1146" s="822"/>
      <c r="R1146" s="51"/>
    </row>
    <row r="1147" spans="1:18" s="52" customFormat="1" outlineLevel="1">
      <c r="A1147" s="825"/>
      <c r="B1147" s="827"/>
      <c r="C1147" s="766"/>
      <c r="D1147" s="822"/>
      <c r="E1147" s="829"/>
      <c r="F1147" s="822"/>
      <c r="G1147" s="831"/>
      <c r="H1147" s="822"/>
      <c r="I1147" s="822"/>
      <c r="J1147" s="822"/>
      <c r="K1147" s="523">
        <v>7</v>
      </c>
      <c r="L1147" s="504"/>
      <c r="M1147" s="504"/>
      <c r="N1147" s="504"/>
      <c r="O1147" s="120"/>
      <c r="P1147" s="822"/>
      <c r="Q1147" s="822"/>
      <c r="R1147" s="51"/>
    </row>
    <row r="1148" spans="1:18" s="52" customFormat="1" outlineLevel="1">
      <c r="A1148" s="825"/>
      <c r="B1148" s="827"/>
      <c r="C1148" s="766"/>
      <c r="D1148" s="822"/>
      <c r="E1148" s="829"/>
      <c r="F1148" s="822"/>
      <c r="G1148" s="831"/>
      <c r="H1148" s="822"/>
      <c r="I1148" s="822"/>
      <c r="J1148" s="822"/>
      <c r="K1148" s="523">
        <v>8</v>
      </c>
      <c r="L1148" s="504"/>
      <c r="M1148" s="504"/>
      <c r="N1148" s="504"/>
      <c r="O1148" s="120"/>
      <c r="P1148" s="822"/>
      <c r="Q1148" s="822"/>
      <c r="R1148" s="51"/>
    </row>
    <row r="1149" spans="1:18" s="52" customFormat="1" outlineLevel="1">
      <c r="A1149" s="825"/>
      <c r="B1149" s="827"/>
      <c r="C1149" s="766"/>
      <c r="D1149" s="822"/>
      <c r="E1149" s="829"/>
      <c r="F1149" s="822"/>
      <c r="G1149" s="831"/>
      <c r="H1149" s="822"/>
      <c r="I1149" s="822"/>
      <c r="J1149" s="822"/>
      <c r="K1149" s="523">
        <v>9</v>
      </c>
      <c r="L1149" s="504"/>
      <c r="M1149" s="504"/>
      <c r="N1149" s="504"/>
      <c r="O1149" s="120"/>
      <c r="P1149" s="822"/>
      <c r="Q1149" s="822"/>
      <c r="R1149" s="51"/>
    </row>
    <row r="1150" spans="1:18" s="52" customFormat="1" outlineLevel="1">
      <c r="A1150" s="825"/>
      <c r="B1150" s="827"/>
      <c r="C1150" s="766"/>
      <c r="D1150" s="822"/>
      <c r="E1150" s="829"/>
      <c r="F1150" s="822"/>
      <c r="G1150" s="831"/>
      <c r="H1150" s="822"/>
      <c r="I1150" s="822"/>
      <c r="J1150" s="822"/>
      <c r="K1150" s="523">
        <v>10</v>
      </c>
      <c r="L1150" s="504"/>
      <c r="M1150" s="504"/>
      <c r="N1150" s="504"/>
      <c r="O1150" s="120"/>
      <c r="P1150" s="822"/>
      <c r="Q1150" s="822"/>
      <c r="R1150" s="51"/>
    </row>
    <row r="1151" spans="1:18" s="52" customFormat="1" outlineLevel="1">
      <c r="A1151" s="825"/>
      <c r="B1151" s="827"/>
      <c r="C1151" s="766"/>
      <c r="D1151" s="822"/>
      <c r="E1151" s="829"/>
      <c r="F1151" s="822"/>
      <c r="G1151" s="831"/>
      <c r="H1151" s="822"/>
      <c r="I1151" s="822"/>
      <c r="J1151" s="822"/>
      <c r="K1151" s="523">
        <v>11</v>
      </c>
      <c r="L1151" s="504"/>
      <c r="M1151" s="504"/>
      <c r="N1151" s="504"/>
      <c r="O1151" s="120"/>
      <c r="P1151" s="822"/>
      <c r="Q1151" s="822"/>
      <c r="R1151" s="51"/>
    </row>
    <row r="1152" spans="1:18" s="52" customFormat="1" outlineLevel="1">
      <c r="A1152" s="825"/>
      <c r="B1152" s="827"/>
      <c r="C1152" s="766"/>
      <c r="D1152" s="822"/>
      <c r="E1152" s="829"/>
      <c r="F1152" s="822"/>
      <c r="G1152" s="831"/>
      <c r="H1152" s="822"/>
      <c r="I1152" s="822"/>
      <c r="J1152" s="822"/>
      <c r="K1152" s="523">
        <v>12</v>
      </c>
      <c r="L1152" s="504"/>
      <c r="M1152" s="504"/>
      <c r="N1152" s="504"/>
      <c r="O1152" s="120"/>
      <c r="P1152" s="822"/>
      <c r="Q1152" s="822"/>
      <c r="R1152" s="51"/>
    </row>
    <row r="1153" spans="1:18" s="52" customFormat="1" outlineLevel="1">
      <c r="A1153" s="825"/>
      <c r="B1153" s="827"/>
      <c r="C1153" s="766"/>
      <c r="D1153" s="822"/>
      <c r="E1153" s="829"/>
      <c r="F1153" s="822"/>
      <c r="G1153" s="831"/>
      <c r="H1153" s="822"/>
      <c r="I1153" s="822"/>
      <c r="J1153" s="822"/>
      <c r="K1153" s="523">
        <v>13</v>
      </c>
      <c r="L1153" s="504"/>
      <c r="M1153" s="504"/>
      <c r="N1153" s="504"/>
      <c r="O1153" s="120"/>
      <c r="P1153" s="822"/>
      <c r="Q1153" s="822"/>
      <c r="R1153" s="51"/>
    </row>
    <row r="1154" spans="1:18" s="52" customFormat="1" outlineLevel="1">
      <c r="A1154" s="825"/>
      <c r="B1154" s="827"/>
      <c r="C1154" s="766"/>
      <c r="D1154" s="822"/>
      <c r="E1154" s="829"/>
      <c r="F1154" s="822"/>
      <c r="G1154" s="831"/>
      <c r="H1154" s="822"/>
      <c r="I1154" s="822"/>
      <c r="J1154" s="822"/>
      <c r="K1154" s="523">
        <v>14</v>
      </c>
      <c r="L1154" s="504"/>
      <c r="M1154" s="504"/>
      <c r="N1154" s="504"/>
      <c r="O1154" s="120"/>
      <c r="P1154" s="822"/>
      <c r="Q1154" s="822"/>
      <c r="R1154" s="51"/>
    </row>
    <row r="1155" spans="1:18" s="52" customFormat="1" outlineLevel="1">
      <c r="A1155" s="825"/>
      <c r="B1155" s="827"/>
      <c r="C1155" s="766"/>
      <c r="D1155" s="822"/>
      <c r="E1155" s="829"/>
      <c r="F1155" s="822"/>
      <c r="G1155" s="831"/>
      <c r="H1155" s="822"/>
      <c r="I1155" s="822"/>
      <c r="J1155" s="822"/>
      <c r="K1155" s="523">
        <v>15</v>
      </c>
      <c r="L1155" s="504"/>
      <c r="M1155" s="504"/>
      <c r="N1155" s="504"/>
      <c r="O1155" s="120"/>
      <c r="P1155" s="822"/>
      <c r="Q1155" s="822"/>
      <c r="R1155" s="51"/>
    </row>
    <row r="1156" spans="1:18" s="52" customFormat="1" outlineLevel="1">
      <c r="A1156" s="826"/>
      <c r="B1156" s="828"/>
      <c r="C1156" s="777"/>
      <c r="D1156" s="823"/>
      <c r="E1156" s="829"/>
      <c r="F1156" s="823"/>
      <c r="G1156" s="832"/>
      <c r="H1156" s="823"/>
      <c r="I1156" s="823"/>
      <c r="J1156" s="823"/>
      <c r="K1156" s="523">
        <v>16</v>
      </c>
      <c r="L1156" s="504"/>
      <c r="M1156" s="504"/>
      <c r="N1156" s="504"/>
      <c r="O1156" s="120"/>
      <c r="P1156" s="823"/>
      <c r="Q1156" s="823"/>
      <c r="R1156" s="51"/>
    </row>
    <row r="1157" spans="1:18" s="52" customFormat="1" outlineLevel="1">
      <c r="A1157" s="824"/>
      <c r="B1157" s="827" t="s">
        <v>15</v>
      </c>
      <c r="C1157" s="803">
        <f>C1141+1</f>
        <v>73</v>
      </c>
      <c r="D1157" s="822" t="str">
        <f t="shared" si="102"/>
        <v>Spare 73</v>
      </c>
      <c r="E1157" s="829" t="str">
        <f t="shared" ref="E1157" si="104">"DBB"&amp;500+(6*(C1157-1))</f>
        <v>DBB932</v>
      </c>
      <c r="F1157" s="822" t="s">
        <v>1978</v>
      </c>
      <c r="G1157" s="830"/>
      <c r="H1157" s="821"/>
      <c r="I1157" s="821"/>
      <c r="J1157" s="821"/>
      <c r="K1157" s="626">
        <v>1</v>
      </c>
      <c r="L1157" s="504"/>
      <c r="M1157" s="504"/>
      <c r="N1157" s="504"/>
      <c r="O1157" s="120"/>
      <c r="P1157" s="821"/>
      <c r="Q1157" s="821"/>
      <c r="R1157" s="51"/>
    </row>
    <row r="1158" spans="1:18" s="52" customFormat="1" outlineLevel="1">
      <c r="A1158" s="825"/>
      <c r="B1158" s="827"/>
      <c r="C1158" s="766"/>
      <c r="D1158" s="822"/>
      <c r="E1158" s="829"/>
      <c r="F1158" s="822"/>
      <c r="G1158" s="831"/>
      <c r="H1158" s="822"/>
      <c r="I1158" s="822"/>
      <c r="J1158" s="822"/>
      <c r="K1158" s="523">
        <v>2</v>
      </c>
      <c r="L1158" s="504"/>
      <c r="M1158" s="504"/>
      <c r="N1158" s="504"/>
      <c r="O1158" s="120"/>
      <c r="P1158" s="822"/>
      <c r="Q1158" s="822"/>
      <c r="R1158" s="51"/>
    </row>
    <row r="1159" spans="1:18" s="52" customFormat="1" outlineLevel="1">
      <c r="A1159" s="825"/>
      <c r="B1159" s="827"/>
      <c r="C1159" s="766"/>
      <c r="D1159" s="822"/>
      <c r="E1159" s="829"/>
      <c r="F1159" s="822"/>
      <c r="G1159" s="831"/>
      <c r="H1159" s="822"/>
      <c r="I1159" s="822"/>
      <c r="J1159" s="822"/>
      <c r="K1159" s="523">
        <v>3</v>
      </c>
      <c r="L1159" s="504"/>
      <c r="M1159" s="504"/>
      <c r="N1159" s="504"/>
      <c r="O1159" s="120"/>
      <c r="P1159" s="822"/>
      <c r="Q1159" s="822"/>
      <c r="R1159" s="51"/>
    </row>
    <row r="1160" spans="1:18" s="52" customFormat="1" outlineLevel="1">
      <c r="A1160" s="825"/>
      <c r="B1160" s="827"/>
      <c r="C1160" s="766"/>
      <c r="D1160" s="822"/>
      <c r="E1160" s="829"/>
      <c r="F1160" s="822"/>
      <c r="G1160" s="831"/>
      <c r="H1160" s="822"/>
      <c r="I1160" s="822"/>
      <c r="J1160" s="822"/>
      <c r="K1160" s="523">
        <v>4</v>
      </c>
      <c r="L1160" s="504"/>
      <c r="M1160" s="504"/>
      <c r="N1160" s="504"/>
      <c r="O1160" s="120"/>
      <c r="P1160" s="822"/>
      <c r="Q1160" s="822"/>
      <c r="R1160" s="51"/>
    </row>
    <row r="1161" spans="1:18" s="52" customFormat="1" outlineLevel="1">
      <c r="A1161" s="825"/>
      <c r="B1161" s="827"/>
      <c r="C1161" s="766"/>
      <c r="D1161" s="822"/>
      <c r="E1161" s="829"/>
      <c r="F1161" s="822"/>
      <c r="G1161" s="831"/>
      <c r="H1161" s="822"/>
      <c r="I1161" s="822"/>
      <c r="J1161" s="822"/>
      <c r="K1161" s="523">
        <v>5</v>
      </c>
      <c r="L1161" s="504"/>
      <c r="M1161" s="504"/>
      <c r="N1161" s="504"/>
      <c r="O1161" s="120"/>
      <c r="P1161" s="822"/>
      <c r="Q1161" s="822"/>
      <c r="R1161" s="51"/>
    </row>
    <row r="1162" spans="1:18" s="52" customFormat="1" outlineLevel="1">
      <c r="A1162" s="825"/>
      <c r="B1162" s="827"/>
      <c r="C1162" s="766"/>
      <c r="D1162" s="822"/>
      <c r="E1162" s="829"/>
      <c r="F1162" s="822"/>
      <c r="G1162" s="831"/>
      <c r="H1162" s="822"/>
      <c r="I1162" s="822"/>
      <c r="J1162" s="822"/>
      <c r="K1162" s="523">
        <v>6</v>
      </c>
      <c r="L1162" s="504"/>
      <c r="M1162" s="504"/>
      <c r="N1162" s="504"/>
      <c r="O1162" s="120"/>
      <c r="P1162" s="822"/>
      <c r="Q1162" s="822"/>
      <c r="R1162" s="51"/>
    </row>
    <row r="1163" spans="1:18" s="52" customFormat="1" outlineLevel="1">
      <c r="A1163" s="825"/>
      <c r="B1163" s="827"/>
      <c r="C1163" s="766"/>
      <c r="D1163" s="822"/>
      <c r="E1163" s="829"/>
      <c r="F1163" s="822"/>
      <c r="G1163" s="831"/>
      <c r="H1163" s="822"/>
      <c r="I1163" s="822"/>
      <c r="J1163" s="822"/>
      <c r="K1163" s="523">
        <v>7</v>
      </c>
      <c r="L1163" s="504"/>
      <c r="M1163" s="504"/>
      <c r="N1163" s="504"/>
      <c r="O1163" s="120"/>
      <c r="P1163" s="822"/>
      <c r="Q1163" s="822"/>
      <c r="R1163" s="51"/>
    </row>
    <row r="1164" spans="1:18" s="52" customFormat="1" outlineLevel="1">
      <c r="A1164" s="825"/>
      <c r="B1164" s="827"/>
      <c r="C1164" s="766"/>
      <c r="D1164" s="822"/>
      <c r="E1164" s="829"/>
      <c r="F1164" s="822"/>
      <c r="G1164" s="831"/>
      <c r="H1164" s="822"/>
      <c r="I1164" s="822"/>
      <c r="J1164" s="822"/>
      <c r="K1164" s="523">
        <v>8</v>
      </c>
      <c r="L1164" s="504"/>
      <c r="M1164" s="504"/>
      <c r="N1164" s="504"/>
      <c r="O1164" s="120"/>
      <c r="P1164" s="822"/>
      <c r="Q1164" s="822"/>
      <c r="R1164" s="51"/>
    </row>
    <row r="1165" spans="1:18" s="52" customFormat="1" outlineLevel="1">
      <c r="A1165" s="825"/>
      <c r="B1165" s="827"/>
      <c r="C1165" s="766"/>
      <c r="D1165" s="822"/>
      <c r="E1165" s="829"/>
      <c r="F1165" s="822"/>
      <c r="G1165" s="831"/>
      <c r="H1165" s="822"/>
      <c r="I1165" s="822"/>
      <c r="J1165" s="822"/>
      <c r="K1165" s="523">
        <v>9</v>
      </c>
      <c r="L1165" s="504"/>
      <c r="M1165" s="504"/>
      <c r="N1165" s="504"/>
      <c r="O1165" s="120"/>
      <c r="P1165" s="822"/>
      <c r="Q1165" s="822"/>
      <c r="R1165" s="51"/>
    </row>
    <row r="1166" spans="1:18" s="52" customFormat="1" outlineLevel="1">
      <c r="A1166" s="825"/>
      <c r="B1166" s="827"/>
      <c r="C1166" s="766"/>
      <c r="D1166" s="822"/>
      <c r="E1166" s="829"/>
      <c r="F1166" s="822"/>
      <c r="G1166" s="831"/>
      <c r="H1166" s="822"/>
      <c r="I1166" s="822"/>
      <c r="J1166" s="822"/>
      <c r="K1166" s="523">
        <v>10</v>
      </c>
      <c r="L1166" s="504"/>
      <c r="M1166" s="504"/>
      <c r="N1166" s="504"/>
      <c r="O1166" s="120"/>
      <c r="P1166" s="822"/>
      <c r="Q1166" s="822"/>
      <c r="R1166" s="51"/>
    </row>
    <row r="1167" spans="1:18" s="52" customFormat="1" outlineLevel="1">
      <c r="A1167" s="825"/>
      <c r="B1167" s="827"/>
      <c r="C1167" s="766"/>
      <c r="D1167" s="822"/>
      <c r="E1167" s="829"/>
      <c r="F1167" s="822"/>
      <c r="G1167" s="831"/>
      <c r="H1167" s="822"/>
      <c r="I1167" s="822"/>
      <c r="J1167" s="822"/>
      <c r="K1167" s="523">
        <v>11</v>
      </c>
      <c r="L1167" s="504"/>
      <c r="M1167" s="504"/>
      <c r="N1167" s="504"/>
      <c r="O1167" s="120"/>
      <c r="P1167" s="822"/>
      <c r="Q1167" s="822"/>
      <c r="R1167" s="51"/>
    </row>
    <row r="1168" spans="1:18" s="52" customFormat="1" outlineLevel="1">
      <c r="A1168" s="825"/>
      <c r="B1168" s="827"/>
      <c r="C1168" s="766"/>
      <c r="D1168" s="822"/>
      <c r="E1168" s="829"/>
      <c r="F1168" s="822"/>
      <c r="G1168" s="831"/>
      <c r="H1168" s="822"/>
      <c r="I1168" s="822"/>
      <c r="J1168" s="822"/>
      <c r="K1168" s="523">
        <v>12</v>
      </c>
      <c r="L1168" s="504"/>
      <c r="M1168" s="504"/>
      <c r="N1168" s="504"/>
      <c r="O1168" s="120"/>
      <c r="P1168" s="822"/>
      <c r="Q1168" s="822"/>
      <c r="R1168" s="51"/>
    </row>
    <row r="1169" spans="1:18" s="52" customFormat="1" outlineLevel="1">
      <c r="A1169" s="825"/>
      <c r="B1169" s="827"/>
      <c r="C1169" s="766"/>
      <c r="D1169" s="822"/>
      <c r="E1169" s="829"/>
      <c r="F1169" s="822"/>
      <c r="G1169" s="831"/>
      <c r="H1169" s="822"/>
      <c r="I1169" s="822"/>
      <c r="J1169" s="822"/>
      <c r="K1169" s="523">
        <v>13</v>
      </c>
      <c r="L1169" s="504"/>
      <c r="M1169" s="504"/>
      <c r="N1169" s="504"/>
      <c r="O1169" s="120"/>
      <c r="P1169" s="822"/>
      <c r="Q1169" s="822"/>
      <c r="R1169" s="51"/>
    </row>
    <row r="1170" spans="1:18" s="52" customFormat="1" outlineLevel="1">
      <c r="A1170" s="825"/>
      <c r="B1170" s="827"/>
      <c r="C1170" s="766"/>
      <c r="D1170" s="822"/>
      <c r="E1170" s="829"/>
      <c r="F1170" s="822"/>
      <c r="G1170" s="831"/>
      <c r="H1170" s="822"/>
      <c r="I1170" s="822"/>
      <c r="J1170" s="822"/>
      <c r="K1170" s="523">
        <v>14</v>
      </c>
      <c r="L1170" s="504"/>
      <c r="M1170" s="504"/>
      <c r="N1170" s="504"/>
      <c r="O1170" s="120"/>
      <c r="P1170" s="822"/>
      <c r="Q1170" s="822"/>
      <c r="R1170" s="51"/>
    </row>
    <row r="1171" spans="1:18" s="52" customFormat="1" outlineLevel="1">
      <c r="A1171" s="825"/>
      <c r="B1171" s="827"/>
      <c r="C1171" s="766"/>
      <c r="D1171" s="822"/>
      <c r="E1171" s="829"/>
      <c r="F1171" s="822"/>
      <c r="G1171" s="831"/>
      <c r="H1171" s="822"/>
      <c r="I1171" s="822"/>
      <c r="J1171" s="822"/>
      <c r="K1171" s="523">
        <v>15</v>
      </c>
      <c r="L1171" s="504"/>
      <c r="M1171" s="504"/>
      <c r="N1171" s="504"/>
      <c r="O1171" s="120"/>
      <c r="P1171" s="822"/>
      <c r="Q1171" s="822"/>
      <c r="R1171" s="51"/>
    </row>
    <row r="1172" spans="1:18" s="52" customFormat="1" outlineLevel="1">
      <c r="A1172" s="826"/>
      <c r="B1172" s="828"/>
      <c r="C1172" s="777"/>
      <c r="D1172" s="823"/>
      <c r="E1172" s="829"/>
      <c r="F1172" s="823"/>
      <c r="G1172" s="832"/>
      <c r="H1172" s="823"/>
      <c r="I1172" s="823"/>
      <c r="J1172" s="823"/>
      <c r="K1172" s="523">
        <v>16</v>
      </c>
      <c r="L1172" s="504"/>
      <c r="M1172" s="504"/>
      <c r="N1172" s="504"/>
      <c r="O1172" s="120"/>
      <c r="P1172" s="823"/>
      <c r="Q1172" s="823"/>
      <c r="R1172" s="51"/>
    </row>
    <row r="1173" spans="1:18" s="52" customFormat="1" outlineLevel="1">
      <c r="A1173" s="824"/>
      <c r="B1173" s="827" t="s">
        <v>15</v>
      </c>
      <c r="C1173" s="803">
        <f t="shared" ref="C1173" si="105">C1157+1</f>
        <v>74</v>
      </c>
      <c r="D1173" s="822" t="str">
        <f t="shared" si="102"/>
        <v>Spare 74</v>
      </c>
      <c r="E1173" s="829" t="str">
        <f t="shared" ref="E1173" si="106">"DBB"&amp;500+(6*(C1173-1))</f>
        <v>DBB938</v>
      </c>
      <c r="F1173" s="822" t="s">
        <v>1979</v>
      </c>
      <c r="G1173" s="830"/>
      <c r="H1173" s="821"/>
      <c r="I1173" s="821"/>
      <c r="J1173" s="821"/>
      <c r="K1173" s="626">
        <v>1</v>
      </c>
      <c r="L1173" s="504"/>
      <c r="M1173" s="504"/>
      <c r="N1173" s="504"/>
      <c r="O1173" s="120"/>
      <c r="P1173" s="821"/>
      <c r="Q1173" s="821"/>
      <c r="R1173" s="51"/>
    </row>
    <row r="1174" spans="1:18" s="52" customFormat="1" outlineLevel="1">
      <c r="A1174" s="825"/>
      <c r="B1174" s="827"/>
      <c r="C1174" s="766"/>
      <c r="D1174" s="822"/>
      <c r="E1174" s="829"/>
      <c r="F1174" s="822"/>
      <c r="G1174" s="831"/>
      <c r="H1174" s="822"/>
      <c r="I1174" s="822"/>
      <c r="J1174" s="822"/>
      <c r="K1174" s="523">
        <v>2</v>
      </c>
      <c r="L1174" s="504"/>
      <c r="M1174" s="504"/>
      <c r="N1174" s="504"/>
      <c r="O1174" s="120"/>
      <c r="P1174" s="822"/>
      <c r="Q1174" s="822"/>
      <c r="R1174" s="51"/>
    </row>
    <row r="1175" spans="1:18" s="52" customFormat="1" outlineLevel="1">
      <c r="A1175" s="825"/>
      <c r="B1175" s="827"/>
      <c r="C1175" s="766"/>
      <c r="D1175" s="822"/>
      <c r="E1175" s="829"/>
      <c r="F1175" s="822"/>
      <c r="G1175" s="831"/>
      <c r="H1175" s="822"/>
      <c r="I1175" s="822"/>
      <c r="J1175" s="822"/>
      <c r="K1175" s="523">
        <v>3</v>
      </c>
      <c r="L1175" s="504"/>
      <c r="M1175" s="504"/>
      <c r="N1175" s="504"/>
      <c r="O1175" s="120"/>
      <c r="P1175" s="822"/>
      <c r="Q1175" s="822"/>
      <c r="R1175" s="51"/>
    </row>
    <row r="1176" spans="1:18" s="52" customFormat="1" outlineLevel="1">
      <c r="A1176" s="825"/>
      <c r="B1176" s="827"/>
      <c r="C1176" s="766"/>
      <c r="D1176" s="822"/>
      <c r="E1176" s="829"/>
      <c r="F1176" s="822"/>
      <c r="G1176" s="831"/>
      <c r="H1176" s="822"/>
      <c r="I1176" s="822"/>
      <c r="J1176" s="822"/>
      <c r="K1176" s="523">
        <v>4</v>
      </c>
      <c r="L1176" s="504"/>
      <c r="M1176" s="504"/>
      <c r="N1176" s="504"/>
      <c r="O1176" s="120"/>
      <c r="P1176" s="822"/>
      <c r="Q1176" s="822"/>
      <c r="R1176" s="51"/>
    </row>
    <row r="1177" spans="1:18" s="52" customFormat="1" outlineLevel="1">
      <c r="A1177" s="825"/>
      <c r="B1177" s="827"/>
      <c r="C1177" s="766"/>
      <c r="D1177" s="822"/>
      <c r="E1177" s="829"/>
      <c r="F1177" s="822"/>
      <c r="G1177" s="831"/>
      <c r="H1177" s="822"/>
      <c r="I1177" s="822"/>
      <c r="J1177" s="822"/>
      <c r="K1177" s="523">
        <v>5</v>
      </c>
      <c r="L1177" s="504"/>
      <c r="M1177" s="504"/>
      <c r="N1177" s="504"/>
      <c r="O1177" s="120"/>
      <c r="P1177" s="822"/>
      <c r="Q1177" s="822"/>
      <c r="R1177" s="51"/>
    </row>
    <row r="1178" spans="1:18" s="52" customFormat="1" outlineLevel="1">
      <c r="A1178" s="825"/>
      <c r="B1178" s="827"/>
      <c r="C1178" s="766"/>
      <c r="D1178" s="822"/>
      <c r="E1178" s="829"/>
      <c r="F1178" s="822"/>
      <c r="G1178" s="831"/>
      <c r="H1178" s="822"/>
      <c r="I1178" s="822"/>
      <c r="J1178" s="822"/>
      <c r="K1178" s="523">
        <v>6</v>
      </c>
      <c r="L1178" s="504"/>
      <c r="M1178" s="504"/>
      <c r="N1178" s="504"/>
      <c r="O1178" s="120"/>
      <c r="P1178" s="822"/>
      <c r="Q1178" s="822"/>
      <c r="R1178" s="51"/>
    </row>
    <row r="1179" spans="1:18" s="52" customFormat="1" outlineLevel="1">
      <c r="A1179" s="825"/>
      <c r="B1179" s="827"/>
      <c r="C1179" s="766"/>
      <c r="D1179" s="822"/>
      <c r="E1179" s="829"/>
      <c r="F1179" s="822"/>
      <c r="G1179" s="831"/>
      <c r="H1179" s="822"/>
      <c r="I1179" s="822"/>
      <c r="J1179" s="822"/>
      <c r="K1179" s="523">
        <v>7</v>
      </c>
      <c r="L1179" s="504"/>
      <c r="M1179" s="504"/>
      <c r="N1179" s="504"/>
      <c r="O1179" s="120"/>
      <c r="P1179" s="822"/>
      <c r="Q1179" s="822"/>
      <c r="R1179" s="51"/>
    </row>
    <row r="1180" spans="1:18" s="52" customFormat="1" outlineLevel="1">
      <c r="A1180" s="825"/>
      <c r="B1180" s="827"/>
      <c r="C1180" s="766"/>
      <c r="D1180" s="822"/>
      <c r="E1180" s="829"/>
      <c r="F1180" s="822"/>
      <c r="G1180" s="831"/>
      <c r="H1180" s="822"/>
      <c r="I1180" s="822"/>
      <c r="J1180" s="822"/>
      <c r="K1180" s="523">
        <v>8</v>
      </c>
      <c r="L1180" s="504"/>
      <c r="M1180" s="504"/>
      <c r="N1180" s="504"/>
      <c r="O1180" s="120"/>
      <c r="P1180" s="822"/>
      <c r="Q1180" s="822"/>
      <c r="R1180" s="51"/>
    </row>
    <row r="1181" spans="1:18" s="52" customFormat="1" outlineLevel="1">
      <c r="A1181" s="825"/>
      <c r="B1181" s="827"/>
      <c r="C1181" s="766"/>
      <c r="D1181" s="822"/>
      <c r="E1181" s="829"/>
      <c r="F1181" s="822"/>
      <c r="G1181" s="831"/>
      <c r="H1181" s="822"/>
      <c r="I1181" s="822"/>
      <c r="J1181" s="822"/>
      <c r="K1181" s="523">
        <v>9</v>
      </c>
      <c r="L1181" s="504"/>
      <c r="M1181" s="504"/>
      <c r="N1181" s="504"/>
      <c r="O1181" s="120"/>
      <c r="P1181" s="822"/>
      <c r="Q1181" s="822"/>
      <c r="R1181" s="51"/>
    </row>
    <row r="1182" spans="1:18" s="52" customFormat="1" outlineLevel="1">
      <c r="A1182" s="825"/>
      <c r="B1182" s="827"/>
      <c r="C1182" s="766"/>
      <c r="D1182" s="822"/>
      <c r="E1182" s="829"/>
      <c r="F1182" s="822"/>
      <c r="G1182" s="831"/>
      <c r="H1182" s="822"/>
      <c r="I1182" s="822"/>
      <c r="J1182" s="822"/>
      <c r="K1182" s="523">
        <v>10</v>
      </c>
      <c r="L1182" s="504"/>
      <c r="M1182" s="504"/>
      <c r="N1182" s="504"/>
      <c r="O1182" s="120"/>
      <c r="P1182" s="822"/>
      <c r="Q1182" s="822"/>
      <c r="R1182" s="51"/>
    </row>
    <row r="1183" spans="1:18" s="52" customFormat="1" outlineLevel="1">
      <c r="A1183" s="825"/>
      <c r="B1183" s="827"/>
      <c r="C1183" s="766"/>
      <c r="D1183" s="822"/>
      <c r="E1183" s="829"/>
      <c r="F1183" s="822"/>
      <c r="G1183" s="831"/>
      <c r="H1183" s="822"/>
      <c r="I1183" s="822"/>
      <c r="J1183" s="822"/>
      <c r="K1183" s="523">
        <v>11</v>
      </c>
      <c r="L1183" s="504"/>
      <c r="M1183" s="504"/>
      <c r="N1183" s="504"/>
      <c r="O1183" s="120"/>
      <c r="P1183" s="822"/>
      <c r="Q1183" s="822"/>
      <c r="R1183" s="51"/>
    </row>
    <row r="1184" spans="1:18" s="52" customFormat="1" outlineLevel="1">
      <c r="A1184" s="825"/>
      <c r="B1184" s="827"/>
      <c r="C1184" s="766"/>
      <c r="D1184" s="822"/>
      <c r="E1184" s="829"/>
      <c r="F1184" s="822"/>
      <c r="G1184" s="831"/>
      <c r="H1184" s="822"/>
      <c r="I1184" s="822"/>
      <c r="J1184" s="822"/>
      <c r="K1184" s="523">
        <v>12</v>
      </c>
      <c r="L1184" s="504"/>
      <c r="M1184" s="504"/>
      <c r="N1184" s="504"/>
      <c r="O1184" s="120"/>
      <c r="P1184" s="822"/>
      <c r="Q1184" s="822"/>
      <c r="R1184" s="51"/>
    </row>
    <row r="1185" spans="1:18" s="52" customFormat="1" outlineLevel="1">
      <c r="A1185" s="825"/>
      <c r="B1185" s="827"/>
      <c r="C1185" s="766"/>
      <c r="D1185" s="822"/>
      <c r="E1185" s="829"/>
      <c r="F1185" s="822"/>
      <c r="G1185" s="831"/>
      <c r="H1185" s="822"/>
      <c r="I1185" s="822"/>
      <c r="J1185" s="822"/>
      <c r="K1185" s="523">
        <v>13</v>
      </c>
      <c r="L1185" s="504"/>
      <c r="M1185" s="504"/>
      <c r="N1185" s="504"/>
      <c r="O1185" s="120"/>
      <c r="P1185" s="822"/>
      <c r="Q1185" s="822"/>
      <c r="R1185" s="51"/>
    </row>
    <row r="1186" spans="1:18" s="52" customFormat="1" outlineLevel="1">
      <c r="A1186" s="825"/>
      <c r="B1186" s="827"/>
      <c r="C1186" s="766"/>
      <c r="D1186" s="822"/>
      <c r="E1186" s="829"/>
      <c r="F1186" s="822"/>
      <c r="G1186" s="831"/>
      <c r="H1186" s="822"/>
      <c r="I1186" s="822"/>
      <c r="J1186" s="822"/>
      <c r="K1186" s="523">
        <v>14</v>
      </c>
      <c r="L1186" s="504"/>
      <c r="M1186" s="504"/>
      <c r="N1186" s="504"/>
      <c r="O1186" s="120"/>
      <c r="P1186" s="822"/>
      <c r="Q1186" s="822"/>
      <c r="R1186" s="51"/>
    </row>
    <row r="1187" spans="1:18" s="52" customFormat="1" outlineLevel="1">
      <c r="A1187" s="825"/>
      <c r="B1187" s="827"/>
      <c r="C1187" s="766"/>
      <c r="D1187" s="822"/>
      <c r="E1187" s="829"/>
      <c r="F1187" s="822"/>
      <c r="G1187" s="831"/>
      <c r="H1187" s="822"/>
      <c r="I1187" s="822"/>
      <c r="J1187" s="822"/>
      <c r="K1187" s="523">
        <v>15</v>
      </c>
      <c r="L1187" s="504"/>
      <c r="M1187" s="504"/>
      <c r="N1187" s="504"/>
      <c r="O1187" s="120"/>
      <c r="P1187" s="822"/>
      <c r="Q1187" s="822"/>
      <c r="R1187" s="51"/>
    </row>
    <row r="1188" spans="1:18" s="52" customFormat="1" outlineLevel="1">
      <c r="A1188" s="826"/>
      <c r="B1188" s="828"/>
      <c r="C1188" s="777"/>
      <c r="D1188" s="823"/>
      <c r="E1188" s="829"/>
      <c r="F1188" s="823"/>
      <c r="G1188" s="832"/>
      <c r="H1188" s="823"/>
      <c r="I1188" s="823"/>
      <c r="J1188" s="823"/>
      <c r="K1188" s="523">
        <v>16</v>
      </c>
      <c r="L1188" s="504"/>
      <c r="M1188" s="504"/>
      <c r="N1188" s="504"/>
      <c r="O1188" s="120"/>
      <c r="P1188" s="823"/>
      <c r="Q1188" s="823"/>
      <c r="R1188" s="51"/>
    </row>
    <row r="1189" spans="1:18" s="52" customFormat="1" outlineLevel="1">
      <c r="A1189" s="824"/>
      <c r="B1189" s="827" t="s">
        <v>15</v>
      </c>
      <c r="C1189" s="803">
        <f>C1173+1</f>
        <v>75</v>
      </c>
      <c r="D1189" s="822" t="str">
        <f t="shared" ref="D1189:D1237" si="107">"Spare "&amp;C1189</f>
        <v>Spare 75</v>
      </c>
      <c r="E1189" s="829" t="str">
        <f t="shared" ref="E1189" si="108">"DBB"&amp;500+(6*(C1189-1))</f>
        <v>DBB944</v>
      </c>
      <c r="F1189" s="822" t="s">
        <v>1980</v>
      </c>
      <c r="G1189" s="830"/>
      <c r="H1189" s="821"/>
      <c r="I1189" s="821"/>
      <c r="J1189" s="821"/>
      <c r="K1189" s="626">
        <v>1</v>
      </c>
      <c r="L1189" s="504"/>
      <c r="M1189" s="504"/>
      <c r="N1189" s="504"/>
      <c r="O1189" s="120"/>
      <c r="P1189" s="821"/>
      <c r="Q1189" s="821"/>
      <c r="R1189" s="51"/>
    </row>
    <row r="1190" spans="1:18" s="52" customFormat="1" outlineLevel="1">
      <c r="A1190" s="825"/>
      <c r="B1190" s="827"/>
      <c r="C1190" s="766"/>
      <c r="D1190" s="822"/>
      <c r="E1190" s="829"/>
      <c r="F1190" s="822"/>
      <c r="G1190" s="831"/>
      <c r="H1190" s="822"/>
      <c r="I1190" s="822"/>
      <c r="J1190" s="822"/>
      <c r="K1190" s="523">
        <v>2</v>
      </c>
      <c r="L1190" s="504"/>
      <c r="M1190" s="504"/>
      <c r="N1190" s="504"/>
      <c r="O1190" s="120"/>
      <c r="P1190" s="822"/>
      <c r="Q1190" s="822"/>
      <c r="R1190" s="51"/>
    </row>
    <row r="1191" spans="1:18" s="52" customFormat="1" outlineLevel="1">
      <c r="A1191" s="825"/>
      <c r="B1191" s="827"/>
      <c r="C1191" s="766"/>
      <c r="D1191" s="822"/>
      <c r="E1191" s="829"/>
      <c r="F1191" s="822"/>
      <c r="G1191" s="831"/>
      <c r="H1191" s="822"/>
      <c r="I1191" s="822"/>
      <c r="J1191" s="822"/>
      <c r="K1191" s="523">
        <v>3</v>
      </c>
      <c r="L1191" s="504"/>
      <c r="M1191" s="504"/>
      <c r="N1191" s="504"/>
      <c r="O1191" s="120"/>
      <c r="P1191" s="822"/>
      <c r="Q1191" s="822"/>
      <c r="R1191" s="51"/>
    </row>
    <row r="1192" spans="1:18" s="52" customFormat="1" outlineLevel="1">
      <c r="A1192" s="825"/>
      <c r="B1192" s="827"/>
      <c r="C1192" s="766"/>
      <c r="D1192" s="822"/>
      <c r="E1192" s="829"/>
      <c r="F1192" s="822"/>
      <c r="G1192" s="831"/>
      <c r="H1192" s="822"/>
      <c r="I1192" s="822"/>
      <c r="J1192" s="822"/>
      <c r="K1192" s="523">
        <v>4</v>
      </c>
      <c r="L1192" s="504"/>
      <c r="M1192" s="504"/>
      <c r="N1192" s="504"/>
      <c r="O1192" s="120"/>
      <c r="P1192" s="822"/>
      <c r="Q1192" s="822"/>
      <c r="R1192" s="51"/>
    </row>
    <row r="1193" spans="1:18" s="52" customFormat="1" outlineLevel="1">
      <c r="A1193" s="825"/>
      <c r="B1193" s="827"/>
      <c r="C1193" s="766"/>
      <c r="D1193" s="822"/>
      <c r="E1193" s="829"/>
      <c r="F1193" s="822"/>
      <c r="G1193" s="831"/>
      <c r="H1193" s="822"/>
      <c r="I1193" s="822"/>
      <c r="J1193" s="822"/>
      <c r="K1193" s="523">
        <v>5</v>
      </c>
      <c r="L1193" s="504"/>
      <c r="M1193" s="504"/>
      <c r="N1193" s="504"/>
      <c r="O1193" s="120"/>
      <c r="P1193" s="822"/>
      <c r="Q1193" s="822"/>
      <c r="R1193" s="51"/>
    </row>
    <row r="1194" spans="1:18" s="52" customFormat="1" outlineLevel="1">
      <c r="A1194" s="825"/>
      <c r="B1194" s="827"/>
      <c r="C1194" s="766"/>
      <c r="D1194" s="822"/>
      <c r="E1194" s="829"/>
      <c r="F1194" s="822"/>
      <c r="G1194" s="831"/>
      <c r="H1194" s="822"/>
      <c r="I1194" s="822"/>
      <c r="J1194" s="822"/>
      <c r="K1194" s="523">
        <v>6</v>
      </c>
      <c r="L1194" s="504"/>
      <c r="M1194" s="504"/>
      <c r="N1194" s="504"/>
      <c r="O1194" s="120"/>
      <c r="P1194" s="822"/>
      <c r="Q1194" s="822"/>
      <c r="R1194" s="51"/>
    </row>
    <row r="1195" spans="1:18" s="52" customFormat="1" outlineLevel="1">
      <c r="A1195" s="825"/>
      <c r="B1195" s="827"/>
      <c r="C1195" s="766"/>
      <c r="D1195" s="822"/>
      <c r="E1195" s="829"/>
      <c r="F1195" s="822"/>
      <c r="G1195" s="831"/>
      <c r="H1195" s="822"/>
      <c r="I1195" s="822"/>
      <c r="J1195" s="822"/>
      <c r="K1195" s="523">
        <v>7</v>
      </c>
      <c r="L1195" s="504"/>
      <c r="M1195" s="504"/>
      <c r="N1195" s="504"/>
      <c r="O1195" s="120"/>
      <c r="P1195" s="822"/>
      <c r="Q1195" s="822"/>
      <c r="R1195" s="51"/>
    </row>
    <row r="1196" spans="1:18" s="52" customFormat="1" outlineLevel="1">
      <c r="A1196" s="825"/>
      <c r="B1196" s="827"/>
      <c r="C1196" s="766"/>
      <c r="D1196" s="822"/>
      <c r="E1196" s="829"/>
      <c r="F1196" s="822"/>
      <c r="G1196" s="831"/>
      <c r="H1196" s="822"/>
      <c r="I1196" s="822"/>
      <c r="J1196" s="822"/>
      <c r="K1196" s="523">
        <v>8</v>
      </c>
      <c r="L1196" s="504"/>
      <c r="M1196" s="504"/>
      <c r="N1196" s="504"/>
      <c r="O1196" s="120"/>
      <c r="P1196" s="822"/>
      <c r="Q1196" s="822"/>
      <c r="R1196" s="51"/>
    </row>
    <row r="1197" spans="1:18" s="52" customFormat="1" outlineLevel="1">
      <c r="A1197" s="825"/>
      <c r="B1197" s="827"/>
      <c r="C1197" s="766"/>
      <c r="D1197" s="822"/>
      <c r="E1197" s="829"/>
      <c r="F1197" s="822"/>
      <c r="G1197" s="831"/>
      <c r="H1197" s="822"/>
      <c r="I1197" s="822"/>
      <c r="J1197" s="822"/>
      <c r="K1197" s="523">
        <v>9</v>
      </c>
      <c r="L1197" s="504"/>
      <c r="M1197" s="504"/>
      <c r="N1197" s="504"/>
      <c r="O1197" s="120"/>
      <c r="P1197" s="822"/>
      <c r="Q1197" s="822"/>
      <c r="R1197" s="51"/>
    </row>
    <row r="1198" spans="1:18" s="52" customFormat="1" outlineLevel="1">
      <c r="A1198" s="825"/>
      <c r="B1198" s="827"/>
      <c r="C1198" s="766"/>
      <c r="D1198" s="822"/>
      <c r="E1198" s="829"/>
      <c r="F1198" s="822"/>
      <c r="G1198" s="831"/>
      <c r="H1198" s="822"/>
      <c r="I1198" s="822"/>
      <c r="J1198" s="822"/>
      <c r="K1198" s="523">
        <v>10</v>
      </c>
      <c r="L1198" s="504"/>
      <c r="M1198" s="504"/>
      <c r="N1198" s="504"/>
      <c r="O1198" s="120"/>
      <c r="P1198" s="822"/>
      <c r="Q1198" s="822"/>
      <c r="R1198" s="51"/>
    </row>
    <row r="1199" spans="1:18" s="52" customFormat="1" outlineLevel="1">
      <c r="A1199" s="825"/>
      <c r="B1199" s="827"/>
      <c r="C1199" s="766"/>
      <c r="D1199" s="822"/>
      <c r="E1199" s="829"/>
      <c r="F1199" s="822"/>
      <c r="G1199" s="831"/>
      <c r="H1199" s="822"/>
      <c r="I1199" s="822"/>
      <c r="J1199" s="822"/>
      <c r="K1199" s="523">
        <v>11</v>
      </c>
      <c r="L1199" s="504"/>
      <c r="M1199" s="504"/>
      <c r="N1199" s="504"/>
      <c r="O1199" s="120"/>
      <c r="P1199" s="822"/>
      <c r="Q1199" s="822"/>
      <c r="R1199" s="51"/>
    </row>
    <row r="1200" spans="1:18" s="52" customFormat="1" outlineLevel="1">
      <c r="A1200" s="825"/>
      <c r="B1200" s="827"/>
      <c r="C1200" s="766"/>
      <c r="D1200" s="822"/>
      <c r="E1200" s="829"/>
      <c r="F1200" s="822"/>
      <c r="G1200" s="831"/>
      <c r="H1200" s="822"/>
      <c r="I1200" s="822"/>
      <c r="J1200" s="822"/>
      <c r="K1200" s="523">
        <v>12</v>
      </c>
      <c r="L1200" s="504"/>
      <c r="M1200" s="504"/>
      <c r="N1200" s="504"/>
      <c r="O1200" s="120"/>
      <c r="P1200" s="822"/>
      <c r="Q1200" s="822"/>
      <c r="R1200" s="51"/>
    </row>
    <row r="1201" spans="1:18" s="52" customFormat="1" outlineLevel="1">
      <c r="A1201" s="825"/>
      <c r="B1201" s="827"/>
      <c r="C1201" s="766"/>
      <c r="D1201" s="822"/>
      <c r="E1201" s="829"/>
      <c r="F1201" s="822"/>
      <c r="G1201" s="831"/>
      <c r="H1201" s="822"/>
      <c r="I1201" s="822"/>
      <c r="J1201" s="822"/>
      <c r="K1201" s="523">
        <v>13</v>
      </c>
      <c r="L1201" s="504"/>
      <c r="M1201" s="504"/>
      <c r="N1201" s="504"/>
      <c r="O1201" s="120"/>
      <c r="P1201" s="822"/>
      <c r="Q1201" s="822"/>
      <c r="R1201" s="51"/>
    </row>
    <row r="1202" spans="1:18" s="52" customFormat="1" outlineLevel="1">
      <c r="A1202" s="825"/>
      <c r="B1202" s="827"/>
      <c r="C1202" s="766"/>
      <c r="D1202" s="822"/>
      <c r="E1202" s="829"/>
      <c r="F1202" s="822"/>
      <c r="G1202" s="831"/>
      <c r="H1202" s="822"/>
      <c r="I1202" s="822"/>
      <c r="J1202" s="822"/>
      <c r="K1202" s="523">
        <v>14</v>
      </c>
      <c r="L1202" s="504"/>
      <c r="M1202" s="504"/>
      <c r="N1202" s="504"/>
      <c r="O1202" s="120"/>
      <c r="P1202" s="822"/>
      <c r="Q1202" s="822"/>
      <c r="R1202" s="51"/>
    </row>
    <row r="1203" spans="1:18" s="52" customFormat="1" outlineLevel="1">
      <c r="A1203" s="825"/>
      <c r="B1203" s="827"/>
      <c r="C1203" s="766"/>
      <c r="D1203" s="822"/>
      <c r="E1203" s="829"/>
      <c r="F1203" s="822"/>
      <c r="G1203" s="831"/>
      <c r="H1203" s="822"/>
      <c r="I1203" s="822"/>
      <c r="J1203" s="822"/>
      <c r="K1203" s="523">
        <v>15</v>
      </c>
      <c r="L1203" s="504"/>
      <c r="M1203" s="504"/>
      <c r="N1203" s="504"/>
      <c r="O1203" s="120"/>
      <c r="P1203" s="822"/>
      <c r="Q1203" s="822"/>
      <c r="R1203" s="51"/>
    </row>
    <row r="1204" spans="1:18" s="52" customFormat="1" outlineLevel="1">
      <c r="A1204" s="826"/>
      <c r="B1204" s="828"/>
      <c r="C1204" s="777"/>
      <c r="D1204" s="823"/>
      <c r="E1204" s="829"/>
      <c r="F1204" s="823"/>
      <c r="G1204" s="832"/>
      <c r="H1204" s="823"/>
      <c r="I1204" s="823"/>
      <c r="J1204" s="823"/>
      <c r="K1204" s="523">
        <v>16</v>
      </c>
      <c r="L1204" s="504"/>
      <c r="M1204" s="504"/>
      <c r="N1204" s="504"/>
      <c r="O1204" s="120"/>
      <c r="P1204" s="823"/>
      <c r="Q1204" s="823"/>
      <c r="R1204" s="51"/>
    </row>
    <row r="1205" spans="1:18" s="52" customFormat="1" outlineLevel="1">
      <c r="A1205" s="824"/>
      <c r="B1205" s="827" t="s">
        <v>15</v>
      </c>
      <c r="C1205" s="803">
        <f t="shared" ref="C1205" si="109">C1189+1</f>
        <v>76</v>
      </c>
      <c r="D1205" s="822" t="str">
        <f t="shared" si="107"/>
        <v>Spare 76</v>
      </c>
      <c r="E1205" s="829" t="str">
        <f t="shared" ref="E1205" si="110">"DBB"&amp;500+(6*(C1205-1))</f>
        <v>DBB950</v>
      </c>
      <c r="F1205" s="822" t="s">
        <v>1981</v>
      </c>
      <c r="G1205" s="830"/>
      <c r="H1205" s="821"/>
      <c r="I1205" s="821"/>
      <c r="J1205" s="821"/>
      <c r="K1205" s="626">
        <v>1</v>
      </c>
      <c r="L1205" s="504"/>
      <c r="M1205" s="504"/>
      <c r="N1205" s="504"/>
      <c r="O1205" s="120"/>
      <c r="P1205" s="821"/>
      <c r="Q1205" s="821"/>
      <c r="R1205" s="51"/>
    </row>
    <row r="1206" spans="1:18" s="52" customFormat="1" outlineLevel="1">
      <c r="A1206" s="825"/>
      <c r="B1206" s="827"/>
      <c r="C1206" s="766"/>
      <c r="D1206" s="822"/>
      <c r="E1206" s="829"/>
      <c r="F1206" s="822"/>
      <c r="G1206" s="831"/>
      <c r="H1206" s="822"/>
      <c r="I1206" s="822"/>
      <c r="J1206" s="822"/>
      <c r="K1206" s="523">
        <v>2</v>
      </c>
      <c r="L1206" s="504"/>
      <c r="M1206" s="504"/>
      <c r="N1206" s="504"/>
      <c r="O1206" s="120"/>
      <c r="P1206" s="822"/>
      <c r="Q1206" s="822"/>
      <c r="R1206" s="51"/>
    </row>
    <row r="1207" spans="1:18" s="52" customFormat="1" outlineLevel="1">
      <c r="A1207" s="825"/>
      <c r="B1207" s="827"/>
      <c r="C1207" s="766"/>
      <c r="D1207" s="822"/>
      <c r="E1207" s="829"/>
      <c r="F1207" s="822"/>
      <c r="G1207" s="831"/>
      <c r="H1207" s="822"/>
      <c r="I1207" s="822"/>
      <c r="J1207" s="822"/>
      <c r="K1207" s="523">
        <v>3</v>
      </c>
      <c r="L1207" s="504"/>
      <c r="M1207" s="504"/>
      <c r="N1207" s="504"/>
      <c r="O1207" s="120"/>
      <c r="P1207" s="822"/>
      <c r="Q1207" s="822"/>
      <c r="R1207" s="51"/>
    </row>
    <row r="1208" spans="1:18" s="52" customFormat="1" outlineLevel="1">
      <c r="A1208" s="825"/>
      <c r="B1208" s="827"/>
      <c r="C1208" s="766"/>
      <c r="D1208" s="822"/>
      <c r="E1208" s="829"/>
      <c r="F1208" s="822"/>
      <c r="G1208" s="831"/>
      <c r="H1208" s="822"/>
      <c r="I1208" s="822"/>
      <c r="J1208" s="822"/>
      <c r="K1208" s="523">
        <v>4</v>
      </c>
      <c r="L1208" s="504"/>
      <c r="M1208" s="504"/>
      <c r="N1208" s="504"/>
      <c r="O1208" s="120"/>
      <c r="P1208" s="822"/>
      <c r="Q1208" s="822"/>
      <c r="R1208" s="51"/>
    </row>
    <row r="1209" spans="1:18" s="52" customFormat="1" outlineLevel="1">
      <c r="A1209" s="825"/>
      <c r="B1209" s="827"/>
      <c r="C1209" s="766"/>
      <c r="D1209" s="822"/>
      <c r="E1209" s="829"/>
      <c r="F1209" s="822"/>
      <c r="G1209" s="831"/>
      <c r="H1209" s="822"/>
      <c r="I1209" s="822"/>
      <c r="J1209" s="822"/>
      <c r="K1209" s="523">
        <v>5</v>
      </c>
      <c r="L1209" s="504"/>
      <c r="M1209" s="504"/>
      <c r="N1209" s="504"/>
      <c r="O1209" s="120"/>
      <c r="P1209" s="822"/>
      <c r="Q1209" s="822"/>
      <c r="R1209" s="51"/>
    </row>
    <row r="1210" spans="1:18" s="52" customFormat="1" outlineLevel="1">
      <c r="A1210" s="825"/>
      <c r="B1210" s="827"/>
      <c r="C1210" s="766"/>
      <c r="D1210" s="822"/>
      <c r="E1210" s="829"/>
      <c r="F1210" s="822"/>
      <c r="G1210" s="831"/>
      <c r="H1210" s="822"/>
      <c r="I1210" s="822"/>
      <c r="J1210" s="822"/>
      <c r="K1210" s="523">
        <v>6</v>
      </c>
      <c r="L1210" s="504"/>
      <c r="M1210" s="504"/>
      <c r="N1210" s="504"/>
      <c r="O1210" s="120"/>
      <c r="P1210" s="822"/>
      <c r="Q1210" s="822"/>
      <c r="R1210" s="51"/>
    </row>
    <row r="1211" spans="1:18" s="52" customFormat="1" outlineLevel="1">
      <c r="A1211" s="825"/>
      <c r="B1211" s="827"/>
      <c r="C1211" s="766"/>
      <c r="D1211" s="822"/>
      <c r="E1211" s="829"/>
      <c r="F1211" s="822"/>
      <c r="G1211" s="831"/>
      <c r="H1211" s="822"/>
      <c r="I1211" s="822"/>
      <c r="J1211" s="822"/>
      <c r="K1211" s="523">
        <v>7</v>
      </c>
      <c r="L1211" s="504"/>
      <c r="M1211" s="504"/>
      <c r="N1211" s="504"/>
      <c r="O1211" s="120"/>
      <c r="P1211" s="822"/>
      <c r="Q1211" s="822"/>
      <c r="R1211" s="51"/>
    </row>
    <row r="1212" spans="1:18" s="52" customFormat="1" outlineLevel="1">
      <c r="A1212" s="825"/>
      <c r="B1212" s="827"/>
      <c r="C1212" s="766"/>
      <c r="D1212" s="822"/>
      <c r="E1212" s="829"/>
      <c r="F1212" s="822"/>
      <c r="G1212" s="831"/>
      <c r="H1212" s="822"/>
      <c r="I1212" s="822"/>
      <c r="J1212" s="822"/>
      <c r="K1212" s="523">
        <v>8</v>
      </c>
      <c r="L1212" s="504"/>
      <c r="M1212" s="504"/>
      <c r="N1212" s="504"/>
      <c r="O1212" s="120"/>
      <c r="P1212" s="822"/>
      <c r="Q1212" s="822"/>
      <c r="R1212" s="51"/>
    </row>
    <row r="1213" spans="1:18" s="52" customFormat="1" outlineLevel="1">
      <c r="A1213" s="825"/>
      <c r="B1213" s="827"/>
      <c r="C1213" s="766"/>
      <c r="D1213" s="822"/>
      <c r="E1213" s="829"/>
      <c r="F1213" s="822"/>
      <c r="G1213" s="831"/>
      <c r="H1213" s="822"/>
      <c r="I1213" s="822"/>
      <c r="J1213" s="822"/>
      <c r="K1213" s="523">
        <v>9</v>
      </c>
      <c r="L1213" s="504"/>
      <c r="M1213" s="504"/>
      <c r="N1213" s="504"/>
      <c r="O1213" s="120"/>
      <c r="P1213" s="822"/>
      <c r="Q1213" s="822"/>
      <c r="R1213" s="51"/>
    </row>
    <row r="1214" spans="1:18" s="52" customFormat="1" outlineLevel="1">
      <c r="A1214" s="825"/>
      <c r="B1214" s="827"/>
      <c r="C1214" s="766"/>
      <c r="D1214" s="822"/>
      <c r="E1214" s="829"/>
      <c r="F1214" s="822"/>
      <c r="G1214" s="831"/>
      <c r="H1214" s="822"/>
      <c r="I1214" s="822"/>
      <c r="J1214" s="822"/>
      <c r="K1214" s="523">
        <v>10</v>
      </c>
      <c r="L1214" s="504"/>
      <c r="M1214" s="504"/>
      <c r="N1214" s="504"/>
      <c r="O1214" s="120"/>
      <c r="P1214" s="822"/>
      <c r="Q1214" s="822"/>
      <c r="R1214" s="51"/>
    </row>
    <row r="1215" spans="1:18" s="52" customFormat="1" outlineLevel="1">
      <c r="A1215" s="825"/>
      <c r="B1215" s="827"/>
      <c r="C1215" s="766"/>
      <c r="D1215" s="822"/>
      <c r="E1215" s="829"/>
      <c r="F1215" s="822"/>
      <c r="G1215" s="831"/>
      <c r="H1215" s="822"/>
      <c r="I1215" s="822"/>
      <c r="J1215" s="822"/>
      <c r="K1215" s="523">
        <v>11</v>
      </c>
      <c r="L1215" s="504"/>
      <c r="M1215" s="504"/>
      <c r="N1215" s="504"/>
      <c r="O1215" s="120"/>
      <c r="P1215" s="822"/>
      <c r="Q1215" s="822"/>
      <c r="R1215" s="51"/>
    </row>
    <row r="1216" spans="1:18" s="52" customFormat="1" outlineLevel="1">
      <c r="A1216" s="825"/>
      <c r="B1216" s="827"/>
      <c r="C1216" s="766"/>
      <c r="D1216" s="822"/>
      <c r="E1216" s="829"/>
      <c r="F1216" s="822"/>
      <c r="G1216" s="831"/>
      <c r="H1216" s="822"/>
      <c r="I1216" s="822"/>
      <c r="J1216" s="822"/>
      <c r="K1216" s="523">
        <v>12</v>
      </c>
      <c r="L1216" s="504"/>
      <c r="M1216" s="504"/>
      <c r="N1216" s="504"/>
      <c r="O1216" s="120"/>
      <c r="P1216" s="822"/>
      <c r="Q1216" s="822"/>
      <c r="R1216" s="51"/>
    </row>
    <row r="1217" spans="1:18" s="52" customFormat="1" outlineLevel="1">
      <c r="A1217" s="825"/>
      <c r="B1217" s="827"/>
      <c r="C1217" s="766"/>
      <c r="D1217" s="822"/>
      <c r="E1217" s="829"/>
      <c r="F1217" s="822"/>
      <c r="G1217" s="831"/>
      <c r="H1217" s="822"/>
      <c r="I1217" s="822"/>
      <c r="J1217" s="822"/>
      <c r="K1217" s="523">
        <v>13</v>
      </c>
      <c r="L1217" s="504"/>
      <c r="M1217" s="504"/>
      <c r="N1217" s="504"/>
      <c r="O1217" s="120"/>
      <c r="P1217" s="822"/>
      <c r="Q1217" s="822"/>
      <c r="R1217" s="51"/>
    </row>
    <row r="1218" spans="1:18" s="52" customFormat="1" outlineLevel="1">
      <c r="A1218" s="825"/>
      <c r="B1218" s="827"/>
      <c r="C1218" s="766"/>
      <c r="D1218" s="822"/>
      <c r="E1218" s="829"/>
      <c r="F1218" s="822"/>
      <c r="G1218" s="831"/>
      <c r="H1218" s="822"/>
      <c r="I1218" s="822"/>
      <c r="J1218" s="822"/>
      <c r="K1218" s="523">
        <v>14</v>
      </c>
      <c r="L1218" s="504"/>
      <c r="M1218" s="504"/>
      <c r="N1218" s="504"/>
      <c r="O1218" s="120"/>
      <c r="P1218" s="822"/>
      <c r="Q1218" s="822"/>
      <c r="R1218" s="51"/>
    </row>
    <row r="1219" spans="1:18" s="52" customFormat="1" outlineLevel="1">
      <c r="A1219" s="825"/>
      <c r="B1219" s="827"/>
      <c r="C1219" s="766"/>
      <c r="D1219" s="822"/>
      <c r="E1219" s="829"/>
      <c r="F1219" s="822"/>
      <c r="G1219" s="831"/>
      <c r="H1219" s="822"/>
      <c r="I1219" s="822"/>
      <c r="J1219" s="822"/>
      <c r="K1219" s="523">
        <v>15</v>
      </c>
      <c r="L1219" s="504"/>
      <c r="M1219" s="504"/>
      <c r="N1219" s="504"/>
      <c r="O1219" s="120"/>
      <c r="P1219" s="822"/>
      <c r="Q1219" s="822"/>
      <c r="R1219" s="51"/>
    </row>
    <row r="1220" spans="1:18" s="52" customFormat="1" outlineLevel="1">
      <c r="A1220" s="826"/>
      <c r="B1220" s="828"/>
      <c r="C1220" s="777"/>
      <c r="D1220" s="823"/>
      <c r="E1220" s="829"/>
      <c r="F1220" s="823"/>
      <c r="G1220" s="832"/>
      <c r="H1220" s="823"/>
      <c r="I1220" s="823"/>
      <c r="J1220" s="823"/>
      <c r="K1220" s="523">
        <v>16</v>
      </c>
      <c r="L1220" s="504"/>
      <c r="M1220" s="504"/>
      <c r="N1220" s="504"/>
      <c r="O1220" s="120"/>
      <c r="P1220" s="823"/>
      <c r="Q1220" s="823"/>
      <c r="R1220" s="51"/>
    </row>
    <row r="1221" spans="1:18" s="52" customFormat="1" outlineLevel="1">
      <c r="A1221" s="824"/>
      <c r="B1221" s="827" t="s">
        <v>15</v>
      </c>
      <c r="C1221" s="803">
        <f>C1205+1</f>
        <v>77</v>
      </c>
      <c r="D1221" s="822" t="str">
        <f t="shared" si="107"/>
        <v>Spare 77</v>
      </c>
      <c r="E1221" s="829" t="str">
        <f t="shared" ref="E1221" si="111">"DBB"&amp;500+(6*(C1221-1))</f>
        <v>DBB956</v>
      </c>
      <c r="F1221" s="822" t="s">
        <v>1982</v>
      </c>
      <c r="G1221" s="830"/>
      <c r="H1221" s="821"/>
      <c r="I1221" s="821"/>
      <c r="J1221" s="821"/>
      <c r="K1221" s="626">
        <v>1</v>
      </c>
      <c r="L1221" s="504"/>
      <c r="M1221" s="504"/>
      <c r="N1221" s="504"/>
      <c r="O1221" s="120"/>
      <c r="P1221" s="821"/>
      <c r="Q1221" s="821"/>
      <c r="R1221" s="51"/>
    </row>
    <row r="1222" spans="1:18" s="52" customFormat="1" outlineLevel="1">
      <c r="A1222" s="825"/>
      <c r="B1222" s="827"/>
      <c r="C1222" s="766"/>
      <c r="D1222" s="822"/>
      <c r="E1222" s="829"/>
      <c r="F1222" s="822"/>
      <c r="G1222" s="831"/>
      <c r="H1222" s="822"/>
      <c r="I1222" s="822"/>
      <c r="J1222" s="822"/>
      <c r="K1222" s="523">
        <v>2</v>
      </c>
      <c r="L1222" s="504"/>
      <c r="M1222" s="504"/>
      <c r="N1222" s="504"/>
      <c r="O1222" s="120"/>
      <c r="P1222" s="822"/>
      <c r="Q1222" s="822"/>
      <c r="R1222" s="51"/>
    </row>
    <row r="1223" spans="1:18" s="52" customFormat="1" outlineLevel="1">
      <c r="A1223" s="825"/>
      <c r="B1223" s="827"/>
      <c r="C1223" s="766"/>
      <c r="D1223" s="822"/>
      <c r="E1223" s="829"/>
      <c r="F1223" s="822"/>
      <c r="G1223" s="831"/>
      <c r="H1223" s="822"/>
      <c r="I1223" s="822"/>
      <c r="J1223" s="822"/>
      <c r="K1223" s="523">
        <v>3</v>
      </c>
      <c r="L1223" s="504"/>
      <c r="M1223" s="504"/>
      <c r="N1223" s="504"/>
      <c r="O1223" s="120"/>
      <c r="P1223" s="822"/>
      <c r="Q1223" s="822"/>
      <c r="R1223" s="51"/>
    </row>
    <row r="1224" spans="1:18" s="52" customFormat="1" outlineLevel="1">
      <c r="A1224" s="825"/>
      <c r="B1224" s="827"/>
      <c r="C1224" s="766"/>
      <c r="D1224" s="822"/>
      <c r="E1224" s="829"/>
      <c r="F1224" s="822"/>
      <c r="G1224" s="831"/>
      <c r="H1224" s="822"/>
      <c r="I1224" s="822"/>
      <c r="J1224" s="822"/>
      <c r="K1224" s="523">
        <v>4</v>
      </c>
      <c r="L1224" s="504"/>
      <c r="M1224" s="504"/>
      <c r="N1224" s="504"/>
      <c r="O1224" s="120"/>
      <c r="P1224" s="822"/>
      <c r="Q1224" s="822"/>
      <c r="R1224" s="51"/>
    </row>
    <row r="1225" spans="1:18" s="52" customFormat="1" outlineLevel="1">
      <c r="A1225" s="825"/>
      <c r="B1225" s="827"/>
      <c r="C1225" s="766"/>
      <c r="D1225" s="822"/>
      <c r="E1225" s="829"/>
      <c r="F1225" s="822"/>
      <c r="G1225" s="831"/>
      <c r="H1225" s="822"/>
      <c r="I1225" s="822"/>
      <c r="J1225" s="822"/>
      <c r="K1225" s="523">
        <v>5</v>
      </c>
      <c r="L1225" s="504"/>
      <c r="M1225" s="504"/>
      <c r="N1225" s="504"/>
      <c r="O1225" s="120"/>
      <c r="P1225" s="822"/>
      <c r="Q1225" s="822"/>
      <c r="R1225" s="51"/>
    </row>
    <row r="1226" spans="1:18" s="52" customFormat="1" outlineLevel="1">
      <c r="A1226" s="825"/>
      <c r="B1226" s="827"/>
      <c r="C1226" s="766"/>
      <c r="D1226" s="822"/>
      <c r="E1226" s="829"/>
      <c r="F1226" s="822"/>
      <c r="G1226" s="831"/>
      <c r="H1226" s="822"/>
      <c r="I1226" s="822"/>
      <c r="J1226" s="822"/>
      <c r="K1226" s="523">
        <v>6</v>
      </c>
      <c r="L1226" s="504"/>
      <c r="M1226" s="504"/>
      <c r="N1226" s="504"/>
      <c r="O1226" s="120"/>
      <c r="P1226" s="822"/>
      <c r="Q1226" s="822"/>
      <c r="R1226" s="51"/>
    </row>
    <row r="1227" spans="1:18" s="52" customFormat="1" outlineLevel="1">
      <c r="A1227" s="825"/>
      <c r="B1227" s="827"/>
      <c r="C1227" s="766"/>
      <c r="D1227" s="822"/>
      <c r="E1227" s="829"/>
      <c r="F1227" s="822"/>
      <c r="G1227" s="831"/>
      <c r="H1227" s="822"/>
      <c r="I1227" s="822"/>
      <c r="J1227" s="822"/>
      <c r="K1227" s="523">
        <v>7</v>
      </c>
      <c r="L1227" s="504"/>
      <c r="M1227" s="504"/>
      <c r="N1227" s="504"/>
      <c r="O1227" s="120"/>
      <c r="P1227" s="822"/>
      <c r="Q1227" s="822"/>
      <c r="R1227" s="51"/>
    </row>
    <row r="1228" spans="1:18" s="52" customFormat="1" outlineLevel="1">
      <c r="A1228" s="825"/>
      <c r="B1228" s="827"/>
      <c r="C1228" s="766"/>
      <c r="D1228" s="822"/>
      <c r="E1228" s="829"/>
      <c r="F1228" s="822"/>
      <c r="G1228" s="831"/>
      <c r="H1228" s="822"/>
      <c r="I1228" s="822"/>
      <c r="J1228" s="822"/>
      <c r="K1228" s="523">
        <v>8</v>
      </c>
      <c r="L1228" s="504"/>
      <c r="M1228" s="504"/>
      <c r="N1228" s="504"/>
      <c r="O1228" s="120"/>
      <c r="P1228" s="822"/>
      <c r="Q1228" s="822"/>
      <c r="R1228" s="51"/>
    </row>
    <row r="1229" spans="1:18" s="52" customFormat="1" outlineLevel="1">
      <c r="A1229" s="825"/>
      <c r="B1229" s="827"/>
      <c r="C1229" s="766"/>
      <c r="D1229" s="822"/>
      <c r="E1229" s="829"/>
      <c r="F1229" s="822"/>
      <c r="G1229" s="831"/>
      <c r="H1229" s="822"/>
      <c r="I1229" s="822"/>
      <c r="J1229" s="822"/>
      <c r="K1229" s="523">
        <v>9</v>
      </c>
      <c r="L1229" s="504"/>
      <c r="M1229" s="504"/>
      <c r="N1229" s="504"/>
      <c r="O1229" s="120"/>
      <c r="P1229" s="822"/>
      <c r="Q1229" s="822"/>
      <c r="R1229" s="51"/>
    </row>
    <row r="1230" spans="1:18" s="52" customFormat="1" outlineLevel="1">
      <c r="A1230" s="825"/>
      <c r="B1230" s="827"/>
      <c r="C1230" s="766"/>
      <c r="D1230" s="822"/>
      <c r="E1230" s="829"/>
      <c r="F1230" s="822"/>
      <c r="G1230" s="831"/>
      <c r="H1230" s="822"/>
      <c r="I1230" s="822"/>
      <c r="J1230" s="822"/>
      <c r="K1230" s="523">
        <v>10</v>
      </c>
      <c r="L1230" s="504"/>
      <c r="M1230" s="504"/>
      <c r="N1230" s="504"/>
      <c r="O1230" s="120"/>
      <c r="P1230" s="822"/>
      <c r="Q1230" s="822"/>
      <c r="R1230" s="51"/>
    </row>
    <row r="1231" spans="1:18" s="52" customFormat="1" outlineLevel="1">
      <c r="A1231" s="825"/>
      <c r="B1231" s="827"/>
      <c r="C1231" s="766"/>
      <c r="D1231" s="822"/>
      <c r="E1231" s="829"/>
      <c r="F1231" s="822"/>
      <c r="G1231" s="831"/>
      <c r="H1231" s="822"/>
      <c r="I1231" s="822"/>
      <c r="J1231" s="822"/>
      <c r="K1231" s="523">
        <v>11</v>
      </c>
      <c r="L1231" s="504"/>
      <c r="M1231" s="504"/>
      <c r="N1231" s="504"/>
      <c r="O1231" s="120"/>
      <c r="P1231" s="822"/>
      <c r="Q1231" s="822"/>
      <c r="R1231" s="51"/>
    </row>
    <row r="1232" spans="1:18" s="52" customFormat="1" outlineLevel="1">
      <c r="A1232" s="825"/>
      <c r="B1232" s="827"/>
      <c r="C1232" s="766"/>
      <c r="D1232" s="822"/>
      <c r="E1232" s="829"/>
      <c r="F1232" s="822"/>
      <c r="G1232" s="831"/>
      <c r="H1232" s="822"/>
      <c r="I1232" s="822"/>
      <c r="J1232" s="822"/>
      <c r="K1232" s="523">
        <v>12</v>
      </c>
      <c r="L1232" s="504"/>
      <c r="M1232" s="504"/>
      <c r="N1232" s="504"/>
      <c r="O1232" s="120"/>
      <c r="P1232" s="822"/>
      <c r="Q1232" s="822"/>
      <c r="R1232" s="51"/>
    </row>
    <row r="1233" spans="1:18" s="52" customFormat="1" outlineLevel="1">
      <c r="A1233" s="825"/>
      <c r="B1233" s="827"/>
      <c r="C1233" s="766"/>
      <c r="D1233" s="822"/>
      <c r="E1233" s="829"/>
      <c r="F1233" s="822"/>
      <c r="G1233" s="831"/>
      <c r="H1233" s="822"/>
      <c r="I1233" s="822"/>
      <c r="J1233" s="822"/>
      <c r="K1233" s="523">
        <v>13</v>
      </c>
      <c r="L1233" s="504"/>
      <c r="M1233" s="504"/>
      <c r="N1233" s="504"/>
      <c r="O1233" s="120"/>
      <c r="P1233" s="822"/>
      <c r="Q1233" s="822"/>
      <c r="R1233" s="51"/>
    </row>
    <row r="1234" spans="1:18" s="52" customFormat="1" outlineLevel="1">
      <c r="A1234" s="825"/>
      <c r="B1234" s="827"/>
      <c r="C1234" s="766"/>
      <c r="D1234" s="822"/>
      <c r="E1234" s="829"/>
      <c r="F1234" s="822"/>
      <c r="G1234" s="831"/>
      <c r="H1234" s="822"/>
      <c r="I1234" s="822"/>
      <c r="J1234" s="822"/>
      <c r="K1234" s="523">
        <v>14</v>
      </c>
      <c r="L1234" s="504"/>
      <c r="M1234" s="504"/>
      <c r="N1234" s="504"/>
      <c r="O1234" s="120"/>
      <c r="P1234" s="822"/>
      <c r="Q1234" s="822"/>
      <c r="R1234" s="51"/>
    </row>
    <row r="1235" spans="1:18" s="52" customFormat="1" outlineLevel="1">
      <c r="A1235" s="825"/>
      <c r="B1235" s="827"/>
      <c r="C1235" s="766"/>
      <c r="D1235" s="822"/>
      <c r="E1235" s="829"/>
      <c r="F1235" s="822"/>
      <c r="G1235" s="831"/>
      <c r="H1235" s="822"/>
      <c r="I1235" s="822"/>
      <c r="J1235" s="822"/>
      <c r="K1235" s="523">
        <v>15</v>
      </c>
      <c r="L1235" s="504"/>
      <c r="M1235" s="504"/>
      <c r="N1235" s="504"/>
      <c r="O1235" s="120"/>
      <c r="P1235" s="822"/>
      <c r="Q1235" s="822"/>
      <c r="R1235" s="51"/>
    </row>
    <row r="1236" spans="1:18" s="52" customFormat="1" outlineLevel="1">
      <c r="A1236" s="826"/>
      <c r="B1236" s="828"/>
      <c r="C1236" s="777"/>
      <c r="D1236" s="823"/>
      <c r="E1236" s="829"/>
      <c r="F1236" s="823"/>
      <c r="G1236" s="832"/>
      <c r="H1236" s="823"/>
      <c r="I1236" s="823"/>
      <c r="J1236" s="823"/>
      <c r="K1236" s="523">
        <v>16</v>
      </c>
      <c r="L1236" s="504"/>
      <c r="M1236" s="504"/>
      <c r="N1236" s="504"/>
      <c r="O1236" s="120"/>
      <c r="P1236" s="823"/>
      <c r="Q1236" s="823"/>
      <c r="R1236" s="51"/>
    </row>
    <row r="1237" spans="1:18" s="52" customFormat="1" outlineLevel="1">
      <c r="A1237" s="824"/>
      <c r="B1237" s="827" t="s">
        <v>15</v>
      </c>
      <c r="C1237" s="803">
        <f t="shared" ref="C1237" si="112">C1221+1</f>
        <v>78</v>
      </c>
      <c r="D1237" s="822" t="str">
        <f t="shared" si="107"/>
        <v>Spare 78</v>
      </c>
      <c r="E1237" s="829" t="str">
        <f t="shared" ref="E1237" si="113">"DBB"&amp;500+(6*(C1237-1))</f>
        <v>DBB962</v>
      </c>
      <c r="F1237" s="822" t="s">
        <v>1983</v>
      </c>
      <c r="G1237" s="830"/>
      <c r="H1237" s="821"/>
      <c r="I1237" s="821"/>
      <c r="J1237" s="821"/>
      <c r="K1237" s="626">
        <v>1</v>
      </c>
      <c r="L1237" s="504"/>
      <c r="M1237" s="504"/>
      <c r="N1237" s="504"/>
      <c r="O1237" s="120"/>
      <c r="P1237" s="821"/>
      <c r="Q1237" s="821"/>
      <c r="R1237" s="51"/>
    </row>
    <row r="1238" spans="1:18" s="52" customFormat="1" outlineLevel="1">
      <c r="A1238" s="825"/>
      <c r="B1238" s="827"/>
      <c r="C1238" s="766"/>
      <c r="D1238" s="822"/>
      <c r="E1238" s="829"/>
      <c r="F1238" s="822"/>
      <c r="G1238" s="831"/>
      <c r="H1238" s="822"/>
      <c r="I1238" s="822"/>
      <c r="J1238" s="822"/>
      <c r="K1238" s="523">
        <v>2</v>
      </c>
      <c r="L1238" s="504"/>
      <c r="M1238" s="504"/>
      <c r="N1238" s="504"/>
      <c r="O1238" s="120"/>
      <c r="P1238" s="822"/>
      <c r="Q1238" s="822"/>
      <c r="R1238" s="51"/>
    </row>
    <row r="1239" spans="1:18" s="52" customFormat="1" outlineLevel="1">
      <c r="A1239" s="825"/>
      <c r="B1239" s="827"/>
      <c r="C1239" s="766"/>
      <c r="D1239" s="822"/>
      <c r="E1239" s="829"/>
      <c r="F1239" s="822"/>
      <c r="G1239" s="831"/>
      <c r="H1239" s="822"/>
      <c r="I1239" s="822"/>
      <c r="J1239" s="822"/>
      <c r="K1239" s="523">
        <v>3</v>
      </c>
      <c r="L1239" s="504"/>
      <c r="M1239" s="504"/>
      <c r="N1239" s="504"/>
      <c r="O1239" s="120"/>
      <c r="P1239" s="822"/>
      <c r="Q1239" s="822"/>
      <c r="R1239" s="51"/>
    </row>
    <row r="1240" spans="1:18" s="52" customFormat="1" outlineLevel="1">
      <c r="A1240" s="825"/>
      <c r="B1240" s="827"/>
      <c r="C1240" s="766"/>
      <c r="D1240" s="822"/>
      <c r="E1240" s="829"/>
      <c r="F1240" s="822"/>
      <c r="G1240" s="831"/>
      <c r="H1240" s="822"/>
      <c r="I1240" s="822"/>
      <c r="J1240" s="822"/>
      <c r="K1240" s="523">
        <v>4</v>
      </c>
      <c r="L1240" s="504"/>
      <c r="M1240" s="504"/>
      <c r="N1240" s="504"/>
      <c r="O1240" s="120"/>
      <c r="P1240" s="822"/>
      <c r="Q1240" s="822"/>
      <c r="R1240" s="51"/>
    </row>
    <row r="1241" spans="1:18" s="52" customFormat="1" outlineLevel="1">
      <c r="A1241" s="825"/>
      <c r="B1241" s="827"/>
      <c r="C1241" s="766"/>
      <c r="D1241" s="822"/>
      <c r="E1241" s="829"/>
      <c r="F1241" s="822"/>
      <c r="G1241" s="831"/>
      <c r="H1241" s="822"/>
      <c r="I1241" s="822"/>
      <c r="J1241" s="822"/>
      <c r="K1241" s="523">
        <v>5</v>
      </c>
      <c r="L1241" s="504"/>
      <c r="M1241" s="504"/>
      <c r="N1241" s="504"/>
      <c r="O1241" s="120"/>
      <c r="P1241" s="822"/>
      <c r="Q1241" s="822"/>
      <c r="R1241" s="51"/>
    </row>
    <row r="1242" spans="1:18" s="52" customFormat="1" outlineLevel="1">
      <c r="A1242" s="825"/>
      <c r="B1242" s="827"/>
      <c r="C1242" s="766"/>
      <c r="D1242" s="822"/>
      <c r="E1242" s="829"/>
      <c r="F1242" s="822"/>
      <c r="G1242" s="831"/>
      <c r="H1242" s="822"/>
      <c r="I1242" s="822"/>
      <c r="J1242" s="822"/>
      <c r="K1242" s="523">
        <v>6</v>
      </c>
      <c r="L1242" s="504"/>
      <c r="M1242" s="504"/>
      <c r="N1242" s="504"/>
      <c r="O1242" s="120"/>
      <c r="P1242" s="822"/>
      <c r="Q1242" s="822"/>
      <c r="R1242" s="51"/>
    </row>
    <row r="1243" spans="1:18" s="52" customFormat="1" outlineLevel="1">
      <c r="A1243" s="825"/>
      <c r="B1243" s="827"/>
      <c r="C1243" s="766"/>
      <c r="D1243" s="822"/>
      <c r="E1243" s="829"/>
      <c r="F1243" s="822"/>
      <c r="G1243" s="831"/>
      <c r="H1243" s="822"/>
      <c r="I1243" s="822"/>
      <c r="J1243" s="822"/>
      <c r="K1243" s="523">
        <v>7</v>
      </c>
      <c r="L1243" s="504"/>
      <c r="M1243" s="504"/>
      <c r="N1243" s="504"/>
      <c r="O1243" s="120"/>
      <c r="P1243" s="822"/>
      <c r="Q1243" s="822"/>
      <c r="R1243" s="51"/>
    </row>
    <row r="1244" spans="1:18" s="52" customFormat="1" outlineLevel="1">
      <c r="A1244" s="825"/>
      <c r="B1244" s="827"/>
      <c r="C1244" s="766"/>
      <c r="D1244" s="822"/>
      <c r="E1244" s="829"/>
      <c r="F1244" s="822"/>
      <c r="G1244" s="831"/>
      <c r="H1244" s="822"/>
      <c r="I1244" s="822"/>
      <c r="J1244" s="822"/>
      <c r="K1244" s="523">
        <v>8</v>
      </c>
      <c r="L1244" s="504"/>
      <c r="M1244" s="504"/>
      <c r="N1244" s="504"/>
      <c r="O1244" s="120"/>
      <c r="P1244" s="822"/>
      <c r="Q1244" s="822"/>
      <c r="R1244" s="51"/>
    </row>
    <row r="1245" spans="1:18" s="52" customFormat="1" outlineLevel="1">
      <c r="A1245" s="825"/>
      <c r="B1245" s="827"/>
      <c r="C1245" s="766"/>
      <c r="D1245" s="822"/>
      <c r="E1245" s="829"/>
      <c r="F1245" s="822"/>
      <c r="G1245" s="831"/>
      <c r="H1245" s="822"/>
      <c r="I1245" s="822"/>
      <c r="J1245" s="822"/>
      <c r="K1245" s="523">
        <v>9</v>
      </c>
      <c r="L1245" s="504"/>
      <c r="M1245" s="504"/>
      <c r="N1245" s="504"/>
      <c r="O1245" s="120"/>
      <c r="P1245" s="822"/>
      <c r="Q1245" s="822"/>
      <c r="R1245" s="51"/>
    </row>
    <row r="1246" spans="1:18" s="52" customFormat="1" outlineLevel="1">
      <c r="A1246" s="825"/>
      <c r="B1246" s="827"/>
      <c r="C1246" s="766"/>
      <c r="D1246" s="822"/>
      <c r="E1246" s="829"/>
      <c r="F1246" s="822"/>
      <c r="G1246" s="831"/>
      <c r="H1246" s="822"/>
      <c r="I1246" s="822"/>
      <c r="J1246" s="822"/>
      <c r="K1246" s="523">
        <v>10</v>
      </c>
      <c r="L1246" s="504"/>
      <c r="M1246" s="504"/>
      <c r="N1246" s="504"/>
      <c r="O1246" s="120"/>
      <c r="P1246" s="822"/>
      <c r="Q1246" s="822"/>
      <c r="R1246" s="51"/>
    </row>
    <row r="1247" spans="1:18" s="52" customFormat="1" outlineLevel="1">
      <c r="A1247" s="825"/>
      <c r="B1247" s="827"/>
      <c r="C1247" s="766"/>
      <c r="D1247" s="822"/>
      <c r="E1247" s="829"/>
      <c r="F1247" s="822"/>
      <c r="G1247" s="831"/>
      <c r="H1247" s="822"/>
      <c r="I1247" s="822"/>
      <c r="J1247" s="822"/>
      <c r="K1247" s="523">
        <v>11</v>
      </c>
      <c r="L1247" s="504"/>
      <c r="M1247" s="504"/>
      <c r="N1247" s="504"/>
      <c r="O1247" s="120"/>
      <c r="P1247" s="822"/>
      <c r="Q1247" s="822"/>
      <c r="R1247" s="51"/>
    </row>
    <row r="1248" spans="1:18" s="52" customFormat="1" outlineLevel="1">
      <c r="A1248" s="825"/>
      <c r="B1248" s="827"/>
      <c r="C1248" s="766"/>
      <c r="D1248" s="822"/>
      <c r="E1248" s="829"/>
      <c r="F1248" s="822"/>
      <c r="G1248" s="831"/>
      <c r="H1248" s="822"/>
      <c r="I1248" s="822"/>
      <c r="J1248" s="822"/>
      <c r="K1248" s="523">
        <v>12</v>
      </c>
      <c r="L1248" s="504"/>
      <c r="M1248" s="504"/>
      <c r="N1248" s="504"/>
      <c r="O1248" s="120"/>
      <c r="P1248" s="822"/>
      <c r="Q1248" s="822"/>
      <c r="R1248" s="51"/>
    </row>
    <row r="1249" spans="1:18" s="52" customFormat="1" outlineLevel="1">
      <c r="A1249" s="825"/>
      <c r="B1249" s="827"/>
      <c r="C1249" s="766"/>
      <c r="D1249" s="822"/>
      <c r="E1249" s="829"/>
      <c r="F1249" s="822"/>
      <c r="G1249" s="831"/>
      <c r="H1249" s="822"/>
      <c r="I1249" s="822"/>
      <c r="J1249" s="822"/>
      <c r="K1249" s="523">
        <v>13</v>
      </c>
      <c r="L1249" s="504"/>
      <c r="M1249" s="504"/>
      <c r="N1249" s="504"/>
      <c r="O1249" s="120"/>
      <c r="P1249" s="822"/>
      <c r="Q1249" s="822"/>
      <c r="R1249" s="51"/>
    </row>
    <row r="1250" spans="1:18" s="52" customFormat="1" outlineLevel="1">
      <c r="A1250" s="825"/>
      <c r="B1250" s="827"/>
      <c r="C1250" s="766"/>
      <c r="D1250" s="822"/>
      <c r="E1250" s="829"/>
      <c r="F1250" s="822"/>
      <c r="G1250" s="831"/>
      <c r="H1250" s="822"/>
      <c r="I1250" s="822"/>
      <c r="J1250" s="822"/>
      <c r="K1250" s="523">
        <v>14</v>
      </c>
      <c r="L1250" s="504"/>
      <c r="M1250" s="504"/>
      <c r="N1250" s="504"/>
      <c r="O1250" s="120"/>
      <c r="P1250" s="822"/>
      <c r="Q1250" s="822"/>
      <c r="R1250" s="51"/>
    </row>
    <row r="1251" spans="1:18" s="52" customFormat="1" outlineLevel="1">
      <c r="A1251" s="825"/>
      <c r="B1251" s="827"/>
      <c r="C1251" s="766"/>
      <c r="D1251" s="822"/>
      <c r="E1251" s="829"/>
      <c r="F1251" s="822"/>
      <c r="G1251" s="831"/>
      <c r="H1251" s="822"/>
      <c r="I1251" s="822"/>
      <c r="J1251" s="822"/>
      <c r="K1251" s="523">
        <v>15</v>
      </c>
      <c r="L1251" s="504"/>
      <c r="M1251" s="504"/>
      <c r="N1251" s="504"/>
      <c r="O1251" s="120"/>
      <c r="P1251" s="822"/>
      <c r="Q1251" s="822"/>
      <c r="R1251" s="51"/>
    </row>
    <row r="1252" spans="1:18" s="52" customFormat="1" outlineLevel="1">
      <c r="A1252" s="826"/>
      <c r="B1252" s="828"/>
      <c r="C1252" s="777"/>
      <c r="D1252" s="823"/>
      <c r="E1252" s="829"/>
      <c r="F1252" s="823"/>
      <c r="G1252" s="832"/>
      <c r="H1252" s="823"/>
      <c r="I1252" s="823"/>
      <c r="J1252" s="823"/>
      <c r="K1252" s="523">
        <v>16</v>
      </c>
      <c r="L1252" s="504"/>
      <c r="M1252" s="504"/>
      <c r="N1252" s="504"/>
      <c r="O1252" s="120"/>
      <c r="P1252" s="823"/>
      <c r="Q1252" s="823"/>
      <c r="R1252" s="51"/>
    </row>
    <row r="1253" spans="1:18" s="52" customFormat="1" outlineLevel="1">
      <c r="A1253" s="824"/>
      <c r="B1253" s="827" t="s">
        <v>15</v>
      </c>
      <c r="C1253" s="803">
        <f>C1237+1</f>
        <v>79</v>
      </c>
      <c r="D1253" s="822" t="str">
        <f t="shared" ref="D1253:D1301" si="114">"Spare "&amp;C1253</f>
        <v>Spare 79</v>
      </c>
      <c r="E1253" s="829" t="str">
        <f t="shared" ref="E1253" si="115">"DBB"&amp;500+(6*(C1253-1))</f>
        <v>DBB968</v>
      </c>
      <c r="F1253" s="822" t="s">
        <v>1984</v>
      </c>
      <c r="G1253" s="830"/>
      <c r="H1253" s="821"/>
      <c r="I1253" s="821"/>
      <c r="J1253" s="821"/>
      <c r="K1253" s="626">
        <v>1</v>
      </c>
      <c r="L1253" s="504"/>
      <c r="M1253" s="504"/>
      <c r="N1253" s="504"/>
      <c r="O1253" s="120"/>
      <c r="P1253" s="821"/>
      <c r="Q1253" s="821"/>
      <c r="R1253" s="51"/>
    </row>
    <row r="1254" spans="1:18" s="52" customFormat="1" outlineLevel="1">
      <c r="A1254" s="825"/>
      <c r="B1254" s="827"/>
      <c r="C1254" s="766"/>
      <c r="D1254" s="822"/>
      <c r="E1254" s="829"/>
      <c r="F1254" s="822"/>
      <c r="G1254" s="831"/>
      <c r="H1254" s="822"/>
      <c r="I1254" s="822"/>
      <c r="J1254" s="822"/>
      <c r="K1254" s="523">
        <v>2</v>
      </c>
      <c r="L1254" s="504"/>
      <c r="M1254" s="504"/>
      <c r="N1254" s="504"/>
      <c r="O1254" s="120"/>
      <c r="P1254" s="822"/>
      <c r="Q1254" s="822"/>
      <c r="R1254" s="51"/>
    </row>
    <row r="1255" spans="1:18" s="52" customFormat="1" outlineLevel="1">
      <c r="A1255" s="825"/>
      <c r="B1255" s="827"/>
      <c r="C1255" s="766"/>
      <c r="D1255" s="822"/>
      <c r="E1255" s="829"/>
      <c r="F1255" s="822"/>
      <c r="G1255" s="831"/>
      <c r="H1255" s="822"/>
      <c r="I1255" s="822"/>
      <c r="J1255" s="822"/>
      <c r="K1255" s="523">
        <v>3</v>
      </c>
      <c r="L1255" s="504"/>
      <c r="M1255" s="504"/>
      <c r="N1255" s="504"/>
      <c r="O1255" s="120"/>
      <c r="P1255" s="822"/>
      <c r="Q1255" s="822"/>
      <c r="R1255" s="51"/>
    </row>
    <row r="1256" spans="1:18" s="52" customFormat="1" outlineLevel="1">
      <c r="A1256" s="825"/>
      <c r="B1256" s="827"/>
      <c r="C1256" s="766"/>
      <c r="D1256" s="822"/>
      <c r="E1256" s="829"/>
      <c r="F1256" s="822"/>
      <c r="G1256" s="831"/>
      <c r="H1256" s="822"/>
      <c r="I1256" s="822"/>
      <c r="J1256" s="822"/>
      <c r="K1256" s="523">
        <v>4</v>
      </c>
      <c r="L1256" s="504"/>
      <c r="M1256" s="504"/>
      <c r="N1256" s="504"/>
      <c r="O1256" s="120"/>
      <c r="P1256" s="822"/>
      <c r="Q1256" s="822"/>
      <c r="R1256" s="51"/>
    </row>
    <row r="1257" spans="1:18" s="52" customFormat="1" outlineLevel="1">
      <c r="A1257" s="825"/>
      <c r="B1257" s="827"/>
      <c r="C1257" s="766"/>
      <c r="D1257" s="822"/>
      <c r="E1257" s="829"/>
      <c r="F1257" s="822"/>
      <c r="G1257" s="831"/>
      <c r="H1257" s="822"/>
      <c r="I1257" s="822"/>
      <c r="J1257" s="822"/>
      <c r="K1257" s="523">
        <v>5</v>
      </c>
      <c r="L1257" s="504"/>
      <c r="M1257" s="504"/>
      <c r="N1257" s="504"/>
      <c r="O1257" s="120"/>
      <c r="P1257" s="822"/>
      <c r="Q1257" s="822"/>
      <c r="R1257" s="51"/>
    </row>
    <row r="1258" spans="1:18" s="52" customFormat="1" outlineLevel="1">
      <c r="A1258" s="825"/>
      <c r="B1258" s="827"/>
      <c r="C1258" s="766"/>
      <c r="D1258" s="822"/>
      <c r="E1258" s="829"/>
      <c r="F1258" s="822"/>
      <c r="G1258" s="831"/>
      <c r="H1258" s="822"/>
      <c r="I1258" s="822"/>
      <c r="J1258" s="822"/>
      <c r="K1258" s="523">
        <v>6</v>
      </c>
      <c r="L1258" s="504"/>
      <c r="M1258" s="504"/>
      <c r="N1258" s="504"/>
      <c r="O1258" s="120"/>
      <c r="P1258" s="822"/>
      <c r="Q1258" s="822"/>
      <c r="R1258" s="51"/>
    </row>
    <row r="1259" spans="1:18" s="52" customFormat="1" outlineLevel="1">
      <c r="A1259" s="825"/>
      <c r="B1259" s="827"/>
      <c r="C1259" s="766"/>
      <c r="D1259" s="822"/>
      <c r="E1259" s="829"/>
      <c r="F1259" s="822"/>
      <c r="G1259" s="831"/>
      <c r="H1259" s="822"/>
      <c r="I1259" s="822"/>
      <c r="J1259" s="822"/>
      <c r="K1259" s="523">
        <v>7</v>
      </c>
      <c r="L1259" s="504"/>
      <c r="M1259" s="504"/>
      <c r="N1259" s="504"/>
      <c r="O1259" s="120"/>
      <c r="P1259" s="822"/>
      <c r="Q1259" s="822"/>
      <c r="R1259" s="51"/>
    </row>
    <row r="1260" spans="1:18" s="52" customFormat="1" outlineLevel="1">
      <c r="A1260" s="825"/>
      <c r="B1260" s="827"/>
      <c r="C1260" s="766"/>
      <c r="D1260" s="822"/>
      <c r="E1260" s="829"/>
      <c r="F1260" s="822"/>
      <c r="G1260" s="831"/>
      <c r="H1260" s="822"/>
      <c r="I1260" s="822"/>
      <c r="J1260" s="822"/>
      <c r="K1260" s="523">
        <v>8</v>
      </c>
      <c r="L1260" s="504"/>
      <c r="M1260" s="504"/>
      <c r="N1260" s="504"/>
      <c r="O1260" s="120"/>
      <c r="P1260" s="822"/>
      <c r="Q1260" s="822"/>
      <c r="R1260" s="51"/>
    </row>
    <row r="1261" spans="1:18" s="52" customFormat="1" outlineLevel="1">
      <c r="A1261" s="825"/>
      <c r="B1261" s="827"/>
      <c r="C1261" s="766"/>
      <c r="D1261" s="822"/>
      <c r="E1261" s="829"/>
      <c r="F1261" s="822"/>
      <c r="G1261" s="831"/>
      <c r="H1261" s="822"/>
      <c r="I1261" s="822"/>
      <c r="J1261" s="822"/>
      <c r="K1261" s="523">
        <v>9</v>
      </c>
      <c r="L1261" s="504"/>
      <c r="M1261" s="504"/>
      <c r="N1261" s="504"/>
      <c r="O1261" s="120"/>
      <c r="P1261" s="822"/>
      <c r="Q1261" s="822"/>
      <c r="R1261" s="51"/>
    </row>
    <row r="1262" spans="1:18" s="52" customFormat="1" outlineLevel="1">
      <c r="A1262" s="825"/>
      <c r="B1262" s="827"/>
      <c r="C1262" s="766"/>
      <c r="D1262" s="822"/>
      <c r="E1262" s="829"/>
      <c r="F1262" s="822"/>
      <c r="G1262" s="831"/>
      <c r="H1262" s="822"/>
      <c r="I1262" s="822"/>
      <c r="J1262" s="822"/>
      <c r="K1262" s="523">
        <v>10</v>
      </c>
      <c r="L1262" s="504"/>
      <c r="M1262" s="504"/>
      <c r="N1262" s="504"/>
      <c r="O1262" s="120"/>
      <c r="P1262" s="822"/>
      <c r="Q1262" s="822"/>
      <c r="R1262" s="51"/>
    </row>
    <row r="1263" spans="1:18" s="52" customFormat="1" outlineLevel="1">
      <c r="A1263" s="825"/>
      <c r="B1263" s="827"/>
      <c r="C1263" s="766"/>
      <c r="D1263" s="822"/>
      <c r="E1263" s="829"/>
      <c r="F1263" s="822"/>
      <c r="G1263" s="831"/>
      <c r="H1263" s="822"/>
      <c r="I1263" s="822"/>
      <c r="J1263" s="822"/>
      <c r="K1263" s="523">
        <v>11</v>
      </c>
      <c r="L1263" s="504"/>
      <c r="M1263" s="504"/>
      <c r="N1263" s="504"/>
      <c r="O1263" s="120"/>
      <c r="P1263" s="822"/>
      <c r="Q1263" s="822"/>
      <c r="R1263" s="51"/>
    </row>
    <row r="1264" spans="1:18" s="52" customFormat="1" outlineLevel="1">
      <c r="A1264" s="825"/>
      <c r="B1264" s="827"/>
      <c r="C1264" s="766"/>
      <c r="D1264" s="822"/>
      <c r="E1264" s="829"/>
      <c r="F1264" s="822"/>
      <c r="G1264" s="831"/>
      <c r="H1264" s="822"/>
      <c r="I1264" s="822"/>
      <c r="J1264" s="822"/>
      <c r="K1264" s="523">
        <v>12</v>
      </c>
      <c r="L1264" s="504"/>
      <c r="M1264" s="504"/>
      <c r="N1264" s="504"/>
      <c r="O1264" s="120"/>
      <c r="P1264" s="822"/>
      <c r="Q1264" s="822"/>
      <c r="R1264" s="51"/>
    </row>
    <row r="1265" spans="1:18" s="52" customFormat="1" outlineLevel="1">
      <c r="A1265" s="825"/>
      <c r="B1265" s="827"/>
      <c r="C1265" s="766"/>
      <c r="D1265" s="822"/>
      <c r="E1265" s="829"/>
      <c r="F1265" s="822"/>
      <c r="G1265" s="831"/>
      <c r="H1265" s="822"/>
      <c r="I1265" s="822"/>
      <c r="J1265" s="822"/>
      <c r="K1265" s="523">
        <v>13</v>
      </c>
      <c r="L1265" s="504"/>
      <c r="M1265" s="504"/>
      <c r="N1265" s="504"/>
      <c r="O1265" s="120"/>
      <c r="P1265" s="822"/>
      <c r="Q1265" s="822"/>
      <c r="R1265" s="51"/>
    </row>
    <row r="1266" spans="1:18" s="52" customFormat="1" outlineLevel="1">
      <c r="A1266" s="825"/>
      <c r="B1266" s="827"/>
      <c r="C1266" s="766"/>
      <c r="D1266" s="822"/>
      <c r="E1266" s="829"/>
      <c r="F1266" s="822"/>
      <c r="G1266" s="831"/>
      <c r="H1266" s="822"/>
      <c r="I1266" s="822"/>
      <c r="J1266" s="822"/>
      <c r="K1266" s="523">
        <v>14</v>
      </c>
      <c r="L1266" s="504"/>
      <c r="M1266" s="504"/>
      <c r="N1266" s="504"/>
      <c r="O1266" s="120"/>
      <c r="P1266" s="822"/>
      <c r="Q1266" s="822"/>
      <c r="R1266" s="51"/>
    </row>
    <row r="1267" spans="1:18" s="52" customFormat="1" outlineLevel="1">
      <c r="A1267" s="825"/>
      <c r="B1267" s="827"/>
      <c r="C1267" s="766"/>
      <c r="D1267" s="822"/>
      <c r="E1267" s="829"/>
      <c r="F1267" s="822"/>
      <c r="G1267" s="831"/>
      <c r="H1267" s="822"/>
      <c r="I1267" s="822"/>
      <c r="J1267" s="822"/>
      <c r="K1267" s="523">
        <v>15</v>
      </c>
      <c r="L1267" s="504"/>
      <c r="M1267" s="504"/>
      <c r="N1267" s="504"/>
      <c r="O1267" s="120"/>
      <c r="P1267" s="822"/>
      <c r="Q1267" s="822"/>
      <c r="R1267" s="51"/>
    </row>
    <row r="1268" spans="1:18" s="52" customFormat="1" outlineLevel="1">
      <c r="A1268" s="826"/>
      <c r="B1268" s="828"/>
      <c r="C1268" s="777"/>
      <c r="D1268" s="823"/>
      <c r="E1268" s="829"/>
      <c r="F1268" s="823"/>
      <c r="G1268" s="832"/>
      <c r="H1268" s="823"/>
      <c r="I1268" s="823"/>
      <c r="J1268" s="823"/>
      <c r="K1268" s="523">
        <v>16</v>
      </c>
      <c r="L1268" s="504"/>
      <c r="M1268" s="504"/>
      <c r="N1268" s="504"/>
      <c r="O1268" s="120"/>
      <c r="P1268" s="823"/>
      <c r="Q1268" s="823"/>
      <c r="R1268" s="51"/>
    </row>
    <row r="1269" spans="1:18" s="52" customFormat="1" outlineLevel="1">
      <c r="A1269" s="824"/>
      <c r="B1269" s="827" t="s">
        <v>15</v>
      </c>
      <c r="C1269" s="803">
        <f t="shared" ref="C1269" si="116">C1253+1</f>
        <v>80</v>
      </c>
      <c r="D1269" s="822" t="str">
        <f t="shared" si="114"/>
        <v>Spare 80</v>
      </c>
      <c r="E1269" s="829" t="str">
        <f t="shared" ref="E1269" si="117">"DBB"&amp;500+(6*(C1269-1))</f>
        <v>DBB974</v>
      </c>
      <c r="F1269" s="822" t="s">
        <v>1985</v>
      </c>
      <c r="G1269" s="830"/>
      <c r="H1269" s="821"/>
      <c r="I1269" s="821"/>
      <c r="J1269" s="821"/>
      <c r="K1269" s="626">
        <v>1</v>
      </c>
      <c r="L1269" s="504"/>
      <c r="M1269" s="504"/>
      <c r="N1269" s="504"/>
      <c r="O1269" s="120"/>
      <c r="P1269" s="821"/>
      <c r="Q1269" s="821"/>
      <c r="R1269" s="51"/>
    </row>
    <row r="1270" spans="1:18" s="52" customFormat="1" outlineLevel="1">
      <c r="A1270" s="825"/>
      <c r="B1270" s="827"/>
      <c r="C1270" s="766"/>
      <c r="D1270" s="822"/>
      <c r="E1270" s="829"/>
      <c r="F1270" s="822"/>
      <c r="G1270" s="831"/>
      <c r="H1270" s="822"/>
      <c r="I1270" s="822"/>
      <c r="J1270" s="822"/>
      <c r="K1270" s="523">
        <v>2</v>
      </c>
      <c r="L1270" s="504"/>
      <c r="M1270" s="504"/>
      <c r="N1270" s="504"/>
      <c r="O1270" s="120"/>
      <c r="P1270" s="822"/>
      <c r="Q1270" s="822"/>
      <c r="R1270" s="51"/>
    </row>
    <row r="1271" spans="1:18" s="52" customFormat="1" outlineLevel="1">
      <c r="A1271" s="825"/>
      <c r="B1271" s="827"/>
      <c r="C1271" s="766"/>
      <c r="D1271" s="822"/>
      <c r="E1271" s="829"/>
      <c r="F1271" s="822"/>
      <c r="G1271" s="831"/>
      <c r="H1271" s="822"/>
      <c r="I1271" s="822"/>
      <c r="J1271" s="822"/>
      <c r="K1271" s="523">
        <v>3</v>
      </c>
      <c r="L1271" s="504"/>
      <c r="M1271" s="504"/>
      <c r="N1271" s="504"/>
      <c r="O1271" s="120"/>
      <c r="P1271" s="822"/>
      <c r="Q1271" s="822"/>
      <c r="R1271" s="51"/>
    </row>
    <row r="1272" spans="1:18" s="52" customFormat="1" outlineLevel="1">
      <c r="A1272" s="825"/>
      <c r="B1272" s="827"/>
      <c r="C1272" s="766"/>
      <c r="D1272" s="822"/>
      <c r="E1272" s="829"/>
      <c r="F1272" s="822"/>
      <c r="G1272" s="831"/>
      <c r="H1272" s="822"/>
      <c r="I1272" s="822"/>
      <c r="J1272" s="822"/>
      <c r="K1272" s="523">
        <v>4</v>
      </c>
      <c r="L1272" s="504"/>
      <c r="M1272" s="504"/>
      <c r="N1272" s="504"/>
      <c r="O1272" s="120"/>
      <c r="P1272" s="822"/>
      <c r="Q1272" s="822"/>
      <c r="R1272" s="51"/>
    </row>
    <row r="1273" spans="1:18" s="52" customFormat="1" outlineLevel="1">
      <c r="A1273" s="825"/>
      <c r="B1273" s="827"/>
      <c r="C1273" s="766"/>
      <c r="D1273" s="822"/>
      <c r="E1273" s="829"/>
      <c r="F1273" s="822"/>
      <c r="G1273" s="831"/>
      <c r="H1273" s="822"/>
      <c r="I1273" s="822"/>
      <c r="J1273" s="822"/>
      <c r="K1273" s="523">
        <v>5</v>
      </c>
      <c r="L1273" s="504"/>
      <c r="M1273" s="504"/>
      <c r="N1273" s="504"/>
      <c r="O1273" s="120"/>
      <c r="P1273" s="822"/>
      <c r="Q1273" s="822"/>
      <c r="R1273" s="51"/>
    </row>
    <row r="1274" spans="1:18" s="52" customFormat="1" outlineLevel="1">
      <c r="A1274" s="825"/>
      <c r="B1274" s="827"/>
      <c r="C1274" s="766"/>
      <c r="D1274" s="822"/>
      <c r="E1274" s="829"/>
      <c r="F1274" s="822"/>
      <c r="G1274" s="831"/>
      <c r="H1274" s="822"/>
      <c r="I1274" s="822"/>
      <c r="J1274" s="822"/>
      <c r="K1274" s="523">
        <v>6</v>
      </c>
      <c r="L1274" s="504"/>
      <c r="M1274" s="504"/>
      <c r="N1274" s="504"/>
      <c r="O1274" s="120"/>
      <c r="P1274" s="822"/>
      <c r="Q1274" s="822"/>
      <c r="R1274" s="51"/>
    </row>
    <row r="1275" spans="1:18" s="52" customFormat="1" outlineLevel="1">
      <c r="A1275" s="825"/>
      <c r="B1275" s="827"/>
      <c r="C1275" s="766"/>
      <c r="D1275" s="822"/>
      <c r="E1275" s="829"/>
      <c r="F1275" s="822"/>
      <c r="G1275" s="831"/>
      <c r="H1275" s="822"/>
      <c r="I1275" s="822"/>
      <c r="J1275" s="822"/>
      <c r="K1275" s="523">
        <v>7</v>
      </c>
      <c r="L1275" s="504"/>
      <c r="M1275" s="504"/>
      <c r="N1275" s="504"/>
      <c r="O1275" s="120"/>
      <c r="P1275" s="822"/>
      <c r="Q1275" s="822"/>
      <c r="R1275" s="51"/>
    </row>
    <row r="1276" spans="1:18" s="52" customFormat="1" outlineLevel="1">
      <c r="A1276" s="825"/>
      <c r="B1276" s="827"/>
      <c r="C1276" s="766"/>
      <c r="D1276" s="822"/>
      <c r="E1276" s="829"/>
      <c r="F1276" s="822"/>
      <c r="G1276" s="831"/>
      <c r="H1276" s="822"/>
      <c r="I1276" s="822"/>
      <c r="J1276" s="822"/>
      <c r="K1276" s="523">
        <v>8</v>
      </c>
      <c r="L1276" s="504"/>
      <c r="M1276" s="504"/>
      <c r="N1276" s="504"/>
      <c r="O1276" s="120"/>
      <c r="P1276" s="822"/>
      <c r="Q1276" s="822"/>
      <c r="R1276" s="51"/>
    </row>
    <row r="1277" spans="1:18" s="52" customFormat="1" outlineLevel="1">
      <c r="A1277" s="825"/>
      <c r="B1277" s="827"/>
      <c r="C1277" s="766"/>
      <c r="D1277" s="822"/>
      <c r="E1277" s="829"/>
      <c r="F1277" s="822"/>
      <c r="G1277" s="831"/>
      <c r="H1277" s="822"/>
      <c r="I1277" s="822"/>
      <c r="J1277" s="822"/>
      <c r="K1277" s="523">
        <v>9</v>
      </c>
      <c r="L1277" s="504"/>
      <c r="M1277" s="504"/>
      <c r="N1277" s="504"/>
      <c r="O1277" s="120"/>
      <c r="P1277" s="822"/>
      <c r="Q1277" s="822"/>
      <c r="R1277" s="51"/>
    </row>
    <row r="1278" spans="1:18" s="52" customFormat="1" outlineLevel="1">
      <c r="A1278" s="825"/>
      <c r="B1278" s="827"/>
      <c r="C1278" s="766"/>
      <c r="D1278" s="822"/>
      <c r="E1278" s="829"/>
      <c r="F1278" s="822"/>
      <c r="G1278" s="831"/>
      <c r="H1278" s="822"/>
      <c r="I1278" s="822"/>
      <c r="J1278" s="822"/>
      <c r="K1278" s="523">
        <v>10</v>
      </c>
      <c r="L1278" s="504"/>
      <c r="M1278" s="504"/>
      <c r="N1278" s="504"/>
      <c r="O1278" s="120"/>
      <c r="P1278" s="822"/>
      <c r="Q1278" s="822"/>
      <c r="R1278" s="51"/>
    </row>
    <row r="1279" spans="1:18" s="52" customFormat="1" outlineLevel="1">
      <c r="A1279" s="825"/>
      <c r="B1279" s="827"/>
      <c r="C1279" s="766"/>
      <c r="D1279" s="822"/>
      <c r="E1279" s="829"/>
      <c r="F1279" s="822"/>
      <c r="G1279" s="831"/>
      <c r="H1279" s="822"/>
      <c r="I1279" s="822"/>
      <c r="J1279" s="822"/>
      <c r="K1279" s="523">
        <v>11</v>
      </c>
      <c r="L1279" s="504"/>
      <c r="M1279" s="504"/>
      <c r="N1279" s="504"/>
      <c r="O1279" s="120"/>
      <c r="P1279" s="822"/>
      <c r="Q1279" s="822"/>
      <c r="R1279" s="51"/>
    </row>
    <row r="1280" spans="1:18" s="52" customFormat="1" outlineLevel="1">
      <c r="A1280" s="825"/>
      <c r="B1280" s="827"/>
      <c r="C1280" s="766"/>
      <c r="D1280" s="822"/>
      <c r="E1280" s="829"/>
      <c r="F1280" s="822"/>
      <c r="G1280" s="831"/>
      <c r="H1280" s="822"/>
      <c r="I1280" s="822"/>
      <c r="J1280" s="822"/>
      <c r="K1280" s="523">
        <v>12</v>
      </c>
      <c r="L1280" s="504"/>
      <c r="M1280" s="504"/>
      <c r="N1280" s="504"/>
      <c r="O1280" s="120"/>
      <c r="P1280" s="822"/>
      <c r="Q1280" s="822"/>
      <c r="R1280" s="51"/>
    </row>
    <row r="1281" spans="1:18" s="52" customFormat="1" outlineLevel="1">
      <c r="A1281" s="825"/>
      <c r="B1281" s="827"/>
      <c r="C1281" s="766"/>
      <c r="D1281" s="822"/>
      <c r="E1281" s="829"/>
      <c r="F1281" s="822"/>
      <c r="G1281" s="831"/>
      <c r="H1281" s="822"/>
      <c r="I1281" s="822"/>
      <c r="J1281" s="822"/>
      <c r="K1281" s="523">
        <v>13</v>
      </c>
      <c r="L1281" s="504"/>
      <c r="M1281" s="504"/>
      <c r="N1281" s="504"/>
      <c r="O1281" s="120"/>
      <c r="P1281" s="822"/>
      <c r="Q1281" s="822"/>
      <c r="R1281" s="51"/>
    </row>
    <row r="1282" spans="1:18" s="52" customFormat="1" outlineLevel="1">
      <c r="A1282" s="825"/>
      <c r="B1282" s="827"/>
      <c r="C1282" s="766"/>
      <c r="D1282" s="822"/>
      <c r="E1282" s="829"/>
      <c r="F1282" s="822"/>
      <c r="G1282" s="831"/>
      <c r="H1282" s="822"/>
      <c r="I1282" s="822"/>
      <c r="J1282" s="822"/>
      <c r="K1282" s="523">
        <v>14</v>
      </c>
      <c r="L1282" s="504"/>
      <c r="M1282" s="504"/>
      <c r="N1282" s="504"/>
      <c r="O1282" s="120"/>
      <c r="P1282" s="822"/>
      <c r="Q1282" s="822"/>
      <c r="R1282" s="51"/>
    </row>
    <row r="1283" spans="1:18" s="52" customFormat="1" outlineLevel="1">
      <c r="A1283" s="825"/>
      <c r="B1283" s="827"/>
      <c r="C1283" s="766"/>
      <c r="D1283" s="822"/>
      <c r="E1283" s="829"/>
      <c r="F1283" s="822"/>
      <c r="G1283" s="831"/>
      <c r="H1283" s="822"/>
      <c r="I1283" s="822"/>
      <c r="J1283" s="822"/>
      <c r="K1283" s="523">
        <v>15</v>
      </c>
      <c r="L1283" s="504"/>
      <c r="M1283" s="504"/>
      <c r="N1283" s="504"/>
      <c r="O1283" s="120"/>
      <c r="P1283" s="822"/>
      <c r="Q1283" s="822"/>
      <c r="R1283" s="51"/>
    </row>
    <row r="1284" spans="1:18" s="52" customFormat="1" outlineLevel="1">
      <c r="A1284" s="826"/>
      <c r="B1284" s="828"/>
      <c r="C1284" s="777"/>
      <c r="D1284" s="823"/>
      <c r="E1284" s="829"/>
      <c r="F1284" s="823"/>
      <c r="G1284" s="832"/>
      <c r="H1284" s="823"/>
      <c r="I1284" s="823"/>
      <c r="J1284" s="823"/>
      <c r="K1284" s="523">
        <v>16</v>
      </c>
      <c r="L1284" s="504"/>
      <c r="M1284" s="504"/>
      <c r="N1284" s="504"/>
      <c r="O1284" s="120"/>
      <c r="P1284" s="823"/>
      <c r="Q1284" s="823"/>
      <c r="R1284" s="51"/>
    </row>
    <row r="1285" spans="1:18" s="52" customFormat="1" outlineLevel="1">
      <c r="A1285" s="824"/>
      <c r="B1285" s="827" t="s">
        <v>15</v>
      </c>
      <c r="C1285" s="803">
        <f>C1269+1</f>
        <v>81</v>
      </c>
      <c r="D1285" s="822" t="str">
        <f t="shared" si="114"/>
        <v>Spare 81</v>
      </c>
      <c r="E1285" s="829" t="str">
        <f t="shared" ref="E1285" si="118">"DBB"&amp;500+(6*(C1285-1))</f>
        <v>DBB980</v>
      </c>
      <c r="F1285" s="822" t="s">
        <v>1986</v>
      </c>
      <c r="G1285" s="830"/>
      <c r="H1285" s="821"/>
      <c r="I1285" s="821"/>
      <c r="J1285" s="821"/>
      <c r="K1285" s="626">
        <v>1</v>
      </c>
      <c r="L1285" s="504"/>
      <c r="M1285" s="504"/>
      <c r="N1285" s="504"/>
      <c r="O1285" s="120"/>
      <c r="P1285" s="821"/>
      <c r="Q1285" s="821"/>
      <c r="R1285" s="51"/>
    </row>
    <row r="1286" spans="1:18" s="52" customFormat="1" outlineLevel="1">
      <c r="A1286" s="825"/>
      <c r="B1286" s="827"/>
      <c r="C1286" s="766"/>
      <c r="D1286" s="822"/>
      <c r="E1286" s="829"/>
      <c r="F1286" s="822"/>
      <c r="G1286" s="831"/>
      <c r="H1286" s="822"/>
      <c r="I1286" s="822"/>
      <c r="J1286" s="822"/>
      <c r="K1286" s="523">
        <v>2</v>
      </c>
      <c r="L1286" s="504"/>
      <c r="M1286" s="504"/>
      <c r="N1286" s="504"/>
      <c r="O1286" s="120"/>
      <c r="P1286" s="822"/>
      <c r="Q1286" s="822"/>
      <c r="R1286" s="51"/>
    </row>
    <row r="1287" spans="1:18" s="52" customFormat="1" outlineLevel="1">
      <c r="A1287" s="825"/>
      <c r="B1287" s="827"/>
      <c r="C1287" s="766"/>
      <c r="D1287" s="822"/>
      <c r="E1287" s="829"/>
      <c r="F1287" s="822"/>
      <c r="G1287" s="831"/>
      <c r="H1287" s="822"/>
      <c r="I1287" s="822"/>
      <c r="J1287" s="822"/>
      <c r="K1287" s="523">
        <v>3</v>
      </c>
      <c r="L1287" s="504"/>
      <c r="M1287" s="504"/>
      <c r="N1287" s="504"/>
      <c r="O1287" s="120"/>
      <c r="P1287" s="822"/>
      <c r="Q1287" s="822"/>
      <c r="R1287" s="51"/>
    </row>
    <row r="1288" spans="1:18" s="52" customFormat="1" outlineLevel="1">
      <c r="A1288" s="825"/>
      <c r="B1288" s="827"/>
      <c r="C1288" s="766"/>
      <c r="D1288" s="822"/>
      <c r="E1288" s="829"/>
      <c r="F1288" s="822"/>
      <c r="G1288" s="831"/>
      <c r="H1288" s="822"/>
      <c r="I1288" s="822"/>
      <c r="J1288" s="822"/>
      <c r="K1288" s="523">
        <v>4</v>
      </c>
      <c r="L1288" s="504"/>
      <c r="M1288" s="504"/>
      <c r="N1288" s="504"/>
      <c r="O1288" s="120"/>
      <c r="P1288" s="822"/>
      <c r="Q1288" s="822"/>
      <c r="R1288" s="51"/>
    </row>
    <row r="1289" spans="1:18" s="52" customFormat="1" outlineLevel="1">
      <c r="A1289" s="825"/>
      <c r="B1289" s="827"/>
      <c r="C1289" s="766"/>
      <c r="D1289" s="822"/>
      <c r="E1289" s="829"/>
      <c r="F1289" s="822"/>
      <c r="G1289" s="831"/>
      <c r="H1289" s="822"/>
      <c r="I1289" s="822"/>
      <c r="J1289" s="822"/>
      <c r="K1289" s="523">
        <v>5</v>
      </c>
      <c r="L1289" s="504"/>
      <c r="M1289" s="504"/>
      <c r="N1289" s="504"/>
      <c r="O1289" s="120"/>
      <c r="P1289" s="822"/>
      <c r="Q1289" s="822"/>
      <c r="R1289" s="51"/>
    </row>
    <row r="1290" spans="1:18" s="52" customFormat="1" outlineLevel="1">
      <c r="A1290" s="825"/>
      <c r="B1290" s="827"/>
      <c r="C1290" s="766"/>
      <c r="D1290" s="822"/>
      <c r="E1290" s="829"/>
      <c r="F1290" s="822"/>
      <c r="G1290" s="831"/>
      <c r="H1290" s="822"/>
      <c r="I1290" s="822"/>
      <c r="J1290" s="822"/>
      <c r="K1290" s="523">
        <v>6</v>
      </c>
      <c r="L1290" s="504"/>
      <c r="M1290" s="504"/>
      <c r="N1290" s="504"/>
      <c r="O1290" s="120"/>
      <c r="P1290" s="822"/>
      <c r="Q1290" s="822"/>
      <c r="R1290" s="51"/>
    </row>
    <row r="1291" spans="1:18" s="52" customFormat="1" outlineLevel="1">
      <c r="A1291" s="825"/>
      <c r="B1291" s="827"/>
      <c r="C1291" s="766"/>
      <c r="D1291" s="822"/>
      <c r="E1291" s="829"/>
      <c r="F1291" s="822"/>
      <c r="G1291" s="831"/>
      <c r="H1291" s="822"/>
      <c r="I1291" s="822"/>
      <c r="J1291" s="822"/>
      <c r="K1291" s="523">
        <v>7</v>
      </c>
      <c r="L1291" s="504"/>
      <c r="M1291" s="504"/>
      <c r="N1291" s="504"/>
      <c r="O1291" s="120"/>
      <c r="P1291" s="822"/>
      <c r="Q1291" s="822"/>
      <c r="R1291" s="51"/>
    </row>
    <row r="1292" spans="1:18" s="52" customFormat="1" outlineLevel="1">
      <c r="A1292" s="825"/>
      <c r="B1292" s="827"/>
      <c r="C1292" s="766"/>
      <c r="D1292" s="822"/>
      <c r="E1292" s="829"/>
      <c r="F1292" s="822"/>
      <c r="G1292" s="831"/>
      <c r="H1292" s="822"/>
      <c r="I1292" s="822"/>
      <c r="J1292" s="822"/>
      <c r="K1292" s="523">
        <v>8</v>
      </c>
      <c r="L1292" s="504"/>
      <c r="M1292" s="504"/>
      <c r="N1292" s="504"/>
      <c r="O1292" s="120"/>
      <c r="P1292" s="822"/>
      <c r="Q1292" s="822"/>
      <c r="R1292" s="51"/>
    </row>
    <row r="1293" spans="1:18" s="52" customFormat="1" outlineLevel="1">
      <c r="A1293" s="825"/>
      <c r="B1293" s="827"/>
      <c r="C1293" s="766"/>
      <c r="D1293" s="822"/>
      <c r="E1293" s="829"/>
      <c r="F1293" s="822"/>
      <c r="G1293" s="831"/>
      <c r="H1293" s="822"/>
      <c r="I1293" s="822"/>
      <c r="J1293" s="822"/>
      <c r="K1293" s="523">
        <v>9</v>
      </c>
      <c r="L1293" s="504"/>
      <c r="M1293" s="504"/>
      <c r="N1293" s="504"/>
      <c r="O1293" s="120"/>
      <c r="P1293" s="822"/>
      <c r="Q1293" s="822"/>
      <c r="R1293" s="51"/>
    </row>
    <row r="1294" spans="1:18" s="52" customFormat="1" outlineLevel="1">
      <c r="A1294" s="825"/>
      <c r="B1294" s="827"/>
      <c r="C1294" s="766"/>
      <c r="D1294" s="822"/>
      <c r="E1294" s="829"/>
      <c r="F1294" s="822"/>
      <c r="G1294" s="831"/>
      <c r="H1294" s="822"/>
      <c r="I1294" s="822"/>
      <c r="J1294" s="822"/>
      <c r="K1294" s="523">
        <v>10</v>
      </c>
      <c r="L1294" s="504"/>
      <c r="M1294" s="504"/>
      <c r="N1294" s="504"/>
      <c r="O1294" s="120"/>
      <c r="P1294" s="822"/>
      <c r="Q1294" s="822"/>
      <c r="R1294" s="51"/>
    </row>
    <row r="1295" spans="1:18" s="52" customFormat="1" outlineLevel="1">
      <c r="A1295" s="825"/>
      <c r="B1295" s="827"/>
      <c r="C1295" s="766"/>
      <c r="D1295" s="822"/>
      <c r="E1295" s="829"/>
      <c r="F1295" s="822"/>
      <c r="G1295" s="831"/>
      <c r="H1295" s="822"/>
      <c r="I1295" s="822"/>
      <c r="J1295" s="822"/>
      <c r="K1295" s="523">
        <v>11</v>
      </c>
      <c r="L1295" s="504"/>
      <c r="M1295" s="504"/>
      <c r="N1295" s="504"/>
      <c r="O1295" s="120"/>
      <c r="P1295" s="822"/>
      <c r="Q1295" s="822"/>
      <c r="R1295" s="51"/>
    </row>
    <row r="1296" spans="1:18" s="52" customFormat="1" outlineLevel="1">
      <c r="A1296" s="825"/>
      <c r="B1296" s="827"/>
      <c r="C1296" s="766"/>
      <c r="D1296" s="822"/>
      <c r="E1296" s="829"/>
      <c r="F1296" s="822"/>
      <c r="G1296" s="831"/>
      <c r="H1296" s="822"/>
      <c r="I1296" s="822"/>
      <c r="J1296" s="822"/>
      <c r="K1296" s="523">
        <v>12</v>
      </c>
      <c r="L1296" s="504"/>
      <c r="M1296" s="504"/>
      <c r="N1296" s="504"/>
      <c r="O1296" s="120"/>
      <c r="P1296" s="822"/>
      <c r="Q1296" s="822"/>
      <c r="R1296" s="51"/>
    </row>
    <row r="1297" spans="1:18" s="52" customFormat="1" outlineLevel="1">
      <c r="A1297" s="825"/>
      <c r="B1297" s="827"/>
      <c r="C1297" s="766"/>
      <c r="D1297" s="822"/>
      <c r="E1297" s="829"/>
      <c r="F1297" s="822"/>
      <c r="G1297" s="831"/>
      <c r="H1297" s="822"/>
      <c r="I1297" s="822"/>
      <c r="J1297" s="822"/>
      <c r="K1297" s="523">
        <v>13</v>
      </c>
      <c r="L1297" s="504"/>
      <c r="M1297" s="504"/>
      <c r="N1297" s="504"/>
      <c r="O1297" s="120"/>
      <c r="P1297" s="822"/>
      <c r="Q1297" s="822"/>
      <c r="R1297" s="51"/>
    </row>
    <row r="1298" spans="1:18" s="52" customFormat="1" outlineLevel="1">
      <c r="A1298" s="825"/>
      <c r="B1298" s="827"/>
      <c r="C1298" s="766"/>
      <c r="D1298" s="822"/>
      <c r="E1298" s="829"/>
      <c r="F1298" s="822"/>
      <c r="G1298" s="831"/>
      <c r="H1298" s="822"/>
      <c r="I1298" s="822"/>
      <c r="J1298" s="822"/>
      <c r="K1298" s="523">
        <v>14</v>
      </c>
      <c r="L1298" s="504"/>
      <c r="M1298" s="504"/>
      <c r="N1298" s="504"/>
      <c r="O1298" s="120"/>
      <c r="P1298" s="822"/>
      <c r="Q1298" s="822"/>
      <c r="R1298" s="51"/>
    </row>
    <row r="1299" spans="1:18" s="52" customFormat="1" outlineLevel="1">
      <c r="A1299" s="825"/>
      <c r="B1299" s="827"/>
      <c r="C1299" s="766"/>
      <c r="D1299" s="822"/>
      <c r="E1299" s="829"/>
      <c r="F1299" s="822"/>
      <c r="G1299" s="831"/>
      <c r="H1299" s="822"/>
      <c r="I1299" s="822"/>
      <c r="J1299" s="822"/>
      <c r="K1299" s="523">
        <v>15</v>
      </c>
      <c r="L1299" s="504"/>
      <c r="M1299" s="504"/>
      <c r="N1299" s="504"/>
      <c r="O1299" s="120"/>
      <c r="P1299" s="822"/>
      <c r="Q1299" s="822"/>
      <c r="R1299" s="51"/>
    </row>
    <row r="1300" spans="1:18" s="52" customFormat="1" outlineLevel="1">
      <c r="A1300" s="826"/>
      <c r="B1300" s="828"/>
      <c r="C1300" s="777"/>
      <c r="D1300" s="823"/>
      <c r="E1300" s="829"/>
      <c r="F1300" s="823"/>
      <c r="G1300" s="832"/>
      <c r="H1300" s="823"/>
      <c r="I1300" s="823"/>
      <c r="J1300" s="823"/>
      <c r="K1300" s="523">
        <v>16</v>
      </c>
      <c r="L1300" s="504"/>
      <c r="M1300" s="504"/>
      <c r="N1300" s="504"/>
      <c r="O1300" s="120"/>
      <c r="P1300" s="823"/>
      <c r="Q1300" s="823"/>
      <c r="R1300" s="51"/>
    </row>
    <row r="1301" spans="1:18" s="52" customFormat="1" outlineLevel="1">
      <c r="A1301" s="824"/>
      <c r="B1301" s="827" t="s">
        <v>15</v>
      </c>
      <c r="C1301" s="803">
        <f t="shared" ref="C1301" si="119">C1285+1</f>
        <v>82</v>
      </c>
      <c r="D1301" s="822" t="str">
        <f t="shared" si="114"/>
        <v>Spare 82</v>
      </c>
      <c r="E1301" s="829" t="str">
        <f t="shared" ref="E1301" si="120">"DBB"&amp;500+(6*(C1301-1))</f>
        <v>DBB986</v>
      </c>
      <c r="F1301" s="822" t="s">
        <v>1987</v>
      </c>
      <c r="G1301" s="830"/>
      <c r="H1301" s="821"/>
      <c r="I1301" s="821"/>
      <c r="J1301" s="821"/>
      <c r="K1301" s="626">
        <v>1</v>
      </c>
      <c r="L1301" s="504"/>
      <c r="M1301" s="504"/>
      <c r="N1301" s="504"/>
      <c r="O1301" s="120"/>
      <c r="P1301" s="821"/>
      <c r="Q1301" s="821"/>
      <c r="R1301" s="51"/>
    </row>
    <row r="1302" spans="1:18" s="52" customFormat="1" outlineLevel="1">
      <c r="A1302" s="825"/>
      <c r="B1302" s="827"/>
      <c r="C1302" s="766"/>
      <c r="D1302" s="822"/>
      <c r="E1302" s="829"/>
      <c r="F1302" s="822"/>
      <c r="G1302" s="831"/>
      <c r="H1302" s="822"/>
      <c r="I1302" s="822"/>
      <c r="J1302" s="822"/>
      <c r="K1302" s="523">
        <v>2</v>
      </c>
      <c r="L1302" s="504"/>
      <c r="M1302" s="504"/>
      <c r="N1302" s="504"/>
      <c r="O1302" s="120"/>
      <c r="P1302" s="822"/>
      <c r="Q1302" s="822"/>
      <c r="R1302" s="51"/>
    </row>
    <row r="1303" spans="1:18" s="52" customFormat="1" outlineLevel="1">
      <c r="A1303" s="825"/>
      <c r="B1303" s="827"/>
      <c r="C1303" s="766"/>
      <c r="D1303" s="822"/>
      <c r="E1303" s="829"/>
      <c r="F1303" s="822"/>
      <c r="G1303" s="831"/>
      <c r="H1303" s="822"/>
      <c r="I1303" s="822"/>
      <c r="J1303" s="822"/>
      <c r="K1303" s="523">
        <v>3</v>
      </c>
      <c r="L1303" s="504"/>
      <c r="M1303" s="504"/>
      <c r="N1303" s="504"/>
      <c r="O1303" s="120"/>
      <c r="P1303" s="822"/>
      <c r="Q1303" s="822"/>
      <c r="R1303" s="51"/>
    </row>
    <row r="1304" spans="1:18" s="52" customFormat="1" outlineLevel="1">
      <c r="A1304" s="825"/>
      <c r="B1304" s="827"/>
      <c r="C1304" s="766"/>
      <c r="D1304" s="822"/>
      <c r="E1304" s="829"/>
      <c r="F1304" s="822"/>
      <c r="G1304" s="831"/>
      <c r="H1304" s="822"/>
      <c r="I1304" s="822"/>
      <c r="J1304" s="822"/>
      <c r="K1304" s="523">
        <v>4</v>
      </c>
      <c r="L1304" s="504"/>
      <c r="M1304" s="504"/>
      <c r="N1304" s="504"/>
      <c r="O1304" s="120"/>
      <c r="P1304" s="822"/>
      <c r="Q1304" s="822"/>
      <c r="R1304" s="51"/>
    </row>
    <row r="1305" spans="1:18" s="52" customFormat="1" outlineLevel="1">
      <c r="A1305" s="825"/>
      <c r="B1305" s="827"/>
      <c r="C1305" s="766"/>
      <c r="D1305" s="822"/>
      <c r="E1305" s="829"/>
      <c r="F1305" s="822"/>
      <c r="G1305" s="831"/>
      <c r="H1305" s="822"/>
      <c r="I1305" s="822"/>
      <c r="J1305" s="822"/>
      <c r="K1305" s="523">
        <v>5</v>
      </c>
      <c r="L1305" s="504"/>
      <c r="M1305" s="504"/>
      <c r="N1305" s="504"/>
      <c r="O1305" s="120"/>
      <c r="P1305" s="822"/>
      <c r="Q1305" s="822"/>
      <c r="R1305" s="51"/>
    </row>
    <row r="1306" spans="1:18" s="52" customFormat="1" outlineLevel="1">
      <c r="A1306" s="825"/>
      <c r="B1306" s="827"/>
      <c r="C1306" s="766"/>
      <c r="D1306" s="822"/>
      <c r="E1306" s="829"/>
      <c r="F1306" s="822"/>
      <c r="G1306" s="831"/>
      <c r="H1306" s="822"/>
      <c r="I1306" s="822"/>
      <c r="J1306" s="822"/>
      <c r="K1306" s="523">
        <v>6</v>
      </c>
      <c r="L1306" s="504"/>
      <c r="M1306" s="504"/>
      <c r="N1306" s="504"/>
      <c r="O1306" s="120"/>
      <c r="P1306" s="822"/>
      <c r="Q1306" s="822"/>
      <c r="R1306" s="51"/>
    </row>
    <row r="1307" spans="1:18" s="52" customFormat="1" outlineLevel="1">
      <c r="A1307" s="825"/>
      <c r="B1307" s="827"/>
      <c r="C1307" s="766"/>
      <c r="D1307" s="822"/>
      <c r="E1307" s="829"/>
      <c r="F1307" s="822"/>
      <c r="G1307" s="831"/>
      <c r="H1307" s="822"/>
      <c r="I1307" s="822"/>
      <c r="J1307" s="822"/>
      <c r="K1307" s="523">
        <v>7</v>
      </c>
      <c r="L1307" s="504"/>
      <c r="M1307" s="504"/>
      <c r="N1307" s="504"/>
      <c r="O1307" s="120"/>
      <c r="P1307" s="822"/>
      <c r="Q1307" s="822"/>
      <c r="R1307" s="51"/>
    </row>
    <row r="1308" spans="1:18" s="52" customFormat="1" outlineLevel="1">
      <c r="A1308" s="825"/>
      <c r="B1308" s="827"/>
      <c r="C1308" s="766"/>
      <c r="D1308" s="822"/>
      <c r="E1308" s="829"/>
      <c r="F1308" s="822"/>
      <c r="G1308" s="831"/>
      <c r="H1308" s="822"/>
      <c r="I1308" s="822"/>
      <c r="J1308" s="822"/>
      <c r="K1308" s="523">
        <v>8</v>
      </c>
      <c r="L1308" s="504"/>
      <c r="M1308" s="504"/>
      <c r="N1308" s="504"/>
      <c r="O1308" s="120"/>
      <c r="P1308" s="822"/>
      <c r="Q1308" s="822"/>
      <c r="R1308" s="51"/>
    </row>
    <row r="1309" spans="1:18" s="52" customFormat="1" outlineLevel="1">
      <c r="A1309" s="825"/>
      <c r="B1309" s="827"/>
      <c r="C1309" s="766"/>
      <c r="D1309" s="822"/>
      <c r="E1309" s="829"/>
      <c r="F1309" s="822"/>
      <c r="G1309" s="831"/>
      <c r="H1309" s="822"/>
      <c r="I1309" s="822"/>
      <c r="J1309" s="822"/>
      <c r="K1309" s="523">
        <v>9</v>
      </c>
      <c r="L1309" s="504"/>
      <c r="M1309" s="504"/>
      <c r="N1309" s="504"/>
      <c r="O1309" s="120"/>
      <c r="P1309" s="822"/>
      <c r="Q1309" s="822"/>
      <c r="R1309" s="51"/>
    </row>
    <row r="1310" spans="1:18" s="52" customFormat="1" outlineLevel="1">
      <c r="A1310" s="825"/>
      <c r="B1310" s="827"/>
      <c r="C1310" s="766"/>
      <c r="D1310" s="822"/>
      <c r="E1310" s="829"/>
      <c r="F1310" s="822"/>
      <c r="G1310" s="831"/>
      <c r="H1310" s="822"/>
      <c r="I1310" s="822"/>
      <c r="J1310" s="822"/>
      <c r="K1310" s="523">
        <v>10</v>
      </c>
      <c r="L1310" s="504"/>
      <c r="M1310" s="504"/>
      <c r="N1310" s="504"/>
      <c r="O1310" s="120"/>
      <c r="P1310" s="822"/>
      <c r="Q1310" s="822"/>
      <c r="R1310" s="51"/>
    </row>
    <row r="1311" spans="1:18" s="52" customFormat="1" outlineLevel="1">
      <c r="A1311" s="825"/>
      <c r="B1311" s="827"/>
      <c r="C1311" s="766"/>
      <c r="D1311" s="822"/>
      <c r="E1311" s="829"/>
      <c r="F1311" s="822"/>
      <c r="G1311" s="831"/>
      <c r="H1311" s="822"/>
      <c r="I1311" s="822"/>
      <c r="J1311" s="822"/>
      <c r="K1311" s="523">
        <v>11</v>
      </c>
      <c r="L1311" s="504"/>
      <c r="M1311" s="504"/>
      <c r="N1311" s="504"/>
      <c r="O1311" s="120"/>
      <c r="P1311" s="822"/>
      <c r="Q1311" s="822"/>
      <c r="R1311" s="51"/>
    </row>
    <row r="1312" spans="1:18" s="52" customFormat="1" outlineLevel="1">
      <c r="A1312" s="825"/>
      <c r="B1312" s="827"/>
      <c r="C1312" s="766"/>
      <c r="D1312" s="822"/>
      <c r="E1312" s="829"/>
      <c r="F1312" s="822"/>
      <c r="G1312" s="831"/>
      <c r="H1312" s="822"/>
      <c r="I1312" s="822"/>
      <c r="J1312" s="822"/>
      <c r="K1312" s="523">
        <v>12</v>
      </c>
      <c r="L1312" s="504"/>
      <c r="M1312" s="504"/>
      <c r="N1312" s="504"/>
      <c r="O1312" s="120"/>
      <c r="P1312" s="822"/>
      <c r="Q1312" s="822"/>
      <c r="R1312" s="51"/>
    </row>
    <row r="1313" spans="1:18" s="52" customFormat="1" outlineLevel="1">
      <c r="A1313" s="825"/>
      <c r="B1313" s="827"/>
      <c r="C1313" s="766"/>
      <c r="D1313" s="822"/>
      <c r="E1313" s="829"/>
      <c r="F1313" s="822"/>
      <c r="G1313" s="831"/>
      <c r="H1313" s="822"/>
      <c r="I1313" s="822"/>
      <c r="J1313" s="822"/>
      <c r="K1313" s="523">
        <v>13</v>
      </c>
      <c r="L1313" s="504"/>
      <c r="M1313" s="504"/>
      <c r="N1313" s="504"/>
      <c r="O1313" s="120"/>
      <c r="P1313" s="822"/>
      <c r="Q1313" s="822"/>
      <c r="R1313" s="51"/>
    </row>
    <row r="1314" spans="1:18" s="52" customFormat="1" outlineLevel="1">
      <c r="A1314" s="825"/>
      <c r="B1314" s="827"/>
      <c r="C1314" s="766"/>
      <c r="D1314" s="822"/>
      <c r="E1314" s="829"/>
      <c r="F1314" s="822"/>
      <c r="G1314" s="831"/>
      <c r="H1314" s="822"/>
      <c r="I1314" s="822"/>
      <c r="J1314" s="822"/>
      <c r="K1314" s="523">
        <v>14</v>
      </c>
      <c r="L1314" s="504"/>
      <c r="M1314" s="504"/>
      <c r="N1314" s="504"/>
      <c r="O1314" s="120"/>
      <c r="P1314" s="822"/>
      <c r="Q1314" s="822"/>
      <c r="R1314" s="51"/>
    </row>
    <row r="1315" spans="1:18" s="52" customFormat="1" outlineLevel="1">
      <c r="A1315" s="825"/>
      <c r="B1315" s="827"/>
      <c r="C1315" s="766"/>
      <c r="D1315" s="822"/>
      <c r="E1315" s="829"/>
      <c r="F1315" s="822"/>
      <c r="G1315" s="831"/>
      <c r="H1315" s="822"/>
      <c r="I1315" s="822"/>
      <c r="J1315" s="822"/>
      <c r="K1315" s="523">
        <v>15</v>
      </c>
      <c r="L1315" s="504"/>
      <c r="M1315" s="504"/>
      <c r="N1315" s="504"/>
      <c r="O1315" s="120"/>
      <c r="P1315" s="822"/>
      <c r="Q1315" s="822"/>
      <c r="R1315" s="51"/>
    </row>
    <row r="1316" spans="1:18" s="52" customFormat="1" outlineLevel="1">
      <c r="A1316" s="826"/>
      <c r="B1316" s="828"/>
      <c r="C1316" s="777"/>
      <c r="D1316" s="823"/>
      <c r="E1316" s="829"/>
      <c r="F1316" s="823"/>
      <c r="G1316" s="832"/>
      <c r="H1316" s="823"/>
      <c r="I1316" s="823"/>
      <c r="J1316" s="823"/>
      <c r="K1316" s="523">
        <v>16</v>
      </c>
      <c r="L1316" s="504"/>
      <c r="M1316" s="504"/>
      <c r="N1316" s="504"/>
      <c r="O1316" s="120"/>
      <c r="P1316" s="823"/>
      <c r="Q1316" s="823"/>
      <c r="R1316" s="51"/>
    </row>
    <row r="1317" spans="1:18" s="52" customFormat="1" outlineLevel="1">
      <c r="A1317" s="824"/>
      <c r="B1317" s="827" t="s">
        <v>15</v>
      </c>
      <c r="C1317" s="803">
        <f>C1301+1</f>
        <v>83</v>
      </c>
      <c r="D1317" s="822" t="str">
        <f t="shared" ref="D1317:D1365" si="121">"Spare "&amp;C1317</f>
        <v>Spare 83</v>
      </c>
      <c r="E1317" s="829" t="str">
        <f t="shared" ref="E1317" si="122">"DBB"&amp;500+(6*(C1317-1))</f>
        <v>DBB992</v>
      </c>
      <c r="F1317" s="822" t="s">
        <v>1988</v>
      </c>
      <c r="G1317" s="830"/>
      <c r="H1317" s="821"/>
      <c r="I1317" s="821"/>
      <c r="J1317" s="821"/>
      <c r="K1317" s="626">
        <v>1</v>
      </c>
      <c r="L1317" s="504"/>
      <c r="M1317" s="504"/>
      <c r="N1317" s="504"/>
      <c r="O1317" s="120"/>
      <c r="P1317" s="821"/>
      <c r="Q1317" s="821"/>
      <c r="R1317" s="51"/>
    </row>
    <row r="1318" spans="1:18" s="52" customFormat="1" outlineLevel="1">
      <c r="A1318" s="825"/>
      <c r="B1318" s="827"/>
      <c r="C1318" s="766"/>
      <c r="D1318" s="822"/>
      <c r="E1318" s="829"/>
      <c r="F1318" s="822"/>
      <c r="G1318" s="831"/>
      <c r="H1318" s="822"/>
      <c r="I1318" s="822"/>
      <c r="J1318" s="822"/>
      <c r="K1318" s="523">
        <v>2</v>
      </c>
      <c r="L1318" s="504"/>
      <c r="M1318" s="504"/>
      <c r="N1318" s="504"/>
      <c r="O1318" s="120"/>
      <c r="P1318" s="822"/>
      <c r="Q1318" s="822"/>
      <c r="R1318" s="51"/>
    </row>
    <row r="1319" spans="1:18" s="52" customFormat="1" outlineLevel="1">
      <c r="A1319" s="825"/>
      <c r="B1319" s="827"/>
      <c r="C1319" s="766"/>
      <c r="D1319" s="822"/>
      <c r="E1319" s="829"/>
      <c r="F1319" s="822"/>
      <c r="G1319" s="831"/>
      <c r="H1319" s="822"/>
      <c r="I1319" s="822"/>
      <c r="J1319" s="822"/>
      <c r="K1319" s="523">
        <v>3</v>
      </c>
      <c r="L1319" s="504"/>
      <c r="M1319" s="504"/>
      <c r="N1319" s="504"/>
      <c r="O1319" s="120"/>
      <c r="P1319" s="822"/>
      <c r="Q1319" s="822"/>
      <c r="R1319" s="51"/>
    </row>
    <row r="1320" spans="1:18" s="52" customFormat="1" outlineLevel="1">
      <c r="A1320" s="825"/>
      <c r="B1320" s="827"/>
      <c r="C1320" s="766"/>
      <c r="D1320" s="822"/>
      <c r="E1320" s="829"/>
      <c r="F1320" s="822"/>
      <c r="G1320" s="831"/>
      <c r="H1320" s="822"/>
      <c r="I1320" s="822"/>
      <c r="J1320" s="822"/>
      <c r="K1320" s="523">
        <v>4</v>
      </c>
      <c r="L1320" s="504"/>
      <c r="M1320" s="504"/>
      <c r="N1320" s="504"/>
      <c r="O1320" s="120"/>
      <c r="P1320" s="822"/>
      <c r="Q1320" s="822"/>
      <c r="R1320" s="51"/>
    </row>
    <row r="1321" spans="1:18" s="52" customFormat="1" outlineLevel="1">
      <c r="A1321" s="825"/>
      <c r="B1321" s="827"/>
      <c r="C1321" s="766"/>
      <c r="D1321" s="822"/>
      <c r="E1321" s="829"/>
      <c r="F1321" s="822"/>
      <c r="G1321" s="831"/>
      <c r="H1321" s="822"/>
      <c r="I1321" s="822"/>
      <c r="J1321" s="822"/>
      <c r="K1321" s="523">
        <v>5</v>
      </c>
      <c r="L1321" s="504"/>
      <c r="M1321" s="504"/>
      <c r="N1321" s="504"/>
      <c r="O1321" s="120"/>
      <c r="P1321" s="822"/>
      <c r="Q1321" s="822"/>
      <c r="R1321" s="51"/>
    </row>
    <row r="1322" spans="1:18" s="52" customFormat="1" outlineLevel="1">
      <c r="A1322" s="825"/>
      <c r="B1322" s="827"/>
      <c r="C1322" s="766"/>
      <c r="D1322" s="822"/>
      <c r="E1322" s="829"/>
      <c r="F1322" s="822"/>
      <c r="G1322" s="831"/>
      <c r="H1322" s="822"/>
      <c r="I1322" s="822"/>
      <c r="J1322" s="822"/>
      <c r="K1322" s="523">
        <v>6</v>
      </c>
      <c r="L1322" s="504"/>
      <c r="M1322" s="504"/>
      <c r="N1322" s="504"/>
      <c r="O1322" s="120"/>
      <c r="P1322" s="822"/>
      <c r="Q1322" s="822"/>
      <c r="R1322" s="51"/>
    </row>
    <row r="1323" spans="1:18" s="52" customFormat="1" outlineLevel="1">
      <c r="A1323" s="825"/>
      <c r="B1323" s="827"/>
      <c r="C1323" s="766"/>
      <c r="D1323" s="822"/>
      <c r="E1323" s="829"/>
      <c r="F1323" s="822"/>
      <c r="G1323" s="831"/>
      <c r="H1323" s="822"/>
      <c r="I1323" s="822"/>
      <c r="J1323" s="822"/>
      <c r="K1323" s="523">
        <v>7</v>
      </c>
      <c r="L1323" s="504"/>
      <c r="M1323" s="504"/>
      <c r="N1323" s="504"/>
      <c r="O1323" s="120"/>
      <c r="P1323" s="822"/>
      <c r="Q1323" s="822"/>
      <c r="R1323" s="51"/>
    </row>
    <row r="1324" spans="1:18" s="52" customFormat="1" outlineLevel="1">
      <c r="A1324" s="825"/>
      <c r="B1324" s="827"/>
      <c r="C1324" s="766"/>
      <c r="D1324" s="822"/>
      <c r="E1324" s="829"/>
      <c r="F1324" s="822"/>
      <c r="G1324" s="831"/>
      <c r="H1324" s="822"/>
      <c r="I1324" s="822"/>
      <c r="J1324" s="822"/>
      <c r="K1324" s="523">
        <v>8</v>
      </c>
      <c r="L1324" s="504"/>
      <c r="M1324" s="504"/>
      <c r="N1324" s="504"/>
      <c r="O1324" s="120"/>
      <c r="P1324" s="822"/>
      <c r="Q1324" s="822"/>
      <c r="R1324" s="51"/>
    </row>
    <row r="1325" spans="1:18" s="52" customFormat="1" outlineLevel="1">
      <c r="A1325" s="825"/>
      <c r="B1325" s="827"/>
      <c r="C1325" s="766"/>
      <c r="D1325" s="822"/>
      <c r="E1325" s="829"/>
      <c r="F1325" s="822"/>
      <c r="G1325" s="831"/>
      <c r="H1325" s="822"/>
      <c r="I1325" s="822"/>
      <c r="J1325" s="822"/>
      <c r="K1325" s="523">
        <v>9</v>
      </c>
      <c r="L1325" s="504"/>
      <c r="M1325" s="504"/>
      <c r="N1325" s="504"/>
      <c r="O1325" s="120"/>
      <c r="P1325" s="822"/>
      <c r="Q1325" s="822"/>
      <c r="R1325" s="51"/>
    </row>
    <row r="1326" spans="1:18" s="52" customFormat="1" outlineLevel="1">
      <c r="A1326" s="825"/>
      <c r="B1326" s="827"/>
      <c r="C1326" s="766"/>
      <c r="D1326" s="822"/>
      <c r="E1326" s="829"/>
      <c r="F1326" s="822"/>
      <c r="G1326" s="831"/>
      <c r="H1326" s="822"/>
      <c r="I1326" s="822"/>
      <c r="J1326" s="822"/>
      <c r="K1326" s="523">
        <v>10</v>
      </c>
      <c r="L1326" s="504"/>
      <c r="M1326" s="504"/>
      <c r="N1326" s="504"/>
      <c r="O1326" s="120"/>
      <c r="P1326" s="822"/>
      <c r="Q1326" s="822"/>
      <c r="R1326" s="51"/>
    </row>
    <row r="1327" spans="1:18" s="52" customFormat="1" outlineLevel="1">
      <c r="A1327" s="825"/>
      <c r="B1327" s="827"/>
      <c r="C1327" s="766"/>
      <c r="D1327" s="822"/>
      <c r="E1327" s="829"/>
      <c r="F1327" s="822"/>
      <c r="G1327" s="831"/>
      <c r="H1327" s="822"/>
      <c r="I1327" s="822"/>
      <c r="J1327" s="822"/>
      <c r="K1327" s="523">
        <v>11</v>
      </c>
      <c r="L1327" s="504"/>
      <c r="M1327" s="504"/>
      <c r="N1327" s="504"/>
      <c r="O1327" s="120"/>
      <c r="P1327" s="822"/>
      <c r="Q1327" s="822"/>
      <c r="R1327" s="51"/>
    </row>
    <row r="1328" spans="1:18" s="52" customFormat="1" outlineLevel="1">
      <c r="A1328" s="825"/>
      <c r="B1328" s="827"/>
      <c r="C1328" s="766"/>
      <c r="D1328" s="822"/>
      <c r="E1328" s="829"/>
      <c r="F1328" s="822"/>
      <c r="G1328" s="831"/>
      <c r="H1328" s="822"/>
      <c r="I1328" s="822"/>
      <c r="J1328" s="822"/>
      <c r="K1328" s="523">
        <v>12</v>
      </c>
      <c r="L1328" s="504"/>
      <c r="M1328" s="504"/>
      <c r="N1328" s="504"/>
      <c r="O1328" s="120"/>
      <c r="P1328" s="822"/>
      <c r="Q1328" s="822"/>
      <c r="R1328" s="51"/>
    </row>
    <row r="1329" spans="1:18" s="52" customFormat="1" outlineLevel="1">
      <c r="A1329" s="825"/>
      <c r="B1329" s="827"/>
      <c r="C1329" s="766"/>
      <c r="D1329" s="822"/>
      <c r="E1329" s="829"/>
      <c r="F1329" s="822"/>
      <c r="G1329" s="831"/>
      <c r="H1329" s="822"/>
      <c r="I1329" s="822"/>
      <c r="J1329" s="822"/>
      <c r="K1329" s="523">
        <v>13</v>
      </c>
      <c r="L1329" s="504"/>
      <c r="M1329" s="504"/>
      <c r="N1329" s="504"/>
      <c r="O1329" s="120"/>
      <c r="P1329" s="822"/>
      <c r="Q1329" s="822"/>
      <c r="R1329" s="51"/>
    </row>
    <row r="1330" spans="1:18" s="52" customFormat="1" outlineLevel="1">
      <c r="A1330" s="825"/>
      <c r="B1330" s="827"/>
      <c r="C1330" s="766"/>
      <c r="D1330" s="822"/>
      <c r="E1330" s="829"/>
      <c r="F1330" s="822"/>
      <c r="G1330" s="831"/>
      <c r="H1330" s="822"/>
      <c r="I1330" s="822"/>
      <c r="J1330" s="822"/>
      <c r="K1330" s="523">
        <v>14</v>
      </c>
      <c r="L1330" s="504"/>
      <c r="M1330" s="504"/>
      <c r="N1330" s="504"/>
      <c r="O1330" s="120"/>
      <c r="P1330" s="822"/>
      <c r="Q1330" s="822"/>
      <c r="R1330" s="51"/>
    </row>
    <row r="1331" spans="1:18" s="52" customFormat="1" outlineLevel="1">
      <c r="A1331" s="825"/>
      <c r="B1331" s="827"/>
      <c r="C1331" s="766"/>
      <c r="D1331" s="822"/>
      <c r="E1331" s="829"/>
      <c r="F1331" s="822"/>
      <c r="G1331" s="831"/>
      <c r="H1331" s="822"/>
      <c r="I1331" s="822"/>
      <c r="J1331" s="822"/>
      <c r="K1331" s="523">
        <v>15</v>
      </c>
      <c r="L1331" s="504"/>
      <c r="M1331" s="504"/>
      <c r="N1331" s="504"/>
      <c r="O1331" s="120"/>
      <c r="P1331" s="822"/>
      <c r="Q1331" s="822"/>
      <c r="R1331" s="51"/>
    </row>
    <row r="1332" spans="1:18" s="52" customFormat="1" outlineLevel="1">
      <c r="A1332" s="826"/>
      <c r="B1332" s="828"/>
      <c r="C1332" s="777"/>
      <c r="D1332" s="823"/>
      <c r="E1332" s="829"/>
      <c r="F1332" s="823"/>
      <c r="G1332" s="832"/>
      <c r="H1332" s="823"/>
      <c r="I1332" s="823"/>
      <c r="J1332" s="823"/>
      <c r="K1332" s="523">
        <v>16</v>
      </c>
      <c r="L1332" s="504"/>
      <c r="M1332" s="504"/>
      <c r="N1332" s="504"/>
      <c r="O1332" s="120"/>
      <c r="P1332" s="823"/>
      <c r="Q1332" s="823"/>
      <c r="R1332" s="51"/>
    </row>
    <row r="1333" spans="1:18" s="52" customFormat="1" outlineLevel="1">
      <c r="A1333" s="824"/>
      <c r="B1333" s="827" t="s">
        <v>15</v>
      </c>
      <c r="C1333" s="803">
        <f t="shared" ref="C1333" si="123">C1317+1</f>
        <v>84</v>
      </c>
      <c r="D1333" s="822" t="str">
        <f t="shared" si="121"/>
        <v>Spare 84</v>
      </c>
      <c r="E1333" s="829" t="str">
        <f t="shared" ref="E1333" si="124">"DBB"&amp;500+(6*(C1333-1))</f>
        <v>DBB998</v>
      </c>
      <c r="F1333" s="822" t="s">
        <v>1989</v>
      </c>
      <c r="G1333" s="830"/>
      <c r="H1333" s="821"/>
      <c r="I1333" s="821"/>
      <c r="J1333" s="821"/>
      <c r="K1333" s="626">
        <v>1</v>
      </c>
      <c r="L1333" s="504"/>
      <c r="M1333" s="504"/>
      <c r="N1333" s="504"/>
      <c r="O1333" s="120"/>
      <c r="P1333" s="821"/>
      <c r="Q1333" s="821"/>
      <c r="R1333" s="51"/>
    </row>
    <row r="1334" spans="1:18" s="52" customFormat="1" outlineLevel="1">
      <c r="A1334" s="825"/>
      <c r="B1334" s="827"/>
      <c r="C1334" s="766"/>
      <c r="D1334" s="822"/>
      <c r="E1334" s="829"/>
      <c r="F1334" s="822"/>
      <c r="G1334" s="831"/>
      <c r="H1334" s="822"/>
      <c r="I1334" s="822"/>
      <c r="J1334" s="822"/>
      <c r="K1334" s="523">
        <v>2</v>
      </c>
      <c r="L1334" s="504"/>
      <c r="M1334" s="504"/>
      <c r="N1334" s="504"/>
      <c r="O1334" s="120"/>
      <c r="P1334" s="822"/>
      <c r="Q1334" s="822"/>
      <c r="R1334" s="51"/>
    </row>
    <row r="1335" spans="1:18" s="52" customFormat="1" outlineLevel="1">
      <c r="A1335" s="825"/>
      <c r="B1335" s="827"/>
      <c r="C1335" s="766"/>
      <c r="D1335" s="822"/>
      <c r="E1335" s="829"/>
      <c r="F1335" s="822"/>
      <c r="G1335" s="831"/>
      <c r="H1335" s="822"/>
      <c r="I1335" s="822"/>
      <c r="J1335" s="822"/>
      <c r="K1335" s="523">
        <v>3</v>
      </c>
      <c r="L1335" s="504"/>
      <c r="M1335" s="504"/>
      <c r="N1335" s="504"/>
      <c r="O1335" s="120"/>
      <c r="P1335" s="822"/>
      <c r="Q1335" s="822"/>
      <c r="R1335" s="51"/>
    </row>
    <row r="1336" spans="1:18" s="52" customFormat="1" outlineLevel="1">
      <c r="A1336" s="825"/>
      <c r="B1336" s="827"/>
      <c r="C1336" s="766"/>
      <c r="D1336" s="822"/>
      <c r="E1336" s="829"/>
      <c r="F1336" s="822"/>
      <c r="G1336" s="831"/>
      <c r="H1336" s="822"/>
      <c r="I1336" s="822"/>
      <c r="J1336" s="822"/>
      <c r="K1336" s="523">
        <v>4</v>
      </c>
      <c r="L1336" s="504"/>
      <c r="M1336" s="504"/>
      <c r="N1336" s="504"/>
      <c r="O1336" s="120"/>
      <c r="P1336" s="822"/>
      <c r="Q1336" s="822"/>
      <c r="R1336" s="51"/>
    </row>
    <row r="1337" spans="1:18" s="52" customFormat="1" outlineLevel="1">
      <c r="A1337" s="825"/>
      <c r="B1337" s="827"/>
      <c r="C1337" s="766"/>
      <c r="D1337" s="822"/>
      <c r="E1337" s="829"/>
      <c r="F1337" s="822"/>
      <c r="G1337" s="831"/>
      <c r="H1337" s="822"/>
      <c r="I1337" s="822"/>
      <c r="J1337" s="822"/>
      <c r="K1337" s="523">
        <v>5</v>
      </c>
      <c r="L1337" s="504"/>
      <c r="M1337" s="504"/>
      <c r="N1337" s="504"/>
      <c r="O1337" s="120"/>
      <c r="P1337" s="822"/>
      <c r="Q1337" s="822"/>
      <c r="R1337" s="51"/>
    </row>
    <row r="1338" spans="1:18" s="52" customFormat="1" outlineLevel="1">
      <c r="A1338" s="825"/>
      <c r="B1338" s="827"/>
      <c r="C1338" s="766"/>
      <c r="D1338" s="822"/>
      <c r="E1338" s="829"/>
      <c r="F1338" s="822"/>
      <c r="G1338" s="831"/>
      <c r="H1338" s="822"/>
      <c r="I1338" s="822"/>
      <c r="J1338" s="822"/>
      <c r="K1338" s="523">
        <v>6</v>
      </c>
      <c r="L1338" s="504"/>
      <c r="M1338" s="504"/>
      <c r="N1338" s="504"/>
      <c r="O1338" s="120"/>
      <c r="P1338" s="822"/>
      <c r="Q1338" s="822"/>
      <c r="R1338" s="51"/>
    </row>
    <row r="1339" spans="1:18" s="52" customFormat="1" outlineLevel="1">
      <c r="A1339" s="825"/>
      <c r="B1339" s="827"/>
      <c r="C1339" s="766"/>
      <c r="D1339" s="822"/>
      <c r="E1339" s="829"/>
      <c r="F1339" s="822"/>
      <c r="G1339" s="831"/>
      <c r="H1339" s="822"/>
      <c r="I1339" s="822"/>
      <c r="J1339" s="822"/>
      <c r="K1339" s="523">
        <v>7</v>
      </c>
      <c r="L1339" s="504"/>
      <c r="M1339" s="504"/>
      <c r="N1339" s="504"/>
      <c r="O1339" s="120"/>
      <c r="P1339" s="822"/>
      <c r="Q1339" s="822"/>
      <c r="R1339" s="51"/>
    </row>
    <row r="1340" spans="1:18" s="52" customFormat="1" outlineLevel="1">
      <c r="A1340" s="825"/>
      <c r="B1340" s="827"/>
      <c r="C1340" s="766"/>
      <c r="D1340" s="822"/>
      <c r="E1340" s="829"/>
      <c r="F1340" s="822"/>
      <c r="G1340" s="831"/>
      <c r="H1340" s="822"/>
      <c r="I1340" s="822"/>
      <c r="J1340" s="822"/>
      <c r="K1340" s="523">
        <v>8</v>
      </c>
      <c r="L1340" s="504"/>
      <c r="M1340" s="504"/>
      <c r="N1340" s="504"/>
      <c r="O1340" s="120"/>
      <c r="P1340" s="822"/>
      <c r="Q1340" s="822"/>
      <c r="R1340" s="51"/>
    </row>
    <row r="1341" spans="1:18" s="52" customFormat="1" outlineLevel="1">
      <c r="A1341" s="825"/>
      <c r="B1341" s="827"/>
      <c r="C1341" s="766"/>
      <c r="D1341" s="822"/>
      <c r="E1341" s="829"/>
      <c r="F1341" s="822"/>
      <c r="G1341" s="831"/>
      <c r="H1341" s="822"/>
      <c r="I1341" s="822"/>
      <c r="J1341" s="822"/>
      <c r="K1341" s="523">
        <v>9</v>
      </c>
      <c r="L1341" s="504"/>
      <c r="M1341" s="504"/>
      <c r="N1341" s="504"/>
      <c r="O1341" s="120"/>
      <c r="P1341" s="822"/>
      <c r="Q1341" s="822"/>
      <c r="R1341" s="51"/>
    </row>
    <row r="1342" spans="1:18" s="52" customFormat="1" outlineLevel="1">
      <c r="A1342" s="825"/>
      <c r="B1342" s="827"/>
      <c r="C1342" s="766"/>
      <c r="D1342" s="822"/>
      <c r="E1342" s="829"/>
      <c r="F1342" s="822"/>
      <c r="G1342" s="831"/>
      <c r="H1342" s="822"/>
      <c r="I1342" s="822"/>
      <c r="J1342" s="822"/>
      <c r="K1342" s="523">
        <v>10</v>
      </c>
      <c r="L1342" s="504"/>
      <c r="M1342" s="504"/>
      <c r="N1342" s="504"/>
      <c r="O1342" s="120"/>
      <c r="P1342" s="822"/>
      <c r="Q1342" s="822"/>
      <c r="R1342" s="51"/>
    </row>
    <row r="1343" spans="1:18" s="52" customFormat="1" outlineLevel="1">
      <c r="A1343" s="825"/>
      <c r="B1343" s="827"/>
      <c r="C1343" s="766"/>
      <c r="D1343" s="822"/>
      <c r="E1343" s="829"/>
      <c r="F1343" s="822"/>
      <c r="G1343" s="831"/>
      <c r="H1343" s="822"/>
      <c r="I1343" s="822"/>
      <c r="J1343" s="822"/>
      <c r="K1343" s="523">
        <v>11</v>
      </c>
      <c r="L1343" s="504"/>
      <c r="M1343" s="504"/>
      <c r="N1343" s="504"/>
      <c r="O1343" s="120"/>
      <c r="P1343" s="822"/>
      <c r="Q1343" s="822"/>
      <c r="R1343" s="51"/>
    </row>
    <row r="1344" spans="1:18" s="52" customFormat="1" outlineLevel="1">
      <c r="A1344" s="825"/>
      <c r="B1344" s="827"/>
      <c r="C1344" s="766"/>
      <c r="D1344" s="822"/>
      <c r="E1344" s="829"/>
      <c r="F1344" s="822"/>
      <c r="G1344" s="831"/>
      <c r="H1344" s="822"/>
      <c r="I1344" s="822"/>
      <c r="J1344" s="822"/>
      <c r="K1344" s="523">
        <v>12</v>
      </c>
      <c r="L1344" s="504"/>
      <c r="M1344" s="504"/>
      <c r="N1344" s="504"/>
      <c r="O1344" s="120"/>
      <c r="P1344" s="822"/>
      <c r="Q1344" s="822"/>
      <c r="R1344" s="51"/>
    </row>
    <row r="1345" spans="1:18" s="52" customFormat="1" outlineLevel="1">
      <c r="A1345" s="825"/>
      <c r="B1345" s="827"/>
      <c r="C1345" s="766"/>
      <c r="D1345" s="822"/>
      <c r="E1345" s="829"/>
      <c r="F1345" s="822"/>
      <c r="G1345" s="831"/>
      <c r="H1345" s="822"/>
      <c r="I1345" s="822"/>
      <c r="J1345" s="822"/>
      <c r="K1345" s="523">
        <v>13</v>
      </c>
      <c r="L1345" s="504"/>
      <c r="M1345" s="504"/>
      <c r="N1345" s="504"/>
      <c r="O1345" s="120"/>
      <c r="P1345" s="822"/>
      <c r="Q1345" s="822"/>
      <c r="R1345" s="51"/>
    </row>
    <row r="1346" spans="1:18" s="52" customFormat="1" outlineLevel="1">
      <c r="A1346" s="825"/>
      <c r="B1346" s="827"/>
      <c r="C1346" s="766"/>
      <c r="D1346" s="822"/>
      <c r="E1346" s="829"/>
      <c r="F1346" s="822"/>
      <c r="G1346" s="831"/>
      <c r="H1346" s="822"/>
      <c r="I1346" s="822"/>
      <c r="J1346" s="822"/>
      <c r="K1346" s="523">
        <v>14</v>
      </c>
      <c r="L1346" s="504"/>
      <c r="M1346" s="504"/>
      <c r="N1346" s="504"/>
      <c r="O1346" s="120"/>
      <c r="P1346" s="822"/>
      <c r="Q1346" s="822"/>
      <c r="R1346" s="51"/>
    </row>
    <row r="1347" spans="1:18" s="52" customFormat="1" outlineLevel="1">
      <c r="A1347" s="825"/>
      <c r="B1347" s="827"/>
      <c r="C1347" s="766"/>
      <c r="D1347" s="822"/>
      <c r="E1347" s="829"/>
      <c r="F1347" s="822"/>
      <c r="G1347" s="831"/>
      <c r="H1347" s="822"/>
      <c r="I1347" s="822"/>
      <c r="J1347" s="822"/>
      <c r="K1347" s="523">
        <v>15</v>
      </c>
      <c r="L1347" s="504"/>
      <c r="M1347" s="504"/>
      <c r="N1347" s="504"/>
      <c r="O1347" s="120"/>
      <c r="P1347" s="822"/>
      <c r="Q1347" s="822"/>
      <c r="R1347" s="51"/>
    </row>
    <row r="1348" spans="1:18" s="52" customFormat="1" outlineLevel="1">
      <c r="A1348" s="826"/>
      <c r="B1348" s="828"/>
      <c r="C1348" s="777"/>
      <c r="D1348" s="823"/>
      <c r="E1348" s="829"/>
      <c r="F1348" s="823"/>
      <c r="G1348" s="832"/>
      <c r="H1348" s="823"/>
      <c r="I1348" s="823"/>
      <c r="J1348" s="823"/>
      <c r="K1348" s="523">
        <v>16</v>
      </c>
      <c r="L1348" s="504"/>
      <c r="M1348" s="504"/>
      <c r="N1348" s="504"/>
      <c r="O1348" s="120"/>
      <c r="P1348" s="823"/>
      <c r="Q1348" s="823"/>
      <c r="R1348" s="51"/>
    </row>
    <row r="1349" spans="1:18" s="52" customFormat="1" outlineLevel="1">
      <c r="A1349" s="824"/>
      <c r="B1349" s="827" t="s">
        <v>15</v>
      </c>
      <c r="C1349" s="803">
        <f>C1333+1</f>
        <v>85</v>
      </c>
      <c r="D1349" s="822" t="str">
        <f t="shared" si="121"/>
        <v>Spare 85</v>
      </c>
      <c r="E1349" s="829" t="str">
        <f t="shared" ref="E1349" si="125">"DBB"&amp;500+(6*(C1349-1))</f>
        <v>DBB1004</v>
      </c>
      <c r="F1349" s="822" t="s">
        <v>1990</v>
      </c>
      <c r="G1349" s="830"/>
      <c r="H1349" s="821"/>
      <c r="I1349" s="821"/>
      <c r="J1349" s="821"/>
      <c r="K1349" s="626">
        <v>1</v>
      </c>
      <c r="L1349" s="504"/>
      <c r="M1349" s="504"/>
      <c r="N1349" s="504"/>
      <c r="O1349" s="120"/>
      <c r="P1349" s="821"/>
      <c r="Q1349" s="821"/>
      <c r="R1349" s="51"/>
    </row>
    <row r="1350" spans="1:18" s="52" customFormat="1" outlineLevel="1">
      <c r="A1350" s="825"/>
      <c r="B1350" s="827"/>
      <c r="C1350" s="766"/>
      <c r="D1350" s="822"/>
      <c r="E1350" s="829"/>
      <c r="F1350" s="822"/>
      <c r="G1350" s="831"/>
      <c r="H1350" s="822"/>
      <c r="I1350" s="822"/>
      <c r="J1350" s="822"/>
      <c r="K1350" s="523">
        <v>2</v>
      </c>
      <c r="L1350" s="504"/>
      <c r="M1350" s="504"/>
      <c r="N1350" s="504"/>
      <c r="O1350" s="120"/>
      <c r="P1350" s="822"/>
      <c r="Q1350" s="822"/>
      <c r="R1350" s="51"/>
    </row>
    <row r="1351" spans="1:18" s="52" customFormat="1" outlineLevel="1">
      <c r="A1351" s="825"/>
      <c r="B1351" s="827"/>
      <c r="C1351" s="766"/>
      <c r="D1351" s="822"/>
      <c r="E1351" s="829"/>
      <c r="F1351" s="822"/>
      <c r="G1351" s="831"/>
      <c r="H1351" s="822"/>
      <c r="I1351" s="822"/>
      <c r="J1351" s="822"/>
      <c r="K1351" s="523">
        <v>3</v>
      </c>
      <c r="L1351" s="504"/>
      <c r="M1351" s="504"/>
      <c r="N1351" s="504"/>
      <c r="O1351" s="120"/>
      <c r="P1351" s="822"/>
      <c r="Q1351" s="822"/>
      <c r="R1351" s="51"/>
    </row>
    <row r="1352" spans="1:18" s="52" customFormat="1" outlineLevel="1">
      <c r="A1352" s="825"/>
      <c r="B1352" s="827"/>
      <c r="C1352" s="766"/>
      <c r="D1352" s="822"/>
      <c r="E1352" s="829"/>
      <c r="F1352" s="822"/>
      <c r="G1352" s="831"/>
      <c r="H1352" s="822"/>
      <c r="I1352" s="822"/>
      <c r="J1352" s="822"/>
      <c r="K1352" s="523">
        <v>4</v>
      </c>
      <c r="L1352" s="504"/>
      <c r="M1352" s="504"/>
      <c r="N1352" s="504"/>
      <c r="O1352" s="120"/>
      <c r="P1352" s="822"/>
      <c r="Q1352" s="822"/>
      <c r="R1352" s="51"/>
    </row>
    <row r="1353" spans="1:18" s="52" customFormat="1" outlineLevel="1">
      <c r="A1353" s="825"/>
      <c r="B1353" s="827"/>
      <c r="C1353" s="766"/>
      <c r="D1353" s="822"/>
      <c r="E1353" s="829"/>
      <c r="F1353" s="822"/>
      <c r="G1353" s="831"/>
      <c r="H1353" s="822"/>
      <c r="I1353" s="822"/>
      <c r="J1353" s="822"/>
      <c r="K1353" s="523">
        <v>5</v>
      </c>
      <c r="L1353" s="504"/>
      <c r="M1353" s="504"/>
      <c r="N1353" s="504"/>
      <c r="O1353" s="120"/>
      <c r="P1353" s="822"/>
      <c r="Q1353" s="822"/>
      <c r="R1353" s="51"/>
    </row>
    <row r="1354" spans="1:18" s="52" customFormat="1" outlineLevel="1">
      <c r="A1354" s="825"/>
      <c r="B1354" s="827"/>
      <c r="C1354" s="766"/>
      <c r="D1354" s="822"/>
      <c r="E1354" s="829"/>
      <c r="F1354" s="822"/>
      <c r="G1354" s="831"/>
      <c r="H1354" s="822"/>
      <c r="I1354" s="822"/>
      <c r="J1354" s="822"/>
      <c r="K1354" s="523">
        <v>6</v>
      </c>
      <c r="L1354" s="504"/>
      <c r="M1354" s="504"/>
      <c r="N1354" s="504"/>
      <c r="O1354" s="120"/>
      <c r="P1354" s="822"/>
      <c r="Q1354" s="822"/>
      <c r="R1354" s="51"/>
    </row>
    <row r="1355" spans="1:18" s="52" customFormat="1" outlineLevel="1">
      <c r="A1355" s="825"/>
      <c r="B1355" s="827"/>
      <c r="C1355" s="766"/>
      <c r="D1355" s="822"/>
      <c r="E1355" s="829"/>
      <c r="F1355" s="822"/>
      <c r="G1355" s="831"/>
      <c r="H1355" s="822"/>
      <c r="I1355" s="822"/>
      <c r="J1355" s="822"/>
      <c r="K1355" s="523">
        <v>7</v>
      </c>
      <c r="L1355" s="504"/>
      <c r="M1355" s="504"/>
      <c r="N1355" s="504"/>
      <c r="O1355" s="120"/>
      <c r="P1355" s="822"/>
      <c r="Q1355" s="822"/>
      <c r="R1355" s="51"/>
    </row>
    <row r="1356" spans="1:18" s="52" customFormat="1" outlineLevel="1">
      <c r="A1356" s="825"/>
      <c r="B1356" s="827"/>
      <c r="C1356" s="766"/>
      <c r="D1356" s="822"/>
      <c r="E1356" s="829"/>
      <c r="F1356" s="822"/>
      <c r="G1356" s="831"/>
      <c r="H1356" s="822"/>
      <c r="I1356" s="822"/>
      <c r="J1356" s="822"/>
      <c r="K1356" s="523">
        <v>8</v>
      </c>
      <c r="L1356" s="504"/>
      <c r="M1356" s="504"/>
      <c r="N1356" s="504"/>
      <c r="O1356" s="120"/>
      <c r="P1356" s="822"/>
      <c r="Q1356" s="822"/>
      <c r="R1356" s="51"/>
    </row>
    <row r="1357" spans="1:18" s="52" customFormat="1" outlineLevel="1">
      <c r="A1357" s="825"/>
      <c r="B1357" s="827"/>
      <c r="C1357" s="766"/>
      <c r="D1357" s="822"/>
      <c r="E1357" s="829"/>
      <c r="F1357" s="822"/>
      <c r="G1357" s="831"/>
      <c r="H1357" s="822"/>
      <c r="I1357" s="822"/>
      <c r="J1357" s="822"/>
      <c r="K1357" s="523">
        <v>9</v>
      </c>
      <c r="L1357" s="504"/>
      <c r="M1357" s="504"/>
      <c r="N1357" s="504"/>
      <c r="O1357" s="120"/>
      <c r="P1357" s="822"/>
      <c r="Q1357" s="822"/>
      <c r="R1357" s="51"/>
    </row>
    <row r="1358" spans="1:18" s="52" customFormat="1" outlineLevel="1">
      <c r="A1358" s="825"/>
      <c r="B1358" s="827"/>
      <c r="C1358" s="766"/>
      <c r="D1358" s="822"/>
      <c r="E1358" s="829"/>
      <c r="F1358" s="822"/>
      <c r="G1358" s="831"/>
      <c r="H1358" s="822"/>
      <c r="I1358" s="822"/>
      <c r="J1358" s="822"/>
      <c r="K1358" s="523">
        <v>10</v>
      </c>
      <c r="L1358" s="504"/>
      <c r="M1358" s="504"/>
      <c r="N1358" s="504"/>
      <c r="O1358" s="120"/>
      <c r="P1358" s="822"/>
      <c r="Q1358" s="822"/>
      <c r="R1358" s="51"/>
    </row>
    <row r="1359" spans="1:18" s="52" customFormat="1" outlineLevel="1">
      <c r="A1359" s="825"/>
      <c r="B1359" s="827"/>
      <c r="C1359" s="766"/>
      <c r="D1359" s="822"/>
      <c r="E1359" s="829"/>
      <c r="F1359" s="822"/>
      <c r="G1359" s="831"/>
      <c r="H1359" s="822"/>
      <c r="I1359" s="822"/>
      <c r="J1359" s="822"/>
      <c r="K1359" s="523">
        <v>11</v>
      </c>
      <c r="L1359" s="504"/>
      <c r="M1359" s="504"/>
      <c r="N1359" s="504"/>
      <c r="O1359" s="120"/>
      <c r="P1359" s="822"/>
      <c r="Q1359" s="822"/>
      <c r="R1359" s="51"/>
    </row>
    <row r="1360" spans="1:18" s="52" customFormat="1" outlineLevel="1">
      <c r="A1360" s="825"/>
      <c r="B1360" s="827"/>
      <c r="C1360" s="766"/>
      <c r="D1360" s="822"/>
      <c r="E1360" s="829"/>
      <c r="F1360" s="822"/>
      <c r="G1360" s="831"/>
      <c r="H1360" s="822"/>
      <c r="I1360" s="822"/>
      <c r="J1360" s="822"/>
      <c r="K1360" s="523">
        <v>12</v>
      </c>
      <c r="L1360" s="504"/>
      <c r="M1360" s="504"/>
      <c r="N1360" s="504"/>
      <c r="O1360" s="120"/>
      <c r="P1360" s="822"/>
      <c r="Q1360" s="822"/>
      <c r="R1360" s="51"/>
    </row>
    <row r="1361" spans="1:18" s="52" customFormat="1" outlineLevel="1">
      <c r="A1361" s="825"/>
      <c r="B1361" s="827"/>
      <c r="C1361" s="766"/>
      <c r="D1361" s="822"/>
      <c r="E1361" s="829"/>
      <c r="F1361" s="822"/>
      <c r="G1361" s="831"/>
      <c r="H1361" s="822"/>
      <c r="I1361" s="822"/>
      <c r="J1361" s="822"/>
      <c r="K1361" s="523">
        <v>13</v>
      </c>
      <c r="L1361" s="504"/>
      <c r="M1361" s="504"/>
      <c r="N1361" s="504"/>
      <c r="O1361" s="120"/>
      <c r="P1361" s="822"/>
      <c r="Q1361" s="822"/>
      <c r="R1361" s="51"/>
    </row>
    <row r="1362" spans="1:18" s="52" customFormat="1" outlineLevel="1">
      <c r="A1362" s="825"/>
      <c r="B1362" s="827"/>
      <c r="C1362" s="766"/>
      <c r="D1362" s="822"/>
      <c r="E1362" s="829"/>
      <c r="F1362" s="822"/>
      <c r="G1362" s="831"/>
      <c r="H1362" s="822"/>
      <c r="I1362" s="822"/>
      <c r="J1362" s="822"/>
      <c r="K1362" s="523">
        <v>14</v>
      </c>
      <c r="L1362" s="504"/>
      <c r="M1362" s="504"/>
      <c r="N1362" s="504"/>
      <c r="O1362" s="120"/>
      <c r="P1362" s="822"/>
      <c r="Q1362" s="822"/>
      <c r="R1362" s="51"/>
    </row>
    <row r="1363" spans="1:18" s="52" customFormat="1" outlineLevel="1">
      <c r="A1363" s="825"/>
      <c r="B1363" s="827"/>
      <c r="C1363" s="766"/>
      <c r="D1363" s="822"/>
      <c r="E1363" s="829"/>
      <c r="F1363" s="822"/>
      <c r="G1363" s="831"/>
      <c r="H1363" s="822"/>
      <c r="I1363" s="822"/>
      <c r="J1363" s="822"/>
      <c r="K1363" s="523">
        <v>15</v>
      </c>
      <c r="L1363" s="504"/>
      <c r="M1363" s="504"/>
      <c r="N1363" s="504"/>
      <c r="O1363" s="120"/>
      <c r="P1363" s="822"/>
      <c r="Q1363" s="822"/>
      <c r="R1363" s="51"/>
    </row>
    <row r="1364" spans="1:18" s="52" customFormat="1" outlineLevel="1">
      <c r="A1364" s="826"/>
      <c r="B1364" s="828"/>
      <c r="C1364" s="777"/>
      <c r="D1364" s="823"/>
      <c r="E1364" s="829"/>
      <c r="F1364" s="823"/>
      <c r="G1364" s="832"/>
      <c r="H1364" s="823"/>
      <c r="I1364" s="823"/>
      <c r="J1364" s="823"/>
      <c r="K1364" s="523">
        <v>16</v>
      </c>
      <c r="L1364" s="504"/>
      <c r="M1364" s="504"/>
      <c r="N1364" s="504"/>
      <c r="O1364" s="120"/>
      <c r="P1364" s="823"/>
      <c r="Q1364" s="823"/>
      <c r="R1364" s="51"/>
    </row>
    <row r="1365" spans="1:18" s="52" customFormat="1" outlineLevel="1">
      <c r="A1365" s="824"/>
      <c r="B1365" s="827" t="s">
        <v>15</v>
      </c>
      <c r="C1365" s="803">
        <f t="shared" ref="C1365" si="126">C1349+1</f>
        <v>86</v>
      </c>
      <c r="D1365" s="822" t="str">
        <f t="shared" si="121"/>
        <v>Spare 86</v>
      </c>
      <c r="E1365" s="829" t="str">
        <f t="shared" ref="E1365" si="127">"DBB"&amp;500+(6*(C1365-1))</f>
        <v>DBB1010</v>
      </c>
      <c r="F1365" s="822" t="s">
        <v>1991</v>
      </c>
      <c r="G1365" s="830"/>
      <c r="H1365" s="821"/>
      <c r="I1365" s="821"/>
      <c r="J1365" s="821"/>
      <c r="K1365" s="626">
        <v>1</v>
      </c>
      <c r="L1365" s="504"/>
      <c r="M1365" s="504"/>
      <c r="N1365" s="504"/>
      <c r="O1365" s="120"/>
      <c r="P1365" s="821"/>
      <c r="Q1365" s="821"/>
      <c r="R1365" s="51"/>
    </row>
    <row r="1366" spans="1:18" s="52" customFormat="1" outlineLevel="1">
      <c r="A1366" s="825"/>
      <c r="B1366" s="827"/>
      <c r="C1366" s="766"/>
      <c r="D1366" s="822"/>
      <c r="E1366" s="829"/>
      <c r="F1366" s="822"/>
      <c r="G1366" s="831"/>
      <c r="H1366" s="822"/>
      <c r="I1366" s="822"/>
      <c r="J1366" s="822"/>
      <c r="K1366" s="523">
        <v>2</v>
      </c>
      <c r="L1366" s="504"/>
      <c r="M1366" s="504"/>
      <c r="N1366" s="504"/>
      <c r="O1366" s="120"/>
      <c r="P1366" s="822"/>
      <c r="Q1366" s="822"/>
      <c r="R1366" s="51"/>
    </row>
    <row r="1367" spans="1:18" s="52" customFormat="1" outlineLevel="1">
      <c r="A1367" s="825"/>
      <c r="B1367" s="827"/>
      <c r="C1367" s="766"/>
      <c r="D1367" s="822"/>
      <c r="E1367" s="829"/>
      <c r="F1367" s="822"/>
      <c r="G1367" s="831"/>
      <c r="H1367" s="822"/>
      <c r="I1367" s="822"/>
      <c r="J1367" s="822"/>
      <c r="K1367" s="523">
        <v>3</v>
      </c>
      <c r="L1367" s="504"/>
      <c r="M1367" s="504"/>
      <c r="N1367" s="504"/>
      <c r="O1367" s="120"/>
      <c r="P1367" s="822"/>
      <c r="Q1367" s="822"/>
      <c r="R1367" s="51"/>
    </row>
    <row r="1368" spans="1:18" s="52" customFormat="1" outlineLevel="1">
      <c r="A1368" s="825"/>
      <c r="B1368" s="827"/>
      <c r="C1368" s="766"/>
      <c r="D1368" s="822"/>
      <c r="E1368" s="829"/>
      <c r="F1368" s="822"/>
      <c r="G1368" s="831"/>
      <c r="H1368" s="822"/>
      <c r="I1368" s="822"/>
      <c r="J1368" s="822"/>
      <c r="K1368" s="523">
        <v>4</v>
      </c>
      <c r="L1368" s="504"/>
      <c r="M1368" s="504"/>
      <c r="N1368" s="504"/>
      <c r="O1368" s="120"/>
      <c r="P1368" s="822"/>
      <c r="Q1368" s="822"/>
      <c r="R1368" s="51"/>
    </row>
    <row r="1369" spans="1:18" s="52" customFormat="1" outlineLevel="1">
      <c r="A1369" s="825"/>
      <c r="B1369" s="827"/>
      <c r="C1369" s="766"/>
      <c r="D1369" s="822"/>
      <c r="E1369" s="829"/>
      <c r="F1369" s="822"/>
      <c r="G1369" s="831"/>
      <c r="H1369" s="822"/>
      <c r="I1369" s="822"/>
      <c r="J1369" s="822"/>
      <c r="K1369" s="523">
        <v>5</v>
      </c>
      <c r="L1369" s="504"/>
      <c r="M1369" s="504"/>
      <c r="N1369" s="504"/>
      <c r="O1369" s="120"/>
      <c r="P1369" s="822"/>
      <c r="Q1369" s="822"/>
      <c r="R1369" s="51"/>
    </row>
    <row r="1370" spans="1:18" s="52" customFormat="1" outlineLevel="1">
      <c r="A1370" s="825"/>
      <c r="B1370" s="827"/>
      <c r="C1370" s="766"/>
      <c r="D1370" s="822"/>
      <c r="E1370" s="829"/>
      <c r="F1370" s="822"/>
      <c r="G1370" s="831"/>
      <c r="H1370" s="822"/>
      <c r="I1370" s="822"/>
      <c r="J1370" s="822"/>
      <c r="K1370" s="523">
        <v>6</v>
      </c>
      <c r="L1370" s="504"/>
      <c r="M1370" s="504"/>
      <c r="N1370" s="504"/>
      <c r="O1370" s="120"/>
      <c r="P1370" s="822"/>
      <c r="Q1370" s="822"/>
      <c r="R1370" s="51"/>
    </row>
    <row r="1371" spans="1:18" s="52" customFormat="1" outlineLevel="1">
      <c r="A1371" s="825"/>
      <c r="B1371" s="827"/>
      <c r="C1371" s="766"/>
      <c r="D1371" s="822"/>
      <c r="E1371" s="829"/>
      <c r="F1371" s="822"/>
      <c r="G1371" s="831"/>
      <c r="H1371" s="822"/>
      <c r="I1371" s="822"/>
      <c r="J1371" s="822"/>
      <c r="K1371" s="523">
        <v>7</v>
      </c>
      <c r="L1371" s="504"/>
      <c r="M1371" s="504"/>
      <c r="N1371" s="504"/>
      <c r="O1371" s="120"/>
      <c r="P1371" s="822"/>
      <c r="Q1371" s="822"/>
      <c r="R1371" s="51"/>
    </row>
    <row r="1372" spans="1:18" s="52" customFormat="1" outlineLevel="1">
      <c r="A1372" s="825"/>
      <c r="B1372" s="827"/>
      <c r="C1372" s="766"/>
      <c r="D1372" s="822"/>
      <c r="E1372" s="829"/>
      <c r="F1372" s="822"/>
      <c r="G1372" s="831"/>
      <c r="H1372" s="822"/>
      <c r="I1372" s="822"/>
      <c r="J1372" s="822"/>
      <c r="K1372" s="523">
        <v>8</v>
      </c>
      <c r="L1372" s="504"/>
      <c r="M1372" s="504"/>
      <c r="N1372" s="504"/>
      <c r="O1372" s="120"/>
      <c r="P1372" s="822"/>
      <c r="Q1372" s="822"/>
      <c r="R1372" s="51"/>
    </row>
    <row r="1373" spans="1:18" s="52" customFormat="1" outlineLevel="1">
      <c r="A1373" s="825"/>
      <c r="B1373" s="827"/>
      <c r="C1373" s="766"/>
      <c r="D1373" s="822"/>
      <c r="E1373" s="829"/>
      <c r="F1373" s="822"/>
      <c r="G1373" s="831"/>
      <c r="H1373" s="822"/>
      <c r="I1373" s="822"/>
      <c r="J1373" s="822"/>
      <c r="K1373" s="523">
        <v>9</v>
      </c>
      <c r="L1373" s="504"/>
      <c r="M1373" s="504"/>
      <c r="N1373" s="504"/>
      <c r="O1373" s="120"/>
      <c r="P1373" s="822"/>
      <c r="Q1373" s="822"/>
      <c r="R1373" s="51"/>
    </row>
    <row r="1374" spans="1:18" s="52" customFormat="1" outlineLevel="1">
      <c r="A1374" s="825"/>
      <c r="B1374" s="827"/>
      <c r="C1374" s="766"/>
      <c r="D1374" s="822"/>
      <c r="E1374" s="829"/>
      <c r="F1374" s="822"/>
      <c r="G1374" s="831"/>
      <c r="H1374" s="822"/>
      <c r="I1374" s="822"/>
      <c r="J1374" s="822"/>
      <c r="K1374" s="523">
        <v>10</v>
      </c>
      <c r="L1374" s="504"/>
      <c r="M1374" s="504"/>
      <c r="N1374" s="504"/>
      <c r="O1374" s="120"/>
      <c r="P1374" s="822"/>
      <c r="Q1374" s="822"/>
      <c r="R1374" s="51"/>
    </row>
    <row r="1375" spans="1:18" s="52" customFormat="1" outlineLevel="1">
      <c r="A1375" s="825"/>
      <c r="B1375" s="827"/>
      <c r="C1375" s="766"/>
      <c r="D1375" s="822"/>
      <c r="E1375" s="829"/>
      <c r="F1375" s="822"/>
      <c r="G1375" s="831"/>
      <c r="H1375" s="822"/>
      <c r="I1375" s="822"/>
      <c r="J1375" s="822"/>
      <c r="K1375" s="523">
        <v>11</v>
      </c>
      <c r="L1375" s="504"/>
      <c r="M1375" s="504"/>
      <c r="N1375" s="504"/>
      <c r="O1375" s="120"/>
      <c r="P1375" s="822"/>
      <c r="Q1375" s="822"/>
      <c r="R1375" s="51"/>
    </row>
    <row r="1376" spans="1:18" s="52" customFormat="1" outlineLevel="1">
      <c r="A1376" s="825"/>
      <c r="B1376" s="827"/>
      <c r="C1376" s="766"/>
      <c r="D1376" s="822"/>
      <c r="E1376" s="829"/>
      <c r="F1376" s="822"/>
      <c r="G1376" s="831"/>
      <c r="H1376" s="822"/>
      <c r="I1376" s="822"/>
      <c r="J1376" s="822"/>
      <c r="K1376" s="523">
        <v>12</v>
      </c>
      <c r="L1376" s="504"/>
      <c r="M1376" s="504"/>
      <c r="N1376" s="504"/>
      <c r="O1376" s="120"/>
      <c r="P1376" s="822"/>
      <c r="Q1376" s="822"/>
      <c r="R1376" s="51"/>
    </row>
    <row r="1377" spans="1:18" s="52" customFormat="1" outlineLevel="1">
      <c r="A1377" s="825"/>
      <c r="B1377" s="827"/>
      <c r="C1377" s="766"/>
      <c r="D1377" s="822"/>
      <c r="E1377" s="829"/>
      <c r="F1377" s="822"/>
      <c r="G1377" s="831"/>
      <c r="H1377" s="822"/>
      <c r="I1377" s="822"/>
      <c r="J1377" s="822"/>
      <c r="K1377" s="523">
        <v>13</v>
      </c>
      <c r="L1377" s="504"/>
      <c r="M1377" s="504"/>
      <c r="N1377" s="504"/>
      <c r="O1377" s="120"/>
      <c r="P1377" s="822"/>
      <c r="Q1377" s="822"/>
      <c r="R1377" s="51"/>
    </row>
    <row r="1378" spans="1:18" s="52" customFormat="1" outlineLevel="1">
      <c r="A1378" s="825"/>
      <c r="B1378" s="827"/>
      <c r="C1378" s="766"/>
      <c r="D1378" s="822"/>
      <c r="E1378" s="829"/>
      <c r="F1378" s="822"/>
      <c r="G1378" s="831"/>
      <c r="H1378" s="822"/>
      <c r="I1378" s="822"/>
      <c r="J1378" s="822"/>
      <c r="K1378" s="523">
        <v>14</v>
      </c>
      <c r="L1378" s="504"/>
      <c r="M1378" s="504"/>
      <c r="N1378" s="504"/>
      <c r="O1378" s="120"/>
      <c r="P1378" s="822"/>
      <c r="Q1378" s="822"/>
      <c r="R1378" s="51"/>
    </row>
    <row r="1379" spans="1:18" s="52" customFormat="1" outlineLevel="1">
      <c r="A1379" s="825"/>
      <c r="B1379" s="827"/>
      <c r="C1379" s="766"/>
      <c r="D1379" s="822"/>
      <c r="E1379" s="829"/>
      <c r="F1379" s="822"/>
      <c r="G1379" s="831"/>
      <c r="H1379" s="822"/>
      <c r="I1379" s="822"/>
      <c r="J1379" s="822"/>
      <c r="K1379" s="523">
        <v>15</v>
      </c>
      <c r="L1379" s="504"/>
      <c r="M1379" s="504"/>
      <c r="N1379" s="504"/>
      <c r="O1379" s="120"/>
      <c r="P1379" s="822"/>
      <c r="Q1379" s="822"/>
      <c r="R1379" s="51"/>
    </row>
    <row r="1380" spans="1:18" s="52" customFormat="1" outlineLevel="1">
      <c r="A1380" s="826"/>
      <c r="B1380" s="828"/>
      <c r="C1380" s="777"/>
      <c r="D1380" s="823"/>
      <c r="E1380" s="829"/>
      <c r="F1380" s="823"/>
      <c r="G1380" s="832"/>
      <c r="H1380" s="823"/>
      <c r="I1380" s="823"/>
      <c r="J1380" s="823"/>
      <c r="K1380" s="523">
        <v>16</v>
      </c>
      <c r="L1380" s="504"/>
      <c r="M1380" s="504"/>
      <c r="N1380" s="504"/>
      <c r="O1380" s="120"/>
      <c r="P1380" s="823"/>
      <c r="Q1380" s="823"/>
      <c r="R1380" s="51"/>
    </row>
    <row r="1381" spans="1:18" s="52" customFormat="1" outlineLevel="1">
      <c r="A1381" s="824"/>
      <c r="B1381" s="827" t="s">
        <v>15</v>
      </c>
      <c r="C1381" s="803">
        <f>C1365+1</f>
        <v>87</v>
      </c>
      <c r="D1381" s="822" t="str">
        <f t="shared" ref="D1381:D1429" si="128">"Spare "&amp;C1381</f>
        <v>Spare 87</v>
      </c>
      <c r="E1381" s="829" t="str">
        <f t="shared" ref="E1381" si="129">"DBB"&amp;500+(6*(C1381-1))</f>
        <v>DBB1016</v>
      </c>
      <c r="F1381" s="822" t="s">
        <v>1992</v>
      </c>
      <c r="G1381" s="830"/>
      <c r="H1381" s="821"/>
      <c r="I1381" s="821"/>
      <c r="J1381" s="821"/>
      <c r="K1381" s="626">
        <v>1</v>
      </c>
      <c r="L1381" s="504"/>
      <c r="M1381" s="504"/>
      <c r="N1381" s="504"/>
      <c r="O1381" s="120"/>
      <c r="P1381" s="821"/>
      <c r="Q1381" s="821"/>
      <c r="R1381" s="51"/>
    </row>
    <row r="1382" spans="1:18" s="52" customFormat="1" outlineLevel="1">
      <c r="A1382" s="825"/>
      <c r="B1382" s="827"/>
      <c r="C1382" s="766"/>
      <c r="D1382" s="822"/>
      <c r="E1382" s="829"/>
      <c r="F1382" s="822"/>
      <c r="G1382" s="831"/>
      <c r="H1382" s="822"/>
      <c r="I1382" s="822"/>
      <c r="J1382" s="822"/>
      <c r="K1382" s="523">
        <v>2</v>
      </c>
      <c r="L1382" s="504"/>
      <c r="M1382" s="504"/>
      <c r="N1382" s="504"/>
      <c r="O1382" s="120"/>
      <c r="P1382" s="822"/>
      <c r="Q1382" s="822"/>
      <c r="R1382" s="51"/>
    </row>
    <row r="1383" spans="1:18" s="52" customFormat="1" outlineLevel="1">
      <c r="A1383" s="825"/>
      <c r="B1383" s="827"/>
      <c r="C1383" s="766"/>
      <c r="D1383" s="822"/>
      <c r="E1383" s="829"/>
      <c r="F1383" s="822"/>
      <c r="G1383" s="831"/>
      <c r="H1383" s="822"/>
      <c r="I1383" s="822"/>
      <c r="J1383" s="822"/>
      <c r="K1383" s="523">
        <v>3</v>
      </c>
      <c r="L1383" s="504"/>
      <c r="M1383" s="504"/>
      <c r="N1383" s="504"/>
      <c r="O1383" s="120"/>
      <c r="P1383" s="822"/>
      <c r="Q1383" s="822"/>
      <c r="R1383" s="51"/>
    </row>
    <row r="1384" spans="1:18" s="52" customFormat="1" outlineLevel="1">
      <c r="A1384" s="825"/>
      <c r="B1384" s="827"/>
      <c r="C1384" s="766"/>
      <c r="D1384" s="822"/>
      <c r="E1384" s="829"/>
      <c r="F1384" s="822"/>
      <c r="G1384" s="831"/>
      <c r="H1384" s="822"/>
      <c r="I1384" s="822"/>
      <c r="J1384" s="822"/>
      <c r="K1384" s="523">
        <v>4</v>
      </c>
      <c r="L1384" s="504"/>
      <c r="M1384" s="504"/>
      <c r="N1384" s="504"/>
      <c r="O1384" s="120"/>
      <c r="P1384" s="822"/>
      <c r="Q1384" s="822"/>
      <c r="R1384" s="51"/>
    </row>
    <row r="1385" spans="1:18" s="52" customFormat="1" outlineLevel="1">
      <c r="A1385" s="825"/>
      <c r="B1385" s="827"/>
      <c r="C1385" s="766"/>
      <c r="D1385" s="822"/>
      <c r="E1385" s="829"/>
      <c r="F1385" s="822"/>
      <c r="G1385" s="831"/>
      <c r="H1385" s="822"/>
      <c r="I1385" s="822"/>
      <c r="J1385" s="822"/>
      <c r="K1385" s="523">
        <v>5</v>
      </c>
      <c r="L1385" s="504"/>
      <c r="M1385" s="504"/>
      <c r="N1385" s="504"/>
      <c r="O1385" s="120"/>
      <c r="P1385" s="822"/>
      <c r="Q1385" s="822"/>
      <c r="R1385" s="51"/>
    </row>
    <row r="1386" spans="1:18" s="52" customFormat="1" outlineLevel="1">
      <c r="A1386" s="825"/>
      <c r="B1386" s="827"/>
      <c r="C1386" s="766"/>
      <c r="D1386" s="822"/>
      <c r="E1386" s="829"/>
      <c r="F1386" s="822"/>
      <c r="G1386" s="831"/>
      <c r="H1386" s="822"/>
      <c r="I1386" s="822"/>
      <c r="J1386" s="822"/>
      <c r="K1386" s="523">
        <v>6</v>
      </c>
      <c r="L1386" s="504"/>
      <c r="M1386" s="504"/>
      <c r="N1386" s="504"/>
      <c r="O1386" s="120"/>
      <c r="P1386" s="822"/>
      <c r="Q1386" s="822"/>
      <c r="R1386" s="51"/>
    </row>
    <row r="1387" spans="1:18" s="52" customFormat="1" outlineLevel="1">
      <c r="A1387" s="825"/>
      <c r="B1387" s="827"/>
      <c r="C1387" s="766"/>
      <c r="D1387" s="822"/>
      <c r="E1387" s="829"/>
      <c r="F1387" s="822"/>
      <c r="G1387" s="831"/>
      <c r="H1387" s="822"/>
      <c r="I1387" s="822"/>
      <c r="J1387" s="822"/>
      <c r="K1387" s="523">
        <v>7</v>
      </c>
      <c r="L1387" s="504"/>
      <c r="M1387" s="504"/>
      <c r="N1387" s="504"/>
      <c r="O1387" s="120"/>
      <c r="P1387" s="822"/>
      <c r="Q1387" s="822"/>
      <c r="R1387" s="51"/>
    </row>
    <row r="1388" spans="1:18" s="52" customFormat="1" outlineLevel="1">
      <c r="A1388" s="825"/>
      <c r="B1388" s="827"/>
      <c r="C1388" s="766"/>
      <c r="D1388" s="822"/>
      <c r="E1388" s="829"/>
      <c r="F1388" s="822"/>
      <c r="G1388" s="831"/>
      <c r="H1388" s="822"/>
      <c r="I1388" s="822"/>
      <c r="J1388" s="822"/>
      <c r="K1388" s="523">
        <v>8</v>
      </c>
      <c r="L1388" s="504"/>
      <c r="M1388" s="504"/>
      <c r="N1388" s="504"/>
      <c r="O1388" s="120"/>
      <c r="P1388" s="822"/>
      <c r="Q1388" s="822"/>
      <c r="R1388" s="51"/>
    </row>
    <row r="1389" spans="1:18" s="52" customFormat="1" outlineLevel="1">
      <c r="A1389" s="825"/>
      <c r="B1389" s="827"/>
      <c r="C1389" s="766"/>
      <c r="D1389" s="822"/>
      <c r="E1389" s="829"/>
      <c r="F1389" s="822"/>
      <c r="G1389" s="831"/>
      <c r="H1389" s="822"/>
      <c r="I1389" s="822"/>
      <c r="J1389" s="822"/>
      <c r="K1389" s="523">
        <v>9</v>
      </c>
      <c r="L1389" s="504"/>
      <c r="M1389" s="504"/>
      <c r="N1389" s="504"/>
      <c r="O1389" s="120"/>
      <c r="P1389" s="822"/>
      <c r="Q1389" s="822"/>
      <c r="R1389" s="51"/>
    </row>
    <row r="1390" spans="1:18" s="52" customFormat="1" outlineLevel="1">
      <c r="A1390" s="825"/>
      <c r="B1390" s="827"/>
      <c r="C1390" s="766"/>
      <c r="D1390" s="822"/>
      <c r="E1390" s="829"/>
      <c r="F1390" s="822"/>
      <c r="G1390" s="831"/>
      <c r="H1390" s="822"/>
      <c r="I1390" s="822"/>
      <c r="J1390" s="822"/>
      <c r="K1390" s="523">
        <v>10</v>
      </c>
      <c r="L1390" s="504"/>
      <c r="M1390" s="504"/>
      <c r="N1390" s="504"/>
      <c r="O1390" s="120"/>
      <c r="P1390" s="822"/>
      <c r="Q1390" s="822"/>
      <c r="R1390" s="51"/>
    </row>
    <row r="1391" spans="1:18" s="52" customFormat="1" outlineLevel="1">
      <c r="A1391" s="825"/>
      <c r="B1391" s="827"/>
      <c r="C1391" s="766"/>
      <c r="D1391" s="822"/>
      <c r="E1391" s="829"/>
      <c r="F1391" s="822"/>
      <c r="G1391" s="831"/>
      <c r="H1391" s="822"/>
      <c r="I1391" s="822"/>
      <c r="J1391" s="822"/>
      <c r="K1391" s="523">
        <v>11</v>
      </c>
      <c r="L1391" s="504"/>
      <c r="M1391" s="504"/>
      <c r="N1391" s="504"/>
      <c r="O1391" s="120"/>
      <c r="P1391" s="822"/>
      <c r="Q1391" s="822"/>
      <c r="R1391" s="51"/>
    </row>
    <row r="1392" spans="1:18" s="52" customFormat="1" outlineLevel="1">
      <c r="A1392" s="825"/>
      <c r="B1392" s="827"/>
      <c r="C1392" s="766"/>
      <c r="D1392" s="822"/>
      <c r="E1392" s="829"/>
      <c r="F1392" s="822"/>
      <c r="G1392" s="831"/>
      <c r="H1392" s="822"/>
      <c r="I1392" s="822"/>
      <c r="J1392" s="822"/>
      <c r="K1392" s="523">
        <v>12</v>
      </c>
      <c r="L1392" s="504"/>
      <c r="M1392" s="504"/>
      <c r="N1392" s="504"/>
      <c r="O1392" s="120"/>
      <c r="P1392" s="822"/>
      <c r="Q1392" s="822"/>
      <c r="R1392" s="51"/>
    </row>
    <row r="1393" spans="1:18" s="52" customFormat="1" outlineLevel="1">
      <c r="A1393" s="825"/>
      <c r="B1393" s="827"/>
      <c r="C1393" s="766"/>
      <c r="D1393" s="822"/>
      <c r="E1393" s="829"/>
      <c r="F1393" s="822"/>
      <c r="G1393" s="831"/>
      <c r="H1393" s="822"/>
      <c r="I1393" s="822"/>
      <c r="J1393" s="822"/>
      <c r="K1393" s="523">
        <v>13</v>
      </c>
      <c r="L1393" s="504"/>
      <c r="M1393" s="504"/>
      <c r="N1393" s="504"/>
      <c r="O1393" s="120"/>
      <c r="P1393" s="822"/>
      <c r="Q1393" s="822"/>
      <c r="R1393" s="51"/>
    </row>
    <row r="1394" spans="1:18" s="52" customFormat="1" outlineLevel="1">
      <c r="A1394" s="825"/>
      <c r="B1394" s="827"/>
      <c r="C1394" s="766"/>
      <c r="D1394" s="822"/>
      <c r="E1394" s="829"/>
      <c r="F1394" s="822"/>
      <c r="G1394" s="831"/>
      <c r="H1394" s="822"/>
      <c r="I1394" s="822"/>
      <c r="J1394" s="822"/>
      <c r="K1394" s="523">
        <v>14</v>
      </c>
      <c r="L1394" s="504"/>
      <c r="M1394" s="504"/>
      <c r="N1394" s="504"/>
      <c r="O1394" s="120"/>
      <c r="P1394" s="822"/>
      <c r="Q1394" s="822"/>
      <c r="R1394" s="51"/>
    </row>
    <row r="1395" spans="1:18" s="52" customFormat="1" outlineLevel="1">
      <c r="A1395" s="825"/>
      <c r="B1395" s="827"/>
      <c r="C1395" s="766"/>
      <c r="D1395" s="822"/>
      <c r="E1395" s="829"/>
      <c r="F1395" s="822"/>
      <c r="G1395" s="831"/>
      <c r="H1395" s="822"/>
      <c r="I1395" s="822"/>
      <c r="J1395" s="822"/>
      <c r="K1395" s="523">
        <v>15</v>
      </c>
      <c r="L1395" s="504"/>
      <c r="M1395" s="504"/>
      <c r="N1395" s="504"/>
      <c r="O1395" s="120"/>
      <c r="P1395" s="822"/>
      <c r="Q1395" s="822"/>
      <c r="R1395" s="51"/>
    </row>
    <row r="1396" spans="1:18" s="52" customFormat="1" outlineLevel="1">
      <c r="A1396" s="826"/>
      <c r="B1396" s="828"/>
      <c r="C1396" s="777"/>
      <c r="D1396" s="823"/>
      <c r="E1396" s="829"/>
      <c r="F1396" s="823"/>
      <c r="G1396" s="832"/>
      <c r="H1396" s="823"/>
      <c r="I1396" s="823"/>
      <c r="J1396" s="823"/>
      <c r="K1396" s="523">
        <v>16</v>
      </c>
      <c r="L1396" s="504"/>
      <c r="M1396" s="504"/>
      <c r="N1396" s="504"/>
      <c r="O1396" s="120"/>
      <c r="P1396" s="823"/>
      <c r="Q1396" s="823"/>
      <c r="R1396" s="51"/>
    </row>
    <row r="1397" spans="1:18" s="52" customFormat="1" outlineLevel="1">
      <c r="A1397" s="824"/>
      <c r="B1397" s="827" t="s">
        <v>15</v>
      </c>
      <c r="C1397" s="803">
        <f t="shared" ref="C1397" si="130">C1381+1</f>
        <v>88</v>
      </c>
      <c r="D1397" s="822" t="str">
        <f t="shared" si="128"/>
        <v>Spare 88</v>
      </c>
      <c r="E1397" s="829" t="str">
        <f t="shared" ref="E1397" si="131">"DBB"&amp;500+(6*(C1397-1))</f>
        <v>DBB1022</v>
      </c>
      <c r="F1397" s="822" t="s">
        <v>1993</v>
      </c>
      <c r="G1397" s="830"/>
      <c r="H1397" s="821"/>
      <c r="I1397" s="821"/>
      <c r="J1397" s="821"/>
      <c r="K1397" s="626">
        <v>1</v>
      </c>
      <c r="L1397" s="504"/>
      <c r="M1397" s="504"/>
      <c r="N1397" s="504"/>
      <c r="O1397" s="120"/>
      <c r="P1397" s="821"/>
      <c r="Q1397" s="821"/>
      <c r="R1397" s="51"/>
    </row>
    <row r="1398" spans="1:18" s="52" customFormat="1" outlineLevel="1">
      <c r="A1398" s="825"/>
      <c r="B1398" s="827"/>
      <c r="C1398" s="766"/>
      <c r="D1398" s="822"/>
      <c r="E1398" s="829"/>
      <c r="F1398" s="822"/>
      <c r="G1398" s="831"/>
      <c r="H1398" s="822"/>
      <c r="I1398" s="822"/>
      <c r="J1398" s="822"/>
      <c r="K1398" s="523">
        <v>2</v>
      </c>
      <c r="L1398" s="504"/>
      <c r="M1398" s="504"/>
      <c r="N1398" s="504"/>
      <c r="O1398" s="120"/>
      <c r="P1398" s="822"/>
      <c r="Q1398" s="822"/>
      <c r="R1398" s="51"/>
    </row>
    <row r="1399" spans="1:18" s="52" customFormat="1" outlineLevel="1">
      <c r="A1399" s="825"/>
      <c r="B1399" s="827"/>
      <c r="C1399" s="766"/>
      <c r="D1399" s="822"/>
      <c r="E1399" s="829"/>
      <c r="F1399" s="822"/>
      <c r="G1399" s="831"/>
      <c r="H1399" s="822"/>
      <c r="I1399" s="822"/>
      <c r="J1399" s="822"/>
      <c r="K1399" s="523">
        <v>3</v>
      </c>
      <c r="L1399" s="504"/>
      <c r="M1399" s="504"/>
      <c r="N1399" s="504"/>
      <c r="O1399" s="120"/>
      <c r="P1399" s="822"/>
      <c r="Q1399" s="822"/>
      <c r="R1399" s="51"/>
    </row>
    <row r="1400" spans="1:18" s="52" customFormat="1" outlineLevel="1">
      <c r="A1400" s="825"/>
      <c r="B1400" s="827"/>
      <c r="C1400" s="766"/>
      <c r="D1400" s="822"/>
      <c r="E1400" s="829"/>
      <c r="F1400" s="822"/>
      <c r="G1400" s="831"/>
      <c r="H1400" s="822"/>
      <c r="I1400" s="822"/>
      <c r="J1400" s="822"/>
      <c r="K1400" s="523">
        <v>4</v>
      </c>
      <c r="L1400" s="504"/>
      <c r="M1400" s="504"/>
      <c r="N1400" s="504"/>
      <c r="O1400" s="120"/>
      <c r="P1400" s="822"/>
      <c r="Q1400" s="822"/>
      <c r="R1400" s="51"/>
    </row>
    <row r="1401" spans="1:18" s="52" customFormat="1" outlineLevel="1">
      <c r="A1401" s="825"/>
      <c r="B1401" s="827"/>
      <c r="C1401" s="766"/>
      <c r="D1401" s="822"/>
      <c r="E1401" s="829"/>
      <c r="F1401" s="822"/>
      <c r="G1401" s="831"/>
      <c r="H1401" s="822"/>
      <c r="I1401" s="822"/>
      <c r="J1401" s="822"/>
      <c r="K1401" s="523">
        <v>5</v>
      </c>
      <c r="L1401" s="504"/>
      <c r="M1401" s="504"/>
      <c r="N1401" s="504"/>
      <c r="O1401" s="120"/>
      <c r="P1401" s="822"/>
      <c r="Q1401" s="822"/>
      <c r="R1401" s="51"/>
    </row>
    <row r="1402" spans="1:18" s="52" customFormat="1" outlineLevel="1">
      <c r="A1402" s="825"/>
      <c r="B1402" s="827"/>
      <c r="C1402" s="766"/>
      <c r="D1402" s="822"/>
      <c r="E1402" s="829"/>
      <c r="F1402" s="822"/>
      <c r="G1402" s="831"/>
      <c r="H1402" s="822"/>
      <c r="I1402" s="822"/>
      <c r="J1402" s="822"/>
      <c r="K1402" s="523">
        <v>6</v>
      </c>
      <c r="L1402" s="504"/>
      <c r="M1402" s="504"/>
      <c r="N1402" s="504"/>
      <c r="O1402" s="120"/>
      <c r="P1402" s="822"/>
      <c r="Q1402" s="822"/>
      <c r="R1402" s="51"/>
    </row>
    <row r="1403" spans="1:18" s="52" customFormat="1" outlineLevel="1">
      <c r="A1403" s="825"/>
      <c r="B1403" s="827"/>
      <c r="C1403" s="766"/>
      <c r="D1403" s="822"/>
      <c r="E1403" s="829"/>
      <c r="F1403" s="822"/>
      <c r="G1403" s="831"/>
      <c r="H1403" s="822"/>
      <c r="I1403" s="822"/>
      <c r="J1403" s="822"/>
      <c r="K1403" s="523">
        <v>7</v>
      </c>
      <c r="L1403" s="504"/>
      <c r="M1403" s="504"/>
      <c r="N1403" s="504"/>
      <c r="O1403" s="120"/>
      <c r="P1403" s="822"/>
      <c r="Q1403" s="822"/>
      <c r="R1403" s="51"/>
    </row>
    <row r="1404" spans="1:18" s="52" customFormat="1" outlineLevel="1">
      <c r="A1404" s="825"/>
      <c r="B1404" s="827"/>
      <c r="C1404" s="766"/>
      <c r="D1404" s="822"/>
      <c r="E1404" s="829"/>
      <c r="F1404" s="822"/>
      <c r="G1404" s="831"/>
      <c r="H1404" s="822"/>
      <c r="I1404" s="822"/>
      <c r="J1404" s="822"/>
      <c r="K1404" s="523">
        <v>8</v>
      </c>
      <c r="L1404" s="504"/>
      <c r="M1404" s="504"/>
      <c r="N1404" s="504"/>
      <c r="O1404" s="120"/>
      <c r="P1404" s="822"/>
      <c r="Q1404" s="822"/>
      <c r="R1404" s="51"/>
    </row>
    <row r="1405" spans="1:18" s="52" customFormat="1" outlineLevel="1">
      <c r="A1405" s="825"/>
      <c r="B1405" s="827"/>
      <c r="C1405" s="766"/>
      <c r="D1405" s="822"/>
      <c r="E1405" s="829"/>
      <c r="F1405" s="822"/>
      <c r="G1405" s="831"/>
      <c r="H1405" s="822"/>
      <c r="I1405" s="822"/>
      <c r="J1405" s="822"/>
      <c r="K1405" s="523">
        <v>9</v>
      </c>
      <c r="L1405" s="504"/>
      <c r="M1405" s="504"/>
      <c r="N1405" s="504"/>
      <c r="O1405" s="120"/>
      <c r="P1405" s="822"/>
      <c r="Q1405" s="822"/>
      <c r="R1405" s="51"/>
    </row>
    <row r="1406" spans="1:18" s="52" customFormat="1" outlineLevel="1">
      <c r="A1406" s="825"/>
      <c r="B1406" s="827"/>
      <c r="C1406" s="766"/>
      <c r="D1406" s="822"/>
      <c r="E1406" s="829"/>
      <c r="F1406" s="822"/>
      <c r="G1406" s="831"/>
      <c r="H1406" s="822"/>
      <c r="I1406" s="822"/>
      <c r="J1406" s="822"/>
      <c r="K1406" s="523">
        <v>10</v>
      </c>
      <c r="L1406" s="504"/>
      <c r="M1406" s="504"/>
      <c r="N1406" s="504"/>
      <c r="O1406" s="120"/>
      <c r="P1406" s="822"/>
      <c r="Q1406" s="822"/>
      <c r="R1406" s="51"/>
    </row>
    <row r="1407" spans="1:18" s="52" customFormat="1" outlineLevel="1">
      <c r="A1407" s="825"/>
      <c r="B1407" s="827"/>
      <c r="C1407" s="766"/>
      <c r="D1407" s="822"/>
      <c r="E1407" s="829"/>
      <c r="F1407" s="822"/>
      <c r="G1407" s="831"/>
      <c r="H1407" s="822"/>
      <c r="I1407" s="822"/>
      <c r="J1407" s="822"/>
      <c r="K1407" s="523">
        <v>11</v>
      </c>
      <c r="L1407" s="504"/>
      <c r="M1407" s="504"/>
      <c r="N1407" s="504"/>
      <c r="O1407" s="120"/>
      <c r="P1407" s="822"/>
      <c r="Q1407" s="822"/>
      <c r="R1407" s="51"/>
    </row>
    <row r="1408" spans="1:18" s="52" customFormat="1" outlineLevel="1">
      <c r="A1408" s="825"/>
      <c r="B1408" s="827"/>
      <c r="C1408" s="766"/>
      <c r="D1408" s="822"/>
      <c r="E1408" s="829"/>
      <c r="F1408" s="822"/>
      <c r="G1408" s="831"/>
      <c r="H1408" s="822"/>
      <c r="I1408" s="822"/>
      <c r="J1408" s="822"/>
      <c r="K1408" s="523">
        <v>12</v>
      </c>
      <c r="L1408" s="504"/>
      <c r="M1408" s="504"/>
      <c r="N1408" s="504"/>
      <c r="O1408" s="120"/>
      <c r="P1408" s="822"/>
      <c r="Q1408" s="822"/>
      <c r="R1408" s="51"/>
    </row>
    <row r="1409" spans="1:18" s="52" customFormat="1" outlineLevel="1">
      <c r="A1409" s="825"/>
      <c r="B1409" s="827"/>
      <c r="C1409" s="766"/>
      <c r="D1409" s="822"/>
      <c r="E1409" s="829"/>
      <c r="F1409" s="822"/>
      <c r="G1409" s="831"/>
      <c r="H1409" s="822"/>
      <c r="I1409" s="822"/>
      <c r="J1409" s="822"/>
      <c r="K1409" s="523">
        <v>13</v>
      </c>
      <c r="L1409" s="504"/>
      <c r="M1409" s="504"/>
      <c r="N1409" s="504"/>
      <c r="O1409" s="120"/>
      <c r="P1409" s="822"/>
      <c r="Q1409" s="822"/>
      <c r="R1409" s="51"/>
    </row>
    <row r="1410" spans="1:18" s="52" customFormat="1" outlineLevel="1">
      <c r="A1410" s="825"/>
      <c r="B1410" s="827"/>
      <c r="C1410" s="766"/>
      <c r="D1410" s="822"/>
      <c r="E1410" s="829"/>
      <c r="F1410" s="822"/>
      <c r="G1410" s="831"/>
      <c r="H1410" s="822"/>
      <c r="I1410" s="822"/>
      <c r="J1410" s="822"/>
      <c r="K1410" s="523">
        <v>14</v>
      </c>
      <c r="L1410" s="504"/>
      <c r="M1410" s="504"/>
      <c r="N1410" s="504"/>
      <c r="O1410" s="120"/>
      <c r="P1410" s="822"/>
      <c r="Q1410" s="822"/>
      <c r="R1410" s="51"/>
    </row>
    <row r="1411" spans="1:18" s="52" customFormat="1" outlineLevel="1">
      <c r="A1411" s="825"/>
      <c r="B1411" s="827"/>
      <c r="C1411" s="766"/>
      <c r="D1411" s="822"/>
      <c r="E1411" s="829"/>
      <c r="F1411" s="822"/>
      <c r="G1411" s="831"/>
      <c r="H1411" s="822"/>
      <c r="I1411" s="822"/>
      <c r="J1411" s="822"/>
      <c r="K1411" s="523">
        <v>15</v>
      </c>
      <c r="L1411" s="504"/>
      <c r="M1411" s="504"/>
      <c r="N1411" s="504"/>
      <c r="O1411" s="120"/>
      <c r="P1411" s="822"/>
      <c r="Q1411" s="822"/>
      <c r="R1411" s="51"/>
    </row>
    <row r="1412" spans="1:18" s="52" customFormat="1" outlineLevel="1">
      <c r="A1412" s="826"/>
      <c r="B1412" s="828"/>
      <c r="C1412" s="777"/>
      <c r="D1412" s="823"/>
      <c r="E1412" s="829"/>
      <c r="F1412" s="823"/>
      <c r="G1412" s="832"/>
      <c r="H1412" s="823"/>
      <c r="I1412" s="823"/>
      <c r="J1412" s="823"/>
      <c r="K1412" s="523">
        <v>16</v>
      </c>
      <c r="L1412" s="504"/>
      <c r="M1412" s="504"/>
      <c r="N1412" s="504"/>
      <c r="O1412" s="120"/>
      <c r="P1412" s="823"/>
      <c r="Q1412" s="823"/>
      <c r="R1412" s="51"/>
    </row>
    <row r="1413" spans="1:18" s="52" customFormat="1" outlineLevel="1">
      <c r="A1413" s="824"/>
      <c r="B1413" s="827" t="s">
        <v>15</v>
      </c>
      <c r="C1413" s="803">
        <f>C1397+1</f>
        <v>89</v>
      </c>
      <c r="D1413" s="822" t="str">
        <f t="shared" si="128"/>
        <v>Spare 89</v>
      </c>
      <c r="E1413" s="829" t="str">
        <f t="shared" ref="E1413" si="132">"DBB"&amp;500+(6*(C1413-1))</f>
        <v>DBB1028</v>
      </c>
      <c r="F1413" s="822" t="s">
        <v>1994</v>
      </c>
      <c r="G1413" s="830"/>
      <c r="H1413" s="821"/>
      <c r="I1413" s="821"/>
      <c r="J1413" s="821"/>
      <c r="K1413" s="626">
        <v>1</v>
      </c>
      <c r="L1413" s="504"/>
      <c r="M1413" s="504"/>
      <c r="N1413" s="504"/>
      <c r="O1413" s="120"/>
      <c r="P1413" s="821"/>
      <c r="Q1413" s="821"/>
      <c r="R1413" s="51"/>
    </row>
    <row r="1414" spans="1:18" s="52" customFormat="1" outlineLevel="1">
      <c r="A1414" s="825"/>
      <c r="B1414" s="827"/>
      <c r="C1414" s="766"/>
      <c r="D1414" s="822"/>
      <c r="E1414" s="829"/>
      <c r="F1414" s="822"/>
      <c r="G1414" s="831"/>
      <c r="H1414" s="822"/>
      <c r="I1414" s="822"/>
      <c r="J1414" s="822"/>
      <c r="K1414" s="523">
        <v>2</v>
      </c>
      <c r="L1414" s="504"/>
      <c r="M1414" s="504"/>
      <c r="N1414" s="504"/>
      <c r="O1414" s="120"/>
      <c r="P1414" s="822"/>
      <c r="Q1414" s="822"/>
      <c r="R1414" s="51"/>
    </row>
    <row r="1415" spans="1:18" s="52" customFormat="1" outlineLevel="1">
      <c r="A1415" s="825"/>
      <c r="B1415" s="827"/>
      <c r="C1415" s="766"/>
      <c r="D1415" s="822"/>
      <c r="E1415" s="829"/>
      <c r="F1415" s="822"/>
      <c r="G1415" s="831"/>
      <c r="H1415" s="822"/>
      <c r="I1415" s="822"/>
      <c r="J1415" s="822"/>
      <c r="K1415" s="523">
        <v>3</v>
      </c>
      <c r="L1415" s="504"/>
      <c r="M1415" s="504"/>
      <c r="N1415" s="504"/>
      <c r="O1415" s="120"/>
      <c r="P1415" s="822"/>
      <c r="Q1415" s="822"/>
      <c r="R1415" s="51"/>
    </row>
    <row r="1416" spans="1:18" s="52" customFormat="1" outlineLevel="1">
      <c r="A1416" s="825"/>
      <c r="B1416" s="827"/>
      <c r="C1416" s="766"/>
      <c r="D1416" s="822"/>
      <c r="E1416" s="829"/>
      <c r="F1416" s="822"/>
      <c r="G1416" s="831"/>
      <c r="H1416" s="822"/>
      <c r="I1416" s="822"/>
      <c r="J1416" s="822"/>
      <c r="K1416" s="523">
        <v>4</v>
      </c>
      <c r="L1416" s="504"/>
      <c r="M1416" s="504"/>
      <c r="N1416" s="504"/>
      <c r="O1416" s="120"/>
      <c r="P1416" s="822"/>
      <c r="Q1416" s="822"/>
      <c r="R1416" s="51"/>
    </row>
    <row r="1417" spans="1:18" s="52" customFormat="1" outlineLevel="1">
      <c r="A1417" s="825"/>
      <c r="B1417" s="827"/>
      <c r="C1417" s="766"/>
      <c r="D1417" s="822"/>
      <c r="E1417" s="829"/>
      <c r="F1417" s="822"/>
      <c r="G1417" s="831"/>
      <c r="H1417" s="822"/>
      <c r="I1417" s="822"/>
      <c r="J1417" s="822"/>
      <c r="K1417" s="523">
        <v>5</v>
      </c>
      <c r="L1417" s="504"/>
      <c r="M1417" s="504"/>
      <c r="N1417" s="504"/>
      <c r="O1417" s="120"/>
      <c r="P1417" s="822"/>
      <c r="Q1417" s="822"/>
      <c r="R1417" s="51"/>
    </row>
    <row r="1418" spans="1:18" s="52" customFormat="1" outlineLevel="1">
      <c r="A1418" s="825"/>
      <c r="B1418" s="827"/>
      <c r="C1418" s="766"/>
      <c r="D1418" s="822"/>
      <c r="E1418" s="829"/>
      <c r="F1418" s="822"/>
      <c r="G1418" s="831"/>
      <c r="H1418" s="822"/>
      <c r="I1418" s="822"/>
      <c r="J1418" s="822"/>
      <c r="K1418" s="523">
        <v>6</v>
      </c>
      <c r="L1418" s="504"/>
      <c r="M1418" s="504"/>
      <c r="N1418" s="504"/>
      <c r="O1418" s="120"/>
      <c r="P1418" s="822"/>
      <c r="Q1418" s="822"/>
      <c r="R1418" s="51"/>
    </row>
    <row r="1419" spans="1:18" s="52" customFormat="1" outlineLevel="1">
      <c r="A1419" s="825"/>
      <c r="B1419" s="827"/>
      <c r="C1419" s="766"/>
      <c r="D1419" s="822"/>
      <c r="E1419" s="829"/>
      <c r="F1419" s="822"/>
      <c r="G1419" s="831"/>
      <c r="H1419" s="822"/>
      <c r="I1419" s="822"/>
      <c r="J1419" s="822"/>
      <c r="K1419" s="523">
        <v>7</v>
      </c>
      <c r="L1419" s="504"/>
      <c r="M1419" s="504"/>
      <c r="N1419" s="504"/>
      <c r="O1419" s="120"/>
      <c r="P1419" s="822"/>
      <c r="Q1419" s="822"/>
      <c r="R1419" s="51"/>
    </row>
    <row r="1420" spans="1:18" s="52" customFormat="1" outlineLevel="1">
      <c r="A1420" s="825"/>
      <c r="B1420" s="827"/>
      <c r="C1420" s="766"/>
      <c r="D1420" s="822"/>
      <c r="E1420" s="829"/>
      <c r="F1420" s="822"/>
      <c r="G1420" s="831"/>
      <c r="H1420" s="822"/>
      <c r="I1420" s="822"/>
      <c r="J1420" s="822"/>
      <c r="K1420" s="523">
        <v>8</v>
      </c>
      <c r="L1420" s="504"/>
      <c r="M1420" s="504"/>
      <c r="N1420" s="504"/>
      <c r="O1420" s="120"/>
      <c r="P1420" s="822"/>
      <c r="Q1420" s="822"/>
      <c r="R1420" s="51"/>
    </row>
    <row r="1421" spans="1:18" s="52" customFormat="1" outlineLevel="1">
      <c r="A1421" s="825"/>
      <c r="B1421" s="827"/>
      <c r="C1421" s="766"/>
      <c r="D1421" s="822"/>
      <c r="E1421" s="829"/>
      <c r="F1421" s="822"/>
      <c r="G1421" s="831"/>
      <c r="H1421" s="822"/>
      <c r="I1421" s="822"/>
      <c r="J1421" s="822"/>
      <c r="K1421" s="523">
        <v>9</v>
      </c>
      <c r="L1421" s="504"/>
      <c r="M1421" s="504"/>
      <c r="N1421" s="504"/>
      <c r="O1421" s="120"/>
      <c r="P1421" s="822"/>
      <c r="Q1421" s="822"/>
      <c r="R1421" s="51"/>
    </row>
    <row r="1422" spans="1:18" s="52" customFormat="1" outlineLevel="1">
      <c r="A1422" s="825"/>
      <c r="B1422" s="827"/>
      <c r="C1422" s="766"/>
      <c r="D1422" s="822"/>
      <c r="E1422" s="829"/>
      <c r="F1422" s="822"/>
      <c r="G1422" s="831"/>
      <c r="H1422" s="822"/>
      <c r="I1422" s="822"/>
      <c r="J1422" s="822"/>
      <c r="K1422" s="523">
        <v>10</v>
      </c>
      <c r="L1422" s="504"/>
      <c r="M1422" s="504"/>
      <c r="N1422" s="504"/>
      <c r="O1422" s="120"/>
      <c r="P1422" s="822"/>
      <c r="Q1422" s="822"/>
      <c r="R1422" s="51"/>
    </row>
    <row r="1423" spans="1:18" s="52" customFormat="1" outlineLevel="1">
      <c r="A1423" s="825"/>
      <c r="B1423" s="827"/>
      <c r="C1423" s="766"/>
      <c r="D1423" s="822"/>
      <c r="E1423" s="829"/>
      <c r="F1423" s="822"/>
      <c r="G1423" s="831"/>
      <c r="H1423" s="822"/>
      <c r="I1423" s="822"/>
      <c r="J1423" s="822"/>
      <c r="K1423" s="523">
        <v>11</v>
      </c>
      <c r="L1423" s="504"/>
      <c r="M1423" s="504"/>
      <c r="N1423" s="504"/>
      <c r="O1423" s="120"/>
      <c r="P1423" s="822"/>
      <c r="Q1423" s="822"/>
      <c r="R1423" s="51"/>
    </row>
    <row r="1424" spans="1:18" s="52" customFormat="1" outlineLevel="1">
      <c r="A1424" s="825"/>
      <c r="B1424" s="827"/>
      <c r="C1424" s="766"/>
      <c r="D1424" s="822"/>
      <c r="E1424" s="829"/>
      <c r="F1424" s="822"/>
      <c r="G1424" s="831"/>
      <c r="H1424" s="822"/>
      <c r="I1424" s="822"/>
      <c r="J1424" s="822"/>
      <c r="K1424" s="523">
        <v>12</v>
      </c>
      <c r="L1424" s="504"/>
      <c r="M1424" s="504"/>
      <c r="N1424" s="504"/>
      <c r="O1424" s="120"/>
      <c r="P1424" s="822"/>
      <c r="Q1424" s="822"/>
      <c r="R1424" s="51"/>
    </row>
    <row r="1425" spans="1:18" s="52" customFormat="1" outlineLevel="1">
      <c r="A1425" s="825"/>
      <c r="B1425" s="827"/>
      <c r="C1425" s="766"/>
      <c r="D1425" s="822"/>
      <c r="E1425" s="829"/>
      <c r="F1425" s="822"/>
      <c r="G1425" s="831"/>
      <c r="H1425" s="822"/>
      <c r="I1425" s="822"/>
      <c r="J1425" s="822"/>
      <c r="K1425" s="523">
        <v>13</v>
      </c>
      <c r="L1425" s="504"/>
      <c r="M1425" s="504"/>
      <c r="N1425" s="504"/>
      <c r="O1425" s="120"/>
      <c r="P1425" s="822"/>
      <c r="Q1425" s="822"/>
      <c r="R1425" s="51"/>
    </row>
    <row r="1426" spans="1:18" s="52" customFormat="1" outlineLevel="1">
      <c r="A1426" s="825"/>
      <c r="B1426" s="827"/>
      <c r="C1426" s="766"/>
      <c r="D1426" s="822"/>
      <c r="E1426" s="829"/>
      <c r="F1426" s="822"/>
      <c r="G1426" s="831"/>
      <c r="H1426" s="822"/>
      <c r="I1426" s="822"/>
      <c r="J1426" s="822"/>
      <c r="K1426" s="523">
        <v>14</v>
      </c>
      <c r="L1426" s="504"/>
      <c r="M1426" s="504"/>
      <c r="N1426" s="504"/>
      <c r="O1426" s="120"/>
      <c r="P1426" s="822"/>
      <c r="Q1426" s="822"/>
      <c r="R1426" s="51"/>
    </row>
    <row r="1427" spans="1:18" s="52" customFormat="1" outlineLevel="1">
      <c r="A1427" s="825"/>
      <c r="B1427" s="827"/>
      <c r="C1427" s="766"/>
      <c r="D1427" s="822"/>
      <c r="E1427" s="829"/>
      <c r="F1427" s="822"/>
      <c r="G1427" s="831"/>
      <c r="H1427" s="822"/>
      <c r="I1427" s="822"/>
      <c r="J1427" s="822"/>
      <c r="K1427" s="523">
        <v>15</v>
      </c>
      <c r="L1427" s="504"/>
      <c r="M1427" s="504"/>
      <c r="N1427" s="504"/>
      <c r="O1427" s="120"/>
      <c r="P1427" s="822"/>
      <c r="Q1427" s="822"/>
      <c r="R1427" s="51"/>
    </row>
    <row r="1428" spans="1:18" s="52" customFormat="1" outlineLevel="1">
      <c r="A1428" s="826"/>
      <c r="B1428" s="828"/>
      <c r="C1428" s="777"/>
      <c r="D1428" s="823"/>
      <c r="E1428" s="829"/>
      <c r="F1428" s="823"/>
      <c r="G1428" s="832"/>
      <c r="H1428" s="823"/>
      <c r="I1428" s="823"/>
      <c r="J1428" s="823"/>
      <c r="K1428" s="523">
        <v>16</v>
      </c>
      <c r="L1428" s="504"/>
      <c r="M1428" s="504"/>
      <c r="N1428" s="504"/>
      <c r="O1428" s="120"/>
      <c r="P1428" s="823"/>
      <c r="Q1428" s="823"/>
      <c r="R1428" s="51"/>
    </row>
    <row r="1429" spans="1:18" s="52" customFormat="1" outlineLevel="1">
      <c r="A1429" s="824"/>
      <c r="B1429" s="827" t="s">
        <v>15</v>
      </c>
      <c r="C1429" s="803">
        <f t="shared" ref="C1429" si="133">C1413+1</f>
        <v>90</v>
      </c>
      <c r="D1429" s="822" t="str">
        <f t="shared" si="128"/>
        <v>Spare 90</v>
      </c>
      <c r="E1429" s="829" t="str">
        <f t="shared" ref="E1429" si="134">"DBB"&amp;500+(6*(C1429-1))</f>
        <v>DBB1034</v>
      </c>
      <c r="F1429" s="822" t="s">
        <v>1995</v>
      </c>
      <c r="G1429" s="830"/>
      <c r="H1429" s="821"/>
      <c r="I1429" s="821"/>
      <c r="J1429" s="821"/>
      <c r="K1429" s="626">
        <v>1</v>
      </c>
      <c r="L1429" s="504"/>
      <c r="M1429" s="504"/>
      <c r="N1429" s="504"/>
      <c r="O1429" s="120"/>
      <c r="P1429" s="821"/>
      <c r="Q1429" s="821"/>
      <c r="R1429" s="51"/>
    </row>
    <row r="1430" spans="1:18" s="52" customFormat="1" outlineLevel="1">
      <c r="A1430" s="825"/>
      <c r="B1430" s="827"/>
      <c r="C1430" s="766"/>
      <c r="D1430" s="822"/>
      <c r="E1430" s="829"/>
      <c r="F1430" s="822"/>
      <c r="G1430" s="831"/>
      <c r="H1430" s="822"/>
      <c r="I1430" s="822"/>
      <c r="J1430" s="822"/>
      <c r="K1430" s="523">
        <v>2</v>
      </c>
      <c r="L1430" s="504"/>
      <c r="M1430" s="504"/>
      <c r="N1430" s="504"/>
      <c r="O1430" s="120"/>
      <c r="P1430" s="822"/>
      <c r="Q1430" s="822"/>
      <c r="R1430" s="51"/>
    </row>
    <row r="1431" spans="1:18" s="52" customFormat="1" outlineLevel="1">
      <c r="A1431" s="825"/>
      <c r="B1431" s="827"/>
      <c r="C1431" s="766"/>
      <c r="D1431" s="822"/>
      <c r="E1431" s="829"/>
      <c r="F1431" s="822"/>
      <c r="G1431" s="831"/>
      <c r="H1431" s="822"/>
      <c r="I1431" s="822"/>
      <c r="J1431" s="822"/>
      <c r="K1431" s="523">
        <v>3</v>
      </c>
      <c r="L1431" s="504"/>
      <c r="M1431" s="504"/>
      <c r="N1431" s="504"/>
      <c r="O1431" s="120"/>
      <c r="P1431" s="822"/>
      <c r="Q1431" s="822"/>
      <c r="R1431" s="51"/>
    </row>
    <row r="1432" spans="1:18" s="52" customFormat="1" outlineLevel="1">
      <c r="A1432" s="825"/>
      <c r="B1432" s="827"/>
      <c r="C1432" s="766"/>
      <c r="D1432" s="822"/>
      <c r="E1432" s="829"/>
      <c r="F1432" s="822"/>
      <c r="G1432" s="831"/>
      <c r="H1432" s="822"/>
      <c r="I1432" s="822"/>
      <c r="J1432" s="822"/>
      <c r="K1432" s="523">
        <v>4</v>
      </c>
      <c r="L1432" s="504"/>
      <c r="M1432" s="504"/>
      <c r="N1432" s="504"/>
      <c r="O1432" s="120"/>
      <c r="P1432" s="822"/>
      <c r="Q1432" s="822"/>
      <c r="R1432" s="51"/>
    </row>
    <row r="1433" spans="1:18" s="52" customFormat="1" outlineLevel="1">
      <c r="A1433" s="825"/>
      <c r="B1433" s="827"/>
      <c r="C1433" s="766"/>
      <c r="D1433" s="822"/>
      <c r="E1433" s="829"/>
      <c r="F1433" s="822"/>
      <c r="G1433" s="831"/>
      <c r="H1433" s="822"/>
      <c r="I1433" s="822"/>
      <c r="J1433" s="822"/>
      <c r="K1433" s="523">
        <v>5</v>
      </c>
      <c r="L1433" s="504"/>
      <c r="M1433" s="504"/>
      <c r="N1433" s="504"/>
      <c r="O1433" s="120"/>
      <c r="P1433" s="822"/>
      <c r="Q1433" s="822"/>
      <c r="R1433" s="51"/>
    </row>
    <row r="1434" spans="1:18" s="52" customFormat="1" outlineLevel="1">
      <c r="A1434" s="825"/>
      <c r="B1434" s="827"/>
      <c r="C1434" s="766"/>
      <c r="D1434" s="822"/>
      <c r="E1434" s="829"/>
      <c r="F1434" s="822"/>
      <c r="G1434" s="831"/>
      <c r="H1434" s="822"/>
      <c r="I1434" s="822"/>
      <c r="J1434" s="822"/>
      <c r="K1434" s="523">
        <v>6</v>
      </c>
      <c r="L1434" s="504"/>
      <c r="M1434" s="504"/>
      <c r="N1434" s="504"/>
      <c r="O1434" s="120"/>
      <c r="P1434" s="822"/>
      <c r="Q1434" s="822"/>
      <c r="R1434" s="51"/>
    </row>
    <row r="1435" spans="1:18" s="52" customFormat="1" outlineLevel="1">
      <c r="A1435" s="825"/>
      <c r="B1435" s="827"/>
      <c r="C1435" s="766"/>
      <c r="D1435" s="822"/>
      <c r="E1435" s="829"/>
      <c r="F1435" s="822"/>
      <c r="G1435" s="831"/>
      <c r="H1435" s="822"/>
      <c r="I1435" s="822"/>
      <c r="J1435" s="822"/>
      <c r="K1435" s="523">
        <v>7</v>
      </c>
      <c r="L1435" s="504"/>
      <c r="M1435" s="504"/>
      <c r="N1435" s="504"/>
      <c r="O1435" s="120"/>
      <c r="P1435" s="822"/>
      <c r="Q1435" s="822"/>
      <c r="R1435" s="51"/>
    </row>
    <row r="1436" spans="1:18" s="52" customFormat="1" outlineLevel="1">
      <c r="A1436" s="825"/>
      <c r="B1436" s="827"/>
      <c r="C1436" s="766"/>
      <c r="D1436" s="822"/>
      <c r="E1436" s="829"/>
      <c r="F1436" s="822"/>
      <c r="G1436" s="831"/>
      <c r="H1436" s="822"/>
      <c r="I1436" s="822"/>
      <c r="J1436" s="822"/>
      <c r="K1436" s="523">
        <v>8</v>
      </c>
      <c r="L1436" s="504"/>
      <c r="M1436" s="504"/>
      <c r="N1436" s="504"/>
      <c r="O1436" s="120"/>
      <c r="P1436" s="822"/>
      <c r="Q1436" s="822"/>
      <c r="R1436" s="51"/>
    </row>
    <row r="1437" spans="1:18" s="52" customFormat="1" outlineLevel="1">
      <c r="A1437" s="825"/>
      <c r="B1437" s="827"/>
      <c r="C1437" s="766"/>
      <c r="D1437" s="822"/>
      <c r="E1437" s="829"/>
      <c r="F1437" s="822"/>
      <c r="G1437" s="831"/>
      <c r="H1437" s="822"/>
      <c r="I1437" s="822"/>
      <c r="J1437" s="822"/>
      <c r="K1437" s="523">
        <v>9</v>
      </c>
      <c r="L1437" s="504"/>
      <c r="M1437" s="504"/>
      <c r="N1437" s="504"/>
      <c r="O1437" s="120"/>
      <c r="P1437" s="822"/>
      <c r="Q1437" s="822"/>
      <c r="R1437" s="51"/>
    </row>
    <row r="1438" spans="1:18" s="52" customFormat="1" outlineLevel="1">
      <c r="A1438" s="825"/>
      <c r="B1438" s="827"/>
      <c r="C1438" s="766"/>
      <c r="D1438" s="822"/>
      <c r="E1438" s="829"/>
      <c r="F1438" s="822"/>
      <c r="G1438" s="831"/>
      <c r="H1438" s="822"/>
      <c r="I1438" s="822"/>
      <c r="J1438" s="822"/>
      <c r="K1438" s="523">
        <v>10</v>
      </c>
      <c r="L1438" s="504"/>
      <c r="M1438" s="504"/>
      <c r="N1438" s="504"/>
      <c r="O1438" s="120"/>
      <c r="P1438" s="822"/>
      <c r="Q1438" s="822"/>
      <c r="R1438" s="51"/>
    </row>
    <row r="1439" spans="1:18" s="52" customFormat="1" outlineLevel="1">
      <c r="A1439" s="825"/>
      <c r="B1439" s="827"/>
      <c r="C1439" s="766"/>
      <c r="D1439" s="822"/>
      <c r="E1439" s="829"/>
      <c r="F1439" s="822"/>
      <c r="G1439" s="831"/>
      <c r="H1439" s="822"/>
      <c r="I1439" s="822"/>
      <c r="J1439" s="822"/>
      <c r="K1439" s="523">
        <v>11</v>
      </c>
      <c r="L1439" s="504"/>
      <c r="M1439" s="504"/>
      <c r="N1439" s="504"/>
      <c r="O1439" s="120"/>
      <c r="P1439" s="822"/>
      <c r="Q1439" s="822"/>
      <c r="R1439" s="51"/>
    </row>
    <row r="1440" spans="1:18" s="52" customFormat="1" outlineLevel="1">
      <c r="A1440" s="825"/>
      <c r="B1440" s="827"/>
      <c r="C1440" s="766"/>
      <c r="D1440" s="822"/>
      <c r="E1440" s="829"/>
      <c r="F1440" s="822"/>
      <c r="G1440" s="831"/>
      <c r="H1440" s="822"/>
      <c r="I1440" s="822"/>
      <c r="J1440" s="822"/>
      <c r="K1440" s="523">
        <v>12</v>
      </c>
      <c r="L1440" s="504"/>
      <c r="M1440" s="504"/>
      <c r="N1440" s="504"/>
      <c r="O1440" s="120"/>
      <c r="P1440" s="822"/>
      <c r="Q1440" s="822"/>
      <c r="R1440" s="51"/>
    </row>
    <row r="1441" spans="1:18" s="52" customFormat="1" outlineLevel="1">
      <c r="A1441" s="825"/>
      <c r="B1441" s="827"/>
      <c r="C1441" s="766"/>
      <c r="D1441" s="822"/>
      <c r="E1441" s="829"/>
      <c r="F1441" s="822"/>
      <c r="G1441" s="831"/>
      <c r="H1441" s="822"/>
      <c r="I1441" s="822"/>
      <c r="J1441" s="822"/>
      <c r="K1441" s="523">
        <v>13</v>
      </c>
      <c r="L1441" s="504"/>
      <c r="M1441" s="504"/>
      <c r="N1441" s="504"/>
      <c r="O1441" s="120"/>
      <c r="P1441" s="822"/>
      <c r="Q1441" s="822"/>
      <c r="R1441" s="51"/>
    </row>
    <row r="1442" spans="1:18" s="52" customFormat="1" outlineLevel="1">
      <c r="A1442" s="825"/>
      <c r="B1442" s="827"/>
      <c r="C1442" s="766"/>
      <c r="D1442" s="822"/>
      <c r="E1442" s="829"/>
      <c r="F1442" s="822"/>
      <c r="G1442" s="831"/>
      <c r="H1442" s="822"/>
      <c r="I1442" s="822"/>
      <c r="J1442" s="822"/>
      <c r="K1442" s="523">
        <v>14</v>
      </c>
      <c r="L1442" s="504"/>
      <c r="M1442" s="504"/>
      <c r="N1442" s="504"/>
      <c r="O1442" s="120"/>
      <c r="P1442" s="822"/>
      <c r="Q1442" s="822"/>
      <c r="R1442" s="51"/>
    </row>
    <row r="1443" spans="1:18" s="52" customFormat="1" outlineLevel="1">
      <c r="A1443" s="825"/>
      <c r="B1443" s="827"/>
      <c r="C1443" s="766"/>
      <c r="D1443" s="822"/>
      <c r="E1443" s="829"/>
      <c r="F1443" s="822"/>
      <c r="G1443" s="831"/>
      <c r="H1443" s="822"/>
      <c r="I1443" s="822"/>
      <c r="J1443" s="822"/>
      <c r="K1443" s="523">
        <v>15</v>
      </c>
      <c r="L1443" s="504"/>
      <c r="M1443" s="504"/>
      <c r="N1443" s="504"/>
      <c r="O1443" s="120"/>
      <c r="P1443" s="822"/>
      <c r="Q1443" s="822"/>
      <c r="R1443" s="51"/>
    </row>
    <row r="1444" spans="1:18" s="52" customFormat="1" outlineLevel="1">
      <c r="A1444" s="826"/>
      <c r="B1444" s="828"/>
      <c r="C1444" s="777"/>
      <c r="D1444" s="823"/>
      <c r="E1444" s="829"/>
      <c r="F1444" s="823"/>
      <c r="G1444" s="832"/>
      <c r="H1444" s="823"/>
      <c r="I1444" s="823"/>
      <c r="J1444" s="823"/>
      <c r="K1444" s="523">
        <v>16</v>
      </c>
      <c r="L1444" s="504"/>
      <c r="M1444" s="504"/>
      <c r="N1444" s="504"/>
      <c r="O1444" s="120"/>
      <c r="P1444" s="823"/>
      <c r="Q1444" s="823"/>
      <c r="R1444" s="51"/>
    </row>
    <row r="1445" spans="1:18" s="52" customFormat="1" outlineLevel="1">
      <c r="A1445" s="824"/>
      <c r="B1445" s="827" t="s">
        <v>15</v>
      </c>
      <c r="C1445" s="803">
        <f>C1429+1</f>
        <v>91</v>
      </c>
      <c r="D1445" s="822" t="str">
        <f t="shared" ref="D1445:D1493" si="135">"Spare "&amp;C1445</f>
        <v>Spare 91</v>
      </c>
      <c r="E1445" s="829" t="str">
        <f t="shared" ref="E1445" si="136">"DBB"&amp;500+(6*(C1445-1))</f>
        <v>DBB1040</v>
      </c>
      <c r="F1445" s="822" t="s">
        <v>1996</v>
      </c>
      <c r="G1445" s="830"/>
      <c r="H1445" s="821"/>
      <c r="I1445" s="821"/>
      <c r="J1445" s="821"/>
      <c r="K1445" s="626">
        <v>1</v>
      </c>
      <c r="L1445" s="504"/>
      <c r="M1445" s="504"/>
      <c r="N1445" s="504"/>
      <c r="O1445" s="120"/>
      <c r="P1445" s="821"/>
      <c r="Q1445" s="821"/>
      <c r="R1445" s="51"/>
    </row>
    <row r="1446" spans="1:18" s="52" customFormat="1" outlineLevel="1">
      <c r="A1446" s="825"/>
      <c r="B1446" s="827"/>
      <c r="C1446" s="766"/>
      <c r="D1446" s="822"/>
      <c r="E1446" s="829"/>
      <c r="F1446" s="822"/>
      <c r="G1446" s="831"/>
      <c r="H1446" s="822"/>
      <c r="I1446" s="822"/>
      <c r="J1446" s="822"/>
      <c r="K1446" s="523">
        <v>2</v>
      </c>
      <c r="L1446" s="504"/>
      <c r="M1446" s="504"/>
      <c r="N1446" s="504"/>
      <c r="O1446" s="120"/>
      <c r="P1446" s="822"/>
      <c r="Q1446" s="822"/>
      <c r="R1446" s="51"/>
    </row>
    <row r="1447" spans="1:18" s="52" customFormat="1" outlineLevel="1">
      <c r="A1447" s="825"/>
      <c r="B1447" s="827"/>
      <c r="C1447" s="766"/>
      <c r="D1447" s="822"/>
      <c r="E1447" s="829"/>
      <c r="F1447" s="822"/>
      <c r="G1447" s="831"/>
      <c r="H1447" s="822"/>
      <c r="I1447" s="822"/>
      <c r="J1447" s="822"/>
      <c r="K1447" s="523">
        <v>3</v>
      </c>
      <c r="L1447" s="504"/>
      <c r="M1447" s="504"/>
      <c r="N1447" s="504"/>
      <c r="O1447" s="120"/>
      <c r="P1447" s="822"/>
      <c r="Q1447" s="822"/>
      <c r="R1447" s="51"/>
    </row>
    <row r="1448" spans="1:18" s="52" customFormat="1" outlineLevel="1">
      <c r="A1448" s="825"/>
      <c r="B1448" s="827"/>
      <c r="C1448" s="766"/>
      <c r="D1448" s="822"/>
      <c r="E1448" s="829"/>
      <c r="F1448" s="822"/>
      <c r="G1448" s="831"/>
      <c r="H1448" s="822"/>
      <c r="I1448" s="822"/>
      <c r="J1448" s="822"/>
      <c r="K1448" s="523">
        <v>4</v>
      </c>
      <c r="L1448" s="504"/>
      <c r="M1448" s="504"/>
      <c r="N1448" s="504"/>
      <c r="O1448" s="120"/>
      <c r="P1448" s="822"/>
      <c r="Q1448" s="822"/>
      <c r="R1448" s="51"/>
    </row>
    <row r="1449" spans="1:18" s="52" customFormat="1" outlineLevel="1">
      <c r="A1449" s="825"/>
      <c r="B1449" s="827"/>
      <c r="C1449" s="766"/>
      <c r="D1449" s="822"/>
      <c r="E1449" s="829"/>
      <c r="F1449" s="822"/>
      <c r="G1449" s="831"/>
      <c r="H1449" s="822"/>
      <c r="I1449" s="822"/>
      <c r="J1449" s="822"/>
      <c r="K1449" s="523">
        <v>5</v>
      </c>
      <c r="L1449" s="504"/>
      <c r="M1449" s="504"/>
      <c r="N1449" s="504"/>
      <c r="O1449" s="120"/>
      <c r="P1449" s="822"/>
      <c r="Q1449" s="822"/>
      <c r="R1449" s="51"/>
    </row>
    <row r="1450" spans="1:18" s="52" customFormat="1" outlineLevel="1">
      <c r="A1450" s="825"/>
      <c r="B1450" s="827"/>
      <c r="C1450" s="766"/>
      <c r="D1450" s="822"/>
      <c r="E1450" s="829"/>
      <c r="F1450" s="822"/>
      <c r="G1450" s="831"/>
      <c r="H1450" s="822"/>
      <c r="I1450" s="822"/>
      <c r="J1450" s="822"/>
      <c r="K1450" s="523">
        <v>6</v>
      </c>
      <c r="L1450" s="504"/>
      <c r="M1450" s="504"/>
      <c r="N1450" s="504"/>
      <c r="O1450" s="120"/>
      <c r="P1450" s="822"/>
      <c r="Q1450" s="822"/>
      <c r="R1450" s="51"/>
    </row>
    <row r="1451" spans="1:18" s="52" customFormat="1" outlineLevel="1">
      <c r="A1451" s="825"/>
      <c r="B1451" s="827"/>
      <c r="C1451" s="766"/>
      <c r="D1451" s="822"/>
      <c r="E1451" s="829"/>
      <c r="F1451" s="822"/>
      <c r="G1451" s="831"/>
      <c r="H1451" s="822"/>
      <c r="I1451" s="822"/>
      <c r="J1451" s="822"/>
      <c r="K1451" s="523">
        <v>7</v>
      </c>
      <c r="L1451" s="504"/>
      <c r="M1451" s="504"/>
      <c r="N1451" s="504"/>
      <c r="O1451" s="120"/>
      <c r="P1451" s="822"/>
      <c r="Q1451" s="822"/>
      <c r="R1451" s="51"/>
    </row>
    <row r="1452" spans="1:18" s="52" customFormat="1" outlineLevel="1">
      <c r="A1452" s="825"/>
      <c r="B1452" s="827"/>
      <c r="C1452" s="766"/>
      <c r="D1452" s="822"/>
      <c r="E1452" s="829"/>
      <c r="F1452" s="822"/>
      <c r="G1452" s="831"/>
      <c r="H1452" s="822"/>
      <c r="I1452" s="822"/>
      <c r="J1452" s="822"/>
      <c r="K1452" s="523">
        <v>8</v>
      </c>
      <c r="L1452" s="504"/>
      <c r="M1452" s="504"/>
      <c r="N1452" s="504"/>
      <c r="O1452" s="120"/>
      <c r="P1452" s="822"/>
      <c r="Q1452" s="822"/>
      <c r="R1452" s="51"/>
    </row>
    <row r="1453" spans="1:18" s="52" customFormat="1" outlineLevel="1">
      <c r="A1453" s="825"/>
      <c r="B1453" s="827"/>
      <c r="C1453" s="766"/>
      <c r="D1453" s="822"/>
      <c r="E1453" s="829"/>
      <c r="F1453" s="822"/>
      <c r="G1453" s="831"/>
      <c r="H1453" s="822"/>
      <c r="I1453" s="822"/>
      <c r="J1453" s="822"/>
      <c r="K1453" s="523">
        <v>9</v>
      </c>
      <c r="L1453" s="504"/>
      <c r="M1453" s="504"/>
      <c r="N1453" s="504"/>
      <c r="O1453" s="120"/>
      <c r="P1453" s="822"/>
      <c r="Q1453" s="822"/>
      <c r="R1453" s="51"/>
    </row>
    <row r="1454" spans="1:18" s="52" customFormat="1" outlineLevel="1">
      <c r="A1454" s="825"/>
      <c r="B1454" s="827"/>
      <c r="C1454" s="766"/>
      <c r="D1454" s="822"/>
      <c r="E1454" s="829"/>
      <c r="F1454" s="822"/>
      <c r="G1454" s="831"/>
      <c r="H1454" s="822"/>
      <c r="I1454" s="822"/>
      <c r="J1454" s="822"/>
      <c r="K1454" s="523">
        <v>10</v>
      </c>
      <c r="L1454" s="504"/>
      <c r="M1454" s="504"/>
      <c r="N1454" s="504"/>
      <c r="O1454" s="120"/>
      <c r="P1454" s="822"/>
      <c r="Q1454" s="822"/>
      <c r="R1454" s="51"/>
    </row>
    <row r="1455" spans="1:18" s="52" customFormat="1" outlineLevel="1">
      <c r="A1455" s="825"/>
      <c r="B1455" s="827"/>
      <c r="C1455" s="766"/>
      <c r="D1455" s="822"/>
      <c r="E1455" s="829"/>
      <c r="F1455" s="822"/>
      <c r="G1455" s="831"/>
      <c r="H1455" s="822"/>
      <c r="I1455" s="822"/>
      <c r="J1455" s="822"/>
      <c r="K1455" s="523">
        <v>11</v>
      </c>
      <c r="L1455" s="504"/>
      <c r="M1455" s="504"/>
      <c r="N1455" s="504"/>
      <c r="O1455" s="120"/>
      <c r="P1455" s="822"/>
      <c r="Q1455" s="822"/>
      <c r="R1455" s="51"/>
    </row>
    <row r="1456" spans="1:18" s="52" customFormat="1" outlineLevel="1">
      <c r="A1456" s="825"/>
      <c r="B1456" s="827"/>
      <c r="C1456" s="766"/>
      <c r="D1456" s="822"/>
      <c r="E1456" s="829"/>
      <c r="F1456" s="822"/>
      <c r="G1456" s="831"/>
      <c r="H1456" s="822"/>
      <c r="I1456" s="822"/>
      <c r="J1456" s="822"/>
      <c r="K1456" s="523">
        <v>12</v>
      </c>
      <c r="L1456" s="504"/>
      <c r="M1456" s="504"/>
      <c r="N1456" s="504"/>
      <c r="O1456" s="120"/>
      <c r="P1456" s="822"/>
      <c r="Q1456" s="822"/>
      <c r="R1456" s="51"/>
    </row>
    <row r="1457" spans="1:18" s="52" customFormat="1" outlineLevel="1">
      <c r="A1457" s="825"/>
      <c r="B1457" s="827"/>
      <c r="C1457" s="766"/>
      <c r="D1457" s="822"/>
      <c r="E1457" s="829"/>
      <c r="F1457" s="822"/>
      <c r="G1457" s="831"/>
      <c r="H1457" s="822"/>
      <c r="I1457" s="822"/>
      <c r="J1457" s="822"/>
      <c r="K1457" s="523">
        <v>13</v>
      </c>
      <c r="L1457" s="504"/>
      <c r="M1457" s="504"/>
      <c r="N1457" s="504"/>
      <c r="O1457" s="120"/>
      <c r="P1457" s="822"/>
      <c r="Q1457" s="822"/>
      <c r="R1457" s="51"/>
    </row>
    <row r="1458" spans="1:18" s="52" customFormat="1" outlineLevel="1">
      <c r="A1458" s="825"/>
      <c r="B1458" s="827"/>
      <c r="C1458" s="766"/>
      <c r="D1458" s="822"/>
      <c r="E1458" s="829"/>
      <c r="F1458" s="822"/>
      <c r="G1458" s="831"/>
      <c r="H1458" s="822"/>
      <c r="I1458" s="822"/>
      <c r="J1458" s="822"/>
      <c r="K1458" s="523">
        <v>14</v>
      </c>
      <c r="L1458" s="504"/>
      <c r="M1458" s="504"/>
      <c r="N1458" s="504"/>
      <c r="O1458" s="120"/>
      <c r="P1458" s="822"/>
      <c r="Q1458" s="822"/>
      <c r="R1458" s="51"/>
    </row>
    <row r="1459" spans="1:18" s="52" customFormat="1" outlineLevel="1">
      <c r="A1459" s="825"/>
      <c r="B1459" s="827"/>
      <c r="C1459" s="766"/>
      <c r="D1459" s="822"/>
      <c r="E1459" s="829"/>
      <c r="F1459" s="822"/>
      <c r="G1459" s="831"/>
      <c r="H1459" s="822"/>
      <c r="I1459" s="822"/>
      <c r="J1459" s="822"/>
      <c r="K1459" s="523">
        <v>15</v>
      </c>
      <c r="L1459" s="504"/>
      <c r="M1459" s="504"/>
      <c r="N1459" s="504"/>
      <c r="O1459" s="120"/>
      <c r="P1459" s="822"/>
      <c r="Q1459" s="822"/>
      <c r="R1459" s="51"/>
    </row>
    <row r="1460" spans="1:18" s="52" customFormat="1" outlineLevel="1">
      <c r="A1460" s="826"/>
      <c r="B1460" s="828"/>
      <c r="C1460" s="777"/>
      <c r="D1460" s="823"/>
      <c r="E1460" s="829"/>
      <c r="F1460" s="823"/>
      <c r="G1460" s="832"/>
      <c r="H1460" s="823"/>
      <c r="I1460" s="823"/>
      <c r="J1460" s="823"/>
      <c r="K1460" s="523">
        <v>16</v>
      </c>
      <c r="L1460" s="504"/>
      <c r="M1460" s="504"/>
      <c r="N1460" s="504"/>
      <c r="O1460" s="120"/>
      <c r="P1460" s="823"/>
      <c r="Q1460" s="823"/>
      <c r="R1460" s="51"/>
    </row>
    <row r="1461" spans="1:18" s="52" customFormat="1" outlineLevel="1">
      <c r="A1461" s="824"/>
      <c r="B1461" s="827" t="s">
        <v>15</v>
      </c>
      <c r="C1461" s="803">
        <f t="shared" ref="C1461" si="137">C1445+1</f>
        <v>92</v>
      </c>
      <c r="D1461" s="822" t="str">
        <f t="shared" si="135"/>
        <v>Spare 92</v>
      </c>
      <c r="E1461" s="829" t="str">
        <f t="shared" ref="E1461" si="138">"DBB"&amp;500+(6*(C1461-1))</f>
        <v>DBB1046</v>
      </c>
      <c r="F1461" s="822" t="s">
        <v>1997</v>
      </c>
      <c r="G1461" s="830"/>
      <c r="H1461" s="821"/>
      <c r="I1461" s="821"/>
      <c r="J1461" s="821"/>
      <c r="K1461" s="626">
        <v>1</v>
      </c>
      <c r="L1461" s="504"/>
      <c r="M1461" s="504"/>
      <c r="N1461" s="504"/>
      <c r="O1461" s="120"/>
      <c r="P1461" s="821"/>
      <c r="Q1461" s="821"/>
      <c r="R1461" s="51"/>
    </row>
    <row r="1462" spans="1:18" s="52" customFormat="1" outlineLevel="1">
      <c r="A1462" s="825"/>
      <c r="B1462" s="827"/>
      <c r="C1462" s="766"/>
      <c r="D1462" s="822"/>
      <c r="E1462" s="829"/>
      <c r="F1462" s="822"/>
      <c r="G1462" s="831"/>
      <c r="H1462" s="822"/>
      <c r="I1462" s="822"/>
      <c r="J1462" s="822"/>
      <c r="K1462" s="523">
        <v>2</v>
      </c>
      <c r="L1462" s="504"/>
      <c r="M1462" s="504"/>
      <c r="N1462" s="504"/>
      <c r="O1462" s="120"/>
      <c r="P1462" s="822"/>
      <c r="Q1462" s="822"/>
      <c r="R1462" s="51"/>
    </row>
    <row r="1463" spans="1:18" s="52" customFormat="1" outlineLevel="1">
      <c r="A1463" s="825"/>
      <c r="B1463" s="827"/>
      <c r="C1463" s="766"/>
      <c r="D1463" s="822"/>
      <c r="E1463" s="829"/>
      <c r="F1463" s="822"/>
      <c r="G1463" s="831"/>
      <c r="H1463" s="822"/>
      <c r="I1463" s="822"/>
      <c r="J1463" s="822"/>
      <c r="K1463" s="523">
        <v>3</v>
      </c>
      <c r="L1463" s="504"/>
      <c r="M1463" s="504"/>
      <c r="N1463" s="504"/>
      <c r="O1463" s="120"/>
      <c r="P1463" s="822"/>
      <c r="Q1463" s="822"/>
      <c r="R1463" s="51"/>
    </row>
    <row r="1464" spans="1:18" s="52" customFormat="1" outlineLevel="1">
      <c r="A1464" s="825"/>
      <c r="B1464" s="827"/>
      <c r="C1464" s="766"/>
      <c r="D1464" s="822"/>
      <c r="E1464" s="829"/>
      <c r="F1464" s="822"/>
      <c r="G1464" s="831"/>
      <c r="H1464" s="822"/>
      <c r="I1464" s="822"/>
      <c r="J1464" s="822"/>
      <c r="K1464" s="523">
        <v>4</v>
      </c>
      <c r="L1464" s="504"/>
      <c r="M1464" s="504"/>
      <c r="N1464" s="504"/>
      <c r="O1464" s="120"/>
      <c r="P1464" s="822"/>
      <c r="Q1464" s="822"/>
      <c r="R1464" s="51"/>
    </row>
    <row r="1465" spans="1:18" s="52" customFormat="1" outlineLevel="1">
      <c r="A1465" s="825"/>
      <c r="B1465" s="827"/>
      <c r="C1465" s="766"/>
      <c r="D1465" s="822"/>
      <c r="E1465" s="829"/>
      <c r="F1465" s="822"/>
      <c r="G1465" s="831"/>
      <c r="H1465" s="822"/>
      <c r="I1465" s="822"/>
      <c r="J1465" s="822"/>
      <c r="K1465" s="523">
        <v>5</v>
      </c>
      <c r="L1465" s="504"/>
      <c r="M1465" s="504"/>
      <c r="N1465" s="504"/>
      <c r="O1465" s="120"/>
      <c r="P1465" s="822"/>
      <c r="Q1465" s="822"/>
      <c r="R1465" s="51"/>
    </row>
    <row r="1466" spans="1:18" s="52" customFormat="1" outlineLevel="1">
      <c r="A1466" s="825"/>
      <c r="B1466" s="827"/>
      <c r="C1466" s="766"/>
      <c r="D1466" s="822"/>
      <c r="E1466" s="829"/>
      <c r="F1466" s="822"/>
      <c r="G1466" s="831"/>
      <c r="H1466" s="822"/>
      <c r="I1466" s="822"/>
      <c r="J1466" s="822"/>
      <c r="K1466" s="523">
        <v>6</v>
      </c>
      <c r="L1466" s="504"/>
      <c r="M1466" s="504"/>
      <c r="N1466" s="504"/>
      <c r="O1466" s="120"/>
      <c r="P1466" s="822"/>
      <c r="Q1466" s="822"/>
      <c r="R1466" s="51"/>
    </row>
    <row r="1467" spans="1:18" s="52" customFormat="1" outlineLevel="1">
      <c r="A1467" s="825"/>
      <c r="B1467" s="827"/>
      <c r="C1467" s="766"/>
      <c r="D1467" s="822"/>
      <c r="E1467" s="829"/>
      <c r="F1467" s="822"/>
      <c r="G1467" s="831"/>
      <c r="H1467" s="822"/>
      <c r="I1467" s="822"/>
      <c r="J1467" s="822"/>
      <c r="K1467" s="523">
        <v>7</v>
      </c>
      <c r="L1467" s="504"/>
      <c r="M1467" s="504"/>
      <c r="N1467" s="504"/>
      <c r="O1467" s="120"/>
      <c r="P1467" s="822"/>
      <c r="Q1467" s="822"/>
      <c r="R1467" s="51"/>
    </row>
    <row r="1468" spans="1:18" s="52" customFormat="1" outlineLevel="1">
      <c r="A1468" s="825"/>
      <c r="B1468" s="827"/>
      <c r="C1468" s="766"/>
      <c r="D1468" s="822"/>
      <c r="E1468" s="829"/>
      <c r="F1468" s="822"/>
      <c r="G1468" s="831"/>
      <c r="H1468" s="822"/>
      <c r="I1468" s="822"/>
      <c r="J1468" s="822"/>
      <c r="K1468" s="523">
        <v>8</v>
      </c>
      <c r="L1468" s="504"/>
      <c r="M1468" s="504"/>
      <c r="N1468" s="504"/>
      <c r="O1468" s="120"/>
      <c r="P1468" s="822"/>
      <c r="Q1468" s="822"/>
      <c r="R1468" s="51"/>
    </row>
    <row r="1469" spans="1:18" s="52" customFormat="1" outlineLevel="1">
      <c r="A1469" s="825"/>
      <c r="B1469" s="827"/>
      <c r="C1469" s="766"/>
      <c r="D1469" s="822"/>
      <c r="E1469" s="829"/>
      <c r="F1469" s="822"/>
      <c r="G1469" s="831"/>
      <c r="H1469" s="822"/>
      <c r="I1469" s="822"/>
      <c r="J1469" s="822"/>
      <c r="K1469" s="523">
        <v>9</v>
      </c>
      <c r="L1469" s="504"/>
      <c r="M1469" s="504"/>
      <c r="N1469" s="504"/>
      <c r="O1469" s="120"/>
      <c r="P1469" s="822"/>
      <c r="Q1469" s="822"/>
      <c r="R1469" s="51"/>
    </row>
    <row r="1470" spans="1:18" s="52" customFormat="1" outlineLevel="1">
      <c r="A1470" s="825"/>
      <c r="B1470" s="827"/>
      <c r="C1470" s="766"/>
      <c r="D1470" s="822"/>
      <c r="E1470" s="829"/>
      <c r="F1470" s="822"/>
      <c r="G1470" s="831"/>
      <c r="H1470" s="822"/>
      <c r="I1470" s="822"/>
      <c r="J1470" s="822"/>
      <c r="K1470" s="523">
        <v>10</v>
      </c>
      <c r="L1470" s="504"/>
      <c r="M1470" s="504"/>
      <c r="N1470" s="504"/>
      <c r="O1470" s="120"/>
      <c r="P1470" s="822"/>
      <c r="Q1470" s="822"/>
      <c r="R1470" s="51"/>
    </row>
    <row r="1471" spans="1:18" s="52" customFormat="1" outlineLevel="1">
      <c r="A1471" s="825"/>
      <c r="B1471" s="827"/>
      <c r="C1471" s="766"/>
      <c r="D1471" s="822"/>
      <c r="E1471" s="829"/>
      <c r="F1471" s="822"/>
      <c r="G1471" s="831"/>
      <c r="H1471" s="822"/>
      <c r="I1471" s="822"/>
      <c r="J1471" s="822"/>
      <c r="K1471" s="523">
        <v>11</v>
      </c>
      <c r="L1471" s="504"/>
      <c r="M1471" s="504"/>
      <c r="N1471" s="504"/>
      <c r="O1471" s="120"/>
      <c r="P1471" s="822"/>
      <c r="Q1471" s="822"/>
      <c r="R1471" s="51"/>
    </row>
    <row r="1472" spans="1:18" s="52" customFormat="1" outlineLevel="1">
      <c r="A1472" s="825"/>
      <c r="B1472" s="827"/>
      <c r="C1472" s="766"/>
      <c r="D1472" s="822"/>
      <c r="E1472" s="829"/>
      <c r="F1472" s="822"/>
      <c r="G1472" s="831"/>
      <c r="H1472" s="822"/>
      <c r="I1472" s="822"/>
      <c r="J1472" s="822"/>
      <c r="K1472" s="523">
        <v>12</v>
      </c>
      <c r="L1472" s="504"/>
      <c r="M1472" s="504"/>
      <c r="N1472" s="504"/>
      <c r="O1472" s="120"/>
      <c r="P1472" s="822"/>
      <c r="Q1472" s="822"/>
      <c r="R1472" s="51"/>
    </row>
    <row r="1473" spans="1:18" s="52" customFormat="1" outlineLevel="1">
      <c r="A1473" s="825"/>
      <c r="B1473" s="827"/>
      <c r="C1473" s="766"/>
      <c r="D1473" s="822"/>
      <c r="E1473" s="829"/>
      <c r="F1473" s="822"/>
      <c r="G1473" s="831"/>
      <c r="H1473" s="822"/>
      <c r="I1473" s="822"/>
      <c r="J1473" s="822"/>
      <c r="K1473" s="523">
        <v>13</v>
      </c>
      <c r="L1473" s="504"/>
      <c r="M1473" s="504"/>
      <c r="N1473" s="504"/>
      <c r="O1473" s="120"/>
      <c r="P1473" s="822"/>
      <c r="Q1473" s="822"/>
      <c r="R1473" s="51"/>
    </row>
    <row r="1474" spans="1:18" s="52" customFormat="1" outlineLevel="1">
      <c r="A1474" s="825"/>
      <c r="B1474" s="827"/>
      <c r="C1474" s="766"/>
      <c r="D1474" s="822"/>
      <c r="E1474" s="829"/>
      <c r="F1474" s="822"/>
      <c r="G1474" s="831"/>
      <c r="H1474" s="822"/>
      <c r="I1474" s="822"/>
      <c r="J1474" s="822"/>
      <c r="K1474" s="523">
        <v>14</v>
      </c>
      <c r="L1474" s="504"/>
      <c r="M1474" s="504"/>
      <c r="N1474" s="504"/>
      <c r="O1474" s="120"/>
      <c r="P1474" s="822"/>
      <c r="Q1474" s="822"/>
      <c r="R1474" s="51"/>
    </row>
    <row r="1475" spans="1:18" s="52" customFormat="1" outlineLevel="1">
      <c r="A1475" s="825"/>
      <c r="B1475" s="827"/>
      <c r="C1475" s="766"/>
      <c r="D1475" s="822"/>
      <c r="E1475" s="829"/>
      <c r="F1475" s="822"/>
      <c r="G1475" s="831"/>
      <c r="H1475" s="822"/>
      <c r="I1475" s="822"/>
      <c r="J1475" s="822"/>
      <c r="K1475" s="523">
        <v>15</v>
      </c>
      <c r="L1475" s="504"/>
      <c r="M1475" s="504"/>
      <c r="N1475" s="504"/>
      <c r="O1475" s="120"/>
      <c r="P1475" s="822"/>
      <c r="Q1475" s="822"/>
      <c r="R1475" s="51"/>
    </row>
    <row r="1476" spans="1:18" s="52" customFormat="1" outlineLevel="1">
      <c r="A1476" s="826"/>
      <c r="B1476" s="828"/>
      <c r="C1476" s="777"/>
      <c r="D1476" s="823"/>
      <c r="E1476" s="829"/>
      <c r="F1476" s="823"/>
      <c r="G1476" s="832"/>
      <c r="H1476" s="823"/>
      <c r="I1476" s="823"/>
      <c r="J1476" s="823"/>
      <c r="K1476" s="523">
        <v>16</v>
      </c>
      <c r="L1476" s="504"/>
      <c r="M1476" s="504"/>
      <c r="N1476" s="504"/>
      <c r="O1476" s="120"/>
      <c r="P1476" s="823"/>
      <c r="Q1476" s="823"/>
      <c r="R1476" s="51"/>
    </row>
    <row r="1477" spans="1:18" s="52" customFormat="1" outlineLevel="1">
      <c r="A1477" s="824"/>
      <c r="B1477" s="827" t="s">
        <v>15</v>
      </c>
      <c r="C1477" s="803">
        <f>C1461+1</f>
        <v>93</v>
      </c>
      <c r="D1477" s="822" t="str">
        <f t="shared" si="135"/>
        <v>Spare 93</v>
      </c>
      <c r="E1477" s="829" t="str">
        <f t="shared" ref="E1477" si="139">"DBB"&amp;500+(6*(C1477-1))</f>
        <v>DBB1052</v>
      </c>
      <c r="F1477" s="822" t="s">
        <v>1998</v>
      </c>
      <c r="G1477" s="830"/>
      <c r="H1477" s="821"/>
      <c r="I1477" s="821"/>
      <c r="J1477" s="821"/>
      <c r="K1477" s="626">
        <v>1</v>
      </c>
      <c r="L1477" s="504"/>
      <c r="M1477" s="504"/>
      <c r="N1477" s="504"/>
      <c r="O1477" s="120"/>
      <c r="P1477" s="821"/>
      <c r="Q1477" s="821"/>
      <c r="R1477" s="51"/>
    </row>
    <row r="1478" spans="1:18" s="52" customFormat="1" outlineLevel="1">
      <c r="A1478" s="825"/>
      <c r="B1478" s="827"/>
      <c r="C1478" s="766"/>
      <c r="D1478" s="822"/>
      <c r="E1478" s="829"/>
      <c r="F1478" s="822"/>
      <c r="G1478" s="831"/>
      <c r="H1478" s="822"/>
      <c r="I1478" s="822"/>
      <c r="J1478" s="822"/>
      <c r="K1478" s="523">
        <v>2</v>
      </c>
      <c r="L1478" s="504"/>
      <c r="M1478" s="504"/>
      <c r="N1478" s="504"/>
      <c r="O1478" s="120"/>
      <c r="P1478" s="822"/>
      <c r="Q1478" s="822"/>
      <c r="R1478" s="51"/>
    </row>
    <row r="1479" spans="1:18" s="52" customFormat="1" outlineLevel="1">
      <c r="A1479" s="825"/>
      <c r="B1479" s="827"/>
      <c r="C1479" s="766"/>
      <c r="D1479" s="822"/>
      <c r="E1479" s="829"/>
      <c r="F1479" s="822"/>
      <c r="G1479" s="831"/>
      <c r="H1479" s="822"/>
      <c r="I1479" s="822"/>
      <c r="J1479" s="822"/>
      <c r="K1479" s="523">
        <v>3</v>
      </c>
      <c r="L1479" s="504"/>
      <c r="M1479" s="504"/>
      <c r="N1479" s="504"/>
      <c r="O1479" s="120"/>
      <c r="P1479" s="822"/>
      <c r="Q1479" s="822"/>
      <c r="R1479" s="51"/>
    </row>
    <row r="1480" spans="1:18" s="52" customFormat="1" outlineLevel="1">
      <c r="A1480" s="825"/>
      <c r="B1480" s="827"/>
      <c r="C1480" s="766"/>
      <c r="D1480" s="822"/>
      <c r="E1480" s="829"/>
      <c r="F1480" s="822"/>
      <c r="G1480" s="831"/>
      <c r="H1480" s="822"/>
      <c r="I1480" s="822"/>
      <c r="J1480" s="822"/>
      <c r="K1480" s="523">
        <v>4</v>
      </c>
      <c r="L1480" s="504"/>
      <c r="M1480" s="504"/>
      <c r="N1480" s="504"/>
      <c r="O1480" s="120"/>
      <c r="P1480" s="822"/>
      <c r="Q1480" s="822"/>
      <c r="R1480" s="51"/>
    </row>
    <row r="1481" spans="1:18" s="52" customFormat="1" outlineLevel="1">
      <c r="A1481" s="825"/>
      <c r="B1481" s="827"/>
      <c r="C1481" s="766"/>
      <c r="D1481" s="822"/>
      <c r="E1481" s="829"/>
      <c r="F1481" s="822"/>
      <c r="G1481" s="831"/>
      <c r="H1481" s="822"/>
      <c r="I1481" s="822"/>
      <c r="J1481" s="822"/>
      <c r="K1481" s="523">
        <v>5</v>
      </c>
      <c r="L1481" s="504"/>
      <c r="M1481" s="504"/>
      <c r="N1481" s="504"/>
      <c r="O1481" s="120"/>
      <c r="P1481" s="822"/>
      <c r="Q1481" s="822"/>
      <c r="R1481" s="51"/>
    </row>
    <row r="1482" spans="1:18" s="52" customFormat="1" outlineLevel="1">
      <c r="A1482" s="825"/>
      <c r="B1482" s="827"/>
      <c r="C1482" s="766"/>
      <c r="D1482" s="822"/>
      <c r="E1482" s="829"/>
      <c r="F1482" s="822"/>
      <c r="G1482" s="831"/>
      <c r="H1482" s="822"/>
      <c r="I1482" s="822"/>
      <c r="J1482" s="822"/>
      <c r="K1482" s="523">
        <v>6</v>
      </c>
      <c r="L1482" s="504"/>
      <c r="M1482" s="504"/>
      <c r="N1482" s="504"/>
      <c r="O1482" s="120"/>
      <c r="P1482" s="822"/>
      <c r="Q1482" s="822"/>
      <c r="R1482" s="51"/>
    </row>
    <row r="1483" spans="1:18" s="52" customFormat="1" outlineLevel="1">
      <c r="A1483" s="825"/>
      <c r="B1483" s="827"/>
      <c r="C1483" s="766"/>
      <c r="D1483" s="822"/>
      <c r="E1483" s="829"/>
      <c r="F1483" s="822"/>
      <c r="G1483" s="831"/>
      <c r="H1483" s="822"/>
      <c r="I1483" s="822"/>
      <c r="J1483" s="822"/>
      <c r="K1483" s="523">
        <v>7</v>
      </c>
      <c r="L1483" s="504"/>
      <c r="M1483" s="504"/>
      <c r="N1483" s="504"/>
      <c r="O1483" s="120"/>
      <c r="P1483" s="822"/>
      <c r="Q1483" s="822"/>
      <c r="R1483" s="51"/>
    </row>
    <row r="1484" spans="1:18" s="52" customFormat="1" outlineLevel="1">
      <c r="A1484" s="825"/>
      <c r="B1484" s="827"/>
      <c r="C1484" s="766"/>
      <c r="D1484" s="822"/>
      <c r="E1484" s="829"/>
      <c r="F1484" s="822"/>
      <c r="G1484" s="831"/>
      <c r="H1484" s="822"/>
      <c r="I1484" s="822"/>
      <c r="J1484" s="822"/>
      <c r="K1484" s="523">
        <v>8</v>
      </c>
      <c r="L1484" s="504"/>
      <c r="M1484" s="504"/>
      <c r="N1484" s="504"/>
      <c r="O1484" s="120"/>
      <c r="P1484" s="822"/>
      <c r="Q1484" s="822"/>
      <c r="R1484" s="51"/>
    </row>
    <row r="1485" spans="1:18" s="52" customFormat="1" outlineLevel="1">
      <c r="A1485" s="825"/>
      <c r="B1485" s="827"/>
      <c r="C1485" s="766"/>
      <c r="D1485" s="822"/>
      <c r="E1485" s="829"/>
      <c r="F1485" s="822"/>
      <c r="G1485" s="831"/>
      <c r="H1485" s="822"/>
      <c r="I1485" s="822"/>
      <c r="J1485" s="822"/>
      <c r="K1485" s="523">
        <v>9</v>
      </c>
      <c r="L1485" s="504"/>
      <c r="M1485" s="504"/>
      <c r="N1485" s="504"/>
      <c r="O1485" s="120"/>
      <c r="P1485" s="822"/>
      <c r="Q1485" s="822"/>
      <c r="R1485" s="51"/>
    </row>
    <row r="1486" spans="1:18" s="52" customFormat="1" outlineLevel="1">
      <c r="A1486" s="825"/>
      <c r="B1486" s="827"/>
      <c r="C1486" s="766"/>
      <c r="D1486" s="822"/>
      <c r="E1486" s="829"/>
      <c r="F1486" s="822"/>
      <c r="G1486" s="831"/>
      <c r="H1486" s="822"/>
      <c r="I1486" s="822"/>
      <c r="J1486" s="822"/>
      <c r="K1486" s="523">
        <v>10</v>
      </c>
      <c r="L1486" s="504"/>
      <c r="M1486" s="504"/>
      <c r="N1486" s="504"/>
      <c r="O1486" s="120"/>
      <c r="P1486" s="822"/>
      <c r="Q1486" s="822"/>
      <c r="R1486" s="51"/>
    </row>
    <row r="1487" spans="1:18" s="52" customFormat="1" outlineLevel="1">
      <c r="A1487" s="825"/>
      <c r="B1487" s="827"/>
      <c r="C1487" s="766"/>
      <c r="D1487" s="822"/>
      <c r="E1487" s="829"/>
      <c r="F1487" s="822"/>
      <c r="G1487" s="831"/>
      <c r="H1487" s="822"/>
      <c r="I1487" s="822"/>
      <c r="J1487" s="822"/>
      <c r="K1487" s="523">
        <v>11</v>
      </c>
      <c r="L1487" s="504"/>
      <c r="M1487" s="504"/>
      <c r="N1487" s="504"/>
      <c r="O1487" s="120"/>
      <c r="P1487" s="822"/>
      <c r="Q1487" s="822"/>
      <c r="R1487" s="51"/>
    </row>
    <row r="1488" spans="1:18" s="52" customFormat="1" outlineLevel="1">
      <c r="A1488" s="825"/>
      <c r="B1488" s="827"/>
      <c r="C1488" s="766"/>
      <c r="D1488" s="822"/>
      <c r="E1488" s="829"/>
      <c r="F1488" s="822"/>
      <c r="G1488" s="831"/>
      <c r="H1488" s="822"/>
      <c r="I1488" s="822"/>
      <c r="J1488" s="822"/>
      <c r="K1488" s="523">
        <v>12</v>
      </c>
      <c r="L1488" s="504"/>
      <c r="M1488" s="504"/>
      <c r="N1488" s="504"/>
      <c r="O1488" s="120"/>
      <c r="P1488" s="822"/>
      <c r="Q1488" s="822"/>
      <c r="R1488" s="51"/>
    </row>
    <row r="1489" spans="1:18" s="52" customFormat="1" outlineLevel="1">
      <c r="A1489" s="825"/>
      <c r="B1489" s="827"/>
      <c r="C1489" s="766"/>
      <c r="D1489" s="822"/>
      <c r="E1489" s="829"/>
      <c r="F1489" s="822"/>
      <c r="G1489" s="831"/>
      <c r="H1489" s="822"/>
      <c r="I1489" s="822"/>
      <c r="J1489" s="822"/>
      <c r="K1489" s="523">
        <v>13</v>
      </c>
      <c r="L1489" s="504"/>
      <c r="M1489" s="504"/>
      <c r="N1489" s="504"/>
      <c r="O1489" s="120"/>
      <c r="P1489" s="822"/>
      <c r="Q1489" s="822"/>
      <c r="R1489" s="51"/>
    </row>
    <row r="1490" spans="1:18" s="52" customFormat="1" outlineLevel="1">
      <c r="A1490" s="825"/>
      <c r="B1490" s="827"/>
      <c r="C1490" s="766"/>
      <c r="D1490" s="822"/>
      <c r="E1490" s="829"/>
      <c r="F1490" s="822"/>
      <c r="G1490" s="831"/>
      <c r="H1490" s="822"/>
      <c r="I1490" s="822"/>
      <c r="J1490" s="822"/>
      <c r="K1490" s="523">
        <v>14</v>
      </c>
      <c r="L1490" s="504"/>
      <c r="M1490" s="504"/>
      <c r="N1490" s="504"/>
      <c r="O1490" s="120"/>
      <c r="P1490" s="822"/>
      <c r="Q1490" s="822"/>
      <c r="R1490" s="51"/>
    </row>
    <row r="1491" spans="1:18" s="52" customFormat="1" outlineLevel="1">
      <c r="A1491" s="825"/>
      <c r="B1491" s="827"/>
      <c r="C1491" s="766"/>
      <c r="D1491" s="822"/>
      <c r="E1491" s="829"/>
      <c r="F1491" s="822"/>
      <c r="G1491" s="831"/>
      <c r="H1491" s="822"/>
      <c r="I1491" s="822"/>
      <c r="J1491" s="822"/>
      <c r="K1491" s="523">
        <v>15</v>
      </c>
      <c r="L1491" s="504"/>
      <c r="M1491" s="504"/>
      <c r="N1491" s="504"/>
      <c r="O1491" s="120"/>
      <c r="P1491" s="822"/>
      <c r="Q1491" s="822"/>
      <c r="R1491" s="51"/>
    </row>
    <row r="1492" spans="1:18" s="52" customFormat="1" outlineLevel="1">
      <c r="A1492" s="826"/>
      <c r="B1492" s="828"/>
      <c r="C1492" s="777"/>
      <c r="D1492" s="823"/>
      <c r="E1492" s="829"/>
      <c r="F1492" s="823"/>
      <c r="G1492" s="832"/>
      <c r="H1492" s="823"/>
      <c r="I1492" s="823"/>
      <c r="J1492" s="823"/>
      <c r="K1492" s="523">
        <v>16</v>
      </c>
      <c r="L1492" s="504"/>
      <c r="M1492" s="504"/>
      <c r="N1492" s="504"/>
      <c r="O1492" s="120"/>
      <c r="P1492" s="823"/>
      <c r="Q1492" s="823"/>
      <c r="R1492" s="51"/>
    </row>
    <row r="1493" spans="1:18" s="52" customFormat="1" outlineLevel="1">
      <c r="A1493" s="824"/>
      <c r="B1493" s="827" t="s">
        <v>15</v>
      </c>
      <c r="C1493" s="803">
        <f>C1477+1</f>
        <v>94</v>
      </c>
      <c r="D1493" s="822" t="str">
        <f t="shared" si="135"/>
        <v>Spare 94</v>
      </c>
      <c r="E1493" s="829" t="str">
        <f t="shared" ref="E1493" si="140">"DBB"&amp;500+(6*(C1493-1))</f>
        <v>DBB1058</v>
      </c>
      <c r="F1493" s="822" t="s">
        <v>1999</v>
      </c>
      <c r="G1493" s="830"/>
      <c r="H1493" s="821"/>
      <c r="I1493" s="821"/>
      <c r="J1493" s="821"/>
      <c r="K1493" s="626">
        <v>1</v>
      </c>
      <c r="L1493" s="504"/>
      <c r="M1493" s="504"/>
      <c r="N1493" s="504"/>
      <c r="O1493" s="120"/>
      <c r="P1493" s="821"/>
      <c r="Q1493" s="821"/>
      <c r="R1493" s="51"/>
    </row>
    <row r="1494" spans="1:18" s="52" customFormat="1" outlineLevel="1">
      <c r="A1494" s="825"/>
      <c r="B1494" s="827"/>
      <c r="C1494" s="766"/>
      <c r="D1494" s="822"/>
      <c r="E1494" s="829"/>
      <c r="F1494" s="822"/>
      <c r="G1494" s="831"/>
      <c r="H1494" s="822"/>
      <c r="I1494" s="822"/>
      <c r="J1494" s="822"/>
      <c r="K1494" s="523">
        <v>2</v>
      </c>
      <c r="L1494" s="504"/>
      <c r="M1494" s="504"/>
      <c r="N1494" s="504"/>
      <c r="O1494" s="120"/>
      <c r="P1494" s="822"/>
      <c r="Q1494" s="822"/>
      <c r="R1494" s="51"/>
    </row>
    <row r="1495" spans="1:18" s="52" customFormat="1" outlineLevel="1">
      <c r="A1495" s="825"/>
      <c r="B1495" s="827"/>
      <c r="C1495" s="766"/>
      <c r="D1495" s="822"/>
      <c r="E1495" s="829"/>
      <c r="F1495" s="822"/>
      <c r="G1495" s="831"/>
      <c r="H1495" s="822"/>
      <c r="I1495" s="822"/>
      <c r="J1495" s="822"/>
      <c r="K1495" s="523">
        <v>3</v>
      </c>
      <c r="L1495" s="504"/>
      <c r="M1495" s="504"/>
      <c r="N1495" s="504"/>
      <c r="O1495" s="120"/>
      <c r="P1495" s="822"/>
      <c r="Q1495" s="822"/>
      <c r="R1495" s="51"/>
    </row>
    <row r="1496" spans="1:18" s="52" customFormat="1" outlineLevel="1">
      <c r="A1496" s="825"/>
      <c r="B1496" s="827"/>
      <c r="C1496" s="766"/>
      <c r="D1496" s="822"/>
      <c r="E1496" s="829"/>
      <c r="F1496" s="822"/>
      <c r="G1496" s="831"/>
      <c r="H1496" s="822"/>
      <c r="I1496" s="822"/>
      <c r="J1496" s="822"/>
      <c r="K1496" s="523">
        <v>4</v>
      </c>
      <c r="L1496" s="504"/>
      <c r="M1496" s="504"/>
      <c r="N1496" s="504"/>
      <c r="O1496" s="120"/>
      <c r="P1496" s="822"/>
      <c r="Q1496" s="822"/>
      <c r="R1496" s="51"/>
    </row>
    <row r="1497" spans="1:18" s="52" customFormat="1" outlineLevel="1">
      <c r="A1497" s="825"/>
      <c r="B1497" s="827"/>
      <c r="C1497" s="766"/>
      <c r="D1497" s="822"/>
      <c r="E1497" s="829"/>
      <c r="F1497" s="822"/>
      <c r="G1497" s="831"/>
      <c r="H1497" s="822"/>
      <c r="I1497" s="822"/>
      <c r="J1497" s="822"/>
      <c r="K1497" s="523">
        <v>5</v>
      </c>
      <c r="L1497" s="504"/>
      <c r="M1497" s="504"/>
      <c r="N1497" s="504"/>
      <c r="O1497" s="120"/>
      <c r="P1497" s="822"/>
      <c r="Q1497" s="822"/>
      <c r="R1497" s="51"/>
    </row>
    <row r="1498" spans="1:18" s="52" customFormat="1" outlineLevel="1">
      <c r="A1498" s="825"/>
      <c r="B1498" s="827"/>
      <c r="C1498" s="766"/>
      <c r="D1498" s="822"/>
      <c r="E1498" s="829"/>
      <c r="F1498" s="822"/>
      <c r="G1498" s="831"/>
      <c r="H1498" s="822"/>
      <c r="I1498" s="822"/>
      <c r="J1498" s="822"/>
      <c r="K1498" s="523">
        <v>6</v>
      </c>
      <c r="L1498" s="504"/>
      <c r="M1498" s="504"/>
      <c r="N1498" s="504"/>
      <c r="O1498" s="120"/>
      <c r="P1498" s="822"/>
      <c r="Q1498" s="822"/>
      <c r="R1498" s="51"/>
    </row>
    <row r="1499" spans="1:18" s="52" customFormat="1" outlineLevel="1">
      <c r="A1499" s="825"/>
      <c r="B1499" s="827"/>
      <c r="C1499" s="766"/>
      <c r="D1499" s="822"/>
      <c r="E1499" s="829"/>
      <c r="F1499" s="822"/>
      <c r="G1499" s="831"/>
      <c r="H1499" s="822"/>
      <c r="I1499" s="822"/>
      <c r="J1499" s="822"/>
      <c r="K1499" s="523">
        <v>7</v>
      </c>
      <c r="L1499" s="504"/>
      <c r="M1499" s="504"/>
      <c r="N1499" s="504"/>
      <c r="O1499" s="120"/>
      <c r="P1499" s="822"/>
      <c r="Q1499" s="822"/>
      <c r="R1499" s="51"/>
    </row>
    <row r="1500" spans="1:18" s="52" customFormat="1" outlineLevel="1">
      <c r="A1500" s="825"/>
      <c r="B1500" s="827"/>
      <c r="C1500" s="766"/>
      <c r="D1500" s="822"/>
      <c r="E1500" s="829"/>
      <c r="F1500" s="822"/>
      <c r="G1500" s="831"/>
      <c r="H1500" s="822"/>
      <c r="I1500" s="822"/>
      <c r="J1500" s="822"/>
      <c r="K1500" s="523">
        <v>8</v>
      </c>
      <c r="L1500" s="504"/>
      <c r="M1500" s="504"/>
      <c r="N1500" s="504"/>
      <c r="O1500" s="120"/>
      <c r="P1500" s="822"/>
      <c r="Q1500" s="822"/>
      <c r="R1500" s="51"/>
    </row>
    <row r="1501" spans="1:18" s="52" customFormat="1" outlineLevel="1">
      <c r="A1501" s="825"/>
      <c r="B1501" s="827"/>
      <c r="C1501" s="766"/>
      <c r="D1501" s="822"/>
      <c r="E1501" s="829"/>
      <c r="F1501" s="822"/>
      <c r="G1501" s="831"/>
      <c r="H1501" s="822"/>
      <c r="I1501" s="822"/>
      <c r="J1501" s="822"/>
      <c r="K1501" s="523">
        <v>9</v>
      </c>
      <c r="L1501" s="504"/>
      <c r="M1501" s="504"/>
      <c r="N1501" s="504"/>
      <c r="O1501" s="120"/>
      <c r="P1501" s="822"/>
      <c r="Q1501" s="822"/>
      <c r="R1501" s="51"/>
    </row>
    <row r="1502" spans="1:18" s="52" customFormat="1" outlineLevel="1">
      <c r="A1502" s="825"/>
      <c r="B1502" s="827"/>
      <c r="C1502" s="766"/>
      <c r="D1502" s="822"/>
      <c r="E1502" s="829"/>
      <c r="F1502" s="822"/>
      <c r="G1502" s="831"/>
      <c r="H1502" s="822"/>
      <c r="I1502" s="822"/>
      <c r="J1502" s="822"/>
      <c r="K1502" s="523">
        <v>10</v>
      </c>
      <c r="L1502" s="504"/>
      <c r="M1502" s="504"/>
      <c r="N1502" s="504"/>
      <c r="O1502" s="120"/>
      <c r="P1502" s="822"/>
      <c r="Q1502" s="822"/>
      <c r="R1502" s="51"/>
    </row>
    <row r="1503" spans="1:18" s="52" customFormat="1" outlineLevel="1">
      <c r="A1503" s="825"/>
      <c r="B1503" s="827"/>
      <c r="C1503" s="766"/>
      <c r="D1503" s="822"/>
      <c r="E1503" s="829"/>
      <c r="F1503" s="822"/>
      <c r="G1503" s="831"/>
      <c r="H1503" s="822"/>
      <c r="I1503" s="822"/>
      <c r="J1503" s="822"/>
      <c r="K1503" s="523">
        <v>11</v>
      </c>
      <c r="L1503" s="504"/>
      <c r="M1503" s="504"/>
      <c r="N1503" s="504"/>
      <c r="O1503" s="120"/>
      <c r="P1503" s="822"/>
      <c r="Q1503" s="822"/>
      <c r="R1503" s="51"/>
    </row>
    <row r="1504" spans="1:18" s="52" customFormat="1" outlineLevel="1">
      <c r="A1504" s="825"/>
      <c r="B1504" s="827"/>
      <c r="C1504" s="766"/>
      <c r="D1504" s="822"/>
      <c r="E1504" s="829"/>
      <c r="F1504" s="822"/>
      <c r="G1504" s="831"/>
      <c r="H1504" s="822"/>
      <c r="I1504" s="822"/>
      <c r="J1504" s="822"/>
      <c r="K1504" s="523">
        <v>12</v>
      </c>
      <c r="L1504" s="504"/>
      <c r="M1504" s="504"/>
      <c r="N1504" s="504"/>
      <c r="O1504" s="120"/>
      <c r="P1504" s="822"/>
      <c r="Q1504" s="822"/>
      <c r="R1504" s="51"/>
    </row>
    <row r="1505" spans="1:18" s="52" customFormat="1" outlineLevel="1">
      <c r="A1505" s="825"/>
      <c r="B1505" s="827"/>
      <c r="C1505" s="766"/>
      <c r="D1505" s="822"/>
      <c r="E1505" s="829"/>
      <c r="F1505" s="822"/>
      <c r="G1505" s="831"/>
      <c r="H1505" s="822"/>
      <c r="I1505" s="822"/>
      <c r="J1505" s="822"/>
      <c r="K1505" s="523">
        <v>13</v>
      </c>
      <c r="L1505" s="504"/>
      <c r="M1505" s="504"/>
      <c r="N1505" s="504"/>
      <c r="O1505" s="120"/>
      <c r="P1505" s="822"/>
      <c r="Q1505" s="822"/>
      <c r="R1505" s="51"/>
    </row>
    <row r="1506" spans="1:18" s="52" customFormat="1" outlineLevel="1">
      <c r="A1506" s="825"/>
      <c r="B1506" s="827"/>
      <c r="C1506" s="766"/>
      <c r="D1506" s="822"/>
      <c r="E1506" s="829"/>
      <c r="F1506" s="822"/>
      <c r="G1506" s="831"/>
      <c r="H1506" s="822"/>
      <c r="I1506" s="822"/>
      <c r="J1506" s="822"/>
      <c r="K1506" s="523">
        <v>14</v>
      </c>
      <c r="L1506" s="504"/>
      <c r="M1506" s="504"/>
      <c r="N1506" s="504"/>
      <c r="O1506" s="120"/>
      <c r="P1506" s="822"/>
      <c r="Q1506" s="822"/>
      <c r="R1506" s="51"/>
    </row>
    <row r="1507" spans="1:18" s="52" customFormat="1" outlineLevel="1">
      <c r="A1507" s="825"/>
      <c r="B1507" s="827"/>
      <c r="C1507" s="766"/>
      <c r="D1507" s="822"/>
      <c r="E1507" s="829"/>
      <c r="F1507" s="822"/>
      <c r="G1507" s="831"/>
      <c r="H1507" s="822"/>
      <c r="I1507" s="822"/>
      <c r="J1507" s="822"/>
      <c r="K1507" s="523">
        <v>15</v>
      </c>
      <c r="L1507" s="504"/>
      <c r="M1507" s="504"/>
      <c r="N1507" s="504"/>
      <c r="O1507" s="120"/>
      <c r="P1507" s="822"/>
      <c r="Q1507" s="822"/>
      <c r="R1507" s="51"/>
    </row>
    <row r="1508" spans="1:18" s="52" customFormat="1" outlineLevel="1">
      <c r="A1508" s="826"/>
      <c r="B1508" s="828"/>
      <c r="C1508" s="777"/>
      <c r="D1508" s="823"/>
      <c r="E1508" s="829"/>
      <c r="F1508" s="823"/>
      <c r="G1508" s="832"/>
      <c r="H1508" s="823"/>
      <c r="I1508" s="823"/>
      <c r="J1508" s="823"/>
      <c r="K1508" s="523">
        <v>16</v>
      </c>
      <c r="L1508" s="504"/>
      <c r="M1508" s="504"/>
      <c r="N1508" s="504"/>
      <c r="O1508" s="120"/>
      <c r="P1508" s="823"/>
      <c r="Q1508" s="823"/>
      <c r="R1508" s="51"/>
    </row>
    <row r="1509" spans="1:18" s="52" customFormat="1" outlineLevel="1">
      <c r="A1509" s="824"/>
      <c r="B1509" s="827" t="s">
        <v>15</v>
      </c>
      <c r="C1509" s="803">
        <f>C1493+1</f>
        <v>95</v>
      </c>
      <c r="D1509" s="822" t="str">
        <f t="shared" ref="D1509:D1557" si="141">"Spare "&amp;C1509</f>
        <v>Spare 95</v>
      </c>
      <c r="E1509" s="829" t="str">
        <f t="shared" ref="E1509" si="142">"DBB"&amp;500+(6*(C1509-1))</f>
        <v>DBB1064</v>
      </c>
      <c r="F1509" s="822" t="s">
        <v>2000</v>
      </c>
      <c r="G1509" s="830"/>
      <c r="H1509" s="821"/>
      <c r="I1509" s="821"/>
      <c r="J1509" s="821"/>
      <c r="K1509" s="626">
        <v>1</v>
      </c>
      <c r="L1509" s="504"/>
      <c r="M1509" s="504"/>
      <c r="N1509" s="504"/>
      <c r="O1509" s="120"/>
      <c r="P1509" s="821"/>
      <c r="Q1509" s="821"/>
      <c r="R1509" s="51"/>
    </row>
    <row r="1510" spans="1:18" s="52" customFormat="1" outlineLevel="1">
      <c r="A1510" s="825"/>
      <c r="B1510" s="827"/>
      <c r="C1510" s="766"/>
      <c r="D1510" s="822"/>
      <c r="E1510" s="829"/>
      <c r="F1510" s="822"/>
      <c r="G1510" s="831"/>
      <c r="H1510" s="822"/>
      <c r="I1510" s="822"/>
      <c r="J1510" s="822"/>
      <c r="K1510" s="523">
        <v>2</v>
      </c>
      <c r="L1510" s="504"/>
      <c r="M1510" s="504"/>
      <c r="N1510" s="504"/>
      <c r="O1510" s="120"/>
      <c r="P1510" s="822"/>
      <c r="Q1510" s="822"/>
      <c r="R1510" s="51"/>
    </row>
    <row r="1511" spans="1:18" s="52" customFormat="1" outlineLevel="1">
      <c r="A1511" s="825"/>
      <c r="B1511" s="827"/>
      <c r="C1511" s="766"/>
      <c r="D1511" s="822"/>
      <c r="E1511" s="829"/>
      <c r="F1511" s="822"/>
      <c r="G1511" s="831"/>
      <c r="H1511" s="822"/>
      <c r="I1511" s="822"/>
      <c r="J1511" s="822"/>
      <c r="K1511" s="523">
        <v>3</v>
      </c>
      <c r="L1511" s="504"/>
      <c r="M1511" s="504"/>
      <c r="N1511" s="504"/>
      <c r="O1511" s="120"/>
      <c r="P1511" s="822"/>
      <c r="Q1511" s="822"/>
      <c r="R1511" s="51"/>
    </row>
    <row r="1512" spans="1:18" s="52" customFormat="1" outlineLevel="1">
      <c r="A1512" s="825"/>
      <c r="B1512" s="827"/>
      <c r="C1512" s="766"/>
      <c r="D1512" s="822"/>
      <c r="E1512" s="829"/>
      <c r="F1512" s="822"/>
      <c r="G1512" s="831"/>
      <c r="H1512" s="822"/>
      <c r="I1512" s="822"/>
      <c r="J1512" s="822"/>
      <c r="K1512" s="523">
        <v>4</v>
      </c>
      <c r="L1512" s="504"/>
      <c r="M1512" s="504"/>
      <c r="N1512" s="504"/>
      <c r="O1512" s="120"/>
      <c r="P1512" s="822"/>
      <c r="Q1512" s="822"/>
      <c r="R1512" s="51"/>
    </row>
    <row r="1513" spans="1:18" s="52" customFormat="1" outlineLevel="1">
      <c r="A1513" s="825"/>
      <c r="B1513" s="827"/>
      <c r="C1513" s="766"/>
      <c r="D1513" s="822"/>
      <c r="E1513" s="829"/>
      <c r="F1513" s="822"/>
      <c r="G1513" s="831"/>
      <c r="H1513" s="822"/>
      <c r="I1513" s="822"/>
      <c r="J1513" s="822"/>
      <c r="K1513" s="523">
        <v>5</v>
      </c>
      <c r="L1513" s="504"/>
      <c r="M1513" s="504"/>
      <c r="N1513" s="504"/>
      <c r="O1513" s="120"/>
      <c r="P1513" s="822"/>
      <c r="Q1513" s="822"/>
      <c r="R1513" s="51"/>
    </row>
    <row r="1514" spans="1:18" s="52" customFormat="1" outlineLevel="1">
      <c r="A1514" s="825"/>
      <c r="B1514" s="827"/>
      <c r="C1514" s="766"/>
      <c r="D1514" s="822"/>
      <c r="E1514" s="829"/>
      <c r="F1514" s="822"/>
      <c r="G1514" s="831"/>
      <c r="H1514" s="822"/>
      <c r="I1514" s="822"/>
      <c r="J1514" s="822"/>
      <c r="K1514" s="523">
        <v>6</v>
      </c>
      <c r="L1514" s="504"/>
      <c r="M1514" s="504"/>
      <c r="N1514" s="504"/>
      <c r="O1514" s="120"/>
      <c r="P1514" s="822"/>
      <c r="Q1514" s="822"/>
      <c r="R1514" s="51"/>
    </row>
    <row r="1515" spans="1:18" s="52" customFormat="1" outlineLevel="1">
      <c r="A1515" s="825"/>
      <c r="B1515" s="827"/>
      <c r="C1515" s="766"/>
      <c r="D1515" s="822"/>
      <c r="E1515" s="829"/>
      <c r="F1515" s="822"/>
      <c r="G1515" s="831"/>
      <c r="H1515" s="822"/>
      <c r="I1515" s="822"/>
      <c r="J1515" s="822"/>
      <c r="K1515" s="523">
        <v>7</v>
      </c>
      <c r="L1515" s="504"/>
      <c r="M1515" s="504"/>
      <c r="N1515" s="504"/>
      <c r="O1515" s="120"/>
      <c r="P1515" s="822"/>
      <c r="Q1515" s="822"/>
      <c r="R1515" s="51"/>
    </row>
    <row r="1516" spans="1:18" s="52" customFormat="1" outlineLevel="1">
      <c r="A1516" s="825"/>
      <c r="B1516" s="827"/>
      <c r="C1516" s="766"/>
      <c r="D1516" s="822"/>
      <c r="E1516" s="829"/>
      <c r="F1516" s="822"/>
      <c r="G1516" s="831"/>
      <c r="H1516" s="822"/>
      <c r="I1516" s="822"/>
      <c r="J1516" s="822"/>
      <c r="K1516" s="523">
        <v>8</v>
      </c>
      <c r="L1516" s="504"/>
      <c r="M1516" s="504"/>
      <c r="N1516" s="504"/>
      <c r="O1516" s="120"/>
      <c r="P1516" s="822"/>
      <c r="Q1516" s="822"/>
      <c r="R1516" s="51"/>
    </row>
    <row r="1517" spans="1:18" s="52" customFormat="1" outlineLevel="1">
      <c r="A1517" s="825"/>
      <c r="B1517" s="827"/>
      <c r="C1517" s="766"/>
      <c r="D1517" s="822"/>
      <c r="E1517" s="829"/>
      <c r="F1517" s="822"/>
      <c r="G1517" s="831"/>
      <c r="H1517" s="822"/>
      <c r="I1517" s="822"/>
      <c r="J1517" s="822"/>
      <c r="K1517" s="523">
        <v>9</v>
      </c>
      <c r="L1517" s="504"/>
      <c r="M1517" s="504"/>
      <c r="N1517" s="504"/>
      <c r="O1517" s="120"/>
      <c r="P1517" s="822"/>
      <c r="Q1517" s="822"/>
      <c r="R1517" s="51"/>
    </row>
    <row r="1518" spans="1:18" s="52" customFormat="1" outlineLevel="1">
      <c r="A1518" s="825"/>
      <c r="B1518" s="827"/>
      <c r="C1518" s="766"/>
      <c r="D1518" s="822"/>
      <c r="E1518" s="829"/>
      <c r="F1518" s="822"/>
      <c r="G1518" s="831"/>
      <c r="H1518" s="822"/>
      <c r="I1518" s="822"/>
      <c r="J1518" s="822"/>
      <c r="K1518" s="523">
        <v>10</v>
      </c>
      <c r="L1518" s="504"/>
      <c r="M1518" s="504"/>
      <c r="N1518" s="504"/>
      <c r="O1518" s="120"/>
      <c r="P1518" s="822"/>
      <c r="Q1518" s="822"/>
      <c r="R1518" s="51"/>
    </row>
    <row r="1519" spans="1:18" s="52" customFormat="1" outlineLevel="1">
      <c r="A1519" s="825"/>
      <c r="B1519" s="827"/>
      <c r="C1519" s="766"/>
      <c r="D1519" s="822"/>
      <c r="E1519" s="829"/>
      <c r="F1519" s="822"/>
      <c r="G1519" s="831"/>
      <c r="H1519" s="822"/>
      <c r="I1519" s="822"/>
      <c r="J1519" s="822"/>
      <c r="K1519" s="523">
        <v>11</v>
      </c>
      <c r="L1519" s="504"/>
      <c r="M1519" s="504"/>
      <c r="N1519" s="504"/>
      <c r="O1519" s="120"/>
      <c r="P1519" s="822"/>
      <c r="Q1519" s="822"/>
      <c r="R1519" s="51"/>
    </row>
    <row r="1520" spans="1:18" s="52" customFormat="1" outlineLevel="1">
      <c r="A1520" s="825"/>
      <c r="B1520" s="827"/>
      <c r="C1520" s="766"/>
      <c r="D1520" s="822"/>
      <c r="E1520" s="829"/>
      <c r="F1520" s="822"/>
      <c r="G1520" s="831"/>
      <c r="H1520" s="822"/>
      <c r="I1520" s="822"/>
      <c r="J1520" s="822"/>
      <c r="K1520" s="523">
        <v>12</v>
      </c>
      <c r="L1520" s="504"/>
      <c r="M1520" s="504"/>
      <c r="N1520" s="504"/>
      <c r="O1520" s="120"/>
      <c r="P1520" s="822"/>
      <c r="Q1520" s="822"/>
      <c r="R1520" s="51"/>
    </row>
    <row r="1521" spans="1:18" s="52" customFormat="1" outlineLevel="1">
      <c r="A1521" s="825"/>
      <c r="B1521" s="827"/>
      <c r="C1521" s="766"/>
      <c r="D1521" s="822"/>
      <c r="E1521" s="829"/>
      <c r="F1521" s="822"/>
      <c r="G1521" s="831"/>
      <c r="H1521" s="822"/>
      <c r="I1521" s="822"/>
      <c r="J1521" s="822"/>
      <c r="K1521" s="523">
        <v>13</v>
      </c>
      <c r="L1521" s="504"/>
      <c r="M1521" s="504"/>
      <c r="N1521" s="504"/>
      <c r="O1521" s="120"/>
      <c r="P1521" s="822"/>
      <c r="Q1521" s="822"/>
      <c r="R1521" s="51"/>
    </row>
    <row r="1522" spans="1:18" s="52" customFormat="1" outlineLevel="1">
      <c r="A1522" s="825"/>
      <c r="B1522" s="827"/>
      <c r="C1522" s="766"/>
      <c r="D1522" s="822"/>
      <c r="E1522" s="829"/>
      <c r="F1522" s="822"/>
      <c r="G1522" s="831"/>
      <c r="H1522" s="822"/>
      <c r="I1522" s="822"/>
      <c r="J1522" s="822"/>
      <c r="K1522" s="523">
        <v>14</v>
      </c>
      <c r="L1522" s="504"/>
      <c r="M1522" s="504"/>
      <c r="N1522" s="504"/>
      <c r="O1522" s="120"/>
      <c r="P1522" s="822"/>
      <c r="Q1522" s="822"/>
      <c r="R1522" s="51"/>
    </row>
    <row r="1523" spans="1:18" s="52" customFormat="1" outlineLevel="1">
      <c r="A1523" s="825"/>
      <c r="B1523" s="827"/>
      <c r="C1523" s="766"/>
      <c r="D1523" s="822"/>
      <c r="E1523" s="829"/>
      <c r="F1523" s="822"/>
      <c r="G1523" s="831"/>
      <c r="H1523" s="822"/>
      <c r="I1523" s="822"/>
      <c r="J1523" s="822"/>
      <c r="K1523" s="523">
        <v>15</v>
      </c>
      <c r="L1523" s="504"/>
      <c r="M1523" s="504"/>
      <c r="N1523" s="504"/>
      <c r="O1523" s="120"/>
      <c r="P1523" s="822"/>
      <c r="Q1523" s="822"/>
      <c r="R1523" s="51"/>
    </row>
    <row r="1524" spans="1:18" s="52" customFormat="1" outlineLevel="1">
      <c r="A1524" s="826"/>
      <c r="B1524" s="828"/>
      <c r="C1524" s="777"/>
      <c r="D1524" s="823"/>
      <c r="E1524" s="829"/>
      <c r="F1524" s="823"/>
      <c r="G1524" s="832"/>
      <c r="H1524" s="823"/>
      <c r="I1524" s="823"/>
      <c r="J1524" s="823"/>
      <c r="K1524" s="523">
        <v>16</v>
      </c>
      <c r="L1524" s="504"/>
      <c r="M1524" s="504"/>
      <c r="N1524" s="504"/>
      <c r="O1524" s="120"/>
      <c r="P1524" s="823"/>
      <c r="Q1524" s="823"/>
      <c r="R1524" s="51"/>
    </row>
    <row r="1525" spans="1:18" s="52" customFormat="1" outlineLevel="1">
      <c r="A1525" s="824"/>
      <c r="B1525" s="827" t="s">
        <v>15</v>
      </c>
      <c r="C1525" s="803">
        <f>C1509+1</f>
        <v>96</v>
      </c>
      <c r="D1525" s="822" t="str">
        <f t="shared" si="141"/>
        <v>Spare 96</v>
      </c>
      <c r="E1525" s="829" t="str">
        <f t="shared" ref="E1525" si="143">"DBB"&amp;500+(6*(C1525-1))</f>
        <v>DBB1070</v>
      </c>
      <c r="F1525" s="822" t="s">
        <v>2001</v>
      </c>
      <c r="G1525" s="830"/>
      <c r="H1525" s="821"/>
      <c r="I1525" s="821"/>
      <c r="J1525" s="821"/>
      <c r="K1525" s="626">
        <v>1</v>
      </c>
      <c r="L1525" s="504"/>
      <c r="M1525" s="504"/>
      <c r="N1525" s="504"/>
      <c r="O1525" s="120"/>
      <c r="P1525" s="821"/>
      <c r="Q1525" s="821"/>
      <c r="R1525" s="51"/>
    </row>
    <row r="1526" spans="1:18" s="52" customFormat="1" outlineLevel="1">
      <c r="A1526" s="825"/>
      <c r="B1526" s="827"/>
      <c r="C1526" s="766"/>
      <c r="D1526" s="822"/>
      <c r="E1526" s="829"/>
      <c r="F1526" s="822"/>
      <c r="G1526" s="831"/>
      <c r="H1526" s="822"/>
      <c r="I1526" s="822"/>
      <c r="J1526" s="822"/>
      <c r="K1526" s="523">
        <v>2</v>
      </c>
      <c r="L1526" s="504"/>
      <c r="M1526" s="504"/>
      <c r="N1526" s="504"/>
      <c r="O1526" s="120"/>
      <c r="P1526" s="822"/>
      <c r="Q1526" s="822"/>
      <c r="R1526" s="51"/>
    </row>
    <row r="1527" spans="1:18" s="52" customFormat="1" outlineLevel="1">
      <c r="A1527" s="825"/>
      <c r="B1527" s="827"/>
      <c r="C1527" s="766"/>
      <c r="D1527" s="822"/>
      <c r="E1527" s="829"/>
      <c r="F1527" s="822"/>
      <c r="G1527" s="831"/>
      <c r="H1527" s="822"/>
      <c r="I1527" s="822"/>
      <c r="J1527" s="822"/>
      <c r="K1527" s="523">
        <v>3</v>
      </c>
      <c r="L1527" s="504"/>
      <c r="M1527" s="504"/>
      <c r="N1527" s="504"/>
      <c r="O1527" s="120"/>
      <c r="P1527" s="822"/>
      <c r="Q1527" s="822"/>
      <c r="R1527" s="51"/>
    </row>
    <row r="1528" spans="1:18" s="52" customFormat="1" outlineLevel="1">
      <c r="A1528" s="825"/>
      <c r="B1528" s="827"/>
      <c r="C1528" s="766"/>
      <c r="D1528" s="822"/>
      <c r="E1528" s="829"/>
      <c r="F1528" s="822"/>
      <c r="G1528" s="831"/>
      <c r="H1528" s="822"/>
      <c r="I1528" s="822"/>
      <c r="J1528" s="822"/>
      <c r="K1528" s="523">
        <v>4</v>
      </c>
      <c r="L1528" s="504"/>
      <c r="M1528" s="504"/>
      <c r="N1528" s="504"/>
      <c r="O1528" s="120"/>
      <c r="P1528" s="822"/>
      <c r="Q1528" s="822"/>
      <c r="R1528" s="51"/>
    </row>
    <row r="1529" spans="1:18" s="52" customFormat="1" outlineLevel="1">
      <c r="A1529" s="825"/>
      <c r="B1529" s="827"/>
      <c r="C1529" s="766"/>
      <c r="D1529" s="822"/>
      <c r="E1529" s="829"/>
      <c r="F1529" s="822"/>
      <c r="G1529" s="831"/>
      <c r="H1529" s="822"/>
      <c r="I1529" s="822"/>
      <c r="J1529" s="822"/>
      <c r="K1529" s="523">
        <v>5</v>
      </c>
      <c r="L1529" s="504"/>
      <c r="M1529" s="504"/>
      <c r="N1529" s="504"/>
      <c r="O1529" s="120"/>
      <c r="P1529" s="822"/>
      <c r="Q1529" s="822"/>
      <c r="R1529" s="51"/>
    </row>
    <row r="1530" spans="1:18" s="52" customFormat="1" outlineLevel="1">
      <c r="A1530" s="825"/>
      <c r="B1530" s="827"/>
      <c r="C1530" s="766"/>
      <c r="D1530" s="822"/>
      <c r="E1530" s="829"/>
      <c r="F1530" s="822"/>
      <c r="G1530" s="831"/>
      <c r="H1530" s="822"/>
      <c r="I1530" s="822"/>
      <c r="J1530" s="822"/>
      <c r="K1530" s="523">
        <v>6</v>
      </c>
      <c r="L1530" s="504"/>
      <c r="M1530" s="504"/>
      <c r="N1530" s="504"/>
      <c r="O1530" s="120"/>
      <c r="P1530" s="822"/>
      <c r="Q1530" s="822"/>
      <c r="R1530" s="51"/>
    </row>
    <row r="1531" spans="1:18" s="52" customFormat="1" outlineLevel="1">
      <c r="A1531" s="825"/>
      <c r="B1531" s="827"/>
      <c r="C1531" s="766"/>
      <c r="D1531" s="822"/>
      <c r="E1531" s="829"/>
      <c r="F1531" s="822"/>
      <c r="G1531" s="831"/>
      <c r="H1531" s="822"/>
      <c r="I1531" s="822"/>
      <c r="J1531" s="822"/>
      <c r="K1531" s="523">
        <v>7</v>
      </c>
      <c r="L1531" s="504"/>
      <c r="M1531" s="504"/>
      <c r="N1531" s="504"/>
      <c r="O1531" s="120"/>
      <c r="P1531" s="822"/>
      <c r="Q1531" s="822"/>
      <c r="R1531" s="51"/>
    </row>
    <row r="1532" spans="1:18" s="52" customFormat="1" outlineLevel="1">
      <c r="A1532" s="825"/>
      <c r="B1532" s="827"/>
      <c r="C1532" s="766"/>
      <c r="D1532" s="822"/>
      <c r="E1532" s="829"/>
      <c r="F1532" s="822"/>
      <c r="G1532" s="831"/>
      <c r="H1532" s="822"/>
      <c r="I1532" s="822"/>
      <c r="J1532" s="822"/>
      <c r="K1532" s="523">
        <v>8</v>
      </c>
      <c r="L1532" s="504"/>
      <c r="M1532" s="504"/>
      <c r="N1532" s="504"/>
      <c r="O1532" s="120"/>
      <c r="P1532" s="822"/>
      <c r="Q1532" s="822"/>
      <c r="R1532" s="51"/>
    </row>
    <row r="1533" spans="1:18" s="52" customFormat="1" outlineLevel="1">
      <c r="A1533" s="825"/>
      <c r="B1533" s="827"/>
      <c r="C1533" s="766"/>
      <c r="D1533" s="822"/>
      <c r="E1533" s="829"/>
      <c r="F1533" s="822"/>
      <c r="G1533" s="831"/>
      <c r="H1533" s="822"/>
      <c r="I1533" s="822"/>
      <c r="J1533" s="822"/>
      <c r="K1533" s="523">
        <v>9</v>
      </c>
      <c r="L1533" s="504"/>
      <c r="M1533" s="504"/>
      <c r="N1533" s="504"/>
      <c r="O1533" s="120"/>
      <c r="P1533" s="822"/>
      <c r="Q1533" s="822"/>
      <c r="R1533" s="51"/>
    </row>
    <row r="1534" spans="1:18" s="52" customFormat="1" outlineLevel="1">
      <c r="A1534" s="825"/>
      <c r="B1534" s="827"/>
      <c r="C1534" s="766"/>
      <c r="D1534" s="822"/>
      <c r="E1534" s="829"/>
      <c r="F1534" s="822"/>
      <c r="G1534" s="831"/>
      <c r="H1534" s="822"/>
      <c r="I1534" s="822"/>
      <c r="J1534" s="822"/>
      <c r="K1534" s="523">
        <v>10</v>
      </c>
      <c r="L1534" s="504"/>
      <c r="M1534" s="504"/>
      <c r="N1534" s="504"/>
      <c r="O1534" s="120"/>
      <c r="P1534" s="822"/>
      <c r="Q1534" s="822"/>
      <c r="R1534" s="51"/>
    </row>
    <row r="1535" spans="1:18" s="52" customFormat="1" outlineLevel="1">
      <c r="A1535" s="825"/>
      <c r="B1535" s="827"/>
      <c r="C1535" s="766"/>
      <c r="D1535" s="822"/>
      <c r="E1535" s="829"/>
      <c r="F1535" s="822"/>
      <c r="G1535" s="831"/>
      <c r="H1535" s="822"/>
      <c r="I1535" s="822"/>
      <c r="J1535" s="822"/>
      <c r="K1535" s="523">
        <v>11</v>
      </c>
      <c r="L1535" s="504"/>
      <c r="M1535" s="504"/>
      <c r="N1535" s="504"/>
      <c r="O1535" s="120"/>
      <c r="P1535" s="822"/>
      <c r="Q1535" s="822"/>
      <c r="R1535" s="51"/>
    </row>
    <row r="1536" spans="1:18" s="52" customFormat="1" outlineLevel="1">
      <c r="A1536" s="825"/>
      <c r="B1536" s="827"/>
      <c r="C1536" s="766"/>
      <c r="D1536" s="822"/>
      <c r="E1536" s="829"/>
      <c r="F1536" s="822"/>
      <c r="G1536" s="831"/>
      <c r="H1536" s="822"/>
      <c r="I1536" s="822"/>
      <c r="J1536" s="822"/>
      <c r="K1536" s="523">
        <v>12</v>
      </c>
      <c r="L1536" s="504"/>
      <c r="M1536" s="504"/>
      <c r="N1536" s="504"/>
      <c r="O1536" s="120"/>
      <c r="P1536" s="822"/>
      <c r="Q1536" s="822"/>
      <c r="R1536" s="51"/>
    </row>
    <row r="1537" spans="1:18" s="52" customFormat="1" outlineLevel="1">
      <c r="A1537" s="825"/>
      <c r="B1537" s="827"/>
      <c r="C1537" s="766"/>
      <c r="D1537" s="822"/>
      <c r="E1537" s="829"/>
      <c r="F1537" s="822"/>
      <c r="G1537" s="831"/>
      <c r="H1537" s="822"/>
      <c r="I1537" s="822"/>
      <c r="J1537" s="822"/>
      <c r="K1537" s="523">
        <v>13</v>
      </c>
      <c r="L1537" s="504"/>
      <c r="M1537" s="504"/>
      <c r="N1537" s="504"/>
      <c r="O1537" s="120"/>
      <c r="P1537" s="822"/>
      <c r="Q1537" s="822"/>
      <c r="R1537" s="51"/>
    </row>
    <row r="1538" spans="1:18" s="52" customFormat="1" outlineLevel="1">
      <c r="A1538" s="825"/>
      <c r="B1538" s="827"/>
      <c r="C1538" s="766"/>
      <c r="D1538" s="822"/>
      <c r="E1538" s="829"/>
      <c r="F1538" s="822"/>
      <c r="G1538" s="831"/>
      <c r="H1538" s="822"/>
      <c r="I1538" s="822"/>
      <c r="J1538" s="822"/>
      <c r="K1538" s="523">
        <v>14</v>
      </c>
      <c r="L1538" s="504"/>
      <c r="M1538" s="504"/>
      <c r="N1538" s="504"/>
      <c r="O1538" s="120"/>
      <c r="P1538" s="822"/>
      <c r="Q1538" s="822"/>
      <c r="R1538" s="51"/>
    </row>
    <row r="1539" spans="1:18" s="52" customFormat="1" outlineLevel="1">
      <c r="A1539" s="825"/>
      <c r="B1539" s="827"/>
      <c r="C1539" s="766"/>
      <c r="D1539" s="822"/>
      <c r="E1539" s="829"/>
      <c r="F1539" s="822"/>
      <c r="G1539" s="831"/>
      <c r="H1539" s="822"/>
      <c r="I1539" s="822"/>
      <c r="J1539" s="822"/>
      <c r="K1539" s="523">
        <v>15</v>
      </c>
      <c r="L1539" s="504"/>
      <c r="M1539" s="504"/>
      <c r="N1539" s="504"/>
      <c r="O1539" s="120"/>
      <c r="P1539" s="822"/>
      <c r="Q1539" s="822"/>
      <c r="R1539" s="51"/>
    </row>
    <row r="1540" spans="1:18" s="52" customFormat="1" outlineLevel="1">
      <c r="A1540" s="826"/>
      <c r="B1540" s="828"/>
      <c r="C1540" s="777"/>
      <c r="D1540" s="823"/>
      <c r="E1540" s="829"/>
      <c r="F1540" s="823"/>
      <c r="G1540" s="832"/>
      <c r="H1540" s="823"/>
      <c r="I1540" s="823"/>
      <c r="J1540" s="823"/>
      <c r="K1540" s="523">
        <v>16</v>
      </c>
      <c r="L1540" s="504"/>
      <c r="M1540" s="504"/>
      <c r="N1540" s="504"/>
      <c r="O1540" s="120"/>
      <c r="P1540" s="823"/>
      <c r="Q1540" s="823"/>
      <c r="R1540" s="51"/>
    </row>
    <row r="1541" spans="1:18" s="52" customFormat="1" outlineLevel="1">
      <c r="A1541" s="824"/>
      <c r="B1541" s="827" t="s">
        <v>15</v>
      </c>
      <c r="C1541" s="803">
        <f>C1525+1</f>
        <v>97</v>
      </c>
      <c r="D1541" s="822" t="str">
        <f t="shared" si="141"/>
        <v>Spare 97</v>
      </c>
      <c r="E1541" s="829" t="str">
        <f t="shared" ref="E1541" si="144">"DBB"&amp;500+(6*(C1541-1))</f>
        <v>DBB1076</v>
      </c>
      <c r="F1541" s="822" t="s">
        <v>2002</v>
      </c>
      <c r="G1541" s="830"/>
      <c r="H1541" s="821"/>
      <c r="I1541" s="821"/>
      <c r="J1541" s="821"/>
      <c r="K1541" s="626">
        <v>1</v>
      </c>
      <c r="L1541" s="504"/>
      <c r="M1541" s="504"/>
      <c r="N1541" s="504"/>
      <c r="O1541" s="120"/>
      <c r="P1541" s="821"/>
      <c r="Q1541" s="821"/>
      <c r="R1541" s="51"/>
    </row>
    <row r="1542" spans="1:18" s="52" customFormat="1" outlineLevel="1">
      <c r="A1542" s="825"/>
      <c r="B1542" s="827"/>
      <c r="C1542" s="766"/>
      <c r="D1542" s="822"/>
      <c r="E1542" s="829"/>
      <c r="F1542" s="822"/>
      <c r="G1542" s="831"/>
      <c r="H1542" s="822"/>
      <c r="I1542" s="822"/>
      <c r="J1542" s="822"/>
      <c r="K1542" s="523">
        <v>2</v>
      </c>
      <c r="L1542" s="504"/>
      <c r="M1542" s="504"/>
      <c r="N1542" s="504"/>
      <c r="O1542" s="120"/>
      <c r="P1542" s="822"/>
      <c r="Q1542" s="822"/>
      <c r="R1542" s="51"/>
    </row>
    <row r="1543" spans="1:18" s="52" customFormat="1" outlineLevel="1">
      <c r="A1543" s="825"/>
      <c r="B1543" s="827"/>
      <c r="C1543" s="766"/>
      <c r="D1543" s="822"/>
      <c r="E1543" s="829"/>
      <c r="F1543" s="822"/>
      <c r="G1543" s="831"/>
      <c r="H1543" s="822"/>
      <c r="I1543" s="822"/>
      <c r="J1543" s="822"/>
      <c r="K1543" s="523">
        <v>3</v>
      </c>
      <c r="L1543" s="504"/>
      <c r="M1543" s="504"/>
      <c r="N1543" s="504"/>
      <c r="O1543" s="120"/>
      <c r="P1543" s="822"/>
      <c r="Q1543" s="822"/>
      <c r="R1543" s="51"/>
    </row>
    <row r="1544" spans="1:18" s="52" customFormat="1" outlineLevel="1">
      <c r="A1544" s="825"/>
      <c r="B1544" s="827"/>
      <c r="C1544" s="766"/>
      <c r="D1544" s="822"/>
      <c r="E1544" s="829"/>
      <c r="F1544" s="822"/>
      <c r="G1544" s="831"/>
      <c r="H1544" s="822"/>
      <c r="I1544" s="822"/>
      <c r="J1544" s="822"/>
      <c r="K1544" s="523">
        <v>4</v>
      </c>
      <c r="L1544" s="504"/>
      <c r="M1544" s="504"/>
      <c r="N1544" s="504"/>
      <c r="O1544" s="120"/>
      <c r="P1544" s="822"/>
      <c r="Q1544" s="822"/>
      <c r="R1544" s="51"/>
    </row>
    <row r="1545" spans="1:18" s="52" customFormat="1" outlineLevel="1">
      <c r="A1545" s="825"/>
      <c r="B1545" s="827"/>
      <c r="C1545" s="766"/>
      <c r="D1545" s="822"/>
      <c r="E1545" s="829"/>
      <c r="F1545" s="822"/>
      <c r="G1545" s="831"/>
      <c r="H1545" s="822"/>
      <c r="I1545" s="822"/>
      <c r="J1545" s="822"/>
      <c r="K1545" s="523">
        <v>5</v>
      </c>
      <c r="L1545" s="504"/>
      <c r="M1545" s="504"/>
      <c r="N1545" s="504"/>
      <c r="O1545" s="120"/>
      <c r="P1545" s="822"/>
      <c r="Q1545" s="822"/>
      <c r="R1545" s="51"/>
    </row>
    <row r="1546" spans="1:18" s="52" customFormat="1" outlineLevel="1">
      <c r="A1546" s="825"/>
      <c r="B1546" s="827"/>
      <c r="C1546" s="766"/>
      <c r="D1546" s="822"/>
      <c r="E1546" s="829"/>
      <c r="F1546" s="822"/>
      <c r="G1546" s="831"/>
      <c r="H1546" s="822"/>
      <c r="I1546" s="822"/>
      <c r="J1546" s="822"/>
      <c r="K1546" s="523">
        <v>6</v>
      </c>
      <c r="L1546" s="504"/>
      <c r="M1546" s="504"/>
      <c r="N1546" s="504"/>
      <c r="O1546" s="120"/>
      <c r="P1546" s="822"/>
      <c r="Q1546" s="822"/>
      <c r="R1546" s="51"/>
    </row>
    <row r="1547" spans="1:18" s="52" customFormat="1" outlineLevel="1">
      <c r="A1547" s="825"/>
      <c r="B1547" s="827"/>
      <c r="C1547" s="766"/>
      <c r="D1547" s="822"/>
      <c r="E1547" s="829"/>
      <c r="F1547" s="822"/>
      <c r="G1547" s="831"/>
      <c r="H1547" s="822"/>
      <c r="I1547" s="822"/>
      <c r="J1547" s="822"/>
      <c r="K1547" s="523">
        <v>7</v>
      </c>
      <c r="L1547" s="504"/>
      <c r="M1547" s="504"/>
      <c r="N1547" s="504"/>
      <c r="O1547" s="120"/>
      <c r="P1547" s="822"/>
      <c r="Q1547" s="822"/>
      <c r="R1547" s="51"/>
    </row>
    <row r="1548" spans="1:18" s="52" customFormat="1" outlineLevel="1">
      <c r="A1548" s="825"/>
      <c r="B1548" s="827"/>
      <c r="C1548" s="766"/>
      <c r="D1548" s="822"/>
      <c r="E1548" s="829"/>
      <c r="F1548" s="822"/>
      <c r="G1548" s="831"/>
      <c r="H1548" s="822"/>
      <c r="I1548" s="822"/>
      <c r="J1548" s="822"/>
      <c r="K1548" s="523">
        <v>8</v>
      </c>
      <c r="L1548" s="504"/>
      <c r="M1548" s="504"/>
      <c r="N1548" s="504"/>
      <c r="O1548" s="120"/>
      <c r="P1548" s="822"/>
      <c r="Q1548" s="822"/>
      <c r="R1548" s="51"/>
    </row>
    <row r="1549" spans="1:18" s="52" customFormat="1" outlineLevel="1">
      <c r="A1549" s="825"/>
      <c r="B1549" s="827"/>
      <c r="C1549" s="766"/>
      <c r="D1549" s="822"/>
      <c r="E1549" s="829"/>
      <c r="F1549" s="822"/>
      <c r="G1549" s="831"/>
      <c r="H1549" s="822"/>
      <c r="I1549" s="822"/>
      <c r="J1549" s="822"/>
      <c r="K1549" s="523">
        <v>9</v>
      </c>
      <c r="L1549" s="504"/>
      <c r="M1549" s="504"/>
      <c r="N1549" s="504"/>
      <c r="O1549" s="120"/>
      <c r="P1549" s="822"/>
      <c r="Q1549" s="822"/>
      <c r="R1549" s="51"/>
    </row>
    <row r="1550" spans="1:18" s="52" customFormat="1" outlineLevel="1">
      <c r="A1550" s="825"/>
      <c r="B1550" s="827"/>
      <c r="C1550" s="766"/>
      <c r="D1550" s="822"/>
      <c r="E1550" s="829"/>
      <c r="F1550" s="822"/>
      <c r="G1550" s="831"/>
      <c r="H1550" s="822"/>
      <c r="I1550" s="822"/>
      <c r="J1550" s="822"/>
      <c r="K1550" s="523">
        <v>10</v>
      </c>
      <c r="L1550" s="504"/>
      <c r="M1550" s="504"/>
      <c r="N1550" s="504"/>
      <c r="O1550" s="120"/>
      <c r="P1550" s="822"/>
      <c r="Q1550" s="822"/>
      <c r="R1550" s="51"/>
    </row>
    <row r="1551" spans="1:18" s="52" customFormat="1" outlineLevel="1">
      <c r="A1551" s="825"/>
      <c r="B1551" s="827"/>
      <c r="C1551" s="766"/>
      <c r="D1551" s="822"/>
      <c r="E1551" s="829"/>
      <c r="F1551" s="822"/>
      <c r="G1551" s="831"/>
      <c r="H1551" s="822"/>
      <c r="I1551" s="822"/>
      <c r="J1551" s="822"/>
      <c r="K1551" s="523">
        <v>11</v>
      </c>
      <c r="L1551" s="504"/>
      <c r="M1551" s="504"/>
      <c r="N1551" s="504"/>
      <c r="O1551" s="120"/>
      <c r="P1551" s="822"/>
      <c r="Q1551" s="822"/>
      <c r="R1551" s="51"/>
    </row>
    <row r="1552" spans="1:18" s="52" customFormat="1" outlineLevel="1">
      <c r="A1552" s="825"/>
      <c r="B1552" s="827"/>
      <c r="C1552" s="766"/>
      <c r="D1552" s="822"/>
      <c r="E1552" s="829"/>
      <c r="F1552" s="822"/>
      <c r="G1552" s="831"/>
      <c r="H1552" s="822"/>
      <c r="I1552" s="822"/>
      <c r="J1552" s="822"/>
      <c r="K1552" s="523">
        <v>12</v>
      </c>
      <c r="L1552" s="504"/>
      <c r="M1552" s="504"/>
      <c r="N1552" s="504"/>
      <c r="O1552" s="120"/>
      <c r="P1552" s="822"/>
      <c r="Q1552" s="822"/>
      <c r="R1552" s="51"/>
    </row>
    <row r="1553" spans="1:18" s="52" customFormat="1" outlineLevel="1">
      <c r="A1553" s="825"/>
      <c r="B1553" s="827"/>
      <c r="C1553" s="766"/>
      <c r="D1553" s="822"/>
      <c r="E1553" s="829"/>
      <c r="F1553" s="822"/>
      <c r="G1553" s="831"/>
      <c r="H1553" s="822"/>
      <c r="I1553" s="822"/>
      <c r="J1553" s="822"/>
      <c r="K1553" s="523">
        <v>13</v>
      </c>
      <c r="L1553" s="504"/>
      <c r="M1553" s="504"/>
      <c r="N1553" s="504"/>
      <c r="O1553" s="120"/>
      <c r="P1553" s="822"/>
      <c r="Q1553" s="822"/>
      <c r="R1553" s="51"/>
    </row>
    <row r="1554" spans="1:18" s="52" customFormat="1" outlineLevel="1">
      <c r="A1554" s="825"/>
      <c r="B1554" s="827"/>
      <c r="C1554" s="766"/>
      <c r="D1554" s="822"/>
      <c r="E1554" s="829"/>
      <c r="F1554" s="822"/>
      <c r="G1554" s="831"/>
      <c r="H1554" s="822"/>
      <c r="I1554" s="822"/>
      <c r="J1554" s="822"/>
      <c r="K1554" s="523">
        <v>14</v>
      </c>
      <c r="L1554" s="504"/>
      <c r="M1554" s="504"/>
      <c r="N1554" s="504"/>
      <c r="O1554" s="120"/>
      <c r="P1554" s="822"/>
      <c r="Q1554" s="822"/>
      <c r="R1554" s="51"/>
    </row>
    <row r="1555" spans="1:18" s="52" customFormat="1" outlineLevel="1">
      <c r="A1555" s="825"/>
      <c r="B1555" s="827"/>
      <c r="C1555" s="766"/>
      <c r="D1555" s="822"/>
      <c r="E1555" s="829"/>
      <c r="F1555" s="822"/>
      <c r="G1555" s="831"/>
      <c r="H1555" s="822"/>
      <c r="I1555" s="822"/>
      <c r="J1555" s="822"/>
      <c r="K1555" s="523">
        <v>15</v>
      </c>
      <c r="L1555" s="504"/>
      <c r="M1555" s="504"/>
      <c r="N1555" s="504"/>
      <c r="O1555" s="120"/>
      <c r="P1555" s="822"/>
      <c r="Q1555" s="822"/>
      <c r="R1555" s="51"/>
    </row>
    <row r="1556" spans="1:18" s="52" customFormat="1" outlineLevel="1">
      <c r="A1556" s="826"/>
      <c r="B1556" s="828"/>
      <c r="C1556" s="777"/>
      <c r="D1556" s="823"/>
      <c r="E1556" s="829"/>
      <c r="F1556" s="823"/>
      <c r="G1556" s="832"/>
      <c r="H1556" s="823"/>
      <c r="I1556" s="823"/>
      <c r="J1556" s="823"/>
      <c r="K1556" s="523">
        <v>16</v>
      </c>
      <c r="L1556" s="504"/>
      <c r="M1556" s="504"/>
      <c r="N1556" s="504"/>
      <c r="O1556" s="120"/>
      <c r="P1556" s="823"/>
      <c r="Q1556" s="823"/>
      <c r="R1556" s="51"/>
    </row>
    <row r="1557" spans="1:18" s="52" customFormat="1" outlineLevel="1">
      <c r="A1557" s="824"/>
      <c r="B1557" s="827" t="s">
        <v>15</v>
      </c>
      <c r="C1557" s="803">
        <f>C1541+1</f>
        <v>98</v>
      </c>
      <c r="D1557" s="822" t="str">
        <f t="shared" si="141"/>
        <v>Spare 98</v>
      </c>
      <c r="E1557" s="829" t="str">
        <f t="shared" ref="E1557" si="145">"DBB"&amp;500+(6*(C1557-1))</f>
        <v>DBB1082</v>
      </c>
      <c r="F1557" s="822" t="s">
        <v>2003</v>
      </c>
      <c r="G1557" s="830"/>
      <c r="H1557" s="821"/>
      <c r="I1557" s="821"/>
      <c r="J1557" s="821"/>
      <c r="K1557" s="626">
        <v>1</v>
      </c>
      <c r="L1557" s="504"/>
      <c r="M1557" s="504"/>
      <c r="N1557" s="504"/>
      <c r="O1557" s="120"/>
      <c r="P1557" s="821"/>
      <c r="Q1557" s="821"/>
      <c r="R1557" s="51"/>
    </row>
    <row r="1558" spans="1:18" s="52" customFormat="1" outlineLevel="1">
      <c r="A1558" s="825"/>
      <c r="B1558" s="827"/>
      <c r="C1558" s="766"/>
      <c r="D1558" s="822"/>
      <c r="E1558" s="829"/>
      <c r="F1558" s="822"/>
      <c r="G1558" s="831"/>
      <c r="H1558" s="822"/>
      <c r="I1558" s="822"/>
      <c r="J1558" s="822"/>
      <c r="K1558" s="523">
        <v>2</v>
      </c>
      <c r="L1558" s="504"/>
      <c r="M1558" s="504"/>
      <c r="N1558" s="504"/>
      <c r="O1558" s="120"/>
      <c r="P1558" s="822"/>
      <c r="Q1558" s="822"/>
      <c r="R1558" s="51"/>
    </row>
    <row r="1559" spans="1:18" s="52" customFormat="1" outlineLevel="1">
      <c r="A1559" s="825"/>
      <c r="B1559" s="827"/>
      <c r="C1559" s="766"/>
      <c r="D1559" s="822"/>
      <c r="E1559" s="829"/>
      <c r="F1559" s="822"/>
      <c r="G1559" s="831"/>
      <c r="H1559" s="822"/>
      <c r="I1559" s="822"/>
      <c r="J1559" s="822"/>
      <c r="K1559" s="523">
        <v>3</v>
      </c>
      <c r="L1559" s="504"/>
      <c r="M1559" s="504"/>
      <c r="N1559" s="504"/>
      <c r="O1559" s="120"/>
      <c r="P1559" s="822"/>
      <c r="Q1559" s="822"/>
      <c r="R1559" s="51"/>
    </row>
    <row r="1560" spans="1:18" s="52" customFormat="1" outlineLevel="1">
      <c r="A1560" s="825"/>
      <c r="B1560" s="827"/>
      <c r="C1560" s="766"/>
      <c r="D1560" s="822"/>
      <c r="E1560" s="829"/>
      <c r="F1560" s="822"/>
      <c r="G1560" s="831"/>
      <c r="H1560" s="822"/>
      <c r="I1560" s="822"/>
      <c r="J1560" s="822"/>
      <c r="K1560" s="523">
        <v>4</v>
      </c>
      <c r="L1560" s="504"/>
      <c r="M1560" s="504"/>
      <c r="N1560" s="504"/>
      <c r="O1560" s="120"/>
      <c r="P1560" s="822"/>
      <c r="Q1560" s="822"/>
      <c r="R1560" s="51"/>
    </row>
    <row r="1561" spans="1:18" s="52" customFormat="1" outlineLevel="1">
      <c r="A1561" s="825"/>
      <c r="B1561" s="827"/>
      <c r="C1561" s="766"/>
      <c r="D1561" s="822"/>
      <c r="E1561" s="829"/>
      <c r="F1561" s="822"/>
      <c r="G1561" s="831"/>
      <c r="H1561" s="822"/>
      <c r="I1561" s="822"/>
      <c r="J1561" s="822"/>
      <c r="K1561" s="523">
        <v>5</v>
      </c>
      <c r="L1561" s="504"/>
      <c r="M1561" s="504"/>
      <c r="N1561" s="504"/>
      <c r="O1561" s="120"/>
      <c r="P1561" s="822"/>
      <c r="Q1561" s="822"/>
      <c r="R1561" s="51"/>
    </row>
    <row r="1562" spans="1:18" s="52" customFormat="1" outlineLevel="1">
      <c r="A1562" s="825"/>
      <c r="B1562" s="827"/>
      <c r="C1562" s="766"/>
      <c r="D1562" s="822"/>
      <c r="E1562" s="829"/>
      <c r="F1562" s="822"/>
      <c r="G1562" s="831"/>
      <c r="H1562" s="822"/>
      <c r="I1562" s="822"/>
      <c r="J1562" s="822"/>
      <c r="K1562" s="523">
        <v>6</v>
      </c>
      <c r="L1562" s="504"/>
      <c r="M1562" s="504"/>
      <c r="N1562" s="504"/>
      <c r="O1562" s="120"/>
      <c r="P1562" s="822"/>
      <c r="Q1562" s="822"/>
      <c r="R1562" s="51"/>
    </row>
    <row r="1563" spans="1:18" s="52" customFormat="1" outlineLevel="1">
      <c r="A1563" s="825"/>
      <c r="B1563" s="827"/>
      <c r="C1563" s="766"/>
      <c r="D1563" s="822"/>
      <c r="E1563" s="829"/>
      <c r="F1563" s="822"/>
      <c r="G1563" s="831"/>
      <c r="H1563" s="822"/>
      <c r="I1563" s="822"/>
      <c r="J1563" s="822"/>
      <c r="K1563" s="523">
        <v>7</v>
      </c>
      <c r="L1563" s="504"/>
      <c r="M1563" s="504"/>
      <c r="N1563" s="504"/>
      <c r="O1563" s="120"/>
      <c r="P1563" s="822"/>
      <c r="Q1563" s="822"/>
      <c r="R1563" s="51"/>
    </row>
    <row r="1564" spans="1:18" s="52" customFormat="1" outlineLevel="1">
      <c r="A1564" s="825"/>
      <c r="B1564" s="827"/>
      <c r="C1564" s="766"/>
      <c r="D1564" s="822"/>
      <c r="E1564" s="829"/>
      <c r="F1564" s="822"/>
      <c r="G1564" s="831"/>
      <c r="H1564" s="822"/>
      <c r="I1564" s="822"/>
      <c r="J1564" s="822"/>
      <c r="K1564" s="523">
        <v>8</v>
      </c>
      <c r="L1564" s="504"/>
      <c r="M1564" s="504"/>
      <c r="N1564" s="504"/>
      <c r="O1564" s="120"/>
      <c r="P1564" s="822"/>
      <c r="Q1564" s="822"/>
      <c r="R1564" s="51"/>
    </row>
    <row r="1565" spans="1:18" s="52" customFormat="1" outlineLevel="1">
      <c r="A1565" s="825"/>
      <c r="B1565" s="827"/>
      <c r="C1565" s="766"/>
      <c r="D1565" s="822"/>
      <c r="E1565" s="829"/>
      <c r="F1565" s="822"/>
      <c r="G1565" s="831"/>
      <c r="H1565" s="822"/>
      <c r="I1565" s="822"/>
      <c r="J1565" s="822"/>
      <c r="K1565" s="523">
        <v>9</v>
      </c>
      <c r="L1565" s="504"/>
      <c r="M1565" s="504"/>
      <c r="N1565" s="504"/>
      <c r="O1565" s="120"/>
      <c r="P1565" s="822"/>
      <c r="Q1565" s="822"/>
      <c r="R1565" s="51"/>
    </row>
    <row r="1566" spans="1:18" s="52" customFormat="1" outlineLevel="1">
      <c r="A1566" s="825"/>
      <c r="B1566" s="827"/>
      <c r="C1566" s="766"/>
      <c r="D1566" s="822"/>
      <c r="E1566" s="829"/>
      <c r="F1566" s="822"/>
      <c r="G1566" s="831"/>
      <c r="H1566" s="822"/>
      <c r="I1566" s="822"/>
      <c r="J1566" s="822"/>
      <c r="K1566" s="523">
        <v>10</v>
      </c>
      <c r="L1566" s="504"/>
      <c r="M1566" s="504"/>
      <c r="N1566" s="504"/>
      <c r="O1566" s="120"/>
      <c r="P1566" s="822"/>
      <c r="Q1566" s="822"/>
      <c r="R1566" s="51"/>
    </row>
    <row r="1567" spans="1:18" s="52" customFormat="1" outlineLevel="1">
      <c r="A1567" s="825"/>
      <c r="B1567" s="827"/>
      <c r="C1567" s="766"/>
      <c r="D1567" s="822"/>
      <c r="E1567" s="829"/>
      <c r="F1567" s="822"/>
      <c r="G1567" s="831"/>
      <c r="H1567" s="822"/>
      <c r="I1567" s="822"/>
      <c r="J1567" s="822"/>
      <c r="K1567" s="523">
        <v>11</v>
      </c>
      <c r="L1567" s="504"/>
      <c r="M1567" s="504"/>
      <c r="N1567" s="504"/>
      <c r="O1567" s="120"/>
      <c r="P1567" s="822"/>
      <c r="Q1567" s="822"/>
      <c r="R1567" s="51"/>
    </row>
    <row r="1568" spans="1:18" s="52" customFormat="1" outlineLevel="1">
      <c r="A1568" s="825"/>
      <c r="B1568" s="827"/>
      <c r="C1568" s="766"/>
      <c r="D1568" s="822"/>
      <c r="E1568" s="829"/>
      <c r="F1568" s="822"/>
      <c r="G1568" s="831"/>
      <c r="H1568" s="822"/>
      <c r="I1568" s="822"/>
      <c r="J1568" s="822"/>
      <c r="K1568" s="523">
        <v>12</v>
      </c>
      <c r="L1568" s="504"/>
      <c r="M1568" s="504"/>
      <c r="N1568" s="504"/>
      <c r="O1568" s="120"/>
      <c r="P1568" s="822"/>
      <c r="Q1568" s="822"/>
      <c r="R1568" s="51"/>
    </row>
    <row r="1569" spans="1:18" s="52" customFormat="1" outlineLevel="1">
      <c r="A1569" s="825"/>
      <c r="B1569" s="827"/>
      <c r="C1569" s="766"/>
      <c r="D1569" s="822"/>
      <c r="E1569" s="829"/>
      <c r="F1569" s="822"/>
      <c r="G1569" s="831"/>
      <c r="H1569" s="822"/>
      <c r="I1569" s="822"/>
      <c r="J1569" s="822"/>
      <c r="K1569" s="523">
        <v>13</v>
      </c>
      <c r="L1569" s="504"/>
      <c r="M1569" s="504"/>
      <c r="N1569" s="504"/>
      <c r="O1569" s="120"/>
      <c r="P1569" s="822"/>
      <c r="Q1569" s="822"/>
      <c r="R1569" s="51"/>
    </row>
    <row r="1570" spans="1:18" s="52" customFormat="1" outlineLevel="1">
      <c r="A1570" s="825"/>
      <c r="B1570" s="827"/>
      <c r="C1570" s="766"/>
      <c r="D1570" s="822"/>
      <c r="E1570" s="829"/>
      <c r="F1570" s="822"/>
      <c r="G1570" s="831"/>
      <c r="H1570" s="822"/>
      <c r="I1570" s="822"/>
      <c r="J1570" s="822"/>
      <c r="K1570" s="523">
        <v>14</v>
      </c>
      <c r="L1570" s="504"/>
      <c r="M1570" s="504"/>
      <c r="N1570" s="504"/>
      <c r="O1570" s="120"/>
      <c r="P1570" s="822"/>
      <c r="Q1570" s="822"/>
      <c r="R1570" s="51"/>
    </row>
    <row r="1571" spans="1:18" s="52" customFormat="1" outlineLevel="1">
      <c r="A1571" s="825"/>
      <c r="B1571" s="827"/>
      <c r="C1571" s="766"/>
      <c r="D1571" s="822"/>
      <c r="E1571" s="829"/>
      <c r="F1571" s="822"/>
      <c r="G1571" s="831"/>
      <c r="H1571" s="822"/>
      <c r="I1571" s="822"/>
      <c r="J1571" s="822"/>
      <c r="K1571" s="523">
        <v>15</v>
      </c>
      <c r="L1571" s="504"/>
      <c r="M1571" s="504"/>
      <c r="N1571" s="504"/>
      <c r="O1571" s="120"/>
      <c r="P1571" s="822"/>
      <c r="Q1571" s="822"/>
      <c r="R1571" s="51"/>
    </row>
    <row r="1572" spans="1:18" s="52" customFormat="1" outlineLevel="1">
      <c r="A1572" s="826"/>
      <c r="B1572" s="828"/>
      <c r="C1572" s="777"/>
      <c r="D1572" s="823"/>
      <c r="E1572" s="829"/>
      <c r="F1572" s="823"/>
      <c r="G1572" s="832"/>
      <c r="H1572" s="823"/>
      <c r="I1572" s="823"/>
      <c r="J1572" s="823"/>
      <c r="K1572" s="523">
        <v>16</v>
      </c>
      <c r="L1572" s="504"/>
      <c r="M1572" s="504"/>
      <c r="N1572" s="504"/>
      <c r="O1572" s="120"/>
      <c r="P1572" s="823"/>
      <c r="Q1572" s="823"/>
      <c r="R1572" s="51"/>
    </row>
    <row r="1573" spans="1:18" s="52" customFormat="1" outlineLevel="1">
      <c r="A1573" s="824"/>
      <c r="B1573" s="827" t="s">
        <v>15</v>
      </c>
      <c r="C1573" s="803">
        <f>C1557+1</f>
        <v>99</v>
      </c>
      <c r="D1573" s="822" t="str">
        <f t="shared" ref="D1573:D1589" si="146">"Spare "&amp;C1573</f>
        <v>Spare 99</v>
      </c>
      <c r="E1573" s="829" t="str">
        <f t="shared" ref="E1573" si="147">"DBB"&amp;500+(6*(C1573-1))</f>
        <v>DBB1088</v>
      </c>
      <c r="F1573" s="822" t="s">
        <v>2004</v>
      </c>
      <c r="G1573" s="830"/>
      <c r="H1573" s="821"/>
      <c r="I1573" s="821"/>
      <c r="J1573" s="821"/>
      <c r="K1573" s="626">
        <v>1</v>
      </c>
      <c r="L1573" s="504"/>
      <c r="M1573" s="504"/>
      <c r="N1573" s="504"/>
      <c r="O1573" s="120"/>
      <c r="P1573" s="821"/>
      <c r="Q1573" s="821"/>
      <c r="R1573" s="51"/>
    </row>
    <row r="1574" spans="1:18" s="52" customFormat="1" outlineLevel="1">
      <c r="A1574" s="825"/>
      <c r="B1574" s="827"/>
      <c r="C1574" s="766"/>
      <c r="D1574" s="822"/>
      <c r="E1574" s="829"/>
      <c r="F1574" s="822"/>
      <c r="G1574" s="831"/>
      <c r="H1574" s="822"/>
      <c r="I1574" s="822"/>
      <c r="J1574" s="822"/>
      <c r="K1574" s="523">
        <v>2</v>
      </c>
      <c r="L1574" s="504"/>
      <c r="M1574" s="504"/>
      <c r="N1574" s="504"/>
      <c r="O1574" s="120"/>
      <c r="P1574" s="822"/>
      <c r="Q1574" s="822"/>
      <c r="R1574" s="51"/>
    </row>
    <row r="1575" spans="1:18" s="52" customFormat="1" outlineLevel="1">
      <c r="A1575" s="825"/>
      <c r="B1575" s="827"/>
      <c r="C1575" s="766"/>
      <c r="D1575" s="822"/>
      <c r="E1575" s="829"/>
      <c r="F1575" s="822"/>
      <c r="G1575" s="831"/>
      <c r="H1575" s="822"/>
      <c r="I1575" s="822"/>
      <c r="J1575" s="822"/>
      <c r="K1575" s="523">
        <v>3</v>
      </c>
      <c r="L1575" s="504"/>
      <c r="M1575" s="504"/>
      <c r="N1575" s="504"/>
      <c r="O1575" s="120"/>
      <c r="P1575" s="822"/>
      <c r="Q1575" s="822"/>
      <c r="R1575" s="51"/>
    </row>
    <row r="1576" spans="1:18" s="52" customFormat="1" outlineLevel="1">
      <c r="A1576" s="825"/>
      <c r="B1576" s="827"/>
      <c r="C1576" s="766"/>
      <c r="D1576" s="822"/>
      <c r="E1576" s="829"/>
      <c r="F1576" s="822"/>
      <c r="G1576" s="831"/>
      <c r="H1576" s="822"/>
      <c r="I1576" s="822"/>
      <c r="J1576" s="822"/>
      <c r="K1576" s="523">
        <v>4</v>
      </c>
      <c r="L1576" s="504"/>
      <c r="M1576" s="504"/>
      <c r="N1576" s="504"/>
      <c r="O1576" s="120"/>
      <c r="P1576" s="822"/>
      <c r="Q1576" s="822"/>
      <c r="R1576" s="51"/>
    </row>
    <row r="1577" spans="1:18" s="52" customFormat="1" outlineLevel="1">
      <c r="A1577" s="825"/>
      <c r="B1577" s="827"/>
      <c r="C1577" s="766"/>
      <c r="D1577" s="822"/>
      <c r="E1577" s="829"/>
      <c r="F1577" s="822"/>
      <c r="G1577" s="831"/>
      <c r="H1577" s="822"/>
      <c r="I1577" s="822"/>
      <c r="J1577" s="822"/>
      <c r="K1577" s="523">
        <v>5</v>
      </c>
      <c r="L1577" s="504"/>
      <c r="M1577" s="504"/>
      <c r="N1577" s="504"/>
      <c r="O1577" s="120"/>
      <c r="P1577" s="822"/>
      <c r="Q1577" s="822"/>
      <c r="R1577" s="51"/>
    </row>
    <row r="1578" spans="1:18" s="52" customFormat="1" outlineLevel="1">
      <c r="A1578" s="825"/>
      <c r="B1578" s="827"/>
      <c r="C1578" s="766"/>
      <c r="D1578" s="822"/>
      <c r="E1578" s="829"/>
      <c r="F1578" s="822"/>
      <c r="G1578" s="831"/>
      <c r="H1578" s="822"/>
      <c r="I1578" s="822"/>
      <c r="J1578" s="822"/>
      <c r="K1578" s="523">
        <v>6</v>
      </c>
      <c r="L1578" s="504"/>
      <c r="M1578" s="504"/>
      <c r="N1578" s="504"/>
      <c r="O1578" s="120"/>
      <c r="P1578" s="822"/>
      <c r="Q1578" s="822"/>
      <c r="R1578" s="51"/>
    </row>
    <row r="1579" spans="1:18" s="52" customFormat="1" outlineLevel="1">
      <c r="A1579" s="825"/>
      <c r="B1579" s="827"/>
      <c r="C1579" s="766"/>
      <c r="D1579" s="822"/>
      <c r="E1579" s="829"/>
      <c r="F1579" s="822"/>
      <c r="G1579" s="831"/>
      <c r="H1579" s="822"/>
      <c r="I1579" s="822"/>
      <c r="J1579" s="822"/>
      <c r="K1579" s="523">
        <v>7</v>
      </c>
      <c r="L1579" s="504"/>
      <c r="M1579" s="504"/>
      <c r="N1579" s="504"/>
      <c r="O1579" s="120"/>
      <c r="P1579" s="822"/>
      <c r="Q1579" s="822"/>
      <c r="R1579" s="51"/>
    </row>
    <row r="1580" spans="1:18" s="52" customFormat="1" outlineLevel="1">
      <c r="A1580" s="825"/>
      <c r="B1580" s="827"/>
      <c r="C1580" s="766"/>
      <c r="D1580" s="822"/>
      <c r="E1580" s="829"/>
      <c r="F1580" s="822"/>
      <c r="G1580" s="831"/>
      <c r="H1580" s="822"/>
      <c r="I1580" s="822"/>
      <c r="J1580" s="822"/>
      <c r="K1580" s="523">
        <v>8</v>
      </c>
      <c r="L1580" s="504"/>
      <c r="M1580" s="504"/>
      <c r="N1580" s="504"/>
      <c r="O1580" s="120"/>
      <c r="P1580" s="822"/>
      <c r="Q1580" s="822"/>
      <c r="R1580" s="51"/>
    </row>
    <row r="1581" spans="1:18" s="52" customFormat="1" outlineLevel="1">
      <c r="A1581" s="825"/>
      <c r="B1581" s="827"/>
      <c r="C1581" s="766"/>
      <c r="D1581" s="822"/>
      <c r="E1581" s="829"/>
      <c r="F1581" s="822"/>
      <c r="G1581" s="831"/>
      <c r="H1581" s="822"/>
      <c r="I1581" s="822"/>
      <c r="J1581" s="822"/>
      <c r="K1581" s="523">
        <v>9</v>
      </c>
      <c r="L1581" s="504"/>
      <c r="M1581" s="504"/>
      <c r="N1581" s="504"/>
      <c r="O1581" s="120"/>
      <c r="P1581" s="822"/>
      <c r="Q1581" s="822"/>
      <c r="R1581" s="51"/>
    </row>
    <row r="1582" spans="1:18" s="52" customFormat="1" outlineLevel="1">
      <c r="A1582" s="825"/>
      <c r="B1582" s="827"/>
      <c r="C1582" s="766"/>
      <c r="D1582" s="822"/>
      <c r="E1582" s="829"/>
      <c r="F1582" s="822"/>
      <c r="G1582" s="831"/>
      <c r="H1582" s="822"/>
      <c r="I1582" s="822"/>
      <c r="J1582" s="822"/>
      <c r="K1582" s="523">
        <v>10</v>
      </c>
      <c r="L1582" s="504"/>
      <c r="M1582" s="504"/>
      <c r="N1582" s="504"/>
      <c r="O1582" s="120"/>
      <c r="P1582" s="822"/>
      <c r="Q1582" s="822"/>
      <c r="R1582" s="51"/>
    </row>
    <row r="1583" spans="1:18" s="52" customFormat="1" outlineLevel="1">
      <c r="A1583" s="825"/>
      <c r="B1583" s="827"/>
      <c r="C1583" s="766"/>
      <c r="D1583" s="822"/>
      <c r="E1583" s="829"/>
      <c r="F1583" s="822"/>
      <c r="G1583" s="831"/>
      <c r="H1583" s="822"/>
      <c r="I1583" s="822"/>
      <c r="J1583" s="822"/>
      <c r="K1583" s="523">
        <v>11</v>
      </c>
      <c r="L1583" s="504"/>
      <c r="M1583" s="504"/>
      <c r="N1583" s="504"/>
      <c r="O1583" s="120"/>
      <c r="P1583" s="822"/>
      <c r="Q1583" s="822"/>
      <c r="R1583" s="51"/>
    </row>
    <row r="1584" spans="1:18" s="52" customFormat="1" outlineLevel="1">
      <c r="A1584" s="825"/>
      <c r="B1584" s="827"/>
      <c r="C1584" s="766"/>
      <c r="D1584" s="822"/>
      <c r="E1584" s="829"/>
      <c r="F1584" s="822"/>
      <c r="G1584" s="831"/>
      <c r="H1584" s="822"/>
      <c r="I1584" s="822"/>
      <c r="J1584" s="822"/>
      <c r="K1584" s="523">
        <v>12</v>
      </c>
      <c r="L1584" s="504"/>
      <c r="M1584" s="504"/>
      <c r="N1584" s="504"/>
      <c r="O1584" s="120"/>
      <c r="P1584" s="822"/>
      <c r="Q1584" s="822"/>
      <c r="R1584" s="51"/>
    </row>
    <row r="1585" spans="1:18" s="52" customFormat="1" outlineLevel="1">
      <c r="A1585" s="825"/>
      <c r="B1585" s="827"/>
      <c r="C1585" s="766"/>
      <c r="D1585" s="822"/>
      <c r="E1585" s="829"/>
      <c r="F1585" s="822"/>
      <c r="G1585" s="831"/>
      <c r="H1585" s="822"/>
      <c r="I1585" s="822"/>
      <c r="J1585" s="822"/>
      <c r="K1585" s="523">
        <v>13</v>
      </c>
      <c r="L1585" s="504"/>
      <c r="M1585" s="504"/>
      <c r="N1585" s="504"/>
      <c r="O1585" s="120"/>
      <c r="P1585" s="822"/>
      <c r="Q1585" s="822"/>
      <c r="R1585" s="51"/>
    </row>
    <row r="1586" spans="1:18" s="52" customFormat="1" outlineLevel="1">
      <c r="A1586" s="825"/>
      <c r="B1586" s="827"/>
      <c r="C1586" s="766"/>
      <c r="D1586" s="822"/>
      <c r="E1586" s="829"/>
      <c r="F1586" s="822"/>
      <c r="G1586" s="831"/>
      <c r="H1586" s="822"/>
      <c r="I1586" s="822"/>
      <c r="J1586" s="822"/>
      <c r="K1586" s="523">
        <v>14</v>
      </c>
      <c r="L1586" s="504"/>
      <c r="M1586" s="504"/>
      <c r="N1586" s="504"/>
      <c r="O1586" s="120"/>
      <c r="P1586" s="822"/>
      <c r="Q1586" s="822"/>
      <c r="R1586" s="51"/>
    </row>
    <row r="1587" spans="1:18" s="52" customFormat="1" outlineLevel="1">
      <c r="A1587" s="825"/>
      <c r="B1587" s="827"/>
      <c r="C1587" s="766"/>
      <c r="D1587" s="822"/>
      <c r="E1587" s="829"/>
      <c r="F1587" s="822"/>
      <c r="G1587" s="831"/>
      <c r="H1587" s="822"/>
      <c r="I1587" s="822"/>
      <c r="J1587" s="822"/>
      <c r="K1587" s="523">
        <v>15</v>
      </c>
      <c r="L1587" s="504"/>
      <c r="M1587" s="504"/>
      <c r="N1587" s="504"/>
      <c r="O1587" s="120"/>
      <c r="P1587" s="822"/>
      <c r="Q1587" s="822"/>
      <c r="R1587" s="51"/>
    </row>
    <row r="1588" spans="1:18" s="52" customFormat="1" outlineLevel="1">
      <c r="A1588" s="826"/>
      <c r="B1588" s="828"/>
      <c r="C1588" s="777"/>
      <c r="D1588" s="823"/>
      <c r="E1588" s="829"/>
      <c r="F1588" s="823"/>
      <c r="G1588" s="832"/>
      <c r="H1588" s="823"/>
      <c r="I1588" s="823"/>
      <c r="J1588" s="823"/>
      <c r="K1588" s="523">
        <v>16</v>
      </c>
      <c r="L1588" s="504"/>
      <c r="M1588" s="504"/>
      <c r="N1588" s="504"/>
      <c r="O1588" s="120"/>
      <c r="P1588" s="823"/>
      <c r="Q1588" s="823"/>
      <c r="R1588" s="51"/>
    </row>
    <row r="1589" spans="1:18" s="52" customFormat="1" outlineLevel="1">
      <c r="A1589" s="824"/>
      <c r="B1589" s="827" t="s">
        <v>15</v>
      </c>
      <c r="C1589" s="803">
        <f>C1573+1</f>
        <v>100</v>
      </c>
      <c r="D1589" s="822" t="str">
        <f t="shared" si="146"/>
        <v>Spare 100</v>
      </c>
      <c r="E1589" s="829" t="str">
        <f t="shared" ref="E1589" si="148">"DBB"&amp;500+(6*(C1589-1))</f>
        <v>DBB1094</v>
      </c>
      <c r="F1589" s="822" t="s">
        <v>2005</v>
      </c>
      <c r="G1589" s="830"/>
      <c r="H1589" s="821"/>
      <c r="I1589" s="821"/>
      <c r="J1589" s="821"/>
      <c r="K1589" s="626">
        <v>1</v>
      </c>
      <c r="L1589" s="504"/>
      <c r="M1589" s="504"/>
      <c r="N1589" s="504"/>
      <c r="O1589" s="120"/>
      <c r="P1589" s="821"/>
      <c r="Q1589" s="821"/>
      <c r="R1589" s="51"/>
    </row>
    <row r="1590" spans="1:18" s="52" customFormat="1" outlineLevel="1">
      <c r="A1590" s="825"/>
      <c r="B1590" s="827"/>
      <c r="C1590" s="766"/>
      <c r="D1590" s="822"/>
      <c r="E1590" s="829"/>
      <c r="F1590" s="822"/>
      <c r="G1590" s="831"/>
      <c r="H1590" s="822"/>
      <c r="I1590" s="822"/>
      <c r="J1590" s="822"/>
      <c r="K1590" s="523">
        <v>2</v>
      </c>
      <c r="L1590" s="504"/>
      <c r="M1590" s="504"/>
      <c r="N1590" s="504"/>
      <c r="O1590" s="120"/>
      <c r="P1590" s="822"/>
      <c r="Q1590" s="822"/>
      <c r="R1590" s="51"/>
    </row>
    <row r="1591" spans="1:18" s="52" customFormat="1" outlineLevel="1">
      <c r="A1591" s="825"/>
      <c r="B1591" s="827"/>
      <c r="C1591" s="766"/>
      <c r="D1591" s="822"/>
      <c r="E1591" s="829"/>
      <c r="F1591" s="822"/>
      <c r="G1591" s="831"/>
      <c r="H1591" s="822"/>
      <c r="I1591" s="822"/>
      <c r="J1591" s="822"/>
      <c r="K1591" s="523">
        <v>3</v>
      </c>
      <c r="L1591" s="504"/>
      <c r="M1591" s="504"/>
      <c r="N1591" s="504"/>
      <c r="O1591" s="120"/>
      <c r="P1591" s="822"/>
      <c r="Q1591" s="822"/>
      <c r="R1591" s="51"/>
    </row>
    <row r="1592" spans="1:18" s="52" customFormat="1" outlineLevel="1">
      <c r="A1592" s="825"/>
      <c r="B1592" s="827"/>
      <c r="C1592" s="766"/>
      <c r="D1592" s="822"/>
      <c r="E1592" s="829"/>
      <c r="F1592" s="822"/>
      <c r="G1592" s="831"/>
      <c r="H1592" s="822"/>
      <c r="I1592" s="822"/>
      <c r="J1592" s="822"/>
      <c r="K1592" s="523">
        <v>4</v>
      </c>
      <c r="L1592" s="504"/>
      <c r="M1592" s="504"/>
      <c r="N1592" s="504"/>
      <c r="O1592" s="120"/>
      <c r="P1592" s="822"/>
      <c r="Q1592" s="822"/>
      <c r="R1592" s="51"/>
    </row>
    <row r="1593" spans="1:18" s="52" customFormat="1" outlineLevel="1">
      <c r="A1593" s="825"/>
      <c r="B1593" s="827"/>
      <c r="C1593" s="766"/>
      <c r="D1593" s="822"/>
      <c r="E1593" s="829"/>
      <c r="F1593" s="822"/>
      <c r="G1593" s="831"/>
      <c r="H1593" s="822"/>
      <c r="I1593" s="822"/>
      <c r="J1593" s="822"/>
      <c r="K1593" s="523">
        <v>5</v>
      </c>
      <c r="L1593" s="504"/>
      <c r="M1593" s="504"/>
      <c r="N1593" s="504"/>
      <c r="O1593" s="120"/>
      <c r="P1593" s="822"/>
      <c r="Q1593" s="822"/>
      <c r="R1593" s="51"/>
    </row>
    <row r="1594" spans="1:18" s="52" customFormat="1" outlineLevel="1">
      <c r="A1594" s="825"/>
      <c r="B1594" s="827"/>
      <c r="C1594" s="766"/>
      <c r="D1594" s="822"/>
      <c r="E1594" s="829"/>
      <c r="F1594" s="822"/>
      <c r="G1594" s="831"/>
      <c r="H1594" s="822"/>
      <c r="I1594" s="822"/>
      <c r="J1594" s="822"/>
      <c r="K1594" s="523">
        <v>6</v>
      </c>
      <c r="L1594" s="504"/>
      <c r="M1594" s="504"/>
      <c r="N1594" s="504"/>
      <c r="O1594" s="120"/>
      <c r="P1594" s="822"/>
      <c r="Q1594" s="822"/>
      <c r="R1594" s="51"/>
    </row>
    <row r="1595" spans="1:18" s="52" customFormat="1" outlineLevel="1">
      <c r="A1595" s="825"/>
      <c r="B1595" s="827"/>
      <c r="C1595" s="766"/>
      <c r="D1595" s="822"/>
      <c r="E1595" s="829"/>
      <c r="F1595" s="822"/>
      <c r="G1595" s="831"/>
      <c r="H1595" s="822"/>
      <c r="I1595" s="822"/>
      <c r="J1595" s="822"/>
      <c r="K1595" s="523">
        <v>7</v>
      </c>
      <c r="L1595" s="504"/>
      <c r="M1595" s="504"/>
      <c r="N1595" s="504"/>
      <c r="O1595" s="120"/>
      <c r="P1595" s="822"/>
      <c r="Q1595" s="822"/>
      <c r="R1595" s="51"/>
    </row>
    <row r="1596" spans="1:18" s="52" customFormat="1" outlineLevel="1">
      <c r="A1596" s="825"/>
      <c r="B1596" s="827"/>
      <c r="C1596" s="766"/>
      <c r="D1596" s="822"/>
      <c r="E1596" s="829"/>
      <c r="F1596" s="822"/>
      <c r="G1596" s="831"/>
      <c r="H1596" s="822"/>
      <c r="I1596" s="822"/>
      <c r="J1596" s="822"/>
      <c r="K1596" s="523">
        <v>8</v>
      </c>
      <c r="L1596" s="504"/>
      <c r="M1596" s="504"/>
      <c r="N1596" s="504"/>
      <c r="O1596" s="120"/>
      <c r="P1596" s="822"/>
      <c r="Q1596" s="822"/>
      <c r="R1596" s="51"/>
    </row>
    <row r="1597" spans="1:18" s="52" customFormat="1" outlineLevel="1">
      <c r="A1597" s="825"/>
      <c r="B1597" s="827"/>
      <c r="C1597" s="766"/>
      <c r="D1597" s="822"/>
      <c r="E1597" s="829"/>
      <c r="F1597" s="822"/>
      <c r="G1597" s="831"/>
      <c r="H1597" s="822"/>
      <c r="I1597" s="822"/>
      <c r="J1597" s="822"/>
      <c r="K1597" s="523">
        <v>9</v>
      </c>
      <c r="L1597" s="504"/>
      <c r="M1597" s="504"/>
      <c r="N1597" s="504"/>
      <c r="O1597" s="120"/>
      <c r="P1597" s="822"/>
      <c r="Q1597" s="822"/>
      <c r="R1597" s="51"/>
    </row>
    <row r="1598" spans="1:18" s="52" customFormat="1" outlineLevel="1">
      <c r="A1598" s="825"/>
      <c r="B1598" s="827"/>
      <c r="C1598" s="766"/>
      <c r="D1598" s="822"/>
      <c r="E1598" s="829"/>
      <c r="F1598" s="822"/>
      <c r="G1598" s="831"/>
      <c r="H1598" s="822"/>
      <c r="I1598" s="822"/>
      <c r="J1598" s="822"/>
      <c r="K1598" s="523">
        <v>10</v>
      </c>
      <c r="L1598" s="504"/>
      <c r="M1598" s="504"/>
      <c r="N1598" s="504"/>
      <c r="O1598" s="120"/>
      <c r="P1598" s="822"/>
      <c r="Q1598" s="822"/>
      <c r="R1598" s="51"/>
    </row>
    <row r="1599" spans="1:18" s="52" customFormat="1" outlineLevel="1">
      <c r="A1599" s="825"/>
      <c r="B1599" s="827"/>
      <c r="C1599" s="766"/>
      <c r="D1599" s="822"/>
      <c r="E1599" s="829"/>
      <c r="F1599" s="822"/>
      <c r="G1599" s="831"/>
      <c r="H1599" s="822"/>
      <c r="I1599" s="822"/>
      <c r="J1599" s="822"/>
      <c r="K1599" s="523">
        <v>11</v>
      </c>
      <c r="L1599" s="504"/>
      <c r="M1599" s="504"/>
      <c r="N1599" s="504"/>
      <c r="O1599" s="120"/>
      <c r="P1599" s="822"/>
      <c r="Q1599" s="822"/>
      <c r="R1599" s="51"/>
    </row>
    <row r="1600" spans="1:18" s="52" customFormat="1" outlineLevel="1">
      <c r="A1600" s="825"/>
      <c r="B1600" s="827"/>
      <c r="C1600" s="766"/>
      <c r="D1600" s="822"/>
      <c r="E1600" s="829"/>
      <c r="F1600" s="822"/>
      <c r="G1600" s="831"/>
      <c r="H1600" s="822"/>
      <c r="I1600" s="822"/>
      <c r="J1600" s="822"/>
      <c r="K1600" s="523">
        <v>12</v>
      </c>
      <c r="L1600" s="504"/>
      <c r="M1600" s="504"/>
      <c r="N1600" s="504"/>
      <c r="O1600" s="120"/>
      <c r="P1600" s="822"/>
      <c r="Q1600" s="822"/>
      <c r="R1600" s="51"/>
    </row>
    <row r="1601" spans="1:18" s="52" customFormat="1" outlineLevel="1">
      <c r="A1601" s="825"/>
      <c r="B1601" s="827"/>
      <c r="C1601" s="766"/>
      <c r="D1601" s="822"/>
      <c r="E1601" s="829"/>
      <c r="F1601" s="822"/>
      <c r="G1601" s="831"/>
      <c r="H1601" s="822"/>
      <c r="I1601" s="822"/>
      <c r="J1601" s="822"/>
      <c r="K1601" s="523">
        <v>13</v>
      </c>
      <c r="L1601" s="504"/>
      <c r="M1601" s="504"/>
      <c r="N1601" s="504"/>
      <c r="O1601" s="120"/>
      <c r="P1601" s="822"/>
      <c r="Q1601" s="822"/>
      <c r="R1601" s="51"/>
    </row>
    <row r="1602" spans="1:18" s="52" customFormat="1" outlineLevel="1">
      <c r="A1602" s="825"/>
      <c r="B1602" s="827"/>
      <c r="C1602" s="766"/>
      <c r="D1602" s="822"/>
      <c r="E1602" s="829"/>
      <c r="F1602" s="822"/>
      <c r="G1602" s="831"/>
      <c r="H1602" s="822"/>
      <c r="I1602" s="822"/>
      <c r="J1602" s="822"/>
      <c r="K1602" s="523">
        <v>14</v>
      </c>
      <c r="L1602" s="504"/>
      <c r="M1602" s="504"/>
      <c r="N1602" s="504"/>
      <c r="O1602" s="120"/>
      <c r="P1602" s="822"/>
      <c r="Q1602" s="822"/>
      <c r="R1602" s="51"/>
    </row>
    <row r="1603" spans="1:18" s="52" customFormat="1" outlineLevel="1">
      <c r="A1603" s="825"/>
      <c r="B1603" s="827"/>
      <c r="C1603" s="766"/>
      <c r="D1603" s="822"/>
      <c r="E1603" s="829"/>
      <c r="F1603" s="822"/>
      <c r="G1603" s="831"/>
      <c r="H1603" s="822"/>
      <c r="I1603" s="822"/>
      <c r="J1603" s="822"/>
      <c r="K1603" s="523">
        <v>15</v>
      </c>
      <c r="L1603" s="504"/>
      <c r="M1603" s="504"/>
      <c r="N1603" s="504"/>
      <c r="O1603" s="120"/>
      <c r="P1603" s="822"/>
      <c r="Q1603" s="822"/>
      <c r="R1603" s="51"/>
    </row>
    <row r="1604" spans="1:18" s="52" customFormat="1" outlineLevel="1">
      <c r="A1604" s="826"/>
      <c r="B1604" s="828"/>
      <c r="C1604" s="777"/>
      <c r="D1604" s="823"/>
      <c r="E1604" s="829"/>
      <c r="F1604" s="823"/>
      <c r="G1604" s="832"/>
      <c r="H1604" s="823"/>
      <c r="I1604" s="823"/>
      <c r="J1604" s="823"/>
      <c r="K1604" s="523">
        <v>16</v>
      </c>
      <c r="L1604" s="504"/>
      <c r="M1604" s="504"/>
      <c r="N1604" s="504"/>
      <c r="O1604" s="120"/>
      <c r="P1604" s="823"/>
      <c r="Q1604" s="823"/>
      <c r="R1604" s="51"/>
    </row>
    <row r="1605" spans="1:18" s="52" customFormat="1" outlineLevel="1">
      <c r="A1605" s="824"/>
      <c r="B1605" s="827" t="s">
        <v>45</v>
      </c>
      <c r="C1605" s="803">
        <f>C1589+1</f>
        <v>101</v>
      </c>
      <c r="D1605" s="822" t="s">
        <v>2006</v>
      </c>
      <c r="E1605" s="829" t="str">
        <f t="shared" ref="E1605" si="149">"DBB"&amp;500+(6*(C1605-1))</f>
        <v>DBB1100</v>
      </c>
      <c r="F1605" s="822" t="s">
        <v>2007</v>
      </c>
      <c r="G1605" s="830" t="s">
        <v>2008</v>
      </c>
      <c r="H1605" s="821" t="s">
        <v>2009</v>
      </c>
      <c r="I1605" s="821"/>
      <c r="J1605" s="821"/>
      <c r="K1605" s="626">
        <v>1</v>
      </c>
      <c r="L1605" s="48" t="s">
        <v>2010</v>
      </c>
      <c r="M1605" s="504" t="s">
        <v>2011</v>
      </c>
      <c r="N1605" s="504" t="s">
        <v>2012</v>
      </c>
      <c r="O1605" s="120"/>
      <c r="P1605" s="821" t="str">
        <f>VLOOKUP(H1605,Buttons!$D$5:$AB$452,25,FALSE)</f>
        <v>VLM_Filler_BevestigAlarm76</v>
      </c>
      <c r="Q1605" s="821" t="s">
        <v>1539</v>
      </c>
      <c r="R1605" s="51"/>
    </row>
    <row r="1606" spans="1:18" s="52" customFormat="1" outlineLevel="1">
      <c r="A1606" s="825"/>
      <c r="B1606" s="827"/>
      <c r="C1606" s="766"/>
      <c r="D1606" s="822"/>
      <c r="E1606" s="829"/>
      <c r="F1606" s="822"/>
      <c r="G1606" s="831"/>
      <c r="H1606" s="822"/>
      <c r="I1606" s="822"/>
      <c r="J1606" s="822"/>
      <c r="K1606" s="523">
        <v>2</v>
      </c>
      <c r="L1606" s="504"/>
      <c r="M1606" s="504"/>
      <c r="N1606" s="504"/>
      <c r="O1606" s="120"/>
      <c r="P1606" s="822"/>
      <c r="Q1606" s="822"/>
      <c r="R1606" s="51"/>
    </row>
    <row r="1607" spans="1:18" s="52" customFormat="1" outlineLevel="1">
      <c r="A1607" s="825"/>
      <c r="B1607" s="827"/>
      <c r="C1607" s="766"/>
      <c r="D1607" s="822"/>
      <c r="E1607" s="829"/>
      <c r="F1607" s="822"/>
      <c r="G1607" s="831"/>
      <c r="H1607" s="822"/>
      <c r="I1607" s="822"/>
      <c r="J1607" s="822"/>
      <c r="K1607" s="523">
        <v>3</v>
      </c>
      <c r="L1607" s="504"/>
      <c r="M1607" s="504"/>
      <c r="N1607" s="504"/>
      <c r="O1607" s="120"/>
      <c r="P1607" s="822"/>
      <c r="Q1607" s="822"/>
      <c r="R1607" s="51"/>
    </row>
    <row r="1608" spans="1:18" s="52" customFormat="1" outlineLevel="1">
      <c r="A1608" s="825"/>
      <c r="B1608" s="827"/>
      <c r="C1608" s="766"/>
      <c r="D1608" s="822"/>
      <c r="E1608" s="829"/>
      <c r="F1608" s="822"/>
      <c r="G1608" s="831"/>
      <c r="H1608" s="822"/>
      <c r="I1608" s="822"/>
      <c r="J1608" s="822"/>
      <c r="K1608" s="523">
        <v>4</v>
      </c>
      <c r="L1608" s="504"/>
      <c r="M1608" s="504"/>
      <c r="N1608" s="504"/>
      <c r="O1608" s="120"/>
      <c r="P1608" s="822"/>
      <c r="Q1608" s="822"/>
      <c r="R1608" s="51"/>
    </row>
    <row r="1609" spans="1:18" s="52" customFormat="1" outlineLevel="1">
      <c r="A1609" s="825"/>
      <c r="B1609" s="827"/>
      <c r="C1609" s="766"/>
      <c r="D1609" s="822"/>
      <c r="E1609" s="829"/>
      <c r="F1609" s="822"/>
      <c r="G1609" s="831"/>
      <c r="H1609" s="822"/>
      <c r="I1609" s="822"/>
      <c r="J1609" s="822"/>
      <c r="K1609" s="523">
        <v>5</v>
      </c>
      <c r="L1609" s="504"/>
      <c r="M1609" s="504"/>
      <c r="N1609" s="504"/>
      <c r="O1609" s="120"/>
      <c r="P1609" s="822"/>
      <c r="Q1609" s="822"/>
      <c r="R1609" s="51"/>
    </row>
    <row r="1610" spans="1:18" s="52" customFormat="1" outlineLevel="1">
      <c r="A1610" s="825"/>
      <c r="B1610" s="827"/>
      <c r="C1610" s="766"/>
      <c r="D1610" s="822"/>
      <c r="E1610" s="829"/>
      <c r="F1610" s="822"/>
      <c r="G1610" s="831"/>
      <c r="H1610" s="822"/>
      <c r="I1610" s="822"/>
      <c r="J1610" s="822"/>
      <c r="K1610" s="523">
        <v>6</v>
      </c>
      <c r="L1610" s="504"/>
      <c r="M1610" s="504"/>
      <c r="N1610" s="504"/>
      <c r="O1610" s="120"/>
      <c r="P1610" s="822"/>
      <c r="Q1610" s="822"/>
      <c r="R1610" s="51"/>
    </row>
    <row r="1611" spans="1:18" s="52" customFormat="1" outlineLevel="1">
      <c r="A1611" s="825"/>
      <c r="B1611" s="827"/>
      <c r="C1611" s="766"/>
      <c r="D1611" s="822"/>
      <c r="E1611" s="829"/>
      <c r="F1611" s="822"/>
      <c r="G1611" s="831"/>
      <c r="H1611" s="822"/>
      <c r="I1611" s="822"/>
      <c r="J1611" s="822"/>
      <c r="K1611" s="523">
        <v>7</v>
      </c>
      <c r="L1611" s="504"/>
      <c r="M1611" s="504"/>
      <c r="N1611" s="504"/>
      <c r="O1611" s="120"/>
      <c r="P1611" s="822"/>
      <c r="Q1611" s="822"/>
      <c r="R1611" s="51"/>
    </row>
    <row r="1612" spans="1:18" s="52" customFormat="1" outlineLevel="1">
      <c r="A1612" s="825"/>
      <c r="B1612" s="827"/>
      <c r="C1612" s="766"/>
      <c r="D1612" s="822"/>
      <c r="E1612" s="829"/>
      <c r="F1612" s="822"/>
      <c r="G1612" s="831"/>
      <c r="H1612" s="822"/>
      <c r="I1612" s="822"/>
      <c r="J1612" s="822"/>
      <c r="K1612" s="523">
        <v>8</v>
      </c>
      <c r="L1612" s="504"/>
      <c r="M1612" s="504"/>
      <c r="N1612" s="504"/>
      <c r="O1612" s="120"/>
      <c r="P1612" s="822"/>
      <c r="Q1612" s="822"/>
      <c r="R1612" s="51"/>
    </row>
    <row r="1613" spans="1:18" s="52" customFormat="1" outlineLevel="1">
      <c r="A1613" s="825"/>
      <c r="B1613" s="827"/>
      <c r="C1613" s="766"/>
      <c r="D1613" s="822"/>
      <c r="E1613" s="829"/>
      <c r="F1613" s="822"/>
      <c r="G1613" s="831"/>
      <c r="H1613" s="822"/>
      <c r="I1613" s="822"/>
      <c r="J1613" s="822"/>
      <c r="K1613" s="523">
        <v>9</v>
      </c>
      <c r="L1613" s="504"/>
      <c r="M1613" s="504"/>
      <c r="N1613" s="504"/>
      <c r="O1613" s="120"/>
      <c r="P1613" s="822"/>
      <c r="Q1613" s="822"/>
      <c r="R1613" s="51"/>
    </row>
    <row r="1614" spans="1:18" s="52" customFormat="1" outlineLevel="1">
      <c r="A1614" s="825"/>
      <c r="B1614" s="827"/>
      <c r="C1614" s="766"/>
      <c r="D1614" s="822"/>
      <c r="E1614" s="829"/>
      <c r="F1614" s="822"/>
      <c r="G1614" s="831"/>
      <c r="H1614" s="822"/>
      <c r="I1614" s="822"/>
      <c r="J1614" s="822"/>
      <c r="K1614" s="523">
        <v>10</v>
      </c>
      <c r="L1614" s="504"/>
      <c r="M1614" s="504"/>
      <c r="N1614" s="504"/>
      <c r="O1614" s="120"/>
      <c r="P1614" s="822"/>
      <c r="Q1614" s="822"/>
      <c r="R1614" s="51"/>
    </row>
    <row r="1615" spans="1:18" s="52" customFormat="1" outlineLevel="1">
      <c r="A1615" s="825"/>
      <c r="B1615" s="827"/>
      <c r="C1615" s="766"/>
      <c r="D1615" s="822"/>
      <c r="E1615" s="829"/>
      <c r="F1615" s="822"/>
      <c r="G1615" s="831"/>
      <c r="H1615" s="822"/>
      <c r="I1615" s="822"/>
      <c r="J1615" s="822"/>
      <c r="K1615" s="523">
        <v>11</v>
      </c>
      <c r="L1615" s="504"/>
      <c r="M1615" s="504"/>
      <c r="N1615" s="504"/>
      <c r="O1615" s="120"/>
      <c r="P1615" s="822"/>
      <c r="Q1615" s="822"/>
      <c r="R1615" s="51"/>
    </row>
    <row r="1616" spans="1:18" s="52" customFormat="1" outlineLevel="1">
      <c r="A1616" s="825"/>
      <c r="B1616" s="827"/>
      <c r="C1616" s="766"/>
      <c r="D1616" s="822"/>
      <c r="E1616" s="829"/>
      <c r="F1616" s="822"/>
      <c r="G1616" s="831"/>
      <c r="H1616" s="822"/>
      <c r="I1616" s="822"/>
      <c r="J1616" s="822"/>
      <c r="K1616" s="523">
        <v>12</v>
      </c>
      <c r="L1616" s="504"/>
      <c r="M1616" s="504"/>
      <c r="N1616" s="504"/>
      <c r="O1616" s="120"/>
      <c r="P1616" s="822"/>
      <c r="Q1616" s="822"/>
      <c r="R1616" s="51"/>
    </row>
    <row r="1617" spans="1:18" s="52" customFormat="1" outlineLevel="1">
      <c r="A1617" s="825"/>
      <c r="B1617" s="827"/>
      <c r="C1617" s="766"/>
      <c r="D1617" s="822"/>
      <c r="E1617" s="829"/>
      <c r="F1617" s="822"/>
      <c r="G1617" s="831"/>
      <c r="H1617" s="822"/>
      <c r="I1617" s="822"/>
      <c r="J1617" s="822"/>
      <c r="K1617" s="523">
        <v>13</v>
      </c>
      <c r="L1617" s="504"/>
      <c r="M1617" s="504"/>
      <c r="N1617" s="504"/>
      <c r="O1617" s="120"/>
      <c r="P1617" s="822"/>
      <c r="Q1617" s="822"/>
      <c r="R1617" s="51"/>
    </row>
    <row r="1618" spans="1:18" s="52" customFormat="1" outlineLevel="1">
      <c r="A1618" s="825"/>
      <c r="B1618" s="827"/>
      <c r="C1618" s="766"/>
      <c r="D1618" s="822"/>
      <c r="E1618" s="829"/>
      <c r="F1618" s="822"/>
      <c r="G1618" s="831"/>
      <c r="H1618" s="822"/>
      <c r="I1618" s="822"/>
      <c r="J1618" s="822"/>
      <c r="K1618" s="523">
        <v>14</v>
      </c>
      <c r="L1618" s="504"/>
      <c r="M1618" s="504"/>
      <c r="N1618" s="504"/>
      <c r="O1618" s="120"/>
      <c r="P1618" s="822"/>
      <c r="Q1618" s="822"/>
      <c r="R1618" s="51"/>
    </row>
    <row r="1619" spans="1:18" s="52" customFormat="1" outlineLevel="1">
      <c r="A1619" s="825"/>
      <c r="B1619" s="827"/>
      <c r="C1619" s="766"/>
      <c r="D1619" s="822"/>
      <c r="E1619" s="829"/>
      <c r="F1619" s="822"/>
      <c r="G1619" s="831"/>
      <c r="H1619" s="822"/>
      <c r="I1619" s="822"/>
      <c r="J1619" s="822"/>
      <c r="K1619" s="523">
        <v>15</v>
      </c>
      <c r="L1619" s="504"/>
      <c r="M1619" s="504"/>
      <c r="N1619" s="504"/>
      <c r="O1619" s="120"/>
      <c r="P1619" s="822"/>
      <c r="Q1619" s="822"/>
      <c r="R1619" s="51"/>
    </row>
    <row r="1620" spans="1:18" s="52" customFormat="1" outlineLevel="1">
      <c r="A1620" s="826"/>
      <c r="B1620" s="828"/>
      <c r="C1620" s="777"/>
      <c r="D1620" s="823"/>
      <c r="E1620" s="829"/>
      <c r="F1620" s="823"/>
      <c r="G1620" s="832"/>
      <c r="H1620" s="823"/>
      <c r="I1620" s="823"/>
      <c r="J1620" s="823"/>
      <c r="K1620" s="523">
        <v>16</v>
      </c>
      <c r="L1620" s="504"/>
      <c r="M1620" s="504"/>
      <c r="N1620" s="504"/>
      <c r="O1620" s="120"/>
      <c r="P1620" s="823"/>
      <c r="Q1620" s="823"/>
      <c r="R1620" s="51"/>
    </row>
    <row r="1621" spans="1:18" s="52" customFormat="1" outlineLevel="1">
      <c r="A1621" s="824"/>
      <c r="B1621" s="827" t="s">
        <v>45</v>
      </c>
      <c r="C1621" s="803">
        <f>C1605+1</f>
        <v>102</v>
      </c>
      <c r="D1621" s="822" t="s">
        <v>2013</v>
      </c>
      <c r="E1621" s="829" t="str">
        <f t="shared" ref="E1621" si="150">"DBB"&amp;500+(6*(C1621-1))</f>
        <v>DBB1106</v>
      </c>
      <c r="F1621" s="822" t="s">
        <v>2014</v>
      </c>
      <c r="G1621" s="830" t="s">
        <v>2015</v>
      </c>
      <c r="H1621" s="821" t="s">
        <v>2016</v>
      </c>
      <c r="I1621" s="821"/>
      <c r="J1621" s="821"/>
      <c r="K1621" s="626">
        <v>1</v>
      </c>
      <c r="L1621" s="48" t="s">
        <v>2017</v>
      </c>
      <c r="M1621" s="504" t="s">
        <v>2018</v>
      </c>
      <c r="N1621" s="504" t="s">
        <v>2019</v>
      </c>
      <c r="O1621" s="120"/>
      <c r="P1621" s="821" t="str">
        <f>VLOOKUP(H1621,Buttons!$D$5:$AB$452,25,FALSE)</f>
        <v>VLM_Filler_BevestigAlarm77</v>
      </c>
      <c r="Q1621" s="821" t="s">
        <v>1539</v>
      </c>
      <c r="R1621" s="51"/>
    </row>
    <row r="1622" spans="1:18" s="52" customFormat="1" outlineLevel="1">
      <c r="A1622" s="825"/>
      <c r="B1622" s="827"/>
      <c r="C1622" s="766"/>
      <c r="D1622" s="822"/>
      <c r="E1622" s="829"/>
      <c r="F1622" s="822"/>
      <c r="G1622" s="831"/>
      <c r="H1622" s="822"/>
      <c r="I1622" s="822"/>
      <c r="J1622" s="822"/>
      <c r="K1622" s="523">
        <v>2</v>
      </c>
      <c r="L1622" s="504"/>
      <c r="M1622" s="504"/>
      <c r="N1622" s="504"/>
      <c r="O1622" s="120"/>
      <c r="P1622" s="822"/>
      <c r="Q1622" s="822"/>
      <c r="R1622" s="51"/>
    </row>
    <row r="1623" spans="1:18" s="52" customFormat="1" outlineLevel="1">
      <c r="A1623" s="825"/>
      <c r="B1623" s="827"/>
      <c r="C1623" s="766"/>
      <c r="D1623" s="822"/>
      <c r="E1623" s="829"/>
      <c r="F1623" s="822"/>
      <c r="G1623" s="831"/>
      <c r="H1623" s="822"/>
      <c r="I1623" s="822"/>
      <c r="J1623" s="822"/>
      <c r="K1623" s="523">
        <v>3</v>
      </c>
      <c r="L1623" s="504"/>
      <c r="M1623" s="504"/>
      <c r="N1623" s="504"/>
      <c r="O1623" s="120"/>
      <c r="P1623" s="822"/>
      <c r="Q1623" s="822"/>
      <c r="R1623" s="51"/>
    </row>
    <row r="1624" spans="1:18" s="52" customFormat="1" outlineLevel="1">
      <c r="A1624" s="825"/>
      <c r="B1624" s="827"/>
      <c r="C1624" s="766"/>
      <c r="D1624" s="822"/>
      <c r="E1624" s="829"/>
      <c r="F1624" s="822"/>
      <c r="G1624" s="831"/>
      <c r="H1624" s="822"/>
      <c r="I1624" s="822"/>
      <c r="J1624" s="822"/>
      <c r="K1624" s="523">
        <v>4</v>
      </c>
      <c r="L1624" s="504"/>
      <c r="M1624" s="504"/>
      <c r="N1624" s="504"/>
      <c r="O1624" s="120"/>
      <c r="P1624" s="822"/>
      <c r="Q1624" s="822"/>
      <c r="R1624" s="51"/>
    </row>
    <row r="1625" spans="1:18" s="52" customFormat="1" outlineLevel="1">
      <c r="A1625" s="825"/>
      <c r="B1625" s="827"/>
      <c r="C1625" s="766"/>
      <c r="D1625" s="822"/>
      <c r="E1625" s="829"/>
      <c r="F1625" s="822"/>
      <c r="G1625" s="831"/>
      <c r="H1625" s="822"/>
      <c r="I1625" s="822"/>
      <c r="J1625" s="822"/>
      <c r="K1625" s="523">
        <v>5</v>
      </c>
      <c r="L1625" s="504"/>
      <c r="M1625" s="504"/>
      <c r="N1625" s="504"/>
      <c r="O1625" s="120"/>
      <c r="P1625" s="822"/>
      <c r="Q1625" s="822"/>
      <c r="R1625" s="51"/>
    </row>
    <row r="1626" spans="1:18" s="52" customFormat="1" outlineLevel="1">
      <c r="A1626" s="825"/>
      <c r="B1626" s="827"/>
      <c r="C1626" s="766"/>
      <c r="D1626" s="822"/>
      <c r="E1626" s="829"/>
      <c r="F1626" s="822"/>
      <c r="G1626" s="831"/>
      <c r="H1626" s="822"/>
      <c r="I1626" s="822"/>
      <c r="J1626" s="822"/>
      <c r="K1626" s="523">
        <v>6</v>
      </c>
      <c r="L1626" s="504"/>
      <c r="M1626" s="504"/>
      <c r="N1626" s="504"/>
      <c r="O1626" s="120"/>
      <c r="P1626" s="822"/>
      <c r="Q1626" s="822"/>
      <c r="R1626" s="51"/>
    </row>
    <row r="1627" spans="1:18" s="52" customFormat="1" outlineLevel="1">
      <c r="A1627" s="825"/>
      <c r="B1627" s="827"/>
      <c r="C1627" s="766"/>
      <c r="D1627" s="822"/>
      <c r="E1627" s="829"/>
      <c r="F1627" s="822"/>
      <c r="G1627" s="831"/>
      <c r="H1627" s="822"/>
      <c r="I1627" s="822"/>
      <c r="J1627" s="822"/>
      <c r="K1627" s="523">
        <v>7</v>
      </c>
      <c r="L1627" s="504"/>
      <c r="M1627" s="504"/>
      <c r="N1627" s="504"/>
      <c r="O1627" s="120"/>
      <c r="P1627" s="822"/>
      <c r="Q1627" s="822"/>
      <c r="R1627" s="51"/>
    </row>
    <row r="1628" spans="1:18" s="52" customFormat="1" outlineLevel="1">
      <c r="A1628" s="825"/>
      <c r="B1628" s="827"/>
      <c r="C1628" s="766"/>
      <c r="D1628" s="822"/>
      <c r="E1628" s="829"/>
      <c r="F1628" s="822"/>
      <c r="G1628" s="831"/>
      <c r="H1628" s="822"/>
      <c r="I1628" s="822"/>
      <c r="J1628" s="822"/>
      <c r="K1628" s="523">
        <v>8</v>
      </c>
      <c r="L1628" s="504"/>
      <c r="M1628" s="504"/>
      <c r="N1628" s="504"/>
      <c r="O1628" s="120"/>
      <c r="P1628" s="822"/>
      <c r="Q1628" s="822"/>
      <c r="R1628" s="51"/>
    </row>
    <row r="1629" spans="1:18" s="52" customFormat="1" outlineLevel="1">
      <c r="A1629" s="825"/>
      <c r="B1629" s="827"/>
      <c r="C1629" s="766"/>
      <c r="D1629" s="822"/>
      <c r="E1629" s="829"/>
      <c r="F1629" s="822"/>
      <c r="G1629" s="831"/>
      <c r="H1629" s="822"/>
      <c r="I1629" s="822"/>
      <c r="J1629" s="822"/>
      <c r="K1629" s="523">
        <v>9</v>
      </c>
      <c r="L1629" s="504"/>
      <c r="M1629" s="504"/>
      <c r="N1629" s="504"/>
      <c r="O1629" s="120"/>
      <c r="P1629" s="822"/>
      <c r="Q1629" s="822"/>
      <c r="R1629" s="51"/>
    </row>
    <row r="1630" spans="1:18" s="52" customFormat="1" outlineLevel="1">
      <c r="A1630" s="825"/>
      <c r="B1630" s="827"/>
      <c r="C1630" s="766"/>
      <c r="D1630" s="822"/>
      <c r="E1630" s="829"/>
      <c r="F1630" s="822"/>
      <c r="G1630" s="831"/>
      <c r="H1630" s="822"/>
      <c r="I1630" s="822"/>
      <c r="J1630" s="822"/>
      <c r="K1630" s="523">
        <v>10</v>
      </c>
      <c r="L1630" s="504"/>
      <c r="M1630" s="504"/>
      <c r="N1630" s="504"/>
      <c r="O1630" s="120"/>
      <c r="P1630" s="822"/>
      <c r="Q1630" s="822"/>
      <c r="R1630" s="51"/>
    </row>
    <row r="1631" spans="1:18" s="52" customFormat="1" outlineLevel="1">
      <c r="A1631" s="825"/>
      <c r="B1631" s="827"/>
      <c r="C1631" s="766"/>
      <c r="D1631" s="822"/>
      <c r="E1631" s="829"/>
      <c r="F1631" s="822"/>
      <c r="G1631" s="831"/>
      <c r="H1631" s="822"/>
      <c r="I1631" s="822"/>
      <c r="J1631" s="822"/>
      <c r="K1631" s="523">
        <v>11</v>
      </c>
      <c r="L1631" s="504"/>
      <c r="M1631" s="504"/>
      <c r="N1631" s="504"/>
      <c r="O1631" s="120"/>
      <c r="P1631" s="822"/>
      <c r="Q1631" s="822"/>
      <c r="R1631" s="51"/>
    </row>
    <row r="1632" spans="1:18" s="52" customFormat="1" outlineLevel="1">
      <c r="A1632" s="825"/>
      <c r="B1632" s="827"/>
      <c r="C1632" s="766"/>
      <c r="D1632" s="822"/>
      <c r="E1632" s="829"/>
      <c r="F1632" s="822"/>
      <c r="G1632" s="831"/>
      <c r="H1632" s="822"/>
      <c r="I1632" s="822"/>
      <c r="J1632" s="822"/>
      <c r="K1632" s="523">
        <v>12</v>
      </c>
      <c r="L1632" s="504"/>
      <c r="M1632" s="504"/>
      <c r="N1632" s="504"/>
      <c r="O1632" s="120"/>
      <c r="P1632" s="822"/>
      <c r="Q1632" s="822"/>
      <c r="R1632" s="51"/>
    </row>
    <row r="1633" spans="1:18" s="52" customFormat="1" outlineLevel="1">
      <c r="A1633" s="825"/>
      <c r="B1633" s="827"/>
      <c r="C1633" s="766"/>
      <c r="D1633" s="822"/>
      <c r="E1633" s="829"/>
      <c r="F1633" s="822"/>
      <c r="G1633" s="831"/>
      <c r="H1633" s="822"/>
      <c r="I1633" s="822"/>
      <c r="J1633" s="822"/>
      <c r="K1633" s="523">
        <v>13</v>
      </c>
      <c r="L1633" s="504"/>
      <c r="M1633" s="504"/>
      <c r="N1633" s="504"/>
      <c r="O1633" s="120"/>
      <c r="P1633" s="822"/>
      <c r="Q1633" s="822"/>
      <c r="R1633" s="51"/>
    </row>
    <row r="1634" spans="1:18" s="52" customFormat="1" outlineLevel="1">
      <c r="A1634" s="825"/>
      <c r="B1634" s="827"/>
      <c r="C1634" s="766"/>
      <c r="D1634" s="822"/>
      <c r="E1634" s="829"/>
      <c r="F1634" s="822"/>
      <c r="G1634" s="831"/>
      <c r="H1634" s="822"/>
      <c r="I1634" s="822"/>
      <c r="J1634" s="822"/>
      <c r="K1634" s="523">
        <v>14</v>
      </c>
      <c r="L1634" s="504"/>
      <c r="M1634" s="504"/>
      <c r="N1634" s="504"/>
      <c r="O1634" s="120"/>
      <c r="P1634" s="822"/>
      <c r="Q1634" s="822"/>
      <c r="R1634" s="51"/>
    </row>
    <row r="1635" spans="1:18" s="52" customFormat="1" outlineLevel="1">
      <c r="A1635" s="825"/>
      <c r="B1635" s="827"/>
      <c r="C1635" s="766"/>
      <c r="D1635" s="822"/>
      <c r="E1635" s="829"/>
      <c r="F1635" s="822"/>
      <c r="G1635" s="831"/>
      <c r="H1635" s="822"/>
      <c r="I1635" s="822"/>
      <c r="J1635" s="822"/>
      <c r="K1635" s="523">
        <v>15</v>
      </c>
      <c r="L1635" s="504"/>
      <c r="M1635" s="504"/>
      <c r="N1635" s="504"/>
      <c r="O1635" s="120"/>
      <c r="P1635" s="822"/>
      <c r="Q1635" s="822"/>
      <c r="R1635" s="51"/>
    </row>
    <row r="1636" spans="1:18" s="52" customFormat="1" outlineLevel="1">
      <c r="A1636" s="826"/>
      <c r="B1636" s="828"/>
      <c r="C1636" s="777"/>
      <c r="D1636" s="823"/>
      <c r="E1636" s="829"/>
      <c r="F1636" s="823"/>
      <c r="G1636" s="832"/>
      <c r="H1636" s="823"/>
      <c r="I1636" s="823"/>
      <c r="J1636" s="823"/>
      <c r="K1636" s="523">
        <v>16</v>
      </c>
      <c r="L1636" s="504"/>
      <c r="M1636" s="504"/>
      <c r="N1636" s="504"/>
      <c r="O1636" s="120"/>
      <c r="P1636" s="823"/>
      <c r="Q1636" s="823"/>
      <c r="R1636" s="51"/>
    </row>
    <row r="1637" spans="1:18" s="52" customFormat="1" outlineLevel="1">
      <c r="A1637" s="824"/>
      <c r="B1637" s="827" t="s">
        <v>45</v>
      </c>
      <c r="C1637" s="803">
        <f>C1621+1</f>
        <v>103</v>
      </c>
      <c r="D1637" s="822" t="s">
        <v>2020</v>
      </c>
      <c r="E1637" s="829" t="str">
        <f t="shared" ref="E1637" si="151">"DBB"&amp;500+(6*(C1637-1))</f>
        <v>DBB1112</v>
      </c>
      <c r="F1637" s="822" t="s">
        <v>2021</v>
      </c>
      <c r="G1637" s="830" t="s">
        <v>2022</v>
      </c>
      <c r="H1637" s="821" t="s">
        <v>2023</v>
      </c>
      <c r="I1637" s="821"/>
      <c r="J1637" s="821"/>
      <c r="K1637" s="626">
        <v>1</v>
      </c>
      <c r="L1637" s="48" t="s">
        <v>2024</v>
      </c>
      <c r="M1637" s="504" t="s">
        <v>2025</v>
      </c>
      <c r="N1637" s="504" t="s">
        <v>2026</v>
      </c>
      <c r="O1637" s="120"/>
      <c r="P1637" s="821" t="str">
        <f>VLOOKUP(H1637,Buttons!$D$5:$AB$452,25,FALSE)</f>
        <v>VLM_Filler_BevestigAlarm683</v>
      </c>
      <c r="Q1637" s="821" t="s">
        <v>1539</v>
      </c>
      <c r="R1637" s="51"/>
    </row>
    <row r="1638" spans="1:18" s="52" customFormat="1" outlineLevel="1">
      <c r="A1638" s="825"/>
      <c r="B1638" s="827"/>
      <c r="C1638" s="766"/>
      <c r="D1638" s="822"/>
      <c r="E1638" s="829"/>
      <c r="F1638" s="822"/>
      <c r="G1638" s="831"/>
      <c r="H1638" s="822"/>
      <c r="I1638" s="822"/>
      <c r="J1638" s="822"/>
      <c r="K1638" s="523">
        <v>2</v>
      </c>
      <c r="L1638" s="504"/>
      <c r="M1638" s="504"/>
      <c r="N1638" s="504"/>
      <c r="O1638" s="120"/>
      <c r="P1638" s="822"/>
      <c r="Q1638" s="822"/>
      <c r="R1638" s="51"/>
    </row>
    <row r="1639" spans="1:18" s="52" customFormat="1" outlineLevel="1">
      <c r="A1639" s="825"/>
      <c r="B1639" s="827"/>
      <c r="C1639" s="766"/>
      <c r="D1639" s="822"/>
      <c r="E1639" s="829"/>
      <c r="F1639" s="822"/>
      <c r="G1639" s="831"/>
      <c r="H1639" s="822"/>
      <c r="I1639" s="822"/>
      <c r="J1639" s="822"/>
      <c r="K1639" s="523">
        <v>3</v>
      </c>
      <c r="L1639" s="504"/>
      <c r="M1639" s="504"/>
      <c r="N1639" s="504"/>
      <c r="O1639" s="120"/>
      <c r="P1639" s="822"/>
      <c r="Q1639" s="822"/>
      <c r="R1639" s="51"/>
    </row>
    <row r="1640" spans="1:18" s="52" customFormat="1" outlineLevel="1">
      <c r="A1640" s="825"/>
      <c r="B1640" s="827"/>
      <c r="C1640" s="766"/>
      <c r="D1640" s="822"/>
      <c r="E1640" s="829"/>
      <c r="F1640" s="822"/>
      <c r="G1640" s="831"/>
      <c r="H1640" s="822"/>
      <c r="I1640" s="822"/>
      <c r="J1640" s="822"/>
      <c r="K1640" s="523">
        <v>4</v>
      </c>
      <c r="L1640" s="504"/>
      <c r="M1640" s="504"/>
      <c r="N1640" s="504"/>
      <c r="O1640" s="120"/>
      <c r="P1640" s="822"/>
      <c r="Q1640" s="822"/>
      <c r="R1640" s="51"/>
    </row>
    <row r="1641" spans="1:18" s="52" customFormat="1" outlineLevel="1">
      <c r="A1641" s="825"/>
      <c r="B1641" s="827"/>
      <c r="C1641" s="766"/>
      <c r="D1641" s="822"/>
      <c r="E1641" s="829"/>
      <c r="F1641" s="822"/>
      <c r="G1641" s="831"/>
      <c r="H1641" s="822"/>
      <c r="I1641" s="822"/>
      <c r="J1641" s="822"/>
      <c r="K1641" s="523">
        <v>5</v>
      </c>
      <c r="L1641" s="504"/>
      <c r="M1641" s="504"/>
      <c r="N1641" s="504"/>
      <c r="O1641" s="120"/>
      <c r="P1641" s="822"/>
      <c r="Q1641" s="822"/>
      <c r="R1641" s="51"/>
    </row>
    <row r="1642" spans="1:18" s="52" customFormat="1" outlineLevel="1">
      <c r="A1642" s="825"/>
      <c r="B1642" s="827"/>
      <c r="C1642" s="766"/>
      <c r="D1642" s="822"/>
      <c r="E1642" s="829"/>
      <c r="F1642" s="822"/>
      <c r="G1642" s="831"/>
      <c r="H1642" s="822"/>
      <c r="I1642" s="822"/>
      <c r="J1642" s="822"/>
      <c r="K1642" s="523">
        <v>6</v>
      </c>
      <c r="L1642" s="504"/>
      <c r="M1642" s="504"/>
      <c r="N1642" s="504"/>
      <c r="O1642" s="120"/>
      <c r="P1642" s="822"/>
      <c r="Q1642" s="822"/>
      <c r="R1642" s="51"/>
    </row>
    <row r="1643" spans="1:18" s="52" customFormat="1" outlineLevel="1">
      <c r="A1643" s="825"/>
      <c r="B1643" s="827"/>
      <c r="C1643" s="766"/>
      <c r="D1643" s="822"/>
      <c r="E1643" s="829"/>
      <c r="F1643" s="822"/>
      <c r="G1643" s="831"/>
      <c r="H1643" s="822"/>
      <c r="I1643" s="822"/>
      <c r="J1643" s="822"/>
      <c r="K1643" s="523">
        <v>7</v>
      </c>
      <c r="L1643" s="504"/>
      <c r="M1643" s="504"/>
      <c r="N1643" s="504"/>
      <c r="O1643" s="120"/>
      <c r="P1643" s="822"/>
      <c r="Q1643" s="822"/>
      <c r="R1643" s="51"/>
    </row>
    <row r="1644" spans="1:18" s="52" customFormat="1" outlineLevel="1">
      <c r="A1644" s="825"/>
      <c r="B1644" s="827"/>
      <c r="C1644" s="766"/>
      <c r="D1644" s="822"/>
      <c r="E1644" s="829"/>
      <c r="F1644" s="822"/>
      <c r="G1644" s="831"/>
      <c r="H1644" s="822"/>
      <c r="I1644" s="822"/>
      <c r="J1644" s="822"/>
      <c r="K1644" s="523">
        <v>8</v>
      </c>
      <c r="L1644" s="504"/>
      <c r="M1644" s="504"/>
      <c r="N1644" s="504"/>
      <c r="O1644" s="120"/>
      <c r="P1644" s="822"/>
      <c r="Q1644" s="822"/>
      <c r="R1644" s="51"/>
    </row>
    <row r="1645" spans="1:18" s="52" customFormat="1" outlineLevel="1">
      <c r="A1645" s="825"/>
      <c r="B1645" s="827"/>
      <c r="C1645" s="766"/>
      <c r="D1645" s="822"/>
      <c r="E1645" s="829"/>
      <c r="F1645" s="822"/>
      <c r="G1645" s="831"/>
      <c r="H1645" s="822"/>
      <c r="I1645" s="822"/>
      <c r="J1645" s="822"/>
      <c r="K1645" s="523">
        <v>9</v>
      </c>
      <c r="L1645" s="504"/>
      <c r="M1645" s="504"/>
      <c r="N1645" s="504"/>
      <c r="O1645" s="120"/>
      <c r="P1645" s="822"/>
      <c r="Q1645" s="822"/>
      <c r="R1645" s="51"/>
    </row>
    <row r="1646" spans="1:18" s="52" customFormat="1" outlineLevel="1">
      <c r="A1646" s="825"/>
      <c r="B1646" s="827"/>
      <c r="C1646" s="766"/>
      <c r="D1646" s="822"/>
      <c r="E1646" s="829"/>
      <c r="F1646" s="822"/>
      <c r="G1646" s="831"/>
      <c r="H1646" s="822"/>
      <c r="I1646" s="822"/>
      <c r="J1646" s="822"/>
      <c r="K1646" s="523">
        <v>10</v>
      </c>
      <c r="L1646" s="504"/>
      <c r="M1646" s="504"/>
      <c r="N1646" s="504"/>
      <c r="O1646" s="120"/>
      <c r="P1646" s="822"/>
      <c r="Q1646" s="822"/>
      <c r="R1646" s="51"/>
    </row>
    <row r="1647" spans="1:18" s="52" customFormat="1" outlineLevel="1">
      <c r="A1647" s="825"/>
      <c r="B1647" s="827"/>
      <c r="C1647" s="766"/>
      <c r="D1647" s="822"/>
      <c r="E1647" s="829"/>
      <c r="F1647" s="822"/>
      <c r="G1647" s="831"/>
      <c r="H1647" s="822"/>
      <c r="I1647" s="822"/>
      <c r="J1647" s="822"/>
      <c r="K1647" s="523">
        <v>11</v>
      </c>
      <c r="L1647" s="504"/>
      <c r="M1647" s="504"/>
      <c r="N1647" s="504"/>
      <c r="O1647" s="120"/>
      <c r="P1647" s="822"/>
      <c r="Q1647" s="822"/>
      <c r="R1647" s="51"/>
    </row>
    <row r="1648" spans="1:18" s="52" customFormat="1" outlineLevel="1">
      <c r="A1648" s="825"/>
      <c r="B1648" s="827"/>
      <c r="C1648" s="766"/>
      <c r="D1648" s="822"/>
      <c r="E1648" s="829"/>
      <c r="F1648" s="822"/>
      <c r="G1648" s="831"/>
      <c r="H1648" s="822"/>
      <c r="I1648" s="822"/>
      <c r="J1648" s="822"/>
      <c r="K1648" s="523">
        <v>12</v>
      </c>
      <c r="L1648" s="504"/>
      <c r="M1648" s="504"/>
      <c r="N1648" s="504"/>
      <c r="O1648" s="120"/>
      <c r="P1648" s="822"/>
      <c r="Q1648" s="822"/>
      <c r="R1648" s="51"/>
    </row>
    <row r="1649" spans="1:18" s="52" customFormat="1" outlineLevel="1">
      <c r="A1649" s="825"/>
      <c r="B1649" s="827"/>
      <c r="C1649" s="766"/>
      <c r="D1649" s="822"/>
      <c r="E1649" s="829"/>
      <c r="F1649" s="822"/>
      <c r="G1649" s="831"/>
      <c r="H1649" s="822"/>
      <c r="I1649" s="822"/>
      <c r="J1649" s="822"/>
      <c r="K1649" s="523">
        <v>13</v>
      </c>
      <c r="L1649" s="504"/>
      <c r="M1649" s="504"/>
      <c r="N1649" s="504"/>
      <c r="O1649" s="120"/>
      <c r="P1649" s="822"/>
      <c r="Q1649" s="822"/>
      <c r="R1649" s="51"/>
    </row>
    <row r="1650" spans="1:18" s="52" customFormat="1" outlineLevel="1">
      <c r="A1650" s="825"/>
      <c r="B1650" s="827"/>
      <c r="C1650" s="766"/>
      <c r="D1650" s="822"/>
      <c r="E1650" s="829"/>
      <c r="F1650" s="822"/>
      <c r="G1650" s="831"/>
      <c r="H1650" s="822"/>
      <c r="I1650" s="822"/>
      <c r="J1650" s="822"/>
      <c r="K1650" s="523">
        <v>14</v>
      </c>
      <c r="L1650" s="504"/>
      <c r="M1650" s="504"/>
      <c r="N1650" s="504"/>
      <c r="O1650" s="120"/>
      <c r="P1650" s="822"/>
      <c r="Q1650" s="822"/>
      <c r="R1650" s="51"/>
    </row>
    <row r="1651" spans="1:18" s="52" customFormat="1" outlineLevel="1">
      <c r="A1651" s="825"/>
      <c r="B1651" s="827"/>
      <c r="C1651" s="766"/>
      <c r="D1651" s="822"/>
      <c r="E1651" s="829"/>
      <c r="F1651" s="822"/>
      <c r="G1651" s="831"/>
      <c r="H1651" s="822"/>
      <c r="I1651" s="822"/>
      <c r="J1651" s="822"/>
      <c r="K1651" s="523">
        <v>15</v>
      </c>
      <c r="L1651" s="504"/>
      <c r="M1651" s="504"/>
      <c r="N1651" s="504"/>
      <c r="O1651" s="120"/>
      <c r="P1651" s="822"/>
      <c r="Q1651" s="822"/>
      <c r="R1651" s="51"/>
    </row>
    <row r="1652" spans="1:18" s="52" customFormat="1" outlineLevel="1">
      <c r="A1652" s="826"/>
      <c r="B1652" s="828"/>
      <c r="C1652" s="777"/>
      <c r="D1652" s="823"/>
      <c r="E1652" s="829"/>
      <c r="F1652" s="823"/>
      <c r="G1652" s="832"/>
      <c r="H1652" s="823"/>
      <c r="I1652" s="823"/>
      <c r="J1652" s="823"/>
      <c r="K1652" s="523">
        <v>16</v>
      </c>
      <c r="L1652" s="504"/>
      <c r="M1652" s="504"/>
      <c r="N1652" s="504"/>
      <c r="O1652" s="120"/>
      <c r="P1652" s="823"/>
      <c r="Q1652" s="823"/>
      <c r="R1652" s="51"/>
    </row>
    <row r="1653" spans="1:18" s="52" customFormat="1" outlineLevel="1">
      <c r="A1653" s="824"/>
      <c r="B1653" s="827" t="s">
        <v>84</v>
      </c>
      <c r="C1653" s="803">
        <f>C1637+1</f>
        <v>104</v>
      </c>
      <c r="D1653" s="822" t="s">
        <v>2027</v>
      </c>
      <c r="E1653" s="829" t="str">
        <f t="shared" ref="E1653" si="152">"DBB"&amp;500+(6*(C1653-1))</f>
        <v>DBB1118</v>
      </c>
      <c r="F1653" s="822" t="s">
        <v>2028</v>
      </c>
      <c r="G1653" s="830" t="s">
        <v>2029</v>
      </c>
      <c r="H1653" s="821" t="s">
        <v>2030</v>
      </c>
      <c r="I1653" s="821"/>
      <c r="J1653" s="821"/>
      <c r="K1653" s="626">
        <v>1</v>
      </c>
      <c r="L1653" s="504" t="s">
        <v>2031</v>
      </c>
      <c r="M1653" s="504" t="s">
        <v>2032</v>
      </c>
      <c r="N1653" s="504" t="s">
        <v>2033</v>
      </c>
      <c r="O1653" s="120"/>
      <c r="P1653" s="821" t="str">
        <f>VLOOKUP(H1653,Buttons!$D$5:$AB$452,25,FALSE)</f>
        <v>VLM_Filler_BevestigAlarm570</v>
      </c>
      <c r="Q1653" s="821" t="s">
        <v>1539</v>
      </c>
      <c r="R1653" s="51"/>
    </row>
    <row r="1654" spans="1:18" s="52" customFormat="1" outlineLevel="1">
      <c r="A1654" s="825"/>
      <c r="B1654" s="827"/>
      <c r="C1654" s="766"/>
      <c r="D1654" s="822"/>
      <c r="E1654" s="829"/>
      <c r="F1654" s="822"/>
      <c r="G1654" s="831"/>
      <c r="H1654" s="822"/>
      <c r="I1654" s="822"/>
      <c r="J1654" s="822"/>
      <c r="K1654" s="523">
        <v>2</v>
      </c>
      <c r="L1654" s="504"/>
      <c r="M1654" s="504"/>
      <c r="N1654" s="504"/>
      <c r="O1654" s="120"/>
      <c r="P1654" s="822"/>
      <c r="Q1654" s="822"/>
      <c r="R1654" s="51"/>
    </row>
    <row r="1655" spans="1:18" s="52" customFormat="1" outlineLevel="1">
      <c r="A1655" s="825"/>
      <c r="B1655" s="827"/>
      <c r="C1655" s="766"/>
      <c r="D1655" s="822"/>
      <c r="E1655" s="829"/>
      <c r="F1655" s="822"/>
      <c r="G1655" s="831"/>
      <c r="H1655" s="822"/>
      <c r="I1655" s="822"/>
      <c r="J1655" s="822"/>
      <c r="K1655" s="523">
        <v>3</v>
      </c>
      <c r="L1655" s="504"/>
      <c r="M1655" s="504"/>
      <c r="N1655" s="504"/>
      <c r="O1655" s="120"/>
      <c r="P1655" s="822"/>
      <c r="Q1655" s="822"/>
      <c r="R1655" s="51"/>
    </row>
    <row r="1656" spans="1:18" s="52" customFormat="1" outlineLevel="1">
      <c r="A1656" s="825"/>
      <c r="B1656" s="827"/>
      <c r="C1656" s="766"/>
      <c r="D1656" s="822"/>
      <c r="E1656" s="829"/>
      <c r="F1656" s="822"/>
      <c r="G1656" s="831"/>
      <c r="H1656" s="822"/>
      <c r="I1656" s="822"/>
      <c r="J1656" s="822"/>
      <c r="K1656" s="523">
        <v>4</v>
      </c>
      <c r="L1656" s="504"/>
      <c r="M1656" s="504"/>
      <c r="N1656" s="504"/>
      <c r="O1656" s="120"/>
      <c r="P1656" s="822"/>
      <c r="Q1656" s="822"/>
      <c r="R1656" s="51"/>
    </row>
    <row r="1657" spans="1:18" s="52" customFormat="1" outlineLevel="1">
      <c r="A1657" s="825"/>
      <c r="B1657" s="827"/>
      <c r="C1657" s="766"/>
      <c r="D1657" s="822"/>
      <c r="E1657" s="829"/>
      <c r="F1657" s="822"/>
      <c r="G1657" s="831"/>
      <c r="H1657" s="822"/>
      <c r="I1657" s="822"/>
      <c r="J1657" s="822"/>
      <c r="K1657" s="523">
        <v>5</v>
      </c>
      <c r="L1657" s="504"/>
      <c r="M1657" s="504"/>
      <c r="N1657" s="504"/>
      <c r="O1657" s="120"/>
      <c r="P1657" s="822"/>
      <c r="Q1657" s="822"/>
      <c r="R1657" s="51"/>
    </row>
    <row r="1658" spans="1:18" s="52" customFormat="1" outlineLevel="1">
      <c r="A1658" s="825"/>
      <c r="B1658" s="827"/>
      <c r="C1658" s="766"/>
      <c r="D1658" s="822"/>
      <c r="E1658" s="829"/>
      <c r="F1658" s="822"/>
      <c r="G1658" s="831"/>
      <c r="H1658" s="822"/>
      <c r="I1658" s="822"/>
      <c r="J1658" s="822"/>
      <c r="K1658" s="523">
        <v>6</v>
      </c>
      <c r="L1658" s="504"/>
      <c r="M1658" s="504"/>
      <c r="N1658" s="504"/>
      <c r="O1658" s="120"/>
      <c r="P1658" s="822"/>
      <c r="Q1658" s="822"/>
      <c r="R1658" s="51"/>
    </row>
    <row r="1659" spans="1:18" s="52" customFormat="1" outlineLevel="1">
      <c r="A1659" s="825"/>
      <c r="B1659" s="827"/>
      <c r="C1659" s="766"/>
      <c r="D1659" s="822"/>
      <c r="E1659" s="829"/>
      <c r="F1659" s="822"/>
      <c r="G1659" s="831"/>
      <c r="H1659" s="822"/>
      <c r="I1659" s="822"/>
      <c r="J1659" s="822"/>
      <c r="K1659" s="523">
        <v>7</v>
      </c>
      <c r="L1659" s="504"/>
      <c r="M1659" s="504"/>
      <c r="N1659" s="504"/>
      <c r="O1659" s="120"/>
      <c r="P1659" s="822"/>
      <c r="Q1659" s="822"/>
      <c r="R1659" s="51"/>
    </row>
    <row r="1660" spans="1:18" s="52" customFormat="1" outlineLevel="1">
      <c r="A1660" s="825"/>
      <c r="B1660" s="827"/>
      <c r="C1660" s="766"/>
      <c r="D1660" s="822"/>
      <c r="E1660" s="829"/>
      <c r="F1660" s="822"/>
      <c r="G1660" s="831"/>
      <c r="H1660" s="822"/>
      <c r="I1660" s="822"/>
      <c r="J1660" s="822"/>
      <c r="K1660" s="523">
        <v>8</v>
      </c>
      <c r="L1660" s="504"/>
      <c r="M1660" s="504"/>
      <c r="N1660" s="504"/>
      <c r="O1660" s="120"/>
      <c r="P1660" s="822"/>
      <c r="Q1660" s="822"/>
      <c r="R1660" s="51"/>
    </row>
    <row r="1661" spans="1:18" s="52" customFormat="1" outlineLevel="1">
      <c r="A1661" s="825"/>
      <c r="B1661" s="827"/>
      <c r="C1661" s="766"/>
      <c r="D1661" s="822"/>
      <c r="E1661" s="829"/>
      <c r="F1661" s="822"/>
      <c r="G1661" s="831"/>
      <c r="H1661" s="822"/>
      <c r="I1661" s="822"/>
      <c r="J1661" s="822"/>
      <c r="K1661" s="523">
        <v>9</v>
      </c>
      <c r="L1661" s="504"/>
      <c r="M1661" s="504"/>
      <c r="N1661" s="504"/>
      <c r="O1661" s="120"/>
      <c r="P1661" s="822"/>
      <c r="Q1661" s="822"/>
      <c r="R1661" s="51"/>
    </row>
    <row r="1662" spans="1:18" s="52" customFormat="1" outlineLevel="1">
      <c r="A1662" s="825"/>
      <c r="B1662" s="827"/>
      <c r="C1662" s="766"/>
      <c r="D1662" s="822"/>
      <c r="E1662" s="829"/>
      <c r="F1662" s="822"/>
      <c r="G1662" s="831"/>
      <c r="H1662" s="822"/>
      <c r="I1662" s="822"/>
      <c r="J1662" s="822"/>
      <c r="K1662" s="523">
        <v>10</v>
      </c>
      <c r="L1662" s="504"/>
      <c r="M1662" s="504"/>
      <c r="N1662" s="504"/>
      <c r="O1662" s="120"/>
      <c r="P1662" s="822"/>
      <c r="Q1662" s="822"/>
      <c r="R1662" s="51"/>
    </row>
    <row r="1663" spans="1:18" s="52" customFormat="1" outlineLevel="1">
      <c r="A1663" s="825"/>
      <c r="B1663" s="827"/>
      <c r="C1663" s="766"/>
      <c r="D1663" s="822"/>
      <c r="E1663" s="829"/>
      <c r="F1663" s="822"/>
      <c r="G1663" s="831"/>
      <c r="H1663" s="822"/>
      <c r="I1663" s="822"/>
      <c r="J1663" s="822"/>
      <c r="K1663" s="523">
        <v>11</v>
      </c>
      <c r="L1663" s="504"/>
      <c r="M1663" s="504"/>
      <c r="N1663" s="504"/>
      <c r="O1663" s="120"/>
      <c r="P1663" s="822"/>
      <c r="Q1663" s="822"/>
      <c r="R1663" s="51"/>
    </row>
    <row r="1664" spans="1:18" s="52" customFormat="1" outlineLevel="1">
      <c r="A1664" s="825"/>
      <c r="B1664" s="827"/>
      <c r="C1664" s="766"/>
      <c r="D1664" s="822"/>
      <c r="E1664" s="829"/>
      <c r="F1664" s="822"/>
      <c r="G1664" s="831"/>
      <c r="H1664" s="822"/>
      <c r="I1664" s="822"/>
      <c r="J1664" s="822"/>
      <c r="K1664" s="523">
        <v>12</v>
      </c>
      <c r="L1664" s="504"/>
      <c r="M1664" s="504"/>
      <c r="N1664" s="504"/>
      <c r="O1664" s="120"/>
      <c r="P1664" s="822"/>
      <c r="Q1664" s="822"/>
      <c r="R1664" s="51"/>
    </row>
    <row r="1665" spans="1:18" s="52" customFormat="1" outlineLevel="1">
      <c r="A1665" s="825"/>
      <c r="B1665" s="827"/>
      <c r="C1665" s="766"/>
      <c r="D1665" s="822"/>
      <c r="E1665" s="829"/>
      <c r="F1665" s="822"/>
      <c r="G1665" s="831"/>
      <c r="H1665" s="822"/>
      <c r="I1665" s="822"/>
      <c r="J1665" s="822"/>
      <c r="K1665" s="523">
        <v>13</v>
      </c>
      <c r="L1665" s="504"/>
      <c r="M1665" s="504"/>
      <c r="N1665" s="504"/>
      <c r="O1665" s="120"/>
      <c r="P1665" s="822"/>
      <c r="Q1665" s="822"/>
      <c r="R1665" s="51"/>
    </row>
    <row r="1666" spans="1:18" s="52" customFormat="1" outlineLevel="1">
      <c r="A1666" s="825"/>
      <c r="B1666" s="827"/>
      <c r="C1666" s="766"/>
      <c r="D1666" s="822"/>
      <c r="E1666" s="829"/>
      <c r="F1666" s="822"/>
      <c r="G1666" s="831"/>
      <c r="H1666" s="822"/>
      <c r="I1666" s="822"/>
      <c r="J1666" s="822"/>
      <c r="K1666" s="523">
        <v>14</v>
      </c>
      <c r="L1666" s="504"/>
      <c r="M1666" s="504"/>
      <c r="N1666" s="504"/>
      <c r="O1666" s="120"/>
      <c r="P1666" s="822"/>
      <c r="Q1666" s="822"/>
      <c r="R1666" s="51"/>
    </row>
    <row r="1667" spans="1:18" s="52" customFormat="1" outlineLevel="1">
      <c r="A1667" s="825"/>
      <c r="B1667" s="827"/>
      <c r="C1667" s="766"/>
      <c r="D1667" s="822"/>
      <c r="E1667" s="829"/>
      <c r="F1667" s="822"/>
      <c r="G1667" s="831"/>
      <c r="H1667" s="822"/>
      <c r="I1667" s="822"/>
      <c r="J1667" s="822"/>
      <c r="K1667" s="523">
        <v>15</v>
      </c>
      <c r="L1667" s="504"/>
      <c r="M1667" s="504"/>
      <c r="N1667" s="504"/>
      <c r="O1667" s="120"/>
      <c r="P1667" s="822"/>
      <c r="Q1667" s="822"/>
      <c r="R1667" s="51"/>
    </row>
    <row r="1668" spans="1:18" s="52" customFormat="1" outlineLevel="1">
      <c r="A1668" s="826"/>
      <c r="B1668" s="828"/>
      <c r="C1668" s="777"/>
      <c r="D1668" s="823"/>
      <c r="E1668" s="829"/>
      <c r="F1668" s="823"/>
      <c r="G1668" s="832"/>
      <c r="H1668" s="823"/>
      <c r="I1668" s="823"/>
      <c r="J1668" s="823"/>
      <c r="K1668" s="523">
        <v>16</v>
      </c>
      <c r="L1668" s="504"/>
      <c r="M1668" s="504"/>
      <c r="N1668" s="504"/>
      <c r="O1668" s="120"/>
      <c r="P1668" s="823"/>
      <c r="Q1668" s="823"/>
      <c r="R1668" s="51"/>
    </row>
    <row r="1669" spans="1:18" s="52" customFormat="1" outlineLevel="1">
      <c r="A1669" s="824"/>
      <c r="B1669" s="827" t="s">
        <v>15</v>
      </c>
      <c r="C1669" s="803">
        <f>C1653+1</f>
        <v>105</v>
      </c>
      <c r="D1669" s="822" t="str">
        <f t="shared" ref="D1669" si="153">"Spare "&amp;C1669</f>
        <v>Spare 105</v>
      </c>
      <c r="E1669" s="829" t="str">
        <f t="shared" ref="E1669" si="154">"DBB"&amp;500+(6*(C1669-1))</f>
        <v>DBB1124</v>
      </c>
      <c r="F1669" s="822" t="s">
        <v>2034</v>
      </c>
      <c r="G1669" s="830"/>
      <c r="H1669" s="821"/>
      <c r="I1669" s="821"/>
      <c r="J1669" s="821"/>
      <c r="K1669" s="626">
        <v>1</v>
      </c>
      <c r="L1669" s="504"/>
      <c r="M1669" s="504"/>
      <c r="N1669" s="504"/>
      <c r="O1669" s="120"/>
      <c r="P1669" s="821"/>
      <c r="Q1669" s="821"/>
      <c r="R1669" s="51"/>
    </row>
    <row r="1670" spans="1:18" s="52" customFormat="1" outlineLevel="1">
      <c r="A1670" s="825"/>
      <c r="B1670" s="827"/>
      <c r="C1670" s="766"/>
      <c r="D1670" s="822"/>
      <c r="E1670" s="829"/>
      <c r="F1670" s="822"/>
      <c r="G1670" s="831"/>
      <c r="H1670" s="822"/>
      <c r="I1670" s="822"/>
      <c r="J1670" s="822"/>
      <c r="K1670" s="523">
        <v>2</v>
      </c>
      <c r="L1670" s="504"/>
      <c r="M1670" s="504"/>
      <c r="N1670" s="504"/>
      <c r="O1670" s="120"/>
      <c r="P1670" s="822"/>
      <c r="Q1670" s="822"/>
      <c r="R1670" s="51"/>
    </row>
    <row r="1671" spans="1:18" s="52" customFormat="1" outlineLevel="1">
      <c r="A1671" s="825"/>
      <c r="B1671" s="827"/>
      <c r="C1671" s="766"/>
      <c r="D1671" s="822"/>
      <c r="E1671" s="829"/>
      <c r="F1671" s="822"/>
      <c r="G1671" s="831"/>
      <c r="H1671" s="822"/>
      <c r="I1671" s="822"/>
      <c r="J1671" s="822"/>
      <c r="K1671" s="523">
        <v>3</v>
      </c>
      <c r="L1671" s="504"/>
      <c r="M1671" s="504"/>
      <c r="N1671" s="504"/>
      <c r="O1671" s="120"/>
      <c r="P1671" s="822"/>
      <c r="Q1671" s="822"/>
      <c r="R1671" s="51"/>
    </row>
    <row r="1672" spans="1:18" s="52" customFormat="1" outlineLevel="1">
      <c r="A1672" s="825"/>
      <c r="B1672" s="827"/>
      <c r="C1672" s="766"/>
      <c r="D1672" s="822"/>
      <c r="E1672" s="829"/>
      <c r="F1672" s="822"/>
      <c r="G1672" s="831"/>
      <c r="H1672" s="822"/>
      <c r="I1672" s="822"/>
      <c r="J1672" s="822"/>
      <c r="K1672" s="523">
        <v>4</v>
      </c>
      <c r="L1672" s="504"/>
      <c r="M1672" s="504"/>
      <c r="N1672" s="504"/>
      <c r="O1672" s="120"/>
      <c r="P1672" s="822"/>
      <c r="Q1672" s="822"/>
      <c r="R1672" s="51"/>
    </row>
    <row r="1673" spans="1:18" s="52" customFormat="1" outlineLevel="1">
      <c r="A1673" s="825"/>
      <c r="B1673" s="827"/>
      <c r="C1673" s="766"/>
      <c r="D1673" s="822"/>
      <c r="E1673" s="829"/>
      <c r="F1673" s="822"/>
      <c r="G1673" s="831"/>
      <c r="H1673" s="822"/>
      <c r="I1673" s="822"/>
      <c r="J1673" s="822"/>
      <c r="K1673" s="523">
        <v>5</v>
      </c>
      <c r="L1673" s="504"/>
      <c r="M1673" s="504"/>
      <c r="N1673" s="504"/>
      <c r="O1673" s="120"/>
      <c r="P1673" s="822"/>
      <c r="Q1673" s="822"/>
      <c r="R1673" s="51"/>
    </row>
    <row r="1674" spans="1:18" s="52" customFormat="1" outlineLevel="1">
      <c r="A1674" s="825"/>
      <c r="B1674" s="827"/>
      <c r="C1674" s="766"/>
      <c r="D1674" s="822"/>
      <c r="E1674" s="829"/>
      <c r="F1674" s="822"/>
      <c r="G1674" s="831"/>
      <c r="H1674" s="822"/>
      <c r="I1674" s="822"/>
      <c r="J1674" s="822"/>
      <c r="K1674" s="523">
        <v>6</v>
      </c>
      <c r="L1674" s="504"/>
      <c r="M1674" s="504"/>
      <c r="N1674" s="504"/>
      <c r="O1674" s="120"/>
      <c r="P1674" s="822"/>
      <c r="Q1674" s="822"/>
      <c r="R1674" s="51"/>
    </row>
    <row r="1675" spans="1:18" s="52" customFormat="1" outlineLevel="1">
      <c r="A1675" s="825"/>
      <c r="B1675" s="827"/>
      <c r="C1675" s="766"/>
      <c r="D1675" s="822"/>
      <c r="E1675" s="829"/>
      <c r="F1675" s="822"/>
      <c r="G1675" s="831"/>
      <c r="H1675" s="822"/>
      <c r="I1675" s="822"/>
      <c r="J1675" s="822"/>
      <c r="K1675" s="523">
        <v>7</v>
      </c>
      <c r="L1675" s="504"/>
      <c r="M1675" s="504"/>
      <c r="N1675" s="504"/>
      <c r="O1675" s="120"/>
      <c r="P1675" s="822"/>
      <c r="Q1675" s="822"/>
      <c r="R1675" s="51"/>
    </row>
    <row r="1676" spans="1:18" s="52" customFormat="1" outlineLevel="1">
      <c r="A1676" s="825"/>
      <c r="B1676" s="827"/>
      <c r="C1676" s="766"/>
      <c r="D1676" s="822"/>
      <c r="E1676" s="829"/>
      <c r="F1676" s="822"/>
      <c r="G1676" s="831"/>
      <c r="H1676" s="822"/>
      <c r="I1676" s="822"/>
      <c r="J1676" s="822"/>
      <c r="K1676" s="523">
        <v>8</v>
      </c>
      <c r="L1676" s="504"/>
      <c r="M1676" s="504"/>
      <c r="N1676" s="504"/>
      <c r="O1676" s="120"/>
      <c r="P1676" s="822"/>
      <c r="Q1676" s="822"/>
      <c r="R1676" s="51"/>
    </row>
    <row r="1677" spans="1:18" s="52" customFormat="1" outlineLevel="1">
      <c r="A1677" s="825"/>
      <c r="B1677" s="827"/>
      <c r="C1677" s="766"/>
      <c r="D1677" s="822"/>
      <c r="E1677" s="829"/>
      <c r="F1677" s="822"/>
      <c r="G1677" s="831"/>
      <c r="H1677" s="822"/>
      <c r="I1677" s="822"/>
      <c r="J1677" s="822"/>
      <c r="K1677" s="523">
        <v>9</v>
      </c>
      <c r="L1677" s="504"/>
      <c r="M1677" s="504"/>
      <c r="N1677" s="504"/>
      <c r="O1677" s="120"/>
      <c r="P1677" s="822"/>
      <c r="Q1677" s="822"/>
      <c r="R1677" s="51"/>
    </row>
    <row r="1678" spans="1:18" s="52" customFormat="1" outlineLevel="1">
      <c r="A1678" s="825"/>
      <c r="B1678" s="827"/>
      <c r="C1678" s="766"/>
      <c r="D1678" s="822"/>
      <c r="E1678" s="829"/>
      <c r="F1678" s="822"/>
      <c r="G1678" s="831"/>
      <c r="H1678" s="822"/>
      <c r="I1678" s="822"/>
      <c r="J1678" s="822"/>
      <c r="K1678" s="523">
        <v>10</v>
      </c>
      <c r="L1678" s="504"/>
      <c r="M1678" s="504"/>
      <c r="N1678" s="504"/>
      <c r="O1678" s="120"/>
      <c r="P1678" s="822"/>
      <c r="Q1678" s="822"/>
      <c r="R1678" s="51"/>
    </row>
    <row r="1679" spans="1:18" s="52" customFormat="1" outlineLevel="1">
      <c r="A1679" s="825"/>
      <c r="B1679" s="827"/>
      <c r="C1679" s="766"/>
      <c r="D1679" s="822"/>
      <c r="E1679" s="829"/>
      <c r="F1679" s="822"/>
      <c r="G1679" s="831"/>
      <c r="H1679" s="822"/>
      <c r="I1679" s="822"/>
      <c r="J1679" s="822"/>
      <c r="K1679" s="523">
        <v>11</v>
      </c>
      <c r="L1679" s="504"/>
      <c r="M1679" s="504"/>
      <c r="N1679" s="504"/>
      <c r="O1679" s="120"/>
      <c r="P1679" s="822"/>
      <c r="Q1679" s="822"/>
      <c r="R1679" s="51"/>
    </row>
    <row r="1680" spans="1:18" s="52" customFormat="1" outlineLevel="1">
      <c r="A1680" s="825"/>
      <c r="B1680" s="827"/>
      <c r="C1680" s="766"/>
      <c r="D1680" s="822"/>
      <c r="E1680" s="829"/>
      <c r="F1680" s="822"/>
      <c r="G1680" s="831"/>
      <c r="H1680" s="822"/>
      <c r="I1680" s="822"/>
      <c r="J1680" s="822"/>
      <c r="K1680" s="523">
        <v>12</v>
      </c>
      <c r="L1680" s="504"/>
      <c r="M1680" s="504"/>
      <c r="N1680" s="504"/>
      <c r="O1680" s="120"/>
      <c r="P1680" s="822"/>
      <c r="Q1680" s="822"/>
      <c r="R1680" s="51"/>
    </row>
    <row r="1681" spans="1:18" s="52" customFormat="1" outlineLevel="1">
      <c r="A1681" s="825"/>
      <c r="B1681" s="827"/>
      <c r="C1681" s="766"/>
      <c r="D1681" s="822"/>
      <c r="E1681" s="829"/>
      <c r="F1681" s="822"/>
      <c r="G1681" s="831"/>
      <c r="H1681" s="822"/>
      <c r="I1681" s="822"/>
      <c r="J1681" s="822"/>
      <c r="K1681" s="523">
        <v>13</v>
      </c>
      <c r="L1681" s="504"/>
      <c r="M1681" s="504"/>
      <c r="N1681" s="504"/>
      <c r="O1681" s="120"/>
      <c r="P1681" s="822"/>
      <c r="Q1681" s="822"/>
      <c r="R1681" s="51"/>
    </row>
    <row r="1682" spans="1:18" s="52" customFormat="1" outlineLevel="1">
      <c r="A1682" s="825"/>
      <c r="B1682" s="827"/>
      <c r="C1682" s="766"/>
      <c r="D1682" s="822"/>
      <c r="E1682" s="829"/>
      <c r="F1682" s="822"/>
      <c r="G1682" s="831"/>
      <c r="H1682" s="822"/>
      <c r="I1682" s="822"/>
      <c r="J1682" s="822"/>
      <c r="K1682" s="523">
        <v>14</v>
      </c>
      <c r="L1682" s="504"/>
      <c r="M1682" s="504"/>
      <c r="N1682" s="504"/>
      <c r="O1682" s="120"/>
      <c r="P1682" s="822"/>
      <c r="Q1682" s="822"/>
      <c r="R1682" s="51"/>
    </row>
    <row r="1683" spans="1:18" s="52" customFormat="1" outlineLevel="1">
      <c r="A1683" s="825"/>
      <c r="B1683" s="827"/>
      <c r="C1683" s="766"/>
      <c r="D1683" s="822"/>
      <c r="E1683" s="829"/>
      <c r="F1683" s="822"/>
      <c r="G1683" s="831"/>
      <c r="H1683" s="822"/>
      <c r="I1683" s="822"/>
      <c r="J1683" s="822"/>
      <c r="K1683" s="523">
        <v>15</v>
      </c>
      <c r="L1683" s="504"/>
      <c r="M1683" s="504"/>
      <c r="N1683" s="504"/>
      <c r="O1683" s="120"/>
      <c r="P1683" s="822"/>
      <c r="Q1683" s="822"/>
      <c r="R1683" s="51"/>
    </row>
    <row r="1684" spans="1:18" s="52" customFormat="1" outlineLevel="1">
      <c r="A1684" s="826"/>
      <c r="B1684" s="828"/>
      <c r="C1684" s="777"/>
      <c r="D1684" s="823"/>
      <c r="E1684" s="829"/>
      <c r="F1684" s="823"/>
      <c r="G1684" s="832"/>
      <c r="H1684" s="823"/>
      <c r="I1684" s="823"/>
      <c r="J1684" s="823"/>
      <c r="K1684" s="523">
        <v>16</v>
      </c>
      <c r="L1684" s="504"/>
      <c r="M1684" s="504"/>
      <c r="N1684" s="504"/>
      <c r="O1684" s="120"/>
      <c r="P1684" s="823"/>
      <c r="Q1684" s="823"/>
      <c r="R1684" s="51"/>
    </row>
    <row r="1685" spans="1:18" s="52" customFormat="1" outlineLevel="1">
      <c r="A1685" s="824"/>
      <c r="B1685" s="827" t="s">
        <v>15</v>
      </c>
      <c r="C1685" s="803">
        <f>C1669+1</f>
        <v>106</v>
      </c>
      <c r="D1685" s="822" t="str">
        <f t="shared" ref="D1685:D1733" si="155">"Spare "&amp;C1685</f>
        <v>Spare 106</v>
      </c>
      <c r="E1685" s="829" t="str">
        <f t="shared" ref="E1685" si="156">"DBB"&amp;500+(6*(C1685-1))</f>
        <v>DBB1130</v>
      </c>
      <c r="F1685" s="822" t="s">
        <v>2035</v>
      </c>
      <c r="G1685" s="830"/>
      <c r="H1685" s="821"/>
      <c r="I1685" s="821"/>
      <c r="J1685" s="821"/>
      <c r="K1685" s="626">
        <v>1</v>
      </c>
      <c r="L1685" s="504"/>
      <c r="M1685" s="504"/>
      <c r="N1685" s="504"/>
      <c r="O1685" s="120"/>
      <c r="P1685" s="821"/>
      <c r="Q1685" s="821"/>
      <c r="R1685" s="51"/>
    </row>
    <row r="1686" spans="1:18" s="52" customFormat="1" outlineLevel="1">
      <c r="A1686" s="825"/>
      <c r="B1686" s="827"/>
      <c r="C1686" s="766"/>
      <c r="D1686" s="822"/>
      <c r="E1686" s="829"/>
      <c r="F1686" s="822"/>
      <c r="G1686" s="831"/>
      <c r="H1686" s="822"/>
      <c r="I1686" s="822"/>
      <c r="J1686" s="822"/>
      <c r="K1686" s="523">
        <v>2</v>
      </c>
      <c r="L1686" s="504"/>
      <c r="M1686" s="504"/>
      <c r="N1686" s="504"/>
      <c r="O1686" s="120"/>
      <c r="P1686" s="822"/>
      <c r="Q1686" s="822"/>
      <c r="R1686" s="51"/>
    </row>
    <row r="1687" spans="1:18" s="52" customFormat="1" outlineLevel="1">
      <c r="A1687" s="825"/>
      <c r="B1687" s="827"/>
      <c r="C1687" s="766"/>
      <c r="D1687" s="822"/>
      <c r="E1687" s="829"/>
      <c r="F1687" s="822"/>
      <c r="G1687" s="831"/>
      <c r="H1687" s="822"/>
      <c r="I1687" s="822"/>
      <c r="J1687" s="822"/>
      <c r="K1687" s="523">
        <v>3</v>
      </c>
      <c r="L1687" s="504"/>
      <c r="M1687" s="504"/>
      <c r="N1687" s="504"/>
      <c r="O1687" s="120"/>
      <c r="P1687" s="822"/>
      <c r="Q1687" s="822"/>
      <c r="R1687" s="51"/>
    </row>
    <row r="1688" spans="1:18" s="52" customFormat="1" outlineLevel="1">
      <c r="A1688" s="825"/>
      <c r="B1688" s="827"/>
      <c r="C1688" s="766"/>
      <c r="D1688" s="822"/>
      <c r="E1688" s="829"/>
      <c r="F1688" s="822"/>
      <c r="G1688" s="831"/>
      <c r="H1688" s="822"/>
      <c r="I1688" s="822"/>
      <c r="J1688" s="822"/>
      <c r="K1688" s="523">
        <v>4</v>
      </c>
      <c r="L1688" s="504"/>
      <c r="M1688" s="504"/>
      <c r="N1688" s="504"/>
      <c r="O1688" s="120"/>
      <c r="P1688" s="822"/>
      <c r="Q1688" s="822"/>
      <c r="R1688" s="51"/>
    </row>
    <row r="1689" spans="1:18" s="52" customFormat="1" outlineLevel="1">
      <c r="A1689" s="825"/>
      <c r="B1689" s="827"/>
      <c r="C1689" s="766"/>
      <c r="D1689" s="822"/>
      <c r="E1689" s="829"/>
      <c r="F1689" s="822"/>
      <c r="G1689" s="831"/>
      <c r="H1689" s="822"/>
      <c r="I1689" s="822"/>
      <c r="J1689" s="822"/>
      <c r="K1689" s="523">
        <v>5</v>
      </c>
      <c r="L1689" s="504"/>
      <c r="M1689" s="504"/>
      <c r="N1689" s="504"/>
      <c r="O1689" s="120"/>
      <c r="P1689" s="822"/>
      <c r="Q1689" s="822"/>
      <c r="R1689" s="51"/>
    </row>
    <row r="1690" spans="1:18" s="52" customFormat="1" outlineLevel="1">
      <c r="A1690" s="825"/>
      <c r="B1690" s="827"/>
      <c r="C1690" s="766"/>
      <c r="D1690" s="822"/>
      <c r="E1690" s="829"/>
      <c r="F1690" s="822"/>
      <c r="G1690" s="831"/>
      <c r="H1690" s="822"/>
      <c r="I1690" s="822"/>
      <c r="J1690" s="822"/>
      <c r="K1690" s="523">
        <v>6</v>
      </c>
      <c r="L1690" s="504"/>
      <c r="M1690" s="504"/>
      <c r="N1690" s="504"/>
      <c r="O1690" s="120"/>
      <c r="P1690" s="822"/>
      <c r="Q1690" s="822"/>
      <c r="R1690" s="51"/>
    </row>
    <row r="1691" spans="1:18" s="52" customFormat="1" outlineLevel="1">
      <c r="A1691" s="825"/>
      <c r="B1691" s="827"/>
      <c r="C1691" s="766"/>
      <c r="D1691" s="822"/>
      <c r="E1691" s="829"/>
      <c r="F1691" s="822"/>
      <c r="G1691" s="831"/>
      <c r="H1691" s="822"/>
      <c r="I1691" s="822"/>
      <c r="J1691" s="822"/>
      <c r="K1691" s="523">
        <v>7</v>
      </c>
      <c r="L1691" s="504"/>
      <c r="M1691" s="504"/>
      <c r="N1691" s="504"/>
      <c r="O1691" s="120"/>
      <c r="P1691" s="822"/>
      <c r="Q1691" s="822"/>
      <c r="R1691" s="51"/>
    </row>
    <row r="1692" spans="1:18" s="52" customFormat="1" outlineLevel="1">
      <c r="A1692" s="825"/>
      <c r="B1692" s="827"/>
      <c r="C1692" s="766"/>
      <c r="D1692" s="822"/>
      <c r="E1692" s="829"/>
      <c r="F1692" s="822"/>
      <c r="G1692" s="831"/>
      <c r="H1692" s="822"/>
      <c r="I1692" s="822"/>
      <c r="J1692" s="822"/>
      <c r="K1692" s="523">
        <v>8</v>
      </c>
      <c r="L1692" s="504"/>
      <c r="M1692" s="504"/>
      <c r="N1692" s="504"/>
      <c r="O1692" s="120"/>
      <c r="P1692" s="822"/>
      <c r="Q1692" s="822"/>
      <c r="R1692" s="51"/>
    </row>
    <row r="1693" spans="1:18" s="52" customFormat="1" outlineLevel="1">
      <c r="A1693" s="825"/>
      <c r="B1693" s="827"/>
      <c r="C1693" s="766"/>
      <c r="D1693" s="822"/>
      <c r="E1693" s="829"/>
      <c r="F1693" s="822"/>
      <c r="G1693" s="831"/>
      <c r="H1693" s="822"/>
      <c r="I1693" s="822"/>
      <c r="J1693" s="822"/>
      <c r="K1693" s="523">
        <v>9</v>
      </c>
      <c r="L1693" s="504"/>
      <c r="M1693" s="504"/>
      <c r="N1693" s="504"/>
      <c r="O1693" s="120"/>
      <c r="P1693" s="822"/>
      <c r="Q1693" s="822"/>
      <c r="R1693" s="51"/>
    </row>
    <row r="1694" spans="1:18" s="52" customFormat="1" outlineLevel="1">
      <c r="A1694" s="825"/>
      <c r="B1694" s="827"/>
      <c r="C1694" s="766"/>
      <c r="D1694" s="822"/>
      <c r="E1694" s="829"/>
      <c r="F1694" s="822"/>
      <c r="G1694" s="831"/>
      <c r="H1694" s="822"/>
      <c r="I1694" s="822"/>
      <c r="J1694" s="822"/>
      <c r="K1694" s="523">
        <v>10</v>
      </c>
      <c r="L1694" s="504"/>
      <c r="M1694" s="504"/>
      <c r="N1694" s="504"/>
      <c r="O1694" s="120"/>
      <c r="P1694" s="822"/>
      <c r="Q1694" s="822"/>
      <c r="R1694" s="51"/>
    </row>
    <row r="1695" spans="1:18" s="52" customFormat="1" outlineLevel="1">
      <c r="A1695" s="825"/>
      <c r="B1695" s="827"/>
      <c r="C1695" s="766"/>
      <c r="D1695" s="822"/>
      <c r="E1695" s="829"/>
      <c r="F1695" s="822"/>
      <c r="G1695" s="831"/>
      <c r="H1695" s="822"/>
      <c r="I1695" s="822"/>
      <c r="J1695" s="822"/>
      <c r="K1695" s="523">
        <v>11</v>
      </c>
      <c r="L1695" s="504"/>
      <c r="M1695" s="504"/>
      <c r="N1695" s="504"/>
      <c r="O1695" s="120"/>
      <c r="P1695" s="822"/>
      <c r="Q1695" s="822"/>
      <c r="R1695" s="51"/>
    </row>
    <row r="1696" spans="1:18" s="52" customFormat="1" outlineLevel="1">
      <c r="A1696" s="825"/>
      <c r="B1696" s="827"/>
      <c r="C1696" s="766"/>
      <c r="D1696" s="822"/>
      <c r="E1696" s="829"/>
      <c r="F1696" s="822"/>
      <c r="G1696" s="831"/>
      <c r="H1696" s="822"/>
      <c r="I1696" s="822"/>
      <c r="J1696" s="822"/>
      <c r="K1696" s="523">
        <v>12</v>
      </c>
      <c r="L1696" s="504"/>
      <c r="M1696" s="504"/>
      <c r="N1696" s="504"/>
      <c r="O1696" s="120"/>
      <c r="P1696" s="822"/>
      <c r="Q1696" s="822"/>
      <c r="R1696" s="51"/>
    </row>
    <row r="1697" spans="1:18" s="52" customFormat="1" outlineLevel="1">
      <c r="A1697" s="825"/>
      <c r="B1697" s="827"/>
      <c r="C1697" s="766"/>
      <c r="D1697" s="822"/>
      <c r="E1697" s="829"/>
      <c r="F1697" s="822"/>
      <c r="G1697" s="831"/>
      <c r="H1697" s="822"/>
      <c r="I1697" s="822"/>
      <c r="J1697" s="822"/>
      <c r="K1697" s="523">
        <v>13</v>
      </c>
      <c r="L1697" s="504"/>
      <c r="M1697" s="504"/>
      <c r="N1697" s="504"/>
      <c r="O1697" s="120"/>
      <c r="P1697" s="822"/>
      <c r="Q1697" s="822"/>
      <c r="R1697" s="51"/>
    </row>
    <row r="1698" spans="1:18" s="52" customFormat="1" outlineLevel="1">
      <c r="A1698" s="825"/>
      <c r="B1698" s="827"/>
      <c r="C1698" s="766"/>
      <c r="D1698" s="822"/>
      <c r="E1698" s="829"/>
      <c r="F1698" s="822"/>
      <c r="G1698" s="831"/>
      <c r="H1698" s="822"/>
      <c r="I1698" s="822"/>
      <c r="J1698" s="822"/>
      <c r="K1698" s="523">
        <v>14</v>
      </c>
      <c r="L1698" s="504"/>
      <c r="M1698" s="504"/>
      <c r="N1698" s="504"/>
      <c r="O1698" s="120"/>
      <c r="P1698" s="822"/>
      <c r="Q1698" s="822"/>
      <c r="R1698" s="51"/>
    </row>
    <row r="1699" spans="1:18" s="52" customFormat="1" outlineLevel="1">
      <c r="A1699" s="825"/>
      <c r="B1699" s="827"/>
      <c r="C1699" s="766"/>
      <c r="D1699" s="822"/>
      <c r="E1699" s="829"/>
      <c r="F1699" s="822"/>
      <c r="G1699" s="831"/>
      <c r="H1699" s="822"/>
      <c r="I1699" s="822"/>
      <c r="J1699" s="822"/>
      <c r="K1699" s="523">
        <v>15</v>
      </c>
      <c r="L1699" s="504"/>
      <c r="M1699" s="504"/>
      <c r="N1699" s="504"/>
      <c r="O1699" s="120"/>
      <c r="P1699" s="822"/>
      <c r="Q1699" s="822"/>
      <c r="R1699" s="51"/>
    </row>
    <row r="1700" spans="1:18" s="52" customFormat="1" outlineLevel="1">
      <c r="A1700" s="826"/>
      <c r="B1700" s="828"/>
      <c r="C1700" s="777"/>
      <c r="D1700" s="823"/>
      <c r="E1700" s="829"/>
      <c r="F1700" s="823"/>
      <c r="G1700" s="832"/>
      <c r="H1700" s="823"/>
      <c r="I1700" s="823"/>
      <c r="J1700" s="823"/>
      <c r="K1700" s="523">
        <v>16</v>
      </c>
      <c r="L1700" s="504"/>
      <c r="M1700" s="504"/>
      <c r="N1700" s="504"/>
      <c r="O1700" s="120"/>
      <c r="P1700" s="823"/>
      <c r="Q1700" s="823"/>
      <c r="R1700" s="51"/>
    </row>
    <row r="1701" spans="1:18" s="52" customFormat="1" outlineLevel="1">
      <c r="A1701" s="824"/>
      <c r="B1701" s="827" t="s">
        <v>15</v>
      </c>
      <c r="C1701" s="803">
        <f>C1685+1</f>
        <v>107</v>
      </c>
      <c r="D1701" s="822" t="str">
        <f t="shared" si="155"/>
        <v>Spare 107</v>
      </c>
      <c r="E1701" s="829" t="str">
        <f t="shared" ref="E1701" si="157">"DBB"&amp;500+(6*(C1701-1))</f>
        <v>DBB1136</v>
      </c>
      <c r="F1701" s="822" t="s">
        <v>2036</v>
      </c>
      <c r="G1701" s="830"/>
      <c r="H1701" s="821"/>
      <c r="I1701" s="821"/>
      <c r="J1701" s="821"/>
      <c r="K1701" s="626">
        <v>1</v>
      </c>
      <c r="L1701" s="504"/>
      <c r="M1701" s="504"/>
      <c r="N1701" s="504"/>
      <c r="O1701" s="120"/>
      <c r="P1701" s="821"/>
      <c r="Q1701" s="821"/>
      <c r="R1701" s="51"/>
    </row>
    <row r="1702" spans="1:18" s="52" customFormat="1" outlineLevel="1">
      <c r="A1702" s="825"/>
      <c r="B1702" s="827"/>
      <c r="C1702" s="766"/>
      <c r="D1702" s="822"/>
      <c r="E1702" s="829"/>
      <c r="F1702" s="822"/>
      <c r="G1702" s="831"/>
      <c r="H1702" s="822"/>
      <c r="I1702" s="822"/>
      <c r="J1702" s="822"/>
      <c r="K1702" s="523">
        <v>2</v>
      </c>
      <c r="L1702" s="504"/>
      <c r="M1702" s="504"/>
      <c r="N1702" s="504"/>
      <c r="O1702" s="120"/>
      <c r="P1702" s="822"/>
      <c r="Q1702" s="822"/>
      <c r="R1702" s="51"/>
    </row>
    <row r="1703" spans="1:18" s="52" customFormat="1" outlineLevel="1">
      <c r="A1703" s="825"/>
      <c r="B1703" s="827"/>
      <c r="C1703" s="766"/>
      <c r="D1703" s="822"/>
      <c r="E1703" s="829"/>
      <c r="F1703" s="822"/>
      <c r="G1703" s="831"/>
      <c r="H1703" s="822"/>
      <c r="I1703" s="822"/>
      <c r="J1703" s="822"/>
      <c r="K1703" s="523">
        <v>3</v>
      </c>
      <c r="L1703" s="504"/>
      <c r="M1703" s="504"/>
      <c r="N1703" s="504"/>
      <c r="O1703" s="120"/>
      <c r="P1703" s="822"/>
      <c r="Q1703" s="822"/>
      <c r="R1703" s="51"/>
    </row>
    <row r="1704" spans="1:18" s="52" customFormat="1" outlineLevel="1">
      <c r="A1704" s="825"/>
      <c r="B1704" s="827"/>
      <c r="C1704" s="766"/>
      <c r="D1704" s="822"/>
      <c r="E1704" s="829"/>
      <c r="F1704" s="822"/>
      <c r="G1704" s="831"/>
      <c r="H1704" s="822"/>
      <c r="I1704" s="822"/>
      <c r="J1704" s="822"/>
      <c r="K1704" s="523">
        <v>4</v>
      </c>
      <c r="L1704" s="504"/>
      <c r="M1704" s="504"/>
      <c r="N1704" s="504"/>
      <c r="O1704" s="120"/>
      <c r="P1704" s="822"/>
      <c r="Q1704" s="822"/>
      <c r="R1704" s="51"/>
    </row>
    <row r="1705" spans="1:18" s="52" customFormat="1" outlineLevel="1">
      <c r="A1705" s="825"/>
      <c r="B1705" s="827"/>
      <c r="C1705" s="766"/>
      <c r="D1705" s="822"/>
      <c r="E1705" s="829"/>
      <c r="F1705" s="822"/>
      <c r="G1705" s="831"/>
      <c r="H1705" s="822"/>
      <c r="I1705" s="822"/>
      <c r="J1705" s="822"/>
      <c r="K1705" s="523">
        <v>5</v>
      </c>
      <c r="L1705" s="504"/>
      <c r="M1705" s="504"/>
      <c r="N1705" s="504"/>
      <c r="O1705" s="120"/>
      <c r="P1705" s="822"/>
      <c r="Q1705" s="822"/>
      <c r="R1705" s="51"/>
    </row>
    <row r="1706" spans="1:18" s="52" customFormat="1" outlineLevel="1">
      <c r="A1706" s="825"/>
      <c r="B1706" s="827"/>
      <c r="C1706" s="766"/>
      <c r="D1706" s="822"/>
      <c r="E1706" s="829"/>
      <c r="F1706" s="822"/>
      <c r="G1706" s="831"/>
      <c r="H1706" s="822"/>
      <c r="I1706" s="822"/>
      <c r="J1706" s="822"/>
      <c r="K1706" s="523">
        <v>6</v>
      </c>
      <c r="L1706" s="504"/>
      <c r="M1706" s="504"/>
      <c r="N1706" s="504"/>
      <c r="O1706" s="120"/>
      <c r="P1706" s="822"/>
      <c r="Q1706" s="822"/>
      <c r="R1706" s="51"/>
    </row>
    <row r="1707" spans="1:18" s="52" customFormat="1" outlineLevel="1">
      <c r="A1707" s="825"/>
      <c r="B1707" s="827"/>
      <c r="C1707" s="766"/>
      <c r="D1707" s="822"/>
      <c r="E1707" s="829"/>
      <c r="F1707" s="822"/>
      <c r="G1707" s="831"/>
      <c r="H1707" s="822"/>
      <c r="I1707" s="822"/>
      <c r="J1707" s="822"/>
      <c r="K1707" s="523">
        <v>7</v>
      </c>
      <c r="L1707" s="504"/>
      <c r="M1707" s="504"/>
      <c r="N1707" s="504"/>
      <c r="O1707" s="120"/>
      <c r="P1707" s="822"/>
      <c r="Q1707" s="822"/>
      <c r="R1707" s="51"/>
    </row>
    <row r="1708" spans="1:18" s="52" customFormat="1" outlineLevel="1">
      <c r="A1708" s="825"/>
      <c r="B1708" s="827"/>
      <c r="C1708" s="766"/>
      <c r="D1708" s="822"/>
      <c r="E1708" s="829"/>
      <c r="F1708" s="822"/>
      <c r="G1708" s="831"/>
      <c r="H1708" s="822"/>
      <c r="I1708" s="822"/>
      <c r="J1708" s="822"/>
      <c r="K1708" s="523">
        <v>8</v>
      </c>
      <c r="L1708" s="504"/>
      <c r="M1708" s="504"/>
      <c r="N1708" s="504"/>
      <c r="O1708" s="120"/>
      <c r="P1708" s="822"/>
      <c r="Q1708" s="822"/>
      <c r="R1708" s="51"/>
    </row>
    <row r="1709" spans="1:18" s="52" customFormat="1" outlineLevel="1">
      <c r="A1709" s="825"/>
      <c r="B1709" s="827"/>
      <c r="C1709" s="766"/>
      <c r="D1709" s="822"/>
      <c r="E1709" s="829"/>
      <c r="F1709" s="822"/>
      <c r="G1709" s="831"/>
      <c r="H1709" s="822"/>
      <c r="I1709" s="822"/>
      <c r="J1709" s="822"/>
      <c r="K1709" s="523">
        <v>9</v>
      </c>
      <c r="L1709" s="504"/>
      <c r="M1709" s="504"/>
      <c r="N1709" s="504"/>
      <c r="O1709" s="120"/>
      <c r="P1709" s="822"/>
      <c r="Q1709" s="822"/>
      <c r="R1709" s="51"/>
    </row>
    <row r="1710" spans="1:18" s="52" customFormat="1" outlineLevel="1">
      <c r="A1710" s="825"/>
      <c r="B1710" s="827"/>
      <c r="C1710" s="766"/>
      <c r="D1710" s="822"/>
      <c r="E1710" s="829"/>
      <c r="F1710" s="822"/>
      <c r="G1710" s="831"/>
      <c r="H1710" s="822"/>
      <c r="I1710" s="822"/>
      <c r="J1710" s="822"/>
      <c r="K1710" s="523">
        <v>10</v>
      </c>
      <c r="L1710" s="504"/>
      <c r="M1710" s="504"/>
      <c r="N1710" s="504"/>
      <c r="O1710" s="120"/>
      <c r="P1710" s="822"/>
      <c r="Q1710" s="822"/>
      <c r="R1710" s="51"/>
    </row>
    <row r="1711" spans="1:18" s="52" customFormat="1" outlineLevel="1">
      <c r="A1711" s="825"/>
      <c r="B1711" s="827"/>
      <c r="C1711" s="766"/>
      <c r="D1711" s="822"/>
      <c r="E1711" s="829"/>
      <c r="F1711" s="822"/>
      <c r="G1711" s="831"/>
      <c r="H1711" s="822"/>
      <c r="I1711" s="822"/>
      <c r="J1711" s="822"/>
      <c r="K1711" s="523">
        <v>11</v>
      </c>
      <c r="L1711" s="504"/>
      <c r="M1711" s="504"/>
      <c r="N1711" s="504"/>
      <c r="O1711" s="120"/>
      <c r="P1711" s="822"/>
      <c r="Q1711" s="822"/>
      <c r="R1711" s="51"/>
    </row>
    <row r="1712" spans="1:18" s="52" customFormat="1" outlineLevel="1">
      <c r="A1712" s="825"/>
      <c r="B1712" s="827"/>
      <c r="C1712" s="766"/>
      <c r="D1712" s="822"/>
      <c r="E1712" s="829"/>
      <c r="F1712" s="822"/>
      <c r="G1712" s="831"/>
      <c r="H1712" s="822"/>
      <c r="I1712" s="822"/>
      <c r="J1712" s="822"/>
      <c r="K1712" s="523">
        <v>12</v>
      </c>
      <c r="L1712" s="504"/>
      <c r="M1712" s="504"/>
      <c r="N1712" s="504"/>
      <c r="O1712" s="120"/>
      <c r="P1712" s="822"/>
      <c r="Q1712" s="822"/>
      <c r="R1712" s="51"/>
    </row>
    <row r="1713" spans="1:18" s="52" customFormat="1" outlineLevel="1">
      <c r="A1713" s="825"/>
      <c r="B1713" s="827"/>
      <c r="C1713" s="766"/>
      <c r="D1713" s="822"/>
      <c r="E1713" s="829"/>
      <c r="F1713" s="822"/>
      <c r="G1713" s="831"/>
      <c r="H1713" s="822"/>
      <c r="I1713" s="822"/>
      <c r="J1713" s="822"/>
      <c r="K1713" s="523">
        <v>13</v>
      </c>
      <c r="L1713" s="504"/>
      <c r="M1713" s="504"/>
      <c r="N1713" s="504"/>
      <c r="O1713" s="120"/>
      <c r="P1713" s="822"/>
      <c r="Q1713" s="822"/>
      <c r="R1713" s="51"/>
    </row>
    <row r="1714" spans="1:18" s="52" customFormat="1" outlineLevel="1">
      <c r="A1714" s="825"/>
      <c r="B1714" s="827"/>
      <c r="C1714" s="766"/>
      <c r="D1714" s="822"/>
      <c r="E1714" s="829"/>
      <c r="F1714" s="822"/>
      <c r="G1714" s="831"/>
      <c r="H1714" s="822"/>
      <c r="I1714" s="822"/>
      <c r="J1714" s="822"/>
      <c r="K1714" s="523">
        <v>14</v>
      </c>
      <c r="L1714" s="504"/>
      <c r="M1714" s="504"/>
      <c r="N1714" s="504"/>
      <c r="O1714" s="120"/>
      <c r="P1714" s="822"/>
      <c r="Q1714" s="822"/>
      <c r="R1714" s="51"/>
    </row>
    <row r="1715" spans="1:18" s="52" customFormat="1" outlineLevel="1">
      <c r="A1715" s="825"/>
      <c r="B1715" s="827"/>
      <c r="C1715" s="766"/>
      <c r="D1715" s="822"/>
      <c r="E1715" s="829"/>
      <c r="F1715" s="822"/>
      <c r="G1715" s="831"/>
      <c r="H1715" s="822"/>
      <c r="I1715" s="822"/>
      <c r="J1715" s="822"/>
      <c r="K1715" s="523">
        <v>15</v>
      </c>
      <c r="L1715" s="504"/>
      <c r="M1715" s="504"/>
      <c r="N1715" s="504"/>
      <c r="O1715" s="120"/>
      <c r="P1715" s="822"/>
      <c r="Q1715" s="822"/>
      <c r="R1715" s="51"/>
    </row>
    <row r="1716" spans="1:18" s="52" customFormat="1" outlineLevel="1">
      <c r="A1716" s="826"/>
      <c r="B1716" s="828"/>
      <c r="C1716" s="777"/>
      <c r="D1716" s="823"/>
      <c r="E1716" s="829"/>
      <c r="F1716" s="823"/>
      <c r="G1716" s="832"/>
      <c r="H1716" s="823"/>
      <c r="I1716" s="823"/>
      <c r="J1716" s="823"/>
      <c r="K1716" s="523">
        <v>16</v>
      </c>
      <c r="L1716" s="504"/>
      <c r="M1716" s="504"/>
      <c r="N1716" s="504"/>
      <c r="O1716" s="120"/>
      <c r="P1716" s="823"/>
      <c r="Q1716" s="823"/>
      <c r="R1716" s="51"/>
    </row>
    <row r="1717" spans="1:18" s="52" customFormat="1" outlineLevel="1">
      <c r="A1717" s="824"/>
      <c r="B1717" s="827" t="s">
        <v>15</v>
      </c>
      <c r="C1717" s="803">
        <f>C1701+1</f>
        <v>108</v>
      </c>
      <c r="D1717" s="822" t="str">
        <f t="shared" si="155"/>
        <v>Spare 108</v>
      </c>
      <c r="E1717" s="829" t="str">
        <f t="shared" ref="E1717" si="158">"DBB"&amp;500+(6*(C1717-1))</f>
        <v>DBB1142</v>
      </c>
      <c r="F1717" s="822" t="s">
        <v>2037</v>
      </c>
      <c r="G1717" s="830"/>
      <c r="H1717" s="821"/>
      <c r="I1717" s="821"/>
      <c r="J1717" s="821"/>
      <c r="K1717" s="626">
        <v>1</v>
      </c>
      <c r="L1717" s="504"/>
      <c r="M1717" s="504"/>
      <c r="N1717" s="504"/>
      <c r="O1717" s="120"/>
      <c r="P1717" s="821"/>
      <c r="Q1717" s="821"/>
      <c r="R1717" s="51"/>
    </row>
    <row r="1718" spans="1:18" s="52" customFormat="1" outlineLevel="1">
      <c r="A1718" s="825"/>
      <c r="B1718" s="827"/>
      <c r="C1718" s="766"/>
      <c r="D1718" s="822"/>
      <c r="E1718" s="829"/>
      <c r="F1718" s="822"/>
      <c r="G1718" s="831"/>
      <c r="H1718" s="822"/>
      <c r="I1718" s="822"/>
      <c r="J1718" s="822"/>
      <c r="K1718" s="523">
        <v>2</v>
      </c>
      <c r="L1718" s="504"/>
      <c r="M1718" s="504"/>
      <c r="N1718" s="504"/>
      <c r="O1718" s="120"/>
      <c r="P1718" s="822"/>
      <c r="Q1718" s="822"/>
      <c r="R1718" s="51"/>
    </row>
    <row r="1719" spans="1:18" s="52" customFormat="1" outlineLevel="1">
      <c r="A1719" s="825"/>
      <c r="B1719" s="827"/>
      <c r="C1719" s="766"/>
      <c r="D1719" s="822"/>
      <c r="E1719" s="829"/>
      <c r="F1719" s="822"/>
      <c r="G1719" s="831"/>
      <c r="H1719" s="822"/>
      <c r="I1719" s="822"/>
      <c r="J1719" s="822"/>
      <c r="K1719" s="523">
        <v>3</v>
      </c>
      <c r="L1719" s="504"/>
      <c r="M1719" s="504"/>
      <c r="N1719" s="504"/>
      <c r="O1719" s="120"/>
      <c r="P1719" s="822"/>
      <c r="Q1719" s="822"/>
      <c r="R1719" s="51"/>
    </row>
    <row r="1720" spans="1:18" s="52" customFormat="1" outlineLevel="1">
      <c r="A1720" s="825"/>
      <c r="B1720" s="827"/>
      <c r="C1720" s="766"/>
      <c r="D1720" s="822"/>
      <c r="E1720" s="829"/>
      <c r="F1720" s="822"/>
      <c r="G1720" s="831"/>
      <c r="H1720" s="822"/>
      <c r="I1720" s="822"/>
      <c r="J1720" s="822"/>
      <c r="K1720" s="523">
        <v>4</v>
      </c>
      <c r="L1720" s="504"/>
      <c r="M1720" s="504"/>
      <c r="N1720" s="504"/>
      <c r="O1720" s="120"/>
      <c r="P1720" s="822"/>
      <c r="Q1720" s="822"/>
      <c r="R1720" s="51"/>
    </row>
    <row r="1721" spans="1:18" s="52" customFormat="1" outlineLevel="1">
      <c r="A1721" s="825"/>
      <c r="B1721" s="827"/>
      <c r="C1721" s="766"/>
      <c r="D1721" s="822"/>
      <c r="E1721" s="829"/>
      <c r="F1721" s="822"/>
      <c r="G1721" s="831"/>
      <c r="H1721" s="822"/>
      <c r="I1721" s="822"/>
      <c r="J1721" s="822"/>
      <c r="K1721" s="523">
        <v>5</v>
      </c>
      <c r="L1721" s="504"/>
      <c r="M1721" s="504"/>
      <c r="N1721" s="504"/>
      <c r="O1721" s="120"/>
      <c r="P1721" s="822"/>
      <c r="Q1721" s="822"/>
      <c r="R1721" s="51"/>
    </row>
    <row r="1722" spans="1:18" s="52" customFormat="1" outlineLevel="1">
      <c r="A1722" s="825"/>
      <c r="B1722" s="827"/>
      <c r="C1722" s="766"/>
      <c r="D1722" s="822"/>
      <c r="E1722" s="829"/>
      <c r="F1722" s="822"/>
      <c r="G1722" s="831"/>
      <c r="H1722" s="822"/>
      <c r="I1722" s="822"/>
      <c r="J1722" s="822"/>
      <c r="K1722" s="523">
        <v>6</v>
      </c>
      <c r="L1722" s="504"/>
      <c r="M1722" s="504"/>
      <c r="N1722" s="504"/>
      <c r="O1722" s="120"/>
      <c r="P1722" s="822"/>
      <c r="Q1722" s="822"/>
      <c r="R1722" s="51"/>
    </row>
    <row r="1723" spans="1:18" s="52" customFormat="1" outlineLevel="1">
      <c r="A1723" s="825"/>
      <c r="B1723" s="827"/>
      <c r="C1723" s="766"/>
      <c r="D1723" s="822"/>
      <c r="E1723" s="829"/>
      <c r="F1723" s="822"/>
      <c r="G1723" s="831"/>
      <c r="H1723" s="822"/>
      <c r="I1723" s="822"/>
      <c r="J1723" s="822"/>
      <c r="K1723" s="523">
        <v>7</v>
      </c>
      <c r="L1723" s="504"/>
      <c r="M1723" s="504"/>
      <c r="N1723" s="504"/>
      <c r="O1723" s="120"/>
      <c r="P1723" s="822"/>
      <c r="Q1723" s="822"/>
      <c r="R1723" s="51"/>
    </row>
    <row r="1724" spans="1:18" s="52" customFormat="1" outlineLevel="1">
      <c r="A1724" s="825"/>
      <c r="B1724" s="827"/>
      <c r="C1724" s="766"/>
      <c r="D1724" s="822"/>
      <c r="E1724" s="829"/>
      <c r="F1724" s="822"/>
      <c r="G1724" s="831"/>
      <c r="H1724" s="822"/>
      <c r="I1724" s="822"/>
      <c r="J1724" s="822"/>
      <c r="K1724" s="523">
        <v>8</v>
      </c>
      <c r="L1724" s="504"/>
      <c r="M1724" s="504"/>
      <c r="N1724" s="504"/>
      <c r="O1724" s="120"/>
      <c r="P1724" s="822"/>
      <c r="Q1724" s="822"/>
      <c r="R1724" s="51"/>
    </row>
    <row r="1725" spans="1:18" s="52" customFormat="1" outlineLevel="1">
      <c r="A1725" s="825"/>
      <c r="B1725" s="827"/>
      <c r="C1725" s="766"/>
      <c r="D1725" s="822"/>
      <c r="E1725" s="829"/>
      <c r="F1725" s="822"/>
      <c r="G1725" s="831"/>
      <c r="H1725" s="822"/>
      <c r="I1725" s="822"/>
      <c r="J1725" s="822"/>
      <c r="K1725" s="523">
        <v>9</v>
      </c>
      <c r="L1725" s="504"/>
      <c r="M1725" s="504"/>
      <c r="N1725" s="504"/>
      <c r="O1725" s="120"/>
      <c r="P1725" s="822"/>
      <c r="Q1725" s="822"/>
      <c r="R1725" s="51"/>
    </row>
    <row r="1726" spans="1:18" s="52" customFormat="1" outlineLevel="1">
      <c r="A1726" s="825"/>
      <c r="B1726" s="827"/>
      <c r="C1726" s="766"/>
      <c r="D1726" s="822"/>
      <c r="E1726" s="829"/>
      <c r="F1726" s="822"/>
      <c r="G1726" s="831"/>
      <c r="H1726" s="822"/>
      <c r="I1726" s="822"/>
      <c r="J1726" s="822"/>
      <c r="K1726" s="523">
        <v>10</v>
      </c>
      <c r="L1726" s="504"/>
      <c r="M1726" s="504"/>
      <c r="N1726" s="504"/>
      <c r="O1726" s="120"/>
      <c r="P1726" s="822"/>
      <c r="Q1726" s="822"/>
      <c r="R1726" s="51"/>
    </row>
    <row r="1727" spans="1:18" s="52" customFormat="1" outlineLevel="1">
      <c r="A1727" s="825"/>
      <c r="B1727" s="827"/>
      <c r="C1727" s="766"/>
      <c r="D1727" s="822"/>
      <c r="E1727" s="829"/>
      <c r="F1727" s="822"/>
      <c r="G1727" s="831"/>
      <c r="H1727" s="822"/>
      <c r="I1727" s="822"/>
      <c r="J1727" s="822"/>
      <c r="K1727" s="523">
        <v>11</v>
      </c>
      <c r="L1727" s="504"/>
      <c r="M1727" s="504"/>
      <c r="N1727" s="504"/>
      <c r="O1727" s="120"/>
      <c r="P1727" s="822"/>
      <c r="Q1727" s="822"/>
      <c r="R1727" s="51"/>
    </row>
    <row r="1728" spans="1:18" s="52" customFormat="1" outlineLevel="1">
      <c r="A1728" s="825"/>
      <c r="B1728" s="827"/>
      <c r="C1728" s="766"/>
      <c r="D1728" s="822"/>
      <c r="E1728" s="829"/>
      <c r="F1728" s="822"/>
      <c r="G1728" s="831"/>
      <c r="H1728" s="822"/>
      <c r="I1728" s="822"/>
      <c r="J1728" s="822"/>
      <c r="K1728" s="523">
        <v>12</v>
      </c>
      <c r="L1728" s="504"/>
      <c r="M1728" s="504"/>
      <c r="N1728" s="504"/>
      <c r="O1728" s="120"/>
      <c r="P1728" s="822"/>
      <c r="Q1728" s="822"/>
      <c r="R1728" s="51"/>
    </row>
    <row r="1729" spans="1:18" s="52" customFormat="1" outlineLevel="1">
      <c r="A1729" s="825"/>
      <c r="B1729" s="827"/>
      <c r="C1729" s="766"/>
      <c r="D1729" s="822"/>
      <c r="E1729" s="829"/>
      <c r="F1729" s="822"/>
      <c r="G1729" s="831"/>
      <c r="H1729" s="822"/>
      <c r="I1729" s="822"/>
      <c r="J1729" s="822"/>
      <c r="K1729" s="523">
        <v>13</v>
      </c>
      <c r="L1729" s="504"/>
      <c r="M1729" s="504"/>
      <c r="N1729" s="504"/>
      <c r="O1729" s="120"/>
      <c r="P1729" s="822"/>
      <c r="Q1729" s="822"/>
      <c r="R1729" s="51"/>
    </row>
    <row r="1730" spans="1:18" s="52" customFormat="1" outlineLevel="1">
      <c r="A1730" s="825"/>
      <c r="B1730" s="827"/>
      <c r="C1730" s="766"/>
      <c r="D1730" s="822"/>
      <c r="E1730" s="829"/>
      <c r="F1730" s="822"/>
      <c r="G1730" s="831"/>
      <c r="H1730" s="822"/>
      <c r="I1730" s="822"/>
      <c r="J1730" s="822"/>
      <c r="K1730" s="523">
        <v>14</v>
      </c>
      <c r="L1730" s="504"/>
      <c r="M1730" s="504"/>
      <c r="N1730" s="504"/>
      <c r="O1730" s="120"/>
      <c r="P1730" s="822"/>
      <c r="Q1730" s="822"/>
      <c r="R1730" s="51"/>
    </row>
    <row r="1731" spans="1:18" s="52" customFormat="1" outlineLevel="1">
      <c r="A1731" s="825"/>
      <c r="B1731" s="827"/>
      <c r="C1731" s="766"/>
      <c r="D1731" s="822"/>
      <c r="E1731" s="829"/>
      <c r="F1731" s="822"/>
      <c r="G1731" s="831"/>
      <c r="H1731" s="822"/>
      <c r="I1731" s="822"/>
      <c r="J1731" s="822"/>
      <c r="K1731" s="523">
        <v>15</v>
      </c>
      <c r="L1731" s="504"/>
      <c r="M1731" s="504"/>
      <c r="N1731" s="504"/>
      <c r="O1731" s="120"/>
      <c r="P1731" s="822"/>
      <c r="Q1731" s="822"/>
      <c r="R1731" s="51"/>
    </row>
    <row r="1732" spans="1:18" s="52" customFormat="1" outlineLevel="1">
      <c r="A1732" s="826"/>
      <c r="B1732" s="828"/>
      <c r="C1732" s="777"/>
      <c r="D1732" s="823"/>
      <c r="E1732" s="829"/>
      <c r="F1732" s="823"/>
      <c r="G1732" s="832"/>
      <c r="H1732" s="823"/>
      <c r="I1732" s="823"/>
      <c r="J1732" s="823"/>
      <c r="K1732" s="523">
        <v>16</v>
      </c>
      <c r="L1732" s="504"/>
      <c r="M1732" s="504"/>
      <c r="N1732" s="504"/>
      <c r="O1732" s="120"/>
      <c r="P1732" s="823"/>
      <c r="Q1732" s="823"/>
      <c r="R1732" s="51"/>
    </row>
    <row r="1733" spans="1:18" s="52" customFormat="1" outlineLevel="1">
      <c r="A1733" s="824"/>
      <c r="B1733" s="827" t="s">
        <v>15</v>
      </c>
      <c r="C1733" s="803">
        <f>C1717+1</f>
        <v>109</v>
      </c>
      <c r="D1733" s="822" t="str">
        <f t="shared" si="155"/>
        <v>Spare 109</v>
      </c>
      <c r="E1733" s="829" t="str">
        <f t="shared" ref="E1733" si="159">"DBB"&amp;500+(6*(C1733-1))</f>
        <v>DBB1148</v>
      </c>
      <c r="F1733" s="822" t="s">
        <v>2038</v>
      </c>
      <c r="G1733" s="830"/>
      <c r="H1733" s="821"/>
      <c r="I1733" s="821"/>
      <c r="J1733" s="821"/>
      <c r="K1733" s="626">
        <v>1</v>
      </c>
      <c r="L1733" s="504"/>
      <c r="M1733" s="504"/>
      <c r="N1733" s="504"/>
      <c r="O1733" s="120"/>
      <c r="P1733" s="821"/>
      <c r="Q1733" s="821"/>
      <c r="R1733" s="51"/>
    </row>
    <row r="1734" spans="1:18" s="52" customFormat="1" outlineLevel="1">
      <c r="A1734" s="825"/>
      <c r="B1734" s="827"/>
      <c r="C1734" s="766"/>
      <c r="D1734" s="822"/>
      <c r="E1734" s="829"/>
      <c r="F1734" s="822"/>
      <c r="G1734" s="831"/>
      <c r="H1734" s="822"/>
      <c r="I1734" s="822"/>
      <c r="J1734" s="822"/>
      <c r="K1734" s="523">
        <v>2</v>
      </c>
      <c r="L1734" s="504"/>
      <c r="M1734" s="504"/>
      <c r="N1734" s="504"/>
      <c r="O1734" s="120"/>
      <c r="P1734" s="822"/>
      <c r="Q1734" s="822"/>
      <c r="R1734" s="51"/>
    </row>
    <row r="1735" spans="1:18" s="52" customFormat="1" outlineLevel="1">
      <c r="A1735" s="825"/>
      <c r="B1735" s="827"/>
      <c r="C1735" s="766"/>
      <c r="D1735" s="822"/>
      <c r="E1735" s="829"/>
      <c r="F1735" s="822"/>
      <c r="G1735" s="831"/>
      <c r="H1735" s="822"/>
      <c r="I1735" s="822"/>
      <c r="J1735" s="822"/>
      <c r="K1735" s="523">
        <v>3</v>
      </c>
      <c r="L1735" s="504"/>
      <c r="M1735" s="504"/>
      <c r="N1735" s="504"/>
      <c r="O1735" s="120"/>
      <c r="P1735" s="822"/>
      <c r="Q1735" s="822"/>
      <c r="R1735" s="51"/>
    </row>
    <row r="1736" spans="1:18" s="52" customFormat="1" outlineLevel="1">
      <c r="A1736" s="825"/>
      <c r="B1736" s="827"/>
      <c r="C1736" s="766"/>
      <c r="D1736" s="822"/>
      <c r="E1736" s="829"/>
      <c r="F1736" s="822"/>
      <c r="G1736" s="831"/>
      <c r="H1736" s="822"/>
      <c r="I1736" s="822"/>
      <c r="J1736" s="822"/>
      <c r="K1736" s="523">
        <v>4</v>
      </c>
      <c r="L1736" s="504"/>
      <c r="M1736" s="504"/>
      <c r="N1736" s="504"/>
      <c r="O1736" s="120"/>
      <c r="P1736" s="822"/>
      <c r="Q1736" s="822"/>
      <c r="R1736" s="51"/>
    </row>
    <row r="1737" spans="1:18" s="52" customFormat="1" outlineLevel="1">
      <c r="A1737" s="825"/>
      <c r="B1737" s="827"/>
      <c r="C1737" s="766"/>
      <c r="D1737" s="822"/>
      <c r="E1737" s="829"/>
      <c r="F1737" s="822"/>
      <c r="G1737" s="831"/>
      <c r="H1737" s="822"/>
      <c r="I1737" s="822"/>
      <c r="J1737" s="822"/>
      <c r="K1737" s="523">
        <v>5</v>
      </c>
      <c r="L1737" s="504"/>
      <c r="M1737" s="504"/>
      <c r="N1737" s="504"/>
      <c r="O1737" s="120"/>
      <c r="P1737" s="822"/>
      <c r="Q1737" s="822"/>
      <c r="R1737" s="51"/>
    </row>
    <row r="1738" spans="1:18" s="52" customFormat="1" outlineLevel="1">
      <c r="A1738" s="825"/>
      <c r="B1738" s="827"/>
      <c r="C1738" s="766"/>
      <c r="D1738" s="822"/>
      <c r="E1738" s="829"/>
      <c r="F1738" s="822"/>
      <c r="G1738" s="831"/>
      <c r="H1738" s="822"/>
      <c r="I1738" s="822"/>
      <c r="J1738" s="822"/>
      <c r="K1738" s="523">
        <v>6</v>
      </c>
      <c r="L1738" s="504"/>
      <c r="M1738" s="504"/>
      <c r="N1738" s="504"/>
      <c r="O1738" s="120"/>
      <c r="P1738" s="822"/>
      <c r="Q1738" s="822"/>
      <c r="R1738" s="51"/>
    </row>
    <row r="1739" spans="1:18" s="52" customFormat="1" outlineLevel="1">
      <c r="A1739" s="825"/>
      <c r="B1739" s="827"/>
      <c r="C1739" s="766"/>
      <c r="D1739" s="822"/>
      <c r="E1739" s="829"/>
      <c r="F1739" s="822"/>
      <c r="G1739" s="831"/>
      <c r="H1739" s="822"/>
      <c r="I1739" s="822"/>
      <c r="J1739" s="822"/>
      <c r="K1739" s="523">
        <v>7</v>
      </c>
      <c r="L1739" s="504"/>
      <c r="M1739" s="504"/>
      <c r="N1739" s="504"/>
      <c r="O1739" s="120"/>
      <c r="P1739" s="822"/>
      <c r="Q1739" s="822"/>
      <c r="R1739" s="51"/>
    </row>
    <row r="1740" spans="1:18" s="52" customFormat="1" outlineLevel="1">
      <c r="A1740" s="825"/>
      <c r="B1740" s="827"/>
      <c r="C1740" s="766"/>
      <c r="D1740" s="822"/>
      <c r="E1740" s="829"/>
      <c r="F1740" s="822"/>
      <c r="G1740" s="831"/>
      <c r="H1740" s="822"/>
      <c r="I1740" s="822"/>
      <c r="J1740" s="822"/>
      <c r="K1740" s="523">
        <v>8</v>
      </c>
      <c r="L1740" s="504"/>
      <c r="M1740" s="504"/>
      <c r="N1740" s="504"/>
      <c r="O1740" s="120"/>
      <c r="P1740" s="822"/>
      <c r="Q1740" s="822"/>
      <c r="R1740" s="51"/>
    </row>
    <row r="1741" spans="1:18" s="52" customFormat="1" outlineLevel="1">
      <c r="A1741" s="825"/>
      <c r="B1741" s="827"/>
      <c r="C1741" s="766"/>
      <c r="D1741" s="822"/>
      <c r="E1741" s="829"/>
      <c r="F1741" s="822"/>
      <c r="G1741" s="831"/>
      <c r="H1741" s="822"/>
      <c r="I1741" s="822"/>
      <c r="J1741" s="822"/>
      <c r="K1741" s="523">
        <v>9</v>
      </c>
      <c r="L1741" s="504"/>
      <c r="M1741" s="504"/>
      <c r="N1741" s="504"/>
      <c r="O1741" s="120"/>
      <c r="P1741" s="822"/>
      <c r="Q1741" s="822"/>
      <c r="R1741" s="51"/>
    </row>
    <row r="1742" spans="1:18" s="52" customFormat="1" outlineLevel="1">
      <c r="A1742" s="825"/>
      <c r="B1742" s="827"/>
      <c r="C1742" s="766"/>
      <c r="D1742" s="822"/>
      <c r="E1742" s="829"/>
      <c r="F1742" s="822"/>
      <c r="G1742" s="831"/>
      <c r="H1742" s="822"/>
      <c r="I1742" s="822"/>
      <c r="J1742" s="822"/>
      <c r="K1742" s="523">
        <v>10</v>
      </c>
      <c r="L1742" s="504"/>
      <c r="M1742" s="504"/>
      <c r="N1742" s="504"/>
      <c r="O1742" s="120"/>
      <c r="P1742" s="822"/>
      <c r="Q1742" s="822"/>
      <c r="R1742" s="51"/>
    </row>
    <row r="1743" spans="1:18" s="52" customFormat="1" outlineLevel="1">
      <c r="A1743" s="825"/>
      <c r="B1743" s="827"/>
      <c r="C1743" s="766"/>
      <c r="D1743" s="822"/>
      <c r="E1743" s="829"/>
      <c r="F1743" s="822"/>
      <c r="G1743" s="831"/>
      <c r="H1743" s="822"/>
      <c r="I1743" s="822"/>
      <c r="J1743" s="822"/>
      <c r="K1743" s="523">
        <v>11</v>
      </c>
      <c r="L1743" s="504"/>
      <c r="M1743" s="504"/>
      <c r="N1743" s="504"/>
      <c r="O1743" s="120"/>
      <c r="P1743" s="822"/>
      <c r="Q1743" s="822"/>
      <c r="R1743" s="51"/>
    </row>
    <row r="1744" spans="1:18" s="52" customFormat="1" outlineLevel="1">
      <c r="A1744" s="825"/>
      <c r="B1744" s="827"/>
      <c r="C1744" s="766"/>
      <c r="D1744" s="822"/>
      <c r="E1744" s="829"/>
      <c r="F1744" s="822"/>
      <c r="G1744" s="831"/>
      <c r="H1744" s="822"/>
      <c r="I1744" s="822"/>
      <c r="J1744" s="822"/>
      <c r="K1744" s="523">
        <v>12</v>
      </c>
      <c r="L1744" s="504"/>
      <c r="M1744" s="504"/>
      <c r="N1744" s="504"/>
      <c r="O1744" s="120"/>
      <c r="P1744" s="822"/>
      <c r="Q1744" s="822"/>
      <c r="R1744" s="51"/>
    </row>
    <row r="1745" spans="1:18" s="52" customFormat="1" outlineLevel="1">
      <c r="A1745" s="825"/>
      <c r="B1745" s="827"/>
      <c r="C1745" s="766"/>
      <c r="D1745" s="822"/>
      <c r="E1745" s="829"/>
      <c r="F1745" s="822"/>
      <c r="G1745" s="831"/>
      <c r="H1745" s="822"/>
      <c r="I1745" s="822"/>
      <c r="J1745" s="822"/>
      <c r="K1745" s="523">
        <v>13</v>
      </c>
      <c r="L1745" s="504"/>
      <c r="M1745" s="504"/>
      <c r="N1745" s="504"/>
      <c r="O1745" s="120"/>
      <c r="P1745" s="822"/>
      <c r="Q1745" s="822"/>
      <c r="R1745" s="51"/>
    </row>
    <row r="1746" spans="1:18" s="52" customFormat="1" outlineLevel="1">
      <c r="A1746" s="825"/>
      <c r="B1746" s="827"/>
      <c r="C1746" s="766"/>
      <c r="D1746" s="822"/>
      <c r="E1746" s="829"/>
      <c r="F1746" s="822"/>
      <c r="G1746" s="831"/>
      <c r="H1746" s="822"/>
      <c r="I1746" s="822"/>
      <c r="J1746" s="822"/>
      <c r="K1746" s="523">
        <v>14</v>
      </c>
      <c r="L1746" s="504"/>
      <c r="M1746" s="504"/>
      <c r="N1746" s="504"/>
      <c r="O1746" s="120"/>
      <c r="P1746" s="822"/>
      <c r="Q1746" s="822"/>
      <c r="R1746" s="51"/>
    </row>
    <row r="1747" spans="1:18" s="52" customFormat="1" outlineLevel="1">
      <c r="A1747" s="825"/>
      <c r="B1747" s="827"/>
      <c r="C1747" s="766"/>
      <c r="D1747" s="822"/>
      <c r="E1747" s="829"/>
      <c r="F1747" s="822"/>
      <c r="G1747" s="831"/>
      <c r="H1747" s="822"/>
      <c r="I1747" s="822"/>
      <c r="J1747" s="822"/>
      <c r="K1747" s="523">
        <v>15</v>
      </c>
      <c r="L1747" s="504"/>
      <c r="M1747" s="504"/>
      <c r="N1747" s="504"/>
      <c r="O1747" s="120"/>
      <c r="P1747" s="822"/>
      <c r="Q1747" s="822"/>
      <c r="R1747" s="51"/>
    </row>
    <row r="1748" spans="1:18" s="52" customFormat="1" outlineLevel="1">
      <c r="A1748" s="826"/>
      <c r="B1748" s="828"/>
      <c r="C1748" s="777"/>
      <c r="D1748" s="823"/>
      <c r="E1748" s="829"/>
      <c r="F1748" s="823"/>
      <c r="G1748" s="832"/>
      <c r="H1748" s="823"/>
      <c r="I1748" s="823"/>
      <c r="J1748" s="823"/>
      <c r="K1748" s="523">
        <v>16</v>
      </c>
      <c r="L1748" s="504"/>
      <c r="M1748" s="504"/>
      <c r="N1748" s="504"/>
      <c r="O1748" s="120"/>
      <c r="P1748" s="823"/>
      <c r="Q1748" s="823"/>
      <c r="R1748" s="51"/>
    </row>
    <row r="1749" spans="1:18" s="52" customFormat="1" outlineLevel="1">
      <c r="A1749" s="824"/>
      <c r="B1749" s="827" t="s">
        <v>15</v>
      </c>
      <c r="C1749" s="803">
        <f>C1733+1</f>
        <v>110</v>
      </c>
      <c r="D1749" s="822" t="str">
        <f t="shared" ref="D1749:D1797" si="160">"Spare "&amp;C1749</f>
        <v>Spare 110</v>
      </c>
      <c r="E1749" s="829" t="str">
        <f t="shared" ref="E1749" si="161">"DBB"&amp;500+(6*(C1749-1))</f>
        <v>DBB1154</v>
      </c>
      <c r="F1749" s="822" t="s">
        <v>2039</v>
      </c>
      <c r="G1749" s="830"/>
      <c r="H1749" s="821"/>
      <c r="I1749" s="821"/>
      <c r="J1749" s="821"/>
      <c r="K1749" s="626">
        <v>1</v>
      </c>
      <c r="L1749" s="504"/>
      <c r="M1749" s="504"/>
      <c r="N1749" s="504"/>
      <c r="O1749" s="120"/>
      <c r="P1749" s="821"/>
      <c r="Q1749" s="821"/>
      <c r="R1749" s="51"/>
    </row>
    <row r="1750" spans="1:18" s="52" customFormat="1" outlineLevel="1">
      <c r="A1750" s="825"/>
      <c r="B1750" s="827"/>
      <c r="C1750" s="766"/>
      <c r="D1750" s="822"/>
      <c r="E1750" s="829"/>
      <c r="F1750" s="822"/>
      <c r="G1750" s="831"/>
      <c r="H1750" s="822"/>
      <c r="I1750" s="822"/>
      <c r="J1750" s="822"/>
      <c r="K1750" s="523">
        <v>2</v>
      </c>
      <c r="L1750" s="504"/>
      <c r="M1750" s="504"/>
      <c r="N1750" s="504"/>
      <c r="O1750" s="120"/>
      <c r="P1750" s="822"/>
      <c r="Q1750" s="822"/>
      <c r="R1750" s="51"/>
    </row>
    <row r="1751" spans="1:18" s="52" customFormat="1" outlineLevel="1">
      <c r="A1751" s="825"/>
      <c r="B1751" s="827"/>
      <c r="C1751" s="766"/>
      <c r="D1751" s="822"/>
      <c r="E1751" s="829"/>
      <c r="F1751" s="822"/>
      <c r="G1751" s="831"/>
      <c r="H1751" s="822"/>
      <c r="I1751" s="822"/>
      <c r="J1751" s="822"/>
      <c r="K1751" s="523">
        <v>3</v>
      </c>
      <c r="L1751" s="504"/>
      <c r="M1751" s="504"/>
      <c r="N1751" s="504"/>
      <c r="O1751" s="120"/>
      <c r="P1751" s="822"/>
      <c r="Q1751" s="822"/>
      <c r="R1751" s="51"/>
    </row>
    <row r="1752" spans="1:18" s="52" customFormat="1" outlineLevel="1">
      <c r="A1752" s="825"/>
      <c r="B1752" s="827"/>
      <c r="C1752" s="766"/>
      <c r="D1752" s="822"/>
      <c r="E1752" s="829"/>
      <c r="F1752" s="822"/>
      <c r="G1752" s="831"/>
      <c r="H1752" s="822"/>
      <c r="I1752" s="822"/>
      <c r="J1752" s="822"/>
      <c r="K1752" s="523">
        <v>4</v>
      </c>
      <c r="L1752" s="504"/>
      <c r="M1752" s="504"/>
      <c r="N1752" s="504"/>
      <c r="O1752" s="120"/>
      <c r="P1752" s="822"/>
      <c r="Q1752" s="822"/>
      <c r="R1752" s="51"/>
    </row>
    <row r="1753" spans="1:18" s="52" customFormat="1" outlineLevel="1">
      <c r="A1753" s="825"/>
      <c r="B1753" s="827"/>
      <c r="C1753" s="766"/>
      <c r="D1753" s="822"/>
      <c r="E1753" s="829"/>
      <c r="F1753" s="822"/>
      <c r="G1753" s="831"/>
      <c r="H1753" s="822"/>
      <c r="I1753" s="822"/>
      <c r="J1753" s="822"/>
      <c r="K1753" s="523">
        <v>5</v>
      </c>
      <c r="L1753" s="504"/>
      <c r="M1753" s="504"/>
      <c r="N1753" s="504"/>
      <c r="O1753" s="120"/>
      <c r="P1753" s="822"/>
      <c r="Q1753" s="822"/>
      <c r="R1753" s="51"/>
    </row>
    <row r="1754" spans="1:18" s="52" customFormat="1" outlineLevel="1">
      <c r="A1754" s="825"/>
      <c r="B1754" s="827"/>
      <c r="C1754" s="766"/>
      <c r="D1754" s="822"/>
      <c r="E1754" s="829"/>
      <c r="F1754" s="822"/>
      <c r="G1754" s="831"/>
      <c r="H1754" s="822"/>
      <c r="I1754" s="822"/>
      <c r="J1754" s="822"/>
      <c r="K1754" s="523">
        <v>6</v>
      </c>
      <c r="L1754" s="504"/>
      <c r="M1754" s="504"/>
      <c r="N1754" s="504"/>
      <c r="O1754" s="120"/>
      <c r="P1754" s="822"/>
      <c r="Q1754" s="822"/>
      <c r="R1754" s="51"/>
    </row>
    <row r="1755" spans="1:18" s="52" customFormat="1" outlineLevel="1">
      <c r="A1755" s="825"/>
      <c r="B1755" s="827"/>
      <c r="C1755" s="766"/>
      <c r="D1755" s="822"/>
      <c r="E1755" s="829"/>
      <c r="F1755" s="822"/>
      <c r="G1755" s="831"/>
      <c r="H1755" s="822"/>
      <c r="I1755" s="822"/>
      <c r="J1755" s="822"/>
      <c r="K1755" s="523">
        <v>7</v>
      </c>
      <c r="L1755" s="504"/>
      <c r="M1755" s="504"/>
      <c r="N1755" s="504"/>
      <c r="O1755" s="120"/>
      <c r="P1755" s="822"/>
      <c r="Q1755" s="822"/>
      <c r="R1755" s="51"/>
    </row>
    <row r="1756" spans="1:18" s="52" customFormat="1" outlineLevel="1">
      <c r="A1756" s="825"/>
      <c r="B1756" s="827"/>
      <c r="C1756" s="766"/>
      <c r="D1756" s="822"/>
      <c r="E1756" s="829"/>
      <c r="F1756" s="822"/>
      <c r="G1756" s="831"/>
      <c r="H1756" s="822"/>
      <c r="I1756" s="822"/>
      <c r="J1756" s="822"/>
      <c r="K1756" s="523">
        <v>8</v>
      </c>
      <c r="L1756" s="504"/>
      <c r="M1756" s="504"/>
      <c r="N1756" s="504"/>
      <c r="O1756" s="120"/>
      <c r="P1756" s="822"/>
      <c r="Q1756" s="822"/>
      <c r="R1756" s="51"/>
    </row>
    <row r="1757" spans="1:18" s="52" customFormat="1" outlineLevel="1">
      <c r="A1757" s="825"/>
      <c r="B1757" s="827"/>
      <c r="C1757" s="766"/>
      <c r="D1757" s="822"/>
      <c r="E1757" s="829"/>
      <c r="F1757" s="822"/>
      <c r="G1757" s="831"/>
      <c r="H1757" s="822"/>
      <c r="I1757" s="822"/>
      <c r="J1757" s="822"/>
      <c r="K1757" s="523">
        <v>9</v>
      </c>
      <c r="L1757" s="504"/>
      <c r="M1757" s="504"/>
      <c r="N1757" s="504"/>
      <c r="O1757" s="120"/>
      <c r="P1757" s="822"/>
      <c r="Q1757" s="822"/>
      <c r="R1757" s="51"/>
    </row>
    <row r="1758" spans="1:18" s="52" customFormat="1" outlineLevel="1">
      <c r="A1758" s="825"/>
      <c r="B1758" s="827"/>
      <c r="C1758" s="766"/>
      <c r="D1758" s="822"/>
      <c r="E1758" s="829"/>
      <c r="F1758" s="822"/>
      <c r="G1758" s="831"/>
      <c r="H1758" s="822"/>
      <c r="I1758" s="822"/>
      <c r="J1758" s="822"/>
      <c r="K1758" s="523">
        <v>10</v>
      </c>
      <c r="L1758" s="504"/>
      <c r="M1758" s="504"/>
      <c r="N1758" s="504"/>
      <c r="O1758" s="120"/>
      <c r="P1758" s="822"/>
      <c r="Q1758" s="822"/>
      <c r="R1758" s="51"/>
    </row>
    <row r="1759" spans="1:18" s="52" customFormat="1" outlineLevel="1">
      <c r="A1759" s="825"/>
      <c r="B1759" s="827"/>
      <c r="C1759" s="766"/>
      <c r="D1759" s="822"/>
      <c r="E1759" s="829"/>
      <c r="F1759" s="822"/>
      <c r="G1759" s="831"/>
      <c r="H1759" s="822"/>
      <c r="I1759" s="822"/>
      <c r="J1759" s="822"/>
      <c r="K1759" s="523">
        <v>11</v>
      </c>
      <c r="L1759" s="504"/>
      <c r="M1759" s="504"/>
      <c r="N1759" s="504"/>
      <c r="O1759" s="120"/>
      <c r="P1759" s="822"/>
      <c r="Q1759" s="822"/>
      <c r="R1759" s="51"/>
    </row>
    <row r="1760" spans="1:18" s="52" customFormat="1" outlineLevel="1">
      <c r="A1760" s="825"/>
      <c r="B1760" s="827"/>
      <c r="C1760" s="766"/>
      <c r="D1760" s="822"/>
      <c r="E1760" s="829"/>
      <c r="F1760" s="822"/>
      <c r="G1760" s="831"/>
      <c r="H1760" s="822"/>
      <c r="I1760" s="822"/>
      <c r="J1760" s="822"/>
      <c r="K1760" s="523">
        <v>12</v>
      </c>
      <c r="L1760" s="504"/>
      <c r="M1760" s="504"/>
      <c r="N1760" s="504"/>
      <c r="O1760" s="120"/>
      <c r="P1760" s="822"/>
      <c r="Q1760" s="822"/>
      <c r="R1760" s="51"/>
    </row>
    <row r="1761" spans="1:18" s="52" customFormat="1" outlineLevel="1">
      <c r="A1761" s="825"/>
      <c r="B1761" s="827"/>
      <c r="C1761" s="766"/>
      <c r="D1761" s="822"/>
      <c r="E1761" s="829"/>
      <c r="F1761" s="822"/>
      <c r="G1761" s="831"/>
      <c r="H1761" s="822"/>
      <c r="I1761" s="822"/>
      <c r="J1761" s="822"/>
      <c r="K1761" s="523">
        <v>13</v>
      </c>
      <c r="L1761" s="504"/>
      <c r="M1761" s="504"/>
      <c r="N1761" s="504"/>
      <c r="O1761" s="120"/>
      <c r="P1761" s="822"/>
      <c r="Q1761" s="822"/>
      <c r="R1761" s="51"/>
    </row>
    <row r="1762" spans="1:18" s="52" customFormat="1" outlineLevel="1">
      <c r="A1762" s="825"/>
      <c r="B1762" s="827"/>
      <c r="C1762" s="766"/>
      <c r="D1762" s="822"/>
      <c r="E1762" s="829"/>
      <c r="F1762" s="822"/>
      <c r="G1762" s="831"/>
      <c r="H1762" s="822"/>
      <c r="I1762" s="822"/>
      <c r="J1762" s="822"/>
      <c r="K1762" s="523">
        <v>14</v>
      </c>
      <c r="L1762" s="504"/>
      <c r="M1762" s="504"/>
      <c r="N1762" s="504"/>
      <c r="O1762" s="120"/>
      <c r="P1762" s="822"/>
      <c r="Q1762" s="822"/>
      <c r="R1762" s="51"/>
    </row>
    <row r="1763" spans="1:18" s="52" customFormat="1" outlineLevel="1">
      <c r="A1763" s="825"/>
      <c r="B1763" s="827"/>
      <c r="C1763" s="766"/>
      <c r="D1763" s="822"/>
      <c r="E1763" s="829"/>
      <c r="F1763" s="822"/>
      <c r="G1763" s="831"/>
      <c r="H1763" s="822"/>
      <c r="I1763" s="822"/>
      <c r="J1763" s="822"/>
      <c r="K1763" s="523">
        <v>15</v>
      </c>
      <c r="L1763" s="504"/>
      <c r="M1763" s="504"/>
      <c r="N1763" s="504"/>
      <c r="O1763" s="120"/>
      <c r="P1763" s="822"/>
      <c r="Q1763" s="822"/>
      <c r="R1763" s="51"/>
    </row>
    <row r="1764" spans="1:18" s="52" customFormat="1" outlineLevel="1">
      <c r="A1764" s="826"/>
      <c r="B1764" s="828"/>
      <c r="C1764" s="777"/>
      <c r="D1764" s="823"/>
      <c r="E1764" s="829"/>
      <c r="F1764" s="823"/>
      <c r="G1764" s="832"/>
      <c r="H1764" s="823"/>
      <c r="I1764" s="823"/>
      <c r="J1764" s="823"/>
      <c r="K1764" s="523">
        <v>16</v>
      </c>
      <c r="L1764" s="504"/>
      <c r="M1764" s="504"/>
      <c r="N1764" s="504"/>
      <c r="O1764" s="120"/>
      <c r="P1764" s="823"/>
      <c r="Q1764" s="823"/>
      <c r="R1764" s="51"/>
    </row>
    <row r="1765" spans="1:18" s="52" customFormat="1" outlineLevel="1">
      <c r="A1765" s="824"/>
      <c r="B1765" s="827" t="s">
        <v>15</v>
      </c>
      <c r="C1765" s="803">
        <f>C1749+1</f>
        <v>111</v>
      </c>
      <c r="D1765" s="822" t="str">
        <f t="shared" si="160"/>
        <v>Spare 111</v>
      </c>
      <c r="E1765" s="829" t="str">
        <f t="shared" ref="E1765" si="162">"DBB"&amp;500+(6*(C1765-1))</f>
        <v>DBB1160</v>
      </c>
      <c r="F1765" s="822" t="s">
        <v>2040</v>
      </c>
      <c r="G1765" s="830"/>
      <c r="H1765" s="821"/>
      <c r="I1765" s="821"/>
      <c r="J1765" s="821"/>
      <c r="K1765" s="626">
        <v>1</v>
      </c>
      <c r="L1765" s="504"/>
      <c r="M1765" s="504"/>
      <c r="N1765" s="504"/>
      <c r="O1765" s="120"/>
      <c r="P1765" s="821"/>
      <c r="Q1765" s="821"/>
      <c r="R1765" s="51"/>
    </row>
    <row r="1766" spans="1:18" s="52" customFormat="1" outlineLevel="1">
      <c r="A1766" s="825"/>
      <c r="B1766" s="827"/>
      <c r="C1766" s="766"/>
      <c r="D1766" s="822"/>
      <c r="E1766" s="829"/>
      <c r="F1766" s="822"/>
      <c r="G1766" s="831"/>
      <c r="H1766" s="822"/>
      <c r="I1766" s="822"/>
      <c r="J1766" s="822"/>
      <c r="K1766" s="523">
        <v>2</v>
      </c>
      <c r="L1766" s="504"/>
      <c r="M1766" s="504"/>
      <c r="N1766" s="504"/>
      <c r="O1766" s="120"/>
      <c r="P1766" s="822"/>
      <c r="Q1766" s="822"/>
      <c r="R1766" s="51"/>
    </row>
    <row r="1767" spans="1:18" s="52" customFormat="1" outlineLevel="1">
      <c r="A1767" s="825"/>
      <c r="B1767" s="827"/>
      <c r="C1767" s="766"/>
      <c r="D1767" s="822"/>
      <c r="E1767" s="829"/>
      <c r="F1767" s="822"/>
      <c r="G1767" s="831"/>
      <c r="H1767" s="822"/>
      <c r="I1767" s="822"/>
      <c r="J1767" s="822"/>
      <c r="K1767" s="523">
        <v>3</v>
      </c>
      <c r="L1767" s="504"/>
      <c r="M1767" s="504"/>
      <c r="N1767" s="504"/>
      <c r="O1767" s="120"/>
      <c r="P1767" s="822"/>
      <c r="Q1767" s="822"/>
      <c r="R1767" s="51"/>
    </row>
    <row r="1768" spans="1:18" s="52" customFormat="1" outlineLevel="1">
      <c r="A1768" s="825"/>
      <c r="B1768" s="827"/>
      <c r="C1768" s="766"/>
      <c r="D1768" s="822"/>
      <c r="E1768" s="829"/>
      <c r="F1768" s="822"/>
      <c r="G1768" s="831"/>
      <c r="H1768" s="822"/>
      <c r="I1768" s="822"/>
      <c r="J1768" s="822"/>
      <c r="K1768" s="523">
        <v>4</v>
      </c>
      <c r="L1768" s="504"/>
      <c r="M1768" s="504"/>
      <c r="N1768" s="504"/>
      <c r="O1768" s="120"/>
      <c r="P1768" s="822"/>
      <c r="Q1768" s="822"/>
      <c r="R1768" s="51"/>
    </row>
    <row r="1769" spans="1:18" s="52" customFormat="1" outlineLevel="1">
      <c r="A1769" s="825"/>
      <c r="B1769" s="827"/>
      <c r="C1769" s="766"/>
      <c r="D1769" s="822"/>
      <c r="E1769" s="829"/>
      <c r="F1769" s="822"/>
      <c r="G1769" s="831"/>
      <c r="H1769" s="822"/>
      <c r="I1769" s="822"/>
      <c r="J1769" s="822"/>
      <c r="K1769" s="523">
        <v>5</v>
      </c>
      <c r="L1769" s="504"/>
      <c r="M1769" s="504"/>
      <c r="N1769" s="504"/>
      <c r="O1769" s="120"/>
      <c r="P1769" s="822"/>
      <c r="Q1769" s="822"/>
      <c r="R1769" s="51"/>
    </row>
    <row r="1770" spans="1:18" s="52" customFormat="1" outlineLevel="1">
      <c r="A1770" s="825"/>
      <c r="B1770" s="827"/>
      <c r="C1770" s="766"/>
      <c r="D1770" s="822"/>
      <c r="E1770" s="829"/>
      <c r="F1770" s="822"/>
      <c r="G1770" s="831"/>
      <c r="H1770" s="822"/>
      <c r="I1770" s="822"/>
      <c r="J1770" s="822"/>
      <c r="K1770" s="523">
        <v>6</v>
      </c>
      <c r="L1770" s="504"/>
      <c r="M1770" s="504"/>
      <c r="N1770" s="504"/>
      <c r="O1770" s="120"/>
      <c r="P1770" s="822"/>
      <c r="Q1770" s="822"/>
      <c r="R1770" s="51"/>
    </row>
    <row r="1771" spans="1:18" s="52" customFormat="1" outlineLevel="1">
      <c r="A1771" s="825"/>
      <c r="B1771" s="827"/>
      <c r="C1771" s="766"/>
      <c r="D1771" s="822"/>
      <c r="E1771" s="829"/>
      <c r="F1771" s="822"/>
      <c r="G1771" s="831"/>
      <c r="H1771" s="822"/>
      <c r="I1771" s="822"/>
      <c r="J1771" s="822"/>
      <c r="K1771" s="523">
        <v>7</v>
      </c>
      <c r="L1771" s="504"/>
      <c r="M1771" s="504"/>
      <c r="N1771" s="504"/>
      <c r="O1771" s="120"/>
      <c r="P1771" s="822"/>
      <c r="Q1771" s="822"/>
      <c r="R1771" s="51"/>
    </row>
    <row r="1772" spans="1:18" s="52" customFormat="1" outlineLevel="1">
      <c r="A1772" s="825"/>
      <c r="B1772" s="827"/>
      <c r="C1772" s="766"/>
      <c r="D1772" s="822"/>
      <c r="E1772" s="829"/>
      <c r="F1772" s="822"/>
      <c r="G1772" s="831"/>
      <c r="H1772" s="822"/>
      <c r="I1772" s="822"/>
      <c r="J1772" s="822"/>
      <c r="K1772" s="523">
        <v>8</v>
      </c>
      <c r="L1772" s="504"/>
      <c r="M1772" s="504"/>
      <c r="N1772" s="504"/>
      <c r="O1772" s="120"/>
      <c r="P1772" s="822"/>
      <c r="Q1772" s="822"/>
      <c r="R1772" s="51"/>
    </row>
    <row r="1773" spans="1:18" s="52" customFormat="1" outlineLevel="1">
      <c r="A1773" s="825"/>
      <c r="B1773" s="827"/>
      <c r="C1773" s="766"/>
      <c r="D1773" s="822"/>
      <c r="E1773" s="829"/>
      <c r="F1773" s="822"/>
      <c r="G1773" s="831"/>
      <c r="H1773" s="822"/>
      <c r="I1773" s="822"/>
      <c r="J1773" s="822"/>
      <c r="K1773" s="523">
        <v>9</v>
      </c>
      <c r="L1773" s="504"/>
      <c r="M1773" s="504"/>
      <c r="N1773" s="504"/>
      <c r="O1773" s="120"/>
      <c r="P1773" s="822"/>
      <c r="Q1773" s="822"/>
      <c r="R1773" s="51"/>
    </row>
    <row r="1774" spans="1:18" s="52" customFormat="1" outlineLevel="1">
      <c r="A1774" s="825"/>
      <c r="B1774" s="827"/>
      <c r="C1774" s="766"/>
      <c r="D1774" s="822"/>
      <c r="E1774" s="829"/>
      <c r="F1774" s="822"/>
      <c r="G1774" s="831"/>
      <c r="H1774" s="822"/>
      <c r="I1774" s="822"/>
      <c r="J1774" s="822"/>
      <c r="K1774" s="523">
        <v>10</v>
      </c>
      <c r="L1774" s="504"/>
      <c r="M1774" s="504"/>
      <c r="N1774" s="504"/>
      <c r="O1774" s="120"/>
      <c r="P1774" s="822"/>
      <c r="Q1774" s="822"/>
      <c r="R1774" s="51"/>
    </row>
    <row r="1775" spans="1:18" s="52" customFormat="1" outlineLevel="1">
      <c r="A1775" s="825"/>
      <c r="B1775" s="827"/>
      <c r="C1775" s="766"/>
      <c r="D1775" s="822"/>
      <c r="E1775" s="829"/>
      <c r="F1775" s="822"/>
      <c r="G1775" s="831"/>
      <c r="H1775" s="822"/>
      <c r="I1775" s="822"/>
      <c r="J1775" s="822"/>
      <c r="K1775" s="523">
        <v>11</v>
      </c>
      <c r="L1775" s="504"/>
      <c r="M1775" s="504"/>
      <c r="N1775" s="504"/>
      <c r="O1775" s="120"/>
      <c r="P1775" s="822"/>
      <c r="Q1775" s="822"/>
      <c r="R1775" s="51"/>
    </row>
    <row r="1776" spans="1:18" s="52" customFormat="1" outlineLevel="1">
      <c r="A1776" s="825"/>
      <c r="B1776" s="827"/>
      <c r="C1776" s="766"/>
      <c r="D1776" s="822"/>
      <c r="E1776" s="829"/>
      <c r="F1776" s="822"/>
      <c r="G1776" s="831"/>
      <c r="H1776" s="822"/>
      <c r="I1776" s="822"/>
      <c r="J1776" s="822"/>
      <c r="K1776" s="523">
        <v>12</v>
      </c>
      <c r="L1776" s="504"/>
      <c r="M1776" s="504"/>
      <c r="N1776" s="504"/>
      <c r="O1776" s="120"/>
      <c r="P1776" s="822"/>
      <c r="Q1776" s="822"/>
      <c r="R1776" s="51"/>
    </row>
    <row r="1777" spans="1:18" s="52" customFormat="1" outlineLevel="1">
      <c r="A1777" s="825"/>
      <c r="B1777" s="827"/>
      <c r="C1777" s="766"/>
      <c r="D1777" s="822"/>
      <c r="E1777" s="829"/>
      <c r="F1777" s="822"/>
      <c r="G1777" s="831"/>
      <c r="H1777" s="822"/>
      <c r="I1777" s="822"/>
      <c r="J1777" s="822"/>
      <c r="K1777" s="523">
        <v>13</v>
      </c>
      <c r="L1777" s="504"/>
      <c r="M1777" s="504"/>
      <c r="N1777" s="504"/>
      <c r="O1777" s="120"/>
      <c r="P1777" s="822"/>
      <c r="Q1777" s="822"/>
      <c r="R1777" s="51"/>
    </row>
    <row r="1778" spans="1:18" s="52" customFormat="1" outlineLevel="1">
      <c r="A1778" s="825"/>
      <c r="B1778" s="827"/>
      <c r="C1778" s="766"/>
      <c r="D1778" s="822"/>
      <c r="E1778" s="829"/>
      <c r="F1778" s="822"/>
      <c r="G1778" s="831"/>
      <c r="H1778" s="822"/>
      <c r="I1778" s="822"/>
      <c r="J1778" s="822"/>
      <c r="K1778" s="523">
        <v>14</v>
      </c>
      <c r="L1778" s="504"/>
      <c r="M1778" s="504"/>
      <c r="N1778" s="504"/>
      <c r="O1778" s="120"/>
      <c r="P1778" s="822"/>
      <c r="Q1778" s="822"/>
      <c r="R1778" s="51"/>
    </row>
    <row r="1779" spans="1:18" s="52" customFormat="1" outlineLevel="1">
      <c r="A1779" s="825"/>
      <c r="B1779" s="827"/>
      <c r="C1779" s="766"/>
      <c r="D1779" s="822"/>
      <c r="E1779" s="829"/>
      <c r="F1779" s="822"/>
      <c r="G1779" s="831"/>
      <c r="H1779" s="822"/>
      <c r="I1779" s="822"/>
      <c r="J1779" s="822"/>
      <c r="K1779" s="523">
        <v>15</v>
      </c>
      <c r="L1779" s="504"/>
      <c r="M1779" s="504"/>
      <c r="N1779" s="504"/>
      <c r="O1779" s="120"/>
      <c r="P1779" s="822"/>
      <c r="Q1779" s="822"/>
      <c r="R1779" s="51"/>
    </row>
    <row r="1780" spans="1:18" s="52" customFormat="1" outlineLevel="1">
      <c r="A1780" s="826"/>
      <c r="B1780" s="828"/>
      <c r="C1780" s="777"/>
      <c r="D1780" s="823"/>
      <c r="E1780" s="829"/>
      <c r="F1780" s="823"/>
      <c r="G1780" s="832"/>
      <c r="H1780" s="823"/>
      <c r="I1780" s="823"/>
      <c r="J1780" s="823"/>
      <c r="K1780" s="523">
        <v>16</v>
      </c>
      <c r="L1780" s="504"/>
      <c r="M1780" s="504"/>
      <c r="N1780" s="504"/>
      <c r="O1780" s="120"/>
      <c r="P1780" s="823"/>
      <c r="Q1780" s="823"/>
      <c r="R1780" s="51"/>
    </row>
    <row r="1781" spans="1:18" s="52" customFormat="1" outlineLevel="1">
      <c r="A1781" s="824"/>
      <c r="B1781" s="827" t="s">
        <v>15</v>
      </c>
      <c r="C1781" s="803">
        <f>C1765+1</f>
        <v>112</v>
      </c>
      <c r="D1781" s="822" t="str">
        <f t="shared" si="160"/>
        <v>Spare 112</v>
      </c>
      <c r="E1781" s="829" t="str">
        <f t="shared" ref="E1781" si="163">"DBB"&amp;500+(6*(C1781-1))</f>
        <v>DBB1166</v>
      </c>
      <c r="F1781" s="822" t="s">
        <v>2041</v>
      </c>
      <c r="G1781" s="830"/>
      <c r="H1781" s="821"/>
      <c r="I1781" s="821"/>
      <c r="J1781" s="821"/>
      <c r="K1781" s="626">
        <v>1</v>
      </c>
      <c r="L1781" s="504"/>
      <c r="M1781" s="504"/>
      <c r="N1781" s="504"/>
      <c r="O1781" s="120"/>
      <c r="P1781" s="821"/>
      <c r="Q1781" s="821"/>
      <c r="R1781" s="51"/>
    </row>
    <row r="1782" spans="1:18" s="52" customFormat="1" outlineLevel="1">
      <c r="A1782" s="825"/>
      <c r="B1782" s="827"/>
      <c r="C1782" s="766"/>
      <c r="D1782" s="822"/>
      <c r="E1782" s="829"/>
      <c r="F1782" s="822"/>
      <c r="G1782" s="831"/>
      <c r="H1782" s="822"/>
      <c r="I1782" s="822"/>
      <c r="J1782" s="822"/>
      <c r="K1782" s="523">
        <v>2</v>
      </c>
      <c r="L1782" s="504"/>
      <c r="M1782" s="504"/>
      <c r="N1782" s="504"/>
      <c r="O1782" s="120"/>
      <c r="P1782" s="822"/>
      <c r="Q1782" s="822"/>
      <c r="R1782" s="51"/>
    </row>
    <row r="1783" spans="1:18" s="52" customFormat="1" outlineLevel="1">
      <c r="A1783" s="825"/>
      <c r="B1783" s="827"/>
      <c r="C1783" s="766"/>
      <c r="D1783" s="822"/>
      <c r="E1783" s="829"/>
      <c r="F1783" s="822"/>
      <c r="G1783" s="831"/>
      <c r="H1783" s="822"/>
      <c r="I1783" s="822"/>
      <c r="J1783" s="822"/>
      <c r="K1783" s="523">
        <v>3</v>
      </c>
      <c r="L1783" s="504"/>
      <c r="M1783" s="504"/>
      <c r="N1783" s="504"/>
      <c r="O1783" s="120"/>
      <c r="P1783" s="822"/>
      <c r="Q1783" s="822"/>
      <c r="R1783" s="51"/>
    </row>
    <row r="1784" spans="1:18" s="52" customFormat="1" outlineLevel="1">
      <c r="A1784" s="825"/>
      <c r="B1784" s="827"/>
      <c r="C1784" s="766"/>
      <c r="D1784" s="822"/>
      <c r="E1784" s="829"/>
      <c r="F1784" s="822"/>
      <c r="G1784" s="831"/>
      <c r="H1784" s="822"/>
      <c r="I1784" s="822"/>
      <c r="J1784" s="822"/>
      <c r="K1784" s="523">
        <v>4</v>
      </c>
      <c r="L1784" s="504"/>
      <c r="M1784" s="504"/>
      <c r="N1784" s="504"/>
      <c r="O1784" s="120"/>
      <c r="P1784" s="822"/>
      <c r="Q1784" s="822"/>
      <c r="R1784" s="51"/>
    </row>
    <row r="1785" spans="1:18" s="52" customFormat="1" outlineLevel="1">
      <c r="A1785" s="825"/>
      <c r="B1785" s="827"/>
      <c r="C1785" s="766"/>
      <c r="D1785" s="822"/>
      <c r="E1785" s="829"/>
      <c r="F1785" s="822"/>
      <c r="G1785" s="831"/>
      <c r="H1785" s="822"/>
      <c r="I1785" s="822"/>
      <c r="J1785" s="822"/>
      <c r="K1785" s="523">
        <v>5</v>
      </c>
      <c r="L1785" s="504"/>
      <c r="M1785" s="504"/>
      <c r="N1785" s="504"/>
      <c r="O1785" s="120"/>
      <c r="P1785" s="822"/>
      <c r="Q1785" s="822"/>
      <c r="R1785" s="51"/>
    </row>
    <row r="1786" spans="1:18" s="52" customFormat="1" outlineLevel="1">
      <c r="A1786" s="825"/>
      <c r="B1786" s="827"/>
      <c r="C1786" s="766"/>
      <c r="D1786" s="822"/>
      <c r="E1786" s="829"/>
      <c r="F1786" s="822"/>
      <c r="G1786" s="831"/>
      <c r="H1786" s="822"/>
      <c r="I1786" s="822"/>
      <c r="J1786" s="822"/>
      <c r="K1786" s="523">
        <v>6</v>
      </c>
      <c r="L1786" s="504"/>
      <c r="M1786" s="504"/>
      <c r="N1786" s="504"/>
      <c r="O1786" s="120"/>
      <c r="P1786" s="822"/>
      <c r="Q1786" s="822"/>
      <c r="R1786" s="51"/>
    </row>
    <row r="1787" spans="1:18" s="52" customFormat="1" outlineLevel="1">
      <c r="A1787" s="825"/>
      <c r="B1787" s="827"/>
      <c r="C1787" s="766"/>
      <c r="D1787" s="822"/>
      <c r="E1787" s="829"/>
      <c r="F1787" s="822"/>
      <c r="G1787" s="831"/>
      <c r="H1787" s="822"/>
      <c r="I1787" s="822"/>
      <c r="J1787" s="822"/>
      <c r="K1787" s="523">
        <v>7</v>
      </c>
      <c r="L1787" s="504"/>
      <c r="M1787" s="504"/>
      <c r="N1787" s="504"/>
      <c r="O1787" s="120"/>
      <c r="P1787" s="822"/>
      <c r="Q1787" s="822"/>
      <c r="R1787" s="51"/>
    </row>
    <row r="1788" spans="1:18" s="52" customFormat="1" outlineLevel="1">
      <c r="A1788" s="825"/>
      <c r="B1788" s="827"/>
      <c r="C1788" s="766"/>
      <c r="D1788" s="822"/>
      <c r="E1788" s="829"/>
      <c r="F1788" s="822"/>
      <c r="G1788" s="831"/>
      <c r="H1788" s="822"/>
      <c r="I1788" s="822"/>
      <c r="J1788" s="822"/>
      <c r="K1788" s="523">
        <v>8</v>
      </c>
      <c r="L1788" s="504"/>
      <c r="M1788" s="504"/>
      <c r="N1788" s="504"/>
      <c r="O1788" s="120"/>
      <c r="P1788" s="822"/>
      <c r="Q1788" s="822"/>
      <c r="R1788" s="51"/>
    </row>
    <row r="1789" spans="1:18" s="52" customFormat="1" outlineLevel="1">
      <c r="A1789" s="825"/>
      <c r="B1789" s="827"/>
      <c r="C1789" s="766"/>
      <c r="D1789" s="822"/>
      <c r="E1789" s="829"/>
      <c r="F1789" s="822"/>
      <c r="G1789" s="831"/>
      <c r="H1789" s="822"/>
      <c r="I1789" s="822"/>
      <c r="J1789" s="822"/>
      <c r="K1789" s="523">
        <v>9</v>
      </c>
      <c r="L1789" s="504"/>
      <c r="M1789" s="504"/>
      <c r="N1789" s="504"/>
      <c r="O1789" s="120"/>
      <c r="P1789" s="822"/>
      <c r="Q1789" s="822"/>
      <c r="R1789" s="51"/>
    </row>
    <row r="1790" spans="1:18" s="52" customFormat="1" outlineLevel="1">
      <c r="A1790" s="825"/>
      <c r="B1790" s="827"/>
      <c r="C1790" s="766"/>
      <c r="D1790" s="822"/>
      <c r="E1790" s="829"/>
      <c r="F1790" s="822"/>
      <c r="G1790" s="831"/>
      <c r="H1790" s="822"/>
      <c r="I1790" s="822"/>
      <c r="J1790" s="822"/>
      <c r="K1790" s="523">
        <v>10</v>
      </c>
      <c r="L1790" s="504"/>
      <c r="M1790" s="504"/>
      <c r="N1790" s="504"/>
      <c r="O1790" s="120"/>
      <c r="P1790" s="822"/>
      <c r="Q1790" s="822"/>
      <c r="R1790" s="51"/>
    </row>
    <row r="1791" spans="1:18" s="52" customFormat="1" outlineLevel="1">
      <c r="A1791" s="825"/>
      <c r="B1791" s="827"/>
      <c r="C1791" s="766"/>
      <c r="D1791" s="822"/>
      <c r="E1791" s="829"/>
      <c r="F1791" s="822"/>
      <c r="G1791" s="831"/>
      <c r="H1791" s="822"/>
      <c r="I1791" s="822"/>
      <c r="J1791" s="822"/>
      <c r="K1791" s="523">
        <v>11</v>
      </c>
      <c r="L1791" s="504"/>
      <c r="M1791" s="504"/>
      <c r="N1791" s="504"/>
      <c r="O1791" s="120"/>
      <c r="P1791" s="822"/>
      <c r="Q1791" s="822"/>
      <c r="R1791" s="51"/>
    </row>
    <row r="1792" spans="1:18" s="52" customFormat="1" outlineLevel="1">
      <c r="A1792" s="825"/>
      <c r="B1792" s="827"/>
      <c r="C1792" s="766"/>
      <c r="D1792" s="822"/>
      <c r="E1792" s="829"/>
      <c r="F1792" s="822"/>
      <c r="G1792" s="831"/>
      <c r="H1792" s="822"/>
      <c r="I1792" s="822"/>
      <c r="J1792" s="822"/>
      <c r="K1792" s="523">
        <v>12</v>
      </c>
      <c r="L1792" s="504"/>
      <c r="M1792" s="504"/>
      <c r="N1792" s="504"/>
      <c r="O1792" s="120"/>
      <c r="P1792" s="822"/>
      <c r="Q1792" s="822"/>
      <c r="R1792" s="51"/>
    </row>
    <row r="1793" spans="1:18" s="52" customFormat="1" outlineLevel="1">
      <c r="A1793" s="825"/>
      <c r="B1793" s="827"/>
      <c r="C1793" s="766"/>
      <c r="D1793" s="822"/>
      <c r="E1793" s="829"/>
      <c r="F1793" s="822"/>
      <c r="G1793" s="831"/>
      <c r="H1793" s="822"/>
      <c r="I1793" s="822"/>
      <c r="J1793" s="822"/>
      <c r="K1793" s="523">
        <v>13</v>
      </c>
      <c r="L1793" s="504"/>
      <c r="M1793" s="504"/>
      <c r="N1793" s="504"/>
      <c r="O1793" s="120"/>
      <c r="P1793" s="822"/>
      <c r="Q1793" s="822"/>
      <c r="R1793" s="51"/>
    </row>
    <row r="1794" spans="1:18" s="52" customFormat="1" outlineLevel="1">
      <c r="A1794" s="825"/>
      <c r="B1794" s="827"/>
      <c r="C1794" s="766"/>
      <c r="D1794" s="822"/>
      <c r="E1794" s="829"/>
      <c r="F1794" s="822"/>
      <c r="G1794" s="831"/>
      <c r="H1794" s="822"/>
      <c r="I1794" s="822"/>
      <c r="J1794" s="822"/>
      <c r="K1794" s="523">
        <v>14</v>
      </c>
      <c r="L1794" s="504"/>
      <c r="M1794" s="504"/>
      <c r="N1794" s="504"/>
      <c r="O1794" s="120"/>
      <c r="P1794" s="822"/>
      <c r="Q1794" s="822"/>
      <c r="R1794" s="51"/>
    </row>
    <row r="1795" spans="1:18" s="52" customFormat="1" outlineLevel="1">
      <c r="A1795" s="825"/>
      <c r="B1795" s="827"/>
      <c r="C1795" s="766"/>
      <c r="D1795" s="822"/>
      <c r="E1795" s="829"/>
      <c r="F1795" s="822"/>
      <c r="G1795" s="831"/>
      <c r="H1795" s="822"/>
      <c r="I1795" s="822"/>
      <c r="J1795" s="822"/>
      <c r="K1795" s="523">
        <v>15</v>
      </c>
      <c r="L1795" s="504"/>
      <c r="M1795" s="504"/>
      <c r="N1795" s="504"/>
      <c r="O1795" s="120"/>
      <c r="P1795" s="822"/>
      <c r="Q1795" s="822"/>
      <c r="R1795" s="51"/>
    </row>
    <row r="1796" spans="1:18" s="52" customFormat="1" outlineLevel="1">
      <c r="A1796" s="826"/>
      <c r="B1796" s="828"/>
      <c r="C1796" s="777"/>
      <c r="D1796" s="823"/>
      <c r="E1796" s="829"/>
      <c r="F1796" s="823"/>
      <c r="G1796" s="832"/>
      <c r="H1796" s="823"/>
      <c r="I1796" s="823"/>
      <c r="J1796" s="823"/>
      <c r="K1796" s="523">
        <v>16</v>
      </c>
      <c r="L1796" s="504"/>
      <c r="M1796" s="504"/>
      <c r="N1796" s="504"/>
      <c r="O1796" s="120"/>
      <c r="P1796" s="823"/>
      <c r="Q1796" s="823"/>
      <c r="R1796" s="51"/>
    </row>
    <row r="1797" spans="1:18" s="52" customFormat="1" outlineLevel="1">
      <c r="A1797" s="824"/>
      <c r="B1797" s="827" t="s">
        <v>15</v>
      </c>
      <c r="C1797" s="803">
        <f>C1781+1</f>
        <v>113</v>
      </c>
      <c r="D1797" s="822" t="str">
        <f t="shared" si="160"/>
        <v>Spare 113</v>
      </c>
      <c r="E1797" s="829" t="str">
        <f t="shared" ref="E1797" si="164">"DBB"&amp;500+(6*(C1797-1))</f>
        <v>DBB1172</v>
      </c>
      <c r="F1797" s="822" t="s">
        <v>2042</v>
      </c>
      <c r="G1797" s="830"/>
      <c r="H1797" s="821"/>
      <c r="I1797" s="821"/>
      <c r="J1797" s="821"/>
      <c r="K1797" s="626">
        <v>1</v>
      </c>
      <c r="L1797" s="504"/>
      <c r="M1797" s="504"/>
      <c r="N1797" s="504"/>
      <c r="O1797" s="120"/>
      <c r="P1797" s="821"/>
      <c r="Q1797" s="821"/>
      <c r="R1797" s="51"/>
    </row>
    <row r="1798" spans="1:18" s="52" customFormat="1" outlineLevel="1">
      <c r="A1798" s="825"/>
      <c r="B1798" s="827"/>
      <c r="C1798" s="766"/>
      <c r="D1798" s="822"/>
      <c r="E1798" s="829"/>
      <c r="F1798" s="822"/>
      <c r="G1798" s="831"/>
      <c r="H1798" s="822"/>
      <c r="I1798" s="822"/>
      <c r="J1798" s="822"/>
      <c r="K1798" s="523">
        <v>2</v>
      </c>
      <c r="L1798" s="504"/>
      <c r="M1798" s="504"/>
      <c r="N1798" s="504"/>
      <c r="O1798" s="120"/>
      <c r="P1798" s="822"/>
      <c r="Q1798" s="822"/>
      <c r="R1798" s="51"/>
    </row>
    <row r="1799" spans="1:18" s="52" customFormat="1" outlineLevel="1">
      <c r="A1799" s="825"/>
      <c r="B1799" s="827"/>
      <c r="C1799" s="766"/>
      <c r="D1799" s="822"/>
      <c r="E1799" s="829"/>
      <c r="F1799" s="822"/>
      <c r="G1799" s="831"/>
      <c r="H1799" s="822"/>
      <c r="I1799" s="822"/>
      <c r="J1799" s="822"/>
      <c r="K1799" s="523">
        <v>3</v>
      </c>
      <c r="L1799" s="504"/>
      <c r="M1799" s="504"/>
      <c r="N1799" s="504"/>
      <c r="O1799" s="120"/>
      <c r="P1799" s="822"/>
      <c r="Q1799" s="822"/>
      <c r="R1799" s="51"/>
    </row>
    <row r="1800" spans="1:18" s="52" customFormat="1" outlineLevel="1">
      <c r="A1800" s="825"/>
      <c r="B1800" s="827"/>
      <c r="C1800" s="766"/>
      <c r="D1800" s="822"/>
      <c r="E1800" s="829"/>
      <c r="F1800" s="822"/>
      <c r="G1800" s="831"/>
      <c r="H1800" s="822"/>
      <c r="I1800" s="822"/>
      <c r="J1800" s="822"/>
      <c r="K1800" s="523">
        <v>4</v>
      </c>
      <c r="L1800" s="504"/>
      <c r="M1800" s="504"/>
      <c r="N1800" s="504"/>
      <c r="O1800" s="120"/>
      <c r="P1800" s="822"/>
      <c r="Q1800" s="822"/>
      <c r="R1800" s="51"/>
    </row>
    <row r="1801" spans="1:18" s="52" customFormat="1" outlineLevel="1">
      <c r="A1801" s="825"/>
      <c r="B1801" s="827"/>
      <c r="C1801" s="766"/>
      <c r="D1801" s="822"/>
      <c r="E1801" s="829"/>
      <c r="F1801" s="822"/>
      <c r="G1801" s="831"/>
      <c r="H1801" s="822"/>
      <c r="I1801" s="822"/>
      <c r="J1801" s="822"/>
      <c r="K1801" s="523">
        <v>5</v>
      </c>
      <c r="L1801" s="504"/>
      <c r="M1801" s="504"/>
      <c r="N1801" s="504"/>
      <c r="O1801" s="120"/>
      <c r="P1801" s="822"/>
      <c r="Q1801" s="822"/>
      <c r="R1801" s="51"/>
    </row>
    <row r="1802" spans="1:18" s="52" customFormat="1" outlineLevel="1">
      <c r="A1802" s="825"/>
      <c r="B1802" s="827"/>
      <c r="C1802" s="766"/>
      <c r="D1802" s="822"/>
      <c r="E1802" s="829"/>
      <c r="F1802" s="822"/>
      <c r="G1802" s="831"/>
      <c r="H1802" s="822"/>
      <c r="I1802" s="822"/>
      <c r="J1802" s="822"/>
      <c r="K1802" s="523">
        <v>6</v>
      </c>
      <c r="L1802" s="504"/>
      <c r="M1802" s="504"/>
      <c r="N1802" s="504"/>
      <c r="O1802" s="120"/>
      <c r="P1802" s="822"/>
      <c r="Q1802" s="822"/>
      <c r="R1802" s="51"/>
    </row>
    <row r="1803" spans="1:18" s="52" customFormat="1" outlineLevel="1">
      <c r="A1803" s="825"/>
      <c r="B1803" s="827"/>
      <c r="C1803" s="766"/>
      <c r="D1803" s="822"/>
      <c r="E1803" s="829"/>
      <c r="F1803" s="822"/>
      <c r="G1803" s="831"/>
      <c r="H1803" s="822"/>
      <c r="I1803" s="822"/>
      <c r="J1803" s="822"/>
      <c r="K1803" s="523">
        <v>7</v>
      </c>
      <c r="L1803" s="504"/>
      <c r="M1803" s="504"/>
      <c r="N1803" s="504"/>
      <c r="O1803" s="120"/>
      <c r="P1803" s="822"/>
      <c r="Q1803" s="822"/>
      <c r="R1803" s="51"/>
    </row>
    <row r="1804" spans="1:18" s="52" customFormat="1" outlineLevel="1">
      <c r="A1804" s="825"/>
      <c r="B1804" s="827"/>
      <c r="C1804" s="766"/>
      <c r="D1804" s="822"/>
      <c r="E1804" s="829"/>
      <c r="F1804" s="822"/>
      <c r="G1804" s="831"/>
      <c r="H1804" s="822"/>
      <c r="I1804" s="822"/>
      <c r="J1804" s="822"/>
      <c r="K1804" s="523">
        <v>8</v>
      </c>
      <c r="L1804" s="504"/>
      <c r="M1804" s="504"/>
      <c r="N1804" s="504"/>
      <c r="O1804" s="120"/>
      <c r="P1804" s="822"/>
      <c r="Q1804" s="822"/>
      <c r="R1804" s="51"/>
    </row>
    <row r="1805" spans="1:18" s="52" customFormat="1" outlineLevel="1">
      <c r="A1805" s="825"/>
      <c r="B1805" s="827"/>
      <c r="C1805" s="766"/>
      <c r="D1805" s="822"/>
      <c r="E1805" s="829"/>
      <c r="F1805" s="822"/>
      <c r="G1805" s="831"/>
      <c r="H1805" s="822"/>
      <c r="I1805" s="822"/>
      <c r="J1805" s="822"/>
      <c r="K1805" s="523">
        <v>9</v>
      </c>
      <c r="L1805" s="504"/>
      <c r="M1805" s="504"/>
      <c r="N1805" s="504"/>
      <c r="O1805" s="120"/>
      <c r="P1805" s="822"/>
      <c r="Q1805" s="822"/>
      <c r="R1805" s="51"/>
    </row>
    <row r="1806" spans="1:18" s="52" customFormat="1" outlineLevel="1">
      <c r="A1806" s="825"/>
      <c r="B1806" s="827"/>
      <c r="C1806" s="766"/>
      <c r="D1806" s="822"/>
      <c r="E1806" s="829"/>
      <c r="F1806" s="822"/>
      <c r="G1806" s="831"/>
      <c r="H1806" s="822"/>
      <c r="I1806" s="822"/>
      <c r="J1806" s="822"/>
      <c r="K1806" s="523">
        <v>10</v>
      </c>
      <c r="L1806" s="504"/>
      <c r="M1806" s="504"/>
      <c r="N1806" s="504"/>
      <c r="O1806" s="120"/>
      <c r="P1806" s="822"/>
      <c r="Q1806" s="822"/>
      <c r="R1806" s="51"/>
    </row>
    <row r="1807" spans="1:18" s="52" customFormat="1" outlineLevel="1">
      <c r="A1807" s="825"/>
      <c r="B1807" s="827"/>
      <c r="C1807" s="766"/>
      <c r="D1807" s="822"/>
      <c r="E1807" s="829"/>
      <c r="F1807" s="822"/>
      <c r="G1807" s="831"/>
      <c r="H1807" s="822"/>
      <c r="I1807" s="822"/>
      <c r="J1807" s="822"/>
      <c r="K1807" s="523">
        <v>11</v>
      </c>
      <c r="L1807" s="504"/>
      <c r="M1807" s="504"/>
      <c r="N1807" s="504"/>
      <c r="O1807" s="120"/>
      <c r="P1807" s="822"/>
      <c r="Q1807" s="822"/>
      <c r="R1807" s="51"/>
    </row>
    <row r="1808" spans="1:18" s="52" customFormat="1" outlineLevel="1">
      <c r="A1808" s="825"/>
      <c r="B1808" s="827"/>
      <c r="C1808" s="766"/>
      <c r="D1808" s="822"/>
      <c r="E1808" s="829"/>
      <c r="F1808" s="822"/>
      <c r="G1808" s="831"/>
      <c r="H1808" s="822"/>
      <c r="I1808" s="822"/>
      <c r="J1808" s="822"/>
      <c r="K1808" s="523">
        <v>12</v>
      </c>
      <c r="L1808" s="504"/>
      <c r="M1808" s="504"/>
      <c r="N1808" s="504"/>
      <c r="O1808" s="120"/>
      <c r="P1808" s="822"/>
      <c r="Q1808" s="822"/>
      <c r="R1808" s="51"/>
    </row>
    <row r="1809" spans="1:18" s="52" customFormat="1" outlineLevel="1">
      <c r="A1809" s="825"/>
      <c r="B1809" s="827"/>
      <c r="C1809" s="766"/>
      <c r="D1809" s="822"/>
      <c r="E1809" s="829"/>
      <c r="F1809" s="822"/>
      <c r="G1809" s="831"/>
      <c r="H1809" s="822"/>
      <c r="I1809" s="822"/>
      <c r="J1809" s="822"/>
      <c r="K1809" s="523">
        <v>13</v>
      </c>
      <c r="L1809" s="504"/>
      <c r="M1809" s="504"/>
      <c r="N1809" s="504"/>
      <c r="O1809" s="120"/>
      <c r="P1809" s="822"/>
      <c r="Q1809" s="822"/>
      <c r="R1809" s="51"/>
    </row>
    <row r="1810" spans="1:18" s="52" customFormat="1" outlineLevel="1">
      <c r="A1810" s="825"/>
      <c r="B1810" s="827"/>
      <c r="C1810" s="766"/>
      <c r="D1810" s="822"/>
      <c r="E1810" s="829"/>
      <c r="F1810" s="822"/>
      <c r="G1810" s="831"/>
      <c r="H1810" s="822"/>
      <c r="I1810" s="822"/>
      <c r="J1810" s="822"/>
      <c r="K1810" s="523">
        <v>14</v>
      </c>
      <c r="L1810" s="504"/>
      <c r="M1810" s="504"/>
      <c r="N1810" s="504"/>
      <c r="O1810" s="120"/>
      <c r="P1810" s="822"/>
      <c r="Q1810" s="822"/>
      <c r="R1810" s="51"/>
    </row>
    <row r="1811" spans="1:18" s="52" customFormat="1" outlineLevel="1">
      <c r="A1811" s="825"/>
      <c r="B1811" s="827"/>
      <c r="C1811" s="766"/>
      <c r="D1811" s="822"/>
      <c r="E1811" s="829"/>
      <c r="F1811" s="822"/>
      <c r="G1811" s="831"/>
      <c r="H1811" s="822"/>
      <c r="I1811" s="822"/>
      <c r="J1811" s="822"/>
      <c r="K1811" s="523">
        <v>15</v>
      </c>
      <c r="L1811" s="504"/>
      <c r="M1811" s="504"/>
      <c r="N1811" s="504"/>
      <c r="O1811" s="120"/>
      <c r="P1811" s="822"/>
      <c r="Q1811" s="822"/>
      <c r="R1811" s="51"/>
    </row>
    <row r="1812" spans="1:18" s="52" customFormat="1" outlineLevel="1">
      <c r="A1812" s="826"/>
      <c r="B1812" s="828"/>
      <c r="C1812" s="777"/>
      <c r="D1812" s="823"/>
      <c r="E1812" s="829"/>
      <c r="F1812" s="823"/>
      <c r="G1812" s="832"/>
      <c r="H1812" s="823"/>
      <c r="I1812" s="823"/>
      <c r="J1812" s="823"/>
      <c r="K1812" s="523">
        <v>16</v>
      </c>
      <c r="L1812" s="504"/>
      <c r="M1812" s="504"/>
      <c r="N1812" s="504"/>
      <c r="O1812" s="120"/>
      <c r="P1812" s="823"/>
      <c r="Q1812" s="823"/>
      <c r="R1812" s="51"/>
    </row>
    <row r="1813" spans="1:18" s="52" customFormat="1" outlineLevel="1">
      <c r="A1813" s="824"/>
      <c r="B1813" s="827" t="s">
        <v>15</v>
      </c>
      <c r="C1813" s="803">
        <f>C1797+1</f>
        <v>114</v>
      </c>
      <c r="D1813" s="822" t="str">
        <f t="shared" ref="D1813:D1861" si="165">"Spare "&amp;C1813</f>
        <v>Spare 114</v>
      </c>
      <c r="E1813" s="829" t="str">
        <f t="shared" ref="E1813" si="166">"DBB"&amp;500+(6*(C1813-1))</f>
        <v>DBB1178</v>
      </c>
      <c r="F1813" s="822" t="s">
        <v>2043</v>
      </c>
      <c r="G1813" s="830"/>
      <c r="H1813" s="821"/>
      <c r="I1813" s="821"/>
      <c r="J1813" s="821"/>
      <c r="K1813" s="626">
        <v>1</v>
      </c>
      <c r="L1813" s="504"/>
      <c r="M1813" s="504"/>
      <c r="N1813" s="504"/>
      <c r="O1813" s="120"/>
      <c r="P1813" s="821"/>
      <c r="Q1813" s="821"/>
      <c r="R1813" s="51"/>
    </row>
    <row r="1814" spans="1:18" s="52" customFormat="1" outlineLevel="1">
      <c r="A1814" s="825"/>
      <c r="B1814" s="827"/>
      <c r="C1814" s="766"/>
      <c r="D1814" s="822"/>
      <c r="E1814" s="829"/>
      <c r="F1814" s="822"/>
      <c r="G1814" s="831"/>
      <c r="H1814" s="822"/>
      <c r="I1814" s="822"/>
      <c r="J1814" s="822"/>
      <c r="K1814" s="523">
        <v>2</v>
      </c>
      <c r="L1814" s="504"/>
      <c r="M1814" s="504"/>
      <c r="N1814" s="504"/>
      <c r="O1814" s="120"/>
      <c r="P1814" s="822"/>
      <c r="Q1814" s="822"/>
      <c r="R1814" s="51"/>
    </row>
    <row r="1815" spans="1:18" s="52" customFormat="1" outlineLevel="1">
      <c r="A1815" s="825"/>
      <c r="B1815" s="827"/>
      <c r="C1815" s="766"/>
      <c r="D1815" s="822"/>
      <c r="E1815" s="829"/>
      <c r="F1815" s="822"/>
      <c r="G1815" s="831"/>
      <c r="H1815" s="822"/>
      <c r="I1815" s="822"/>
      <c r="J1815" s="822"/>
      <c r="K1815" s="523">
        <v>3</v>
      </c>
      <c r="L1815" s="504"/>
      <c r="M1815" s="504"/>
      <c r="N1815" s="504"/>
      <c r="O1815" s="120"/>
      <c r="P1815" s="822"/>
      <c r="Q1815" s="822"/>
      <c r="R1815" s="51"/>
    </row>
    <row r="1816" spans="1:18" s="52" customFormat="1" outlineLevel="1">
      <c r="A1816" s="825"/>
      <c r="B1816" s="827"/>
      <c r="C1816" s="766"/>
      <c r="D1816" s="822"/>
      <c r="E1816" s="829"/>
      <c r="F1816" s="822"/>
      <c r="G1816" s="831"/>
      <c r="H1816" s="822"/>
      <c r="I1816" s="822"/>
      <c r="J1816" s="822"/>
      <c r="K1816" s="523">
        <v>4</v>
      </c>
      <c r="L1816" s="504"/>
      <c r="M1816" s="504"/>
      <c r="N1816" s="504"/>
      <c r="O1816" s="120"/>
      <c r="P1816" s="822"/>
      <c r="Q1816" s="822"/>
      <c r="R1816" s="51"/>
    </row>
    <row r="1817" spans="1:18" s="52" customFormat="1" outlineLevel="1">
      <c r="A1817" s="825"/>
      <c r="B1817" s="827"/>
      <c r="C1817" s="766"/>
      <c r="D1817" s="822"/>
      <c r="E1817" s="829"/>
      <c r="F1817" s="822"/>
      <c r="G1817" s="831"/>
      <c r="H1817" s="822"/>
      <c r="I1817" s="822"/>
      <c r="J1817" s="822"/>
      <c r="K1817" s="523">
        <v>5</v>
      </c>
      <c r="L1817" s="504"/>
      <c r="M1817" s="504"/>
      <c r="N1817" s="504"/>
      <c r="O1817" s="120"/>
      <c r="P1817" s="822"/>
      <c r="Q1817" s="822"/>
      <c r="R1817" s="51"/>
    </row>
    <row r="1818" spans="1:18" s="52" customFormat="1" outlineLevel="1">
      <c r="A1818" s="825"/>
      <c r="B1818" s="827"/>
      <c r="C1818" s="766"/>
      <c r="D1818" s="822"/>
      <c r="E1818" s="829"/>
      <c r="F1818" s="822"/>
      <c r="G1818" s="831"/>
      <c r="H1818" s="822"/>
      <c r="I1818" s="822"/>
      <c r="J1818" s="822"/>
      <c r="K1818" s="523">
        <v>6</v>
      </c>
      <c r="L1818" s="504"/>
      <c r="M1818" s="504"/>
      <c r="N1818" s="504"/>
      <c r="O1818" s="120"/>
      <c r="P1818" s="822"/>
      <c r="Q1818" s="822"/>
      <c r="R1818" s="51"/>
    </row>
    <row r="1819" spans="1:18" s="52" customFormat="1" outlineLevel="1">
      <c r="A1819" s="825"/>
      <c r="B1819" s="827"/>
      <c r="C1819" s="766"/>
      <c r="D1819" s="822"/>
      <c r="E1819" s="829"/>
      <c r="F1819" s="822"/>
      <c r="G1819" s="831"/>
      <c r="H1819" s="822"/>
      <c r="I1819" s="822"/>
      <c r="J1819" s="822"/>
      <c r="K1819" s="523">
        <v>7</v>
      </c>
      <c r="L1819" s="504"/>
      <c r="M1819" s="504"/>
      <c r="N1819" s="504"/>
      <c r="O1819" s="120"/>
      <c r="P1819" s="822"/>
      <c r="Q1819" s="822"/>
      <c r="R1819" s="51"/>
    </row>
    <row r="1820" spans="1:18" s="52" customFormat="1" outlineLevel="1">
      <c r="A1820" s="825"/>
      <c r="B1820" s="827"/>
      <c r="C1820" s="766"/>
      <c r="D1820" s="822"/>
      <c r="E1820" s="829"/>
      <c r="F1820" s="822"/>
      <c r="G1820" s="831"/>
      <c r="H1820" s="822"/>
      <c r="I1820" s="822"/>
      <c r="J1820" s="822"/>
      <c r="K1820" s="523">
        <v>8</v>
      </c>
      <c r="L1820" s="504"/>
      <c r="M1820" s="504"/>
      <c r="N1820" s="504"/>
      <c r="O1820" s="120"/>
      <c r="P1820" s="822"/>
      <c r="Q1820" s="822"/>
      <c r="R1820" s="51"/>
    </row>
    <row r="1821" spans="1:18" s="52" customFormat="1" outlineLevel="1">
      <c r="A1821" s="825"/>
      <c r="B1821" s="827"/>
      <c r="C1821" s="766"/>
      <c r="D1821" s="822"/>
      <c r="E1821" s="829"/>
      <c r="F1821" s="822"/>
      <c r="G1821" s="831"/>
      <c r="H1821" s="822"/>
      <c r="I1821" s="822"/>
      <c r="J1821" s="822"/>
      <c r="K1821" s="523">
        <v>9</v>
      </c>
      <c r="L1821" s="504"/>
      <c r="M1821" s="504"/>
      <c r="N1821" s="504"/>
      <c r="O1821" s="120"/>
      <c r="P1821" s="822"/>
      <c r="Q1821" s="822"/>
      <c r="R1821" s="51"/>
    </row>
    <row r="1822" spans="1:18" s="52" customFormat="1" outlineLevel="1">
      <c r="A1822" s="825"/>
      <c r="B1822" s="827"/>
      <c r="C1822" s="766"/>
      <c r="D1822" s="822"/>
      <c r="E1822" s="829"/>
      <c r="F1822" s="822"/>
      <c r="G1822" s="831"/>
      <c r="H1822" s="822"/>
      <c r="I1822" s="822"/>
      <c r="J1822" s="822"/>
      <c r="K1822" s="523">
        <v>10</v>
      </c>
      <c r="L1822" s="504"/>
      <c r="M1822" s="504"/>
      <c r="N1822" s="504"/>
      <c r="O1822" s="120"/>
      <c r="P1822" s="822"/>
      <c r="Q1822" s="822"/>
      <c r="R1822" s="51"/>
    </row>
    <row r="1823" spans="1:18" s="52" customFormat="1" outlineLevel="1">
      <c r="A1823" s="825"/>
      <c r="B1823" s="827"/>
      <c r="C1823" s="766"/>
      <c r="D1823" s="822"/>
      <c r="E1823" s="829"/>
      <c r="F1823" s="822"/>
      <c r="G1823" s="831"/>
      <c r="H1823" s="822"/>
      <c r="I1823" s="822"/>
      <c r="J1823" s="822"/>
      <c r="K1823" s="523">
        <v>11</v>
      </c>
      <c r="L1823" s="504"/>
      <c r="M1823" s="504"/>
      <c r="N1823" s="504"/>
      <c r="O1823" s="120"/>
      <c r="P1823" s="822"/>
      <c r="Q1823" s="822"/>
      <c r="R1823" s="51"/>
    </row>
    <row r="1824" spans="1:18" s="52" customFormat="1" outlineLevel="1">
      <c r="A1824" s="825"/>
      <c r="B1824" s="827"/>
      <c r="C1824" s="766"/>
      <c r="D1824" s="822"/>
      <c r="E1824" s="829"/>
      <c r="F1824" s="822"/>
      <c r="G1824" s="831"/>
      <c r="H1824" s="822"/>
      <c r="I1824" s="822"/>
      <c r="J1824" s="822"/>
      <c r="K1824" s="523">
        <v>12</v>
      </c>
      <c r="L1824" s="504"/>
      <c r="M1824" s="504"/>
      <c r="N1824" s="504"/>
      <c r="O1824" s="120"/>
      <c r="P1824" s="822"/>
      <c r="Q1824" s="822"/>
      <c r="R1824" s="51"/>
    </row>
    <row r="1825" spans="1:18" s="52" customFormat="1" outlineLevel="1">
      <c r="A1825" s="825"/>
      <c r="B1825" s="827"/>
      <c r="C1825" s="766"/>
      <c r="D1825" s="822"/>
      <c r="E1825" s="829"/>
      <c r="F1825" s="822"/>
      <c r="G1825" s="831"/>
      <c r="H1825" s="822"/>
      <c r="I1825" s="822"/>
      <c r="J1825" s="822"/>
      <c r="K1825" s="523">
        <v>13</v>
      </c>
      <c r="L1825" s="504"/>
      <c r="M1825" s="504"/>
      <c r="N1825" s="504"/>
      <c r="O1825" s="120"/>
      <c r="P1825" s="822"/>
      <c r="Q1825" s="822"/>
      <c r="R1825" s="51"/>
    </row>
    <row r="1826" spans="1:18" s="52" customFormat="1" outlineLevel="1">
      <c r="A1826" s="825"/>
      <c r="B1826" s="827"/>
      <c r="C1826" s="766"/>
      <c r="D1826" s="822"/>
      <c r="E1826" s="829"/>
      <c r="F1826" s="822"/>
      <c r="G1826" s="831"/>
      <c r="H1826" s="822"/>
      <c r="I1826" s="822"/>
      <c r="J1826" s="822"/>
      <c r="K1826" s="523">
        <v>14</v>
      </c>
      <c r="L1826" s="504"/>
      <c r="M1826" s="504"/>
      <c r="N1826" s="504"/>
      <c r="O1826" s="120"/>
      <c r="P1826" s="822"/>
      <c r="Q1826" s="822"/>
      <c r="R1826" s="51"/>
    </row>
    <row r="1827" spans="1:18" s="52" customFormat="1" outlineLevel="1">
      <c r="A1827" s="825"/>
      <c r="B1827" s="827"/>
      <c r="C1827" s="766"/>
      <c r="D1827" s="822"/>
      <c r="E1827" s="829"/>
      <c r="F1827" s="822"/>
      <c r="G1827" s="831"/>
      <c r="H1827" s="822"/>
      <c r="I1827" s="822"/>
      <c r="J1827" s="822"/>
      <c r="K1827" s="523">
        <v>15</v>
      </c>
      <c r="L1827" s="504"/>
      <c r="M1827" s="504"/>
      <c r="N1827" s="504"/>
      <c r="O1827" s="120"/>
      <c r="P1827" s="822"/>
      <c r="Q1827" s="822"/>
      <c r="R1827" s="51"/>
    </row>
    <row r="1828" spans="1:18" s="52" customFormat="1" outlineLevel="1">
      <c r="A1828" s="826"/>
      <c r="B1828" s="828"/>
      <c r="C1828" s="777"/>
      <c r="D1828" s="823"/>
      <c r="E1828" s="829"/>
      <c r="F1828" s="823"/>
      <c r="G1828" s="832"/>
      <c r="H1828" s="823"/>
      <c r="I1828" s="823"/>
      <c r="J1828" s="823"/>
      <c r="K1828" s="523">
        <v>16</v>
      </c>
      <c r="L1828" s="504"/>
      <c r="M1828" s="504"/>
      <c r="N1828" s="504"/>
      <c r="O1828" s="120"/>
      <c r="P1828" s="823"/>
      <c r="Q1828" s="823"/>
      <c r="R1828" s="51"/>
    </row>
    <row r="1829" spans="1:18" s="52" customFormat="1" outlineLevel="1">
      <c r="A1829" s="824"/>
      <c r="B1829" s="827" t="s">
        <v>15</v>
      </c>
      <c r="C1829" s="803">
        <f>C1813+1</f>
        <v>115</v>
      </c>
      <c r="D1829" s="822" t="str">
        <f t="shared" si="165"/>
        <v>Spare 115</v>
      </c>
      <c r="E1829" s="829" t="str">
        <f t="shared" ref="E1829" si="167">"DBB"&amp;500+(6*(C1829-1))</f>
        <v>DBB1184</v>
      </c>
      <c r="F1829" s="822" t="s">
        <v>2044</v>
      </c>
      <c r="G1829" s="830"/>
      <c r="H1829" s="821"/>
      <c r="I1829" s="821"/>
      <c r="J1829" s="821"/>
      <c r="K1829" s="626">
        <v>1</v>
      </c>
      <c r="L1829" s="504"/>
      <c r="M1829" s="504"/>
      <c r="N1829" s="504"/>
      <c r="O1829" s="120"/>
      <c r="P1829" s="821"/>
      <c r="Q1829" s="821"/>
      <c r="R1829" s="51"/>
    </row>
    <row r="1830" spans="1:18" s="52" customFormat="1" outlineLevel="1">
      <c r="A1830" s="825"/>
      <c r="B1830" s="827"/>
      <c r="C1830" s="766"/>
      <c r="D1830" s="822"/>
      <c r="E1830" s="829"/>
      <c r="F1830" s="822"/>
      <c r="G1830" s="831"/>
      <c r="H1830" s="822"/>
      <c r="I1830" s="822"/>
      <c r="J1830" s="822"/>
      <c r="K1830" s="523">
        <v>2</v>
      </c>
      <c r="L1830" s="504"/>
      <c r="M1830" s="504"/>
      <c r="N1830" s="504"/>
      <c r="O1830" s="120"/>
      <c r="P1830" s="822"/>
      <c r="Q1830" s="822"/>
      <c r="R1830" s="51"/>
    </row>
    <row r="1831" spans="1:18" s="52" customFormat="1" outlineLevel="1">
      <c r="A1831" s="825"/>
      <c r="B1831" s="827"/>
      <c r="C1831" s="766"/>
      <c r="D1831" s="822"/>
      <c r="E1831" s="829"/>
      <c r="F1831" s="822"/>
      <c r="G1831" s="831"/>
      <c r="H1831" s="822"/>
      <c r="I1831" s="822"/>
      <c r="J1831" s="822"/>
      <c r="K1831" s="523">
        <v>3</v>
      </c>
      <c r="L1831" s="504"/>
      <c r="M1831" s="504"/>
      <c r="N1831" s="504"/>
      <c r="O1831" s="120"/>
      <c r="P1831" s="822"/>
      <c r="Q1831" s="822"/>
      <c r="R1831" s="51"/>
    </row>
    <row r="1832" spans="1:18" s="52" customFormat="1" outlineLevel="1">
      <c r="A1832" s="825"/>
      <c r="B1832" s="827"/>
      <c r="C1832" s="766"/>
      <c r="D1832" s="822"/>
      <c r="E1832" s="829"/>
      <c r="F1832" s="822"/>
      <c r="G1832" s="831"/>
      <c r="H1832" s="822"/>
      <c r="I1832" s="822"/>
      <c r="J1832" s="822"/>
      <c r="K1832" s="523">
        <v>4</v>
      </c>
      <c r="L1832" s="504"/>
      <c r="M1832" s="504"/>
      <c r="N1832" s="504"/>
      <c r="O1832" s="120"/>
      <c r="P1832" s="822"/>
      <c r="Q1832" s="822"/>
      <c r="R1832" s="51"/>
    </row>
    <row r="1833" spans="1:18" s="52" customFormat="1" outlineLevel="1">
      <c r="A1833" s="825"/>
      <c r="B1833" s="827"/>
      <c r="C1833" s="766"/>
      <c r="D1833" s="822"/>
      <c r="E1833" s="829"/>
      <c r="F1833" s="822"/>
      <c r="G1833" s="831"/>
      <c r="H1833" s="822"/>
      <c r="I1833" s="822"/>
      <c r="J1833" s="822"/>
      <c r="K1833" s="523">
        <v>5</v>
      </c>
      <c r="L1833" s="504"/>
      <c r="M1833" s="504"/>
      <c r="N1833" s="504"/>
      <c r="O1833" s="120"/>
      <c r="P1833" s="822"/>
      <c r="Q1833" s="822"/>
      <c r="R1833" s="51"/>
    </row>
    <row r="1834" spans="1:18" s="52" customFormat="1" outlineLevel="1">
      <c r="A1834" s="825"/>
      <c r="B1834" s="827"/>
      <c r="C1834" s="766"/>
      <c r="D1834" s="822"/>
      <c r="E1834" s="829"/>
      <c r="F1834" s="822"/>
      <c r="G1834" s="831"/>
      <c r="H1834" s="822"/>
      <c r="I1834" s="822"/>
      <c r="J1834" s="822"/>
      <c r="K1834" s="523">
        <v>6</v>
      </c>
      <c r="L1834" s="504"/>
      <c r="M1834" s="504"/>
      <c r="N1834" s="504"/>
      <c r="O1834" s="120"/>
      <c r="P1834" s="822"/>
      <c r="Q1834" s="822"/>
      <c r="R1834" s="51"/>
    </row>
    <row r="1835" spans="1:18" s="52" customFormat="1" outlineLevel="1">
      <c r="A1835" s="825"/>
      <c r="B1835" s="827"/>
      <c r="C1835" s="766"/>
      <c r="D1835" s="822"/>
      <c r="E1835" s="829"/>
      <c r="F1835" s="822"/>
      <c r="G1835" s="831"/>
      <c r="H1835" s="822"/>
      <c r="I1835" s="822"/>
      <c r="J1835" s="822"/>
      <c r="K1835" s="523">
        <v>7</v>
      </c>
      <c r="L1835" s="504"/>
      <c r="M1835" s="504"/>
      <c r="N1835" s="504"/>
      <c r="O1835" s="120"/>
      <c r="P1835" s="822"/>
      <c r="Q1835" s="822"/>
      <c r="R1835" s="51"/>
    </row>
    <row r="1836" spans="1:18" s="52" customFormat="1" outlineLevel="1">
      <c r="A1836" s="825"/>
      <c r="B1836" s="827"/>
      <c r="C1836" s="766"/>
      <c r="D1836" s="822"/>
      <c r="E1836" s="829"/>
      <c r="F1836" s="822"/>
      <c r="G1836" s="831"/>
      <c r="H1836" s="822"/>
      <c r="I1836" s="822"/>
      <c r="J1836" s="822"/>
      <c r="K1836" s="523">
        <v>8</v>
      </c>
      <c r="L1836" s="504"/>
      <c r="M1836" s="504"/>
      <c r="N1836" s="504"/>
      <c r="O1836" s="120"/>
      <c r="P1836" s="822"/>
      <c r="Q1836" s="822"/>
      <c r="R1836" s="51"/>
    </row>
    <row r="1837" spans="1:18" s="52" customFormat="1" outlineLevel="1">
      <c r="A1837" s="825"/>
      <c r="B1837" s="827"/>
      <c r="C1837" s="766"/>
      <c r="D1837" s="822"/>
      <c r="E1837" s="829"/>
      <c r="F1837" s="822"/>
      <c r="G1837" s="831"/>
      <c r="H1837" s="822"/>
      <c r="I1837" s="822"/>
      <c r="J1837" s="822"/>
      <c r="K1837" s="523">
        <v>9</v>
      </c>
      <c r="L1837" s="504"/>
      <c r="M1837" s="504"/>
      <c r="N1837" s="504"/>
      <c r="O1837" s="120"/>
      <c r="P1837" s="822"/>
      <c r="Q1837" s="822"/>
      <c r="R1837" s="51"/>
    </row>
    <row r="1838" spans="1:18" s="52" customFormat="1" outlineLevel="1">
      <c r="A1838" s="825"/>
      <c r="B1838" s="827"/>
      <c r="C1838" s="766"/>
      <c r="D1838" s="822"/>
      <c r="E1838" s="829"/>
      <c r="F1838" s="822"/>
      <c r="G1838" s="831"/>
      <c r="H1838" s="822"/>
      <c r="I1838" s="822"/>
      <c r="J1838" s="822"/>
      <c r="K1838" s="523">
        <v>10</v>
      </c>
      <c r="L1838" s="504"/>
      <c r="M1838" s="504"/>
      <c r="N1838" s="504"/>
      <c r="O1838" s="120"/>
      <c r="P1838" s="822"/>
      <c r="Q1838" s="822"/>
      <c r="R1838" s="51"/>
    </row>
    <row r="1839" spans="1:18" s="52" customFormat="1" outlineLevel="1">
      <c r="A1839" s="825"/>
      <c r="B1839" s="827"/>
      <c r="C1839" s="766"/>
      <c r="D1839" s="822"/>
      <c r="E1839" s="829"/>
      <c r="F1839" s="822"/>
      <c r="G1839" s="831"/>
      <c r="H1839" s="822"/>
      <c r="I1839" s="822"/>
      <c r="J1839" s="822"/>
      <c r="K1839" s="523">
        <v>11</v>
      </c>
      <c r="L1839" s="504"/>
      <c r="M1839" s="504"/>
      <c r="N1839" s="504"/>
      <c r="O1839" s="120"/>
      <c r="P1839" s="822"/>
      <c r="Q1839" s="822"/>
      <c r="R1839" s="51"/>
    </row>
    <row r="1840" spans="1:18" s="52" customFormat="1" outlineLevel="1">
      <c r="A1840" s="825"/>
      <c r="B1840" s="827"/>
      <c r="C1840" s="766"/>
      <c r="D1840" s="822"/>
      <c r="E1840" s="829"/>
      <c r="F1840" s="822"/>
      <c r="G1840" s="831"/>
      <c r="H1840" s="822"/>
      <c r="I1840" s="822"/>
      <c r="J1840" s="822"/>
      <c r="K1840" s="523">
        <v>12</v>
      </c>
      <c r="L1840" s="504"/>
      <c r="M1840" s="504"/>
      <c r="N1840" s="504"/>
      <c r="O1840" s="120"/>
      <c r="P1840" s="822"/>
      <c r="Q1840" s="822"/>
      <c r="R1840" s="51"/>
    </row>
    <row r="1841" spans="1:18" s="52" customFormat="1" outlineLevel="1">
      <c r="A1841" s="825"/>
      <c r="B1841" s="827"/>
      <c r="C1841" s="766"/>
      <c r="D1841" s="822"/>
      <c r="E1841" s="829"/>
      <c r="F1841" s="822"/>
      <c r="G1841" s="831"/>
      <c r="H1841" s="822"/>
      <c r="I1841" s="822"/>
      <c r="J1841" s="822"/>
      <c r="K1841" s="523">
        <v>13</v>
      </c>
      <c r="L1841" s="504"/>
      <c r="M1841" s="504"/>
      <c r="N1841" s="504"/>
      <c r="O1841" s="120"/>
      <c r="P1841" s="822"/>
      <c r="Q1841" s="822"/>
      <c r="R1841" s="51"/>
    </row>
    <row r="1842" spans="1:18" s="52" customFormat="1" outlineLevel="1">
      <c r="A1842" s="825"/>
      <c r="B1842" s="827"/>
      <c r="C1842" s="766"/>
      <c r="D1842" s="822"/>
      <c r="E1842" s="829"/>
      <c r="F1842" s="822"/>
      <c r="G1842" s="831"/>
      <c r="H1842" s="822"/>
      <c r="I1842" s="822"/>
      <c r="J1842" s="822"/>
      <c r="K1842" s="523">
        <v>14</v>
      </c>
      <c r="L1842" s="504"/>
      <c r="M1842" s="504"/>
      <c r="N1842" s="504"/>
      <c r="O1842" s="120"/>
      <c r="P1842" s="822"/>
      <c r="Q1842" s="822"/>
      <c r="R1842" s="51"/>
    </row>
    <row r="1843" spans="1:18" s="52" customFormat="1" outlineLevel="1">
      <c r="A1843" s="825"/>
      <c r="B1843" s="827"/>
      <c r="C1843" s="766"/>
      <c r="D1843" s="822"/>
      <c r="E1843" s="829"/>
      <c r="F1843" s="822"/>
      <c r="G1843" s="831"/>
      <c r="H1843" s="822"/>
      <c r="I1843" s="822"/>
      <c r="J1843" s="822"/>
      <c r="K1843" s="523">
        <v>15</v>
      </c>
      <c r="L1843" s="504"/>
      <c r="M1843" s="504"/>
      <c r="N1843" s="504"/>
      <c r="O1843" s="120"/>
      <c r="P1843" s="822"/>
      <c r="Q1843" s="822"/>
      <c r="R1843" s="51"/>
    </row>
    <row r="1844" spans="1:18" s="52" customFormat="1" outlineLevel="1">
      <c r="A1844" s="826"/>
      <c r="B1844" s="828"/>
      <c r="C1844" s="777"/>
      <c r="D1844" s="823"/>
      <c r="E1844" s="829"/>
      <c r="F1844" s="823"/>
      <c r="G1844" s="832"/>
      <c r="H1844" s="823"/>
      <c r="I1844" s="823"/>
      <c r="J1844" s="823"/>
      <c r="K1844" s="523">
        <v>16</v>
      </c>
      <c r="L1844" s="504"/>
      <c r="M1844" s="504"/>
      <c r="N1844" s="504"/>
      <c r="O1844" s="120"/>
      <c r="P1844" s="823"/>
      <c r="Q1844" s="823"/>
      <c r="R1844" s="51"/>
    </row>
    <row r="1845" spans="1:18" s="52" customFormat="1" outlineLevel="1">
      <c r="A1845" s="824"/>
      <c r="B1845" s="827" t="s">
        <v>15</v>
      </c>
      <c r="C1845" s="803">
        <f>C1829+1</f>
        <v>116</v>
      </c>
      <c r="D1845" s="822" t="str">
        <f t="shared" si="165"/>
        <v>Spare 116</v>
      </c>
      <c r="E1845" s="829" t="str">
        <f t="shared" ref="E1845" si="168">"DBB"&amp;500+(6*(C1845-1))</f>
        <v>DBB1190</v>
      </c>
      <c r="F1845" s="822" t="s">
        <v>2045</v>
      </c>
      <c r="G1845" s="830"/>
      <c r="H1845" s="821"/>
      <c r="I1845" s="821"/>
      <c r="J1845" s="821"/>
      <c r="K1845" s="626">
        <v>1</v>
      </c>
      <c r="L1845" s="504"/>
      <c r="M1845" s="504"/>
      <c r="N1845" s="504"/>
      <c r="O1845" s="120"/>
      <c r="P1845" s="821"/>
      <c r="Q1845" s="821"/>
      <c r="R1845" s="51"/>
    </row>
    <row r="1846" spans="1:18" s="52" customFormat="1" outlineLevel="1">
      <c r="A1846" s="825"/>
      <c r="B1846" s="827"/>
      <c r="C1846" s="766"/>
      <c r="D1846" s="822"/>
      <c r="E1846" s="829"/>
      <c r="F1846" s="822"/>
      <c r="G1846" s="831"/>
      <c r="H1846" s="822"/>
      <c r="I1846" s="822"/>
      <c r="J1846" s="822"/>
      <c r="K1846" s="523">
        <v>2</v>
      </c>
      <c r="L1846" s="504"/>
      <c r="M1846" s="504"/>
      <c r="N1846" s="504"/>
      <c r="O1846" s="120"/>
      <c r="P1846" s="822"/>
      <c r="Q1846" s="822"/>
      <c r="R1846" s="51"/>
    </row>
    <row r="1847" spans="1:18" s="52" customFormat="1" outlineLevel="1">
      <c r="A1847" s="825"/>
      <c r="B1847" s="827"/>
      <c r="C1847" s="766"/>
      <c r="D1847" s="822"/>
      <c r="E1847" s="829"/>
      <c r="F1847" s="822"/>
      <c r="G1847" s="831"/>
      <c r="H1847" s="822"/>
      <c r="I1847" s="822"/>
      <c r="J1847" s="822"/>
      <c r="K1847" s="523">
        <v>3</v>
      </c>
      <c r="L1847" s="504"/>
      <c r="M1847" s="504"/>
      <c r="N1847" s="504"/>
      <c r="O1847" s="120"/>
      <c r="P1847" s="822"/>
      <c r="Q1847" s="822"/>
      <c r="R1847" s="51"/>
    </row>
    <row r="1848" spans="1:18" s="52" customFormat="1" outlineLevel="1">
      <c r="A1848" s="825"/>
      <c r="B1848" s="827"/>
      <c r="C1848" s="766"/>
      <c r="D1848" s="822"/>
      <c r="E1848" s="829"/>
      <c r="F1848" s="822"/>
      <c r="G1848" s="831"/>
      <c r="H1848" s="822"/>
      <c r="I1848" s="822"/>
      <c r="J1848" s="822"/>
      <c r="K1848" s="523">
        <v>4</v>
      </c>
      <c r="L1848" s="504"/>
      <c r="M1848" s="504"/>
      <c r="N1848" s="504"/>
      <c r="O1848" s="120"/>
      <c r="P1848" s="822"/>
      <c r="Q1848" s="822"/>
      <c r="R1848" s="51"/>
    </row>
    <row r="1849" spans="1:18" s="52" customFormat="1" outlineLevel="1">
      <c r="A1849" s="825"/>
      <c r="B1849" s="827"/>
      <c r="C1849" s="766"/>
      <c r="D1849" s="822"/>
      <c r="E1849" s="829"/>
      <c r="F1849" s="822"/>
      <c r="G1849" s="831"/>
      <c r="H1849" s="822"/>
      <c r="I1849" s="822"/>
      <c r="J1849" s="822"/>
      <c r="K1849" s="523">
        <v>5</v>
      </c>
      <c r="L1849" s="504"/>
      <c r="M1849" s="504"/>
      <c r="N1849" s="504"/>
      <c r="O1849" s="120"/>
      <c r="P1849" s="822"/>
      <c r="Q1849" s="822"/>
      <c r="R1849" s="51"/>
    </row>
    <row r="1850" spans="1:18" s="52" customFormat="1" outlineLevel="1">
      <c r="A1850" s="825"/>
      <c r="B1850" s="827"/>
      <c r="C1850" s="766"/>
      <c r="D1850" s="822"/>
      <c r="E1850" s="829"/>
      <c r="F1850" s="822"/>
      <c r="G1850" s="831"/>
      <c r="H1850" s="822"/>
      <c r="I1850" s="822"/>
      <c r="J1850" s="822"/>
      <c r="K1850" s="523">
        <v>6</v>
      </c>
      <c r="L1850" s="504"/>
      <c r="M1850" s="504"/>
      <c r="N1850" s="504"/>
      <c r="O1850" s="120"/>
      <c r="P1850" s="822"/>
      <c r="Q1850" s="822"/>
      <c r="R1850" s="51"/>
    </row>
    <row r="1851" spans="1:18" s="52" customFormat="1" outlineLevel="1">
      <c r="A1851" s="825"/>
      <c r="B1851" s="827"/>
      <c r="C1851" s="766"/>
      <c r="D1851" s="822"/>
      <c r="E1851" s="829"/>
      <c r="F1851" s="822"/>
      <c r="G1851" s="831"/>
      <c r="H1851" s="822"/>
      <c r="I1851" s="822"/>
      <c r="J1851" s="822"/>
      <c r="K1851" s="523">
        <v>7</v>
      </c>
      <c r="L1851" s="504"/>
      <c r="M1851" s="504"/>
      <c r="N1851" s="504"/>
      <c r="O1851" s="120"/>
      <c r="P1851" s="822"/>
      <c r="Q1851" s="822"/>
      <c r="R1851" s="51"/>
    </row>
    <row r="1852" spans="1:18" s="52" customFormat="1" outlineLevel="1">
      <c r="A1852" s="825"/>
      <c r="B1852" s="827"/>
      <c r="C1852" s="766"/>
      <c r="D1852" s="822"/>
      <c r="E1852" s="829"/>
      <c r="F1852" s="822"/>
      <c r="G1852" s="831"/>
      <c r="H1852" s="822"/>
      <c r="I1852" s="822"/>
      <c r="J1852" s="822"/>
      <c r="K1852" s="523">
        <v>8</v>
      </c>
      <c r="L1852" s="504"/>
      <c r="M1852" s="504"/>
      <c r="N1852" s="504"/>
      <c r="O1852" s="120"/>
      <c r="P1852" s="822"/>
      <c r="Q1852" s="822"/>
      <c r="R1852" s="51"/>
    </row>
    <row r="1853" spans="1:18" s="52" customFormat="1" outlineLevel="1">
      <c r="A1853" s="825"/>
      <c r="B1853" s="827"/>
      <c r="C1853" s="766"/>
      <c r="D1853" s="822"/>
      <c r="E1853" s="829"/>
      <c r="F1853" s="822"/>
      <c r="G1853" s="831"/>
      <c r="H1853" s="822"/>
      <c r="I1853" s="822"/>
      <c r="J1853" s="822"/>
      <c r="K1853" s="523">
        <v>9</v>
      </c>
      <c r="L1853" s="504"/>
      <c r="M1853" s="504"/>
      <c r="N1853" s="504"/>
      <c r="O1853" s="120"/>
      <c r="P1853" s="822"/>
      <c r="Q1853" s="822"/>
      <c r="R1853" s="51"/>
    </row>
    <row r="1854" spans="1:18" s="52" customFormat="1" outlineLevel="1">
      <c r="A1854" s="825"/>
      <c r="B1854" s="827"/>
      <c r="C1854" s="766"/>
      <c r="D1854" s="822"/>
      <c r="E1854" s="829"/>
      <c r="F1854" s="822"/>
      <c r="G1854" s="831"/>
      <c r="H1854" s="822"/>
      <c r="I1854" s="822"/>
      <c r="J1854" s="822"/>
      <c r="K1854" s="523">
        <v>10</v>
      </c>
      <c r="L1854" s="504"/>
      <c r="M1854" s="504"/>
      <c r="N1854" s="504"/>
      <c r="O1854" s="120"/>
      <c r="P1854" s="822"/>
      <c r="Q1854" s="822"/>
      <c r="R1854" s="51"/>
    </row>
    <row r="1855" spans="1:18" s="52" customFormat="1" outlineLevel="1">
      <c r="A1855" s="825"/>
      <c r="B1855" s="827"/>
      <c r="C1855" s="766"/>
      <c r="D1855" s="822"/>
      <c r="E1855" s="829"/>
      <c r="F1855" s="822"/>
      <c r="G1855" s="831"/>
      <c r="H1855" s="822"/>
      <c r="I1855" s="822"/>
      <c r="J1855" s="822"/>
      <c r="K1855" s="523">
        <v>11</v>
      </c>
      <c r="L1855" s="504"/>
      <c r="M1855" s="504"/>
      <c r="N1855" s="504"/>
      <c r="O1855" s="120"/>
      <c r="P1855" s="822"/>
      <c r="Q1855" s="822"/>
      <c r="R1855" s="51"/>
    </row>
    <row r="1856" spans="1:18" s="52" customFormat="1" outlineLevel="1">
      <c r="A1856" s="825"/>
      <c r="B1856" s="827"/>
      <c r="C1856" s="766"/>
      <c r="D1856" s="822"/>
      <c r="E1856" s="829"/>
      <c r="F1856" s="822"/>
      <c r="G1856" s="831"/>
      <c r="H1856" s="822"/>
      <c r="I1856" s="822"/>
      <c r="J1856" s="822"/>
      <c r="K1856" s="523">
        <v>12</v>
      </c>
      <c r="L1856" s="504"/>
      <c r="M1856" s="504"/>
      <c r="N1856" s="504"/>
      <c r="O1856" s="120"/>
      <c r="P1856" s="822"/>
      <c r="Q1856" s="822"/>
      <c r="R1856" s="51"/>
    </row>
    <row r="1857" spans="1:18" s="52" customFormat="1" outlineLevel="1">
      <c r="A1857" s="825"/>
      <c r="B1857" s="827"/>
      <c r="C1857" s="766"/>
      <c r="D1857" s="822"/>
      <c r="E1857" s="829"/>
      <c r="F1857" s="822"/>
      <c r="G1857" s="831"/>
      <c r="H1857" s="822"/>
      <c r="I1857" s="822"/>
      <c r="J1857" s="822"/>
      <c r="K1857" s="523">
        <v>13</v>
      </c>
      <c r="L1857" s="504"/>
      <c r="M1857" s="504"/>
      <c r="N1857" s="504"/>
      <c r="O1857" s="120"/>
      <c r="P1857" s="822"/>
      <c r="Q1857" s="822"/>
      <c r="R1857" s="51"/>
    </row>
    <row r="1858" spans="1:18" s="52" customFormat="1" outlineLevel="1">
      <c r="A1858" s="825"/>
      <c r="B1858" s="827"/>
      <c r="C1858" s="766"/>
      <c r="D1858" s="822"/>
      <c r="E1858" s="829"/>
      <c r="F1858" s="822"/>
      <c r="G1858" s="831"/>
      <c r="H1858" s="822"/>
      <c r="I1858" s="822"/>
      <c r="J1858" s="822"/>
      <c r="K1858" s="523">
        <v>14</v>
      </c>
      <c r="L1858" s="504"/>
      <c r="M1858" s="504"/>
      <c r="N1858" s="504"/>
      <c r="O1858" s="120"/>
      <c r="P1858" s="822"/>
      <c r="Q1858" s="822"/>
      <c r="R1858" s="51"/>
    </row>
    <row r="1859" spans="1:18" s="52" customFormat="1" outlineLevel="1">
      <c r="A1859" s="825"/>
      <c r="B1859" s="827"/>
      <c r="C1859" s="766"/>
      <c r="D1859" s="822"/>
      <c r="E1859" s="829"/>
      <c r="F1859" s="822"/>
      <c r="G1859" s="831"/>
      <c r="H1859" s="822"/>
      <c r="I1859" s="822"/>
      <c r="J1859" s="822"/>
      <c r="K1859" s="523">
        <v>15</v>
      </c>
      <c r="L1859" s="504"/>
      <c r="M1859" s="504"/>
      <c r="N1859" s="504"/>
      <c r="O1859" s="120"/>
      <c r="P1859" s="822"/>
      <c r="Q1859" s="822"/>
      <c r="R1859" s="51"/>
    </row>
    <row r="1860" spans="1:18" s="52" customFormat="1" outlineLevel="1">
      <c r="A1860" s="826"/>
      <c r="B1860" s="828"/>
      <c r="C1860" s="777"/>
      <c r="D1860" s="823"/>
      <c r="E1860" s="829"/>
      <c r="F1860" s="823"/>
      <c r="G1860" s="832"/>
      <c r="H1860" s="823"/>
      <c r="I1860" s="823"/>
      <c r="J1860" s="823"/>
      <c r="K1860" s="523">
        <v>16</v>
      </c>
      <c r="L1860" s="504"/>
      <c r="M1860" s="504"/>
      <c r="N1860" s="504"/>
      <c r="O1860" s="120"/>
      <c r="P1860" s="823"/>
      <c r="Q1860" s="823"/>
      <c r="R1860" s="51"/>
    </row>
    <row r="1861" spans="1:18" s="52" customFormat="1" outlineLevel="1">
      <c r="A1861" s="824"/>
      <c r="B1861" s="827" t="s">
        <v>15</v>
      </c>
      <c r="C1861" s="803">
        <f>C1845+1</f>
        <v>117</v>
      </c>
      <c r="D1861" s="822" t="str">
        <f t="shared" si="165"/>
        <v>Spare 117</v>
      </c>
      <c r="E1861" s="829" t="str">
        <f t="shared" ref="E1861" si="169">"DBB"&amp;500+(6*(C1861-1))</f>
        <v>DBB1196</v>
      </c>
      <c r="F1861" s="822" t="s">
        <v>2046</v>
      </c>
      <c r="G1861" s="830"/>
      <c r="H1861" s="821"/>
      <c r="I1861" s="821"/>
      <c r="J1861" s="821"/>
      <c r="K1861" s="626">
        <v>1</v>
      </c>
      <c r="L1861" s="504"/>
      <c r="M1861" s="504"/>
      <c r="N1861" s="504"/>
      <c r="O1861" s="120"/>
      <c r="P1861" s="821"/>
      <c r="Q1861" s="821"/>
      <c r="R1861" s="51"/>
    </row>
    <row r="1862" spans="1:18" s="52" customFormat="1" outlineLevel="1">
      <c r="A1862" s="825"/>
      <c r="B1862" s="827"/>
      <c r="C1862" s="766"/>
      <c r="D1862" s="822"/>
      <c r="E1862" s="829"/>
      <c r="F1862" s="822"/>
      <c r="G1862" s="831"/>
      <c r="H1862" s="822"/>
      <c r="I1862" s="822"/>
      <c r="J1862" s="822"/>
      <c r="K1862" s="523">
        <v>2</v>
      </c>
      <c r="L1862" s="504"/>
      <c r="M1862" s="504"/>
      <c r="N1862" s="504"/>
      <c r="O1862" s="120"/>
      <c r="P1862" s="822"/>
      <c r="Q1862" s="822"/>
      <c r="R1862" s="51"/>
    </row>
    <row r="1863" spans="1:18" s="52" customFormat="1" outlineLevel="1">
      <c r="A1863" s="825"/>
      <c r="B1863" s="827"/>
      <c r="C1863" s="766"/>
      <c r="D1863" s="822"/>
      <c r="E1863" s="829"/>
      <c r="F1863" s="822"/>
      <c r="G1863" s="831"/>
      <c r="H1863" s="822"/>
      <c r="I1863" s="822"/>
      <c r="J1863" s="822"/>
      <c r="K1863" s="523">
        <v>3</v>
      </c>
      <c r="L1863" s="504"/>
      <c r="M1863" s="504"/>
      <c r="N1863" s="504"/>
      <c r="O1863" s="120"/>
      <c r="P1863" s="822"/>
      <c r="Q1863" s="822"/>
      <c r="R1863" s="51"/>
    </row>
    <row r="1864" spans="1:18" s="52" customFormat="1" outlineLevel="1">
      <c r="A1864" s="825"/>
      <c r="B1864" s="827"/>
      <c r="C1864" s="766"/>
      <c r="D1864" s="822"/>
      <c r="E1864" s="829"/>
      <c r="F1864" s="822"/>
      <c r="G1864" s="831"/>
      <c r="H1864" s="822"/>
      <c r="I1864" s="822"/>
      <c r="J1864" s="822"/>
      <c r="K1864" s="523">
        <v>4</v>
      </c>
      <c r="L1864" s="504"/>
      <c r="M1864" s="504"/>
      <c r="N1864" s="504"/>
      <c r="O1864" s="120"/>
      <c r="P1864" s="822"/>
      <c r="Q1864" s="822"/>
      <c r="R1864" s="51"/>
    </row>
    <row r="1865" spans="1:18" s="52" customFormat="1" outlineLevel="1">
      <c r="A1865" s="825"/>
      <c r="B1865" s="827"/>
      <c r="C1865" s="766"/>
      <c r="D1865" s="822"/>
      <c r="E1865" s="829"/>
      <c r="F1865" s="822"/>
      <c r="G1865" s="831"/>
      <c r="H1865" s="822"/>
      <c r="I1865" s="822"/>
      <c r="J1865" s="822"/>
      <c r="K1865" s="523">
        <v>5</v>
      </c>
      <c r="L1865" s="504"/>
      <c r="M1865" s="504"/>
      <c r="N1865" s="504"/>
      <c r="O1865" s="120"/>
      <c r="P1865" s="822"/>
      <c r="Q1865" s="822"/>
      <c r="R1865" s="51"/>
    </row>
    <row r="1866" spans="1:18" s="52" customFormat="1" outlineLevel="1">
      <c r="A1866" s="825"/>
      <c r="B1866" s="827"/>
      <c r="C1866" s="766"/>
      <c r="D1866" s="822"/>
      <c r="E1866" s="829"/>
      <c r="F1866" s="822"/>
      <c r="G1866" s="831"/>
      <c r="H1866" s="822"/>
      <c r="I1866" s="822"/>
      <c r="J1866" s="822"/>
      <c r="K1866" s="523">
        <v>6</v>
      </c>
      <c r="L1866" s="504"/>
      <c r="M1866" s="504"/>
      <c r="N1866" s="504"/>
      <c r="O1866" s="120"/>
      <c r="P1866" s="822"/>
      <c r="Q1866" s="822"/>
      <c r="R1866" s="51"/>
    </row>
    <row r="1867" spans="1:18" s="52" customFormat="1" outlineLevel="1">
      <c r="A1867" s="825"/>
      <c r="B1867" s="827"/>
      <c r="C1867" s="766"/>
      <c r="D1867" s="822"/>
      <c r="E1867" s="829"/>
      <c r="F1867" s="822"/>
      <c r="G1867" s="831"/>
      <c r="H1867" s="822"/>
      <c r="I1867" s="822"/>
      <c r="J1867" s="822"/>
      <c r="K1867" s="523">
        <v>7</v>
      </c>
      <c r="L1867" s="504"/>
      <c r="M1867" s="504"/>
      <c r="N1867" s="504"/>
      <c r="O1867" s="120"/>
      <c r="P1867" s="822"/>
      <c r="Q1867" s="822"/>
      <c r="R1867" s="51"/>
    </row>
    <row r="1868" spans="1:18" s="52" customFormat="1" outlineLevel="1">
      <c r="A1868" s="825"/>
      <c r="B1868" s="827"/>
      <c r="C1868" s="766"/>
      <c r="D1868" s="822"/>
      <c r="E1868" s="829"/>
      <c r="F1868" s="822"/>
      <c r="G1868" s="831"/>
      <c r="H1868" s="822"/>
      <c r="I1868" s="822"/>
      <c r="J1868" s="822"/>
      <c r="K1868" s="523">
        <v>8</v>
      </c>
      <c r="L1868" s="504"/>
      <c r="M1868" s="504"/>
      <c r="N1868" s="504"/>
      <c r="O1868" s="120"/>
      <c r="P1868" s="822"/>
      <c r="Q1868" s="822"/>
      <c r="R1868" s="51"/>
    </row>
    <row r="1869" spans="1:18" s="52" customFormat="1" outlineLevel="1">
      <c r="A1869" s="825"/>
      <c r="B1869" s="827"/>
      <c r="C1869" s="766"/>
      <c r="D1869" s="822"/>
      <c r="E1869" s="829"/>
      <c r="F1869" s="822"/>
      <c r="G1869" s="831"/>
      <c r="H1869" s="822"/>
      <c r="I1869" s="822"/>
      <c r="J1869" s="822"/>
      <c r="K1869" s="523">
        <v>9</v>
      </c>
      <c r="L1869" s="504"/>
      <c r="M1869" s="504"/>
      <c r="N1869" s="504"/>
      <c r="O1869" s="120"/>
      <c r="P1869" s="822"/>
      <c r="Q1869" s="822"/>
      <c r="R1869" s="51"/>
    </row>
    <row r="1870" spans="1:18" s="52" customFormat="1" outlineLevel="1">
      <c r="A1870" s="825"/>
      <c r="B1870" s="827"/>
      <c r="C1870" s="766"/>
      <c r="D1870" s="822"/>
      <c r="E1870" s="829"/>
      <c r="F1870" s="822"/>
      <c r="G1870" s="831"/>
      <c r="H1870" s="822"/>
      <c r="I1870" s="822"/>
      <c r="J1870" s="822"/>
      <c r="K1870" s="523">
        <v>10</v>
      </c>
      <c r="L1870" s="504"/>
      <c r="M1870" s="504"/>
      <c r="N1870" s="504"/>
      <c r="O1870" s="120"/>
      <c r="P1870" s="822"/>
      <c r="Q1870" s="822"/>
      <c r="R1870" s="51"/>
    </row>
    <row r="1871" spans="1:18" s="52" customFormat="1" outlineLevel="1">
      <c r="A1871" s="825"/>
      <c r="B1871" s="827"/>
      <c r="C1871" s="766"/>
      <c r="D1871" s="822"/>
      <c r="E1871" s="829"/>
      <c r="F1871" s="822"/>
      <c r="G1871" s="831"/>
      <c r="H1871" s="822"/>
      <c r="I1871" s="822"/>
      <c r="J1871" s="822"/>
      <c r="K1871" s="523">
        <v>11</v>
      </c>
      <c r="L1871" s="504"/>
      <c r="M1871" s="504"/>
      <c r="N1871" s="504"/>
      <c r="O1871" s="120"/>
      <c r="P1871" s="822"/>
      <c r="Q1871" s="822"/>
      <c r="R1871" s="51"/>
    </row>
    <row r="1872" spans="1:18" s="52" customFormat="1" outlineLevel="1">
      <c r="A1872" s="825"/>
      <c r="B1872" s="827"/>
      <c r="C1872" s="766"/>
      <c r="D1872" s="822"/>
      <c r="E1872" s="829"/>
      <c r="F1872" s="822"/>
      <c r="G1872" s="831"/>
      <c r="H1872" s="822"/>
      <c r="I1872" s="822"/>
      <c r="J1872" s="822"/>
      <c r="K1872" s="523">
        <v>12</v>
      </c>
      <c r="L1872" s="504"/>
      <c r="M1872" s="504"/>
      <c r="N1872" s="504"/>
      <c r="O1872" s="120"/>
      <c r="P1872" s="822"/>
      <c r="Q1872" s="822"/>
      <c r="R1872" s="51"/>
    </row>
    <row r="1873" spans="1:18" s="52" customFormat="1" outlineLevel="1">
      <c r="A1873" s="825"/>
      <c r="B1873" s="827"/>
      <c r="C1873" s="766"/>
      <c r="D1873" s="822"/>
      <c r="E1873" s="829"/>
      <c r="F1873" s="822"/>
      <c r="G1873" s="831"/>
      <c r="H1873" s="822"/>
      <c r="I1873" s="822"/>
      <c r="J1873" s="822"/>
      <c r="K1873" s="523">
        <v>13</v>
      </c>
      <c r="L1873" s="504"/>
      <c r="M1873" s="504"/>
      <c r="N1873" s="504"/>
      <c r="O1873" s="120"/>
      <c r="P1873" s="822"/>
      <c r="Q1873" s="822"/>
      <c r="R1873" s="51"/>
    </row>
    <row r="1874" spans="1:18" s="52" customFormat="1" outlineLevel="1">
      <c r="A1874" s="825"/>
      <c r="B1874" s="827"/>
      <c r="C1874" s="766"/>
      <c r="D1874" s="822"/>
      <c r="E1874" s="829"/>
      <c r="F1874" s="822"/>
      <c r="G1874" s="831"/>
      <c r="H1874" s="822"/>
      <c r="I1874" s="822"/>
      <c r="J1874" s="822"/>
      <c r="K1874" s="523">
        <v>14</v>
      </c>
      <c r="L1874" s="504"/>
      <c r="M1874" s="504"/>
      <c r="N1874" s="504"/>
      <c r="O1874" s="120"/>
      <c r="P1874" s="822"/>
      <c r="Q1874" s="822"/>
      <c r="R1874" s="51"/>
    </row>
    <row r="1875" spans="1:18" s="52" customFormat="1" outlineLevel="1">
      <c r="A1875" s="825"/>
      <c r="B1875" s="827"/>
      <c r="C1875" s="766"/>
      <c r="D1875" s="822"/>
      <c r="E1875" s="829"/>
      <c r="F1875" s="822"/>
      <c r="G1875" s="831"/>
      <c r="H1875" s="822"/>
      <c r="I1875" s="822"/>
      <c r="J1875" s="822"/>
      <c r="K1875" s="523">
        <v>15</v>
      </c>
      <c r="L1875" s="504"/>
      <c r="M1875" s="504"/>
      <c r="N1875" s="504"/>
      <c r="O1875" s="120"/>
      <c r="P1875" s="822"/>
      <c r="Q1875" s="822"/>
      <c r="R1875" s="51"/>
    </row>
    <row r="1876" spans="1:18" s="52" customFormat="1" outlineLevel="1">
      <c r="A1876" s="826"/>
      <c r="B1876" s="828"/>
      <c r="C1876" s="777"/>
      <c r="D1876" s="823"/>
      <c r="E1876" s="829"/>
      <c r="F1876" s="823"/>
      <c r="G1876" s="832"/>
      <c r="H1876" s="823"/>
      <c r="I1876" s="823"/>
      <c r="J1876" s="823"/>
      <c r="K1876" s="523">
        <v>16</v>
      </c>
      <c r="L1876" s="504"/>
      <c r="M1876" s="504"/>
      <c r="N1876" s="504"/>
      <c r="O1876" s="120"/>
      <c r="P1876" s="823"/>
      <c r="Q1876" s="823"/>
      <c r="R1876" s="51"/>
    </row>
    <row r="1877" spans="1:18" s="52" customFormat="1" outlineLevel="1">
      <c r="A1877" s="824"/>
      <c r="B1877" s="827" t="s">
        <v>15</v>
      </c>
      <c r="C1877" s="803">
        <f>C1861+1</f>
        <v>118</v>
      </c>
      <c r="D1877" s="822" t="str">
        <f t="shared" ref="D1877:D1925" si="170">"Spare "&amp;C1877</f>
        <v>Spare 118</v>
      </c>
      <c r="E1877" s="829" t="str">
        <f t="shared" ref="E1877" si="171">"DBB"&amp;500+(6*(C1877-1))</f>
        <v>DBB1202</v>
      </c>
      <c r="F1877" s="822" t="s">
        <v>2047</v>
      </c>
      <c r="G1877" s="830"/>
      <c r="H1877" s="821"/>
      <c r="I1877" s="821"/>
      <c r="J1877" s="821"/>
      <c r="K1877" s="626">
        <v>1</v>
      </c>
      <c r="L1877" s="504"/>
      <c r="M1877" s="504"/>
      <c r="N1877" s="504"/>
      <c r="O1877" s="120"/>
      <c r="P1877" s="821"/>
      <c r="Q1877" s="821"/>
      <c r="R1877" s="51"/>
    </row>
    <row r="1878" spans="1:18" s="52" customFormat="1" outlineLevel="1">
      <c r="A1878" s="825"/>
      <c r="B1878" s="827"/>
      <c r="C1878" s="766"/>
      <c r="D1878" s="822"/>
      <c r="E1878" s="829"/>
      <c r="F1878" s="822"/>
      <c r="G1878" s="831"/>
      <c r="H1878" s="822"/>
      <c r="I1878" s="822"/>
      <c r="J1878" s="822"/>
      <c r="K1878" s="523">
        <v>2</v>
      </c>
      <c r="L1878" s="504"/>
      <c r="M1878" s="504"/>
      <c r="N1878" s="504"/>
      <c r="O1878" s="120"/>
      <c r="P1878" s="822"/>
      <c r="Q1878" s="822"/>
      <c r="R1878" s="51"/>
    </row>
    <row r="1879" spans="1:18" s="52" customFormat="1" outlineLevel="1">
      <c r="A1879" s="825"/>
      <c r="B1879" s="827"/>
      <c r="C1879" s="766"/>
      <c r="D1879" s="822"/>
      <c r="E1879" s="829"/>
      <c r="F1879" s="822"/>
      <c r="G1879" s="831"/>
      <c r="H1879" s="822"/>
      <c r="I1879" s="822"/>
      <c r="J1879" s="822"/>
      <c r="K1879" s="523">
        <v>3</v>
      </c>
      <c r="L1879" s="504"/>
      <c r="M1879" s="504"/>
      <c r="N1879" s="504"/>
      <c r="O1879" s="120"/>
      <c r="P1879" s="822"/>
      <c r="Q1879" s="822"/>
      <c r="R1879" s="51"/>
    </row>
    <row r="1880" spans="1:18" s="52" customFormat="1" outlineLevel="1">
      <c r="A1880" s="825"/>
      <c r="B1880" s="827"/>
      <c r="C1880" s="766"/>
      <c r="D1880" s="822"/>
      <c r="E1880" s="829"/>
      <c r="F1880" s="822"/>
      <c r="G1880" s="831"/>
      <c r="H1880" s="822"/>
      <c r="I1880" s="822"/>
      <c r="J1880" s="822"/>
      <c r="K1880" s="523">
        <v>4</v>
      </c>
      <c r="L1880" s="504"/>
      <c r="M1880" s="504"/>
      <c r="N1880" s="504"/>
      <c r="O1880" s="120"/>
      <c r="P1880" s="822"/>
      <c r="Q1880" s="822"/>
      <c r="R1880" s="51"/>
    </row>
    <row r="1881" spans="1:18" s="52" customFormat="1" outlineLevel="1">
      <c r="A1881" s="825"/>
      <c r="B1881" s="827"/>
      <c r="C1881" s="766"/>
      <c r="D1881" s="822"/>
      <c r="E1881" s="829"/>
      <c r="F1881" s="822"/>
      <c r="G1881" s="831"/>
      <c r="H1881" s="822"/>
      <c r="I1881" s="822"/>
      <c r="J1881" s="822"/>
      <c r="K1881" s="523">
        <v>5</v>
      </c>
      <c r="L1881" s="504"/>
      <c r="M1881" s="504"/>
      <c r="N1881" s="504"/>
      <c r="O1881" s="120"/>
      <c r="P1881" s="822"/>
      <c r="Q1881" s="822"/>
      <c r="R1881" s="51"/>
    </row>
    <row r="1882" spans="1:18" s="52" customFormat="1" outlineLevel="1">
      <c r="A1882" s="825"/>
      <c r="B1882" s="827"/>
      <c r="C1882" s="766"/>
      <c r="D1882" s="822"/>
      <c r="E1882" s="829"/>
      <c r="F1882" s="822"/>
      <c r="G1882" s="831"/>
      <c r="H1882" s="822"/>
      <c r="I1882" s="822"/>
      <c r="J1882" s="822"/>
      <c r="K1882" s="523">
        <v>6</v>
      </c>
      <c r="L1882" s="504"/>
      <c r="M1882" s="504"/>
      <c r="N1882" s="504"/>
      <c r="O1882" s="120"/>
      <c r="P1882" s="822"/>
      <c r="Q1882" s="822"/>
      <c r="R1882" s="51"/>
    </row>
    <row r="1883" spans="1:18" s="52" customFormat="1" outlineLevel="1">
      <c r="A1883" s="825"/>
      <c r="B1883" s="827"/>
      <c r="C1883" s="766"/>
      <c r="D1883" s="822"/>
      <c r="E1883" s="829"/>
      <c r="F1883" s="822"/>
      <c r="G1883" s="831"/>
      <c r="H1883" s="822"/>
      <c r="I1883" s="822"/>
      <c r="J1883" s="822"/>
      <c r="K1883" s="523">
        <v>7</v>
      </c>
      <c r="L1883" s="504"/>
      <c r="M1883" s="504"/>
      <c r="N1883" s="504"/>
      <c r="O1883" s="120"/>
      <c r="P1883" s="822"/>
      <c r="Q1883" s="822"/>
      <c r="R1883" s="51"/>
    </row>
    <row r="1884" spans="1:18" s="52" customFormat="1" outlineLevel="1">
      <c r="A1884" s="825"/>
      <c r="B1884" s="827"/>
      <c r="C1884" s="766"/>
      <c r="D1884" s="822"/>
      <c r="E1884" s="829"/>
      <c r="F1884" s="822"/>
      <c r="G1884" s="831"/>
      <c r="H1884" s="822"/>
      <c r="I1884" s="822"/>
      <c r="J1884" s="822"/>
      <c r="K1884" s="523">
        <v>8</v>
      </c>
      <c r="L1884" s="504"/>
      <c r="M1884" s="504"/>
      <c r="N1884" s="504"/>
      <c r="O1884" s="120"/>
      <c r="P1884" s="822"/>
      <c r="Q1884" s="822"/>
      <c r="R1884" s="51"/>
    </row>
    <row r="1885" spans="1:18" s="52" customFormat="1" outlineLevel="1">
      <c r="A1885" s="825"/>
      <c r="B1885" s="827"/>
      <c r="C1885" s="766"/>
      <c r="D1885" s="822"/>
      <c r="E1885" s="829"/>
      <c r="F1885" s="822"/>
      <c r="G1885" s="831"/>
      <c r="H1885" s="822"/>
      <c r="I1885" s="822"/>
      <c r="J1885" s="822"/>
      <c r="K1885" s="523">
        <v>9</v>
      </c>
      <c r="L1885" s="504"/>
      <c r="M1885" s="504"/>
      <c r="N1885" s="504"/>
      <c r="O1885" s="120"/>
      <c r="P1885" s="822"/>
      <c r="Q1885" s="822"/>
      <c r="R1885" s="51"/>
    </row>
    <row r="1886" spans="1:18" s="52" customFormat="1" outlineLevel="1">
      <c r="A1886" s="825"/>
      <c r="B1886" s="827"/>
      <c r="C1886" s="766"/>
      <c r="D1886" s="822"/>
      <c r="E1886" s="829"/>
      <c r="F1886" s="822"/>
      <c r="G1886" s="831"/>
      <c r="H1886" s="822"/>
      <c r="I1886" s="822"/>
      <c r="J1886" s="822"/>
      <c r="K1886" s="523">
        <v>10</v>
      </c>
      <c r="L1886" s="504"/>
      <c r="M1886" s="504"/>
      <c r="N1886" s="504"/>
      <c r="O1886" s="120"/>
      <c r="P1886" s="822"/>
      <c r="Q1886" s="822"/>
      <c r="R1886" s="51"/>
    </row>
    <row r="1887" spans="1:18" s="52" customFormat="1" outlineLevel="1">
      <c r="A1887" s="825"/>
      <c r="B1887" s="827"/>
      <c r="C1887" s="766"/>
      <c r="D1887" s="822"/>
      <c r="E1887" s="829"/>
      <c r="F1887" s="822"/>
      <c r="G1887" s="831"/>
      <c r="H1887" s="822"/>
      <c r="I1887" s="822"/>
      <c r="J1887" s="822"/>
      <c r="K1887" s="523">
        <v>11</v>
      </c>
      <c r="L1887" s="504"/>
      <c r="M1887" s="504"/>
      <c r="N1887" s="504"/>
      <c r="O1887" s="120"/>
      <c r="P1887" s="822"/>
      <c r="Q1887" s="822"/>
      <c r="R1887" s="51"/>
    </row>
    <row r="1888" spans="1:18" s="52" customFormat="1" outlineLevel="1">
      <c r="A1888" s="825"/>
      <c r="B1888" s="827"/>
      <c r="C1888" s="766"/>
      <c r="D1888" s="822"/>
      <c r="E1888" s="829"/>
      <c r="F1888" s="822"/>
      <c r="G1888" s="831"/>
      <c r="H1888" s="822"/>
      <c r="I1888" s="822"/>
      <c r="J1888" s="822"/>
      <c r="K1888" s="523">
        <v>12</v>
      </c>
      <c r="L1888" s="504"/>
      <c r="M1888" s="504"/>
      <c r="N1888" s="504"/>
      <c r="O1888" s="120"/>
      <c r="P1888" s="822"/>
      <c r="Q1888" s="822"/>
      <c r="R1888" s="51"/>
    </row>
    <row r="1889" spans="1:18" s="52" customFormat="1" outlineLevel="1">
      <c r="A1889" s="825"/>
      <c r="B1889" s="827"/>
      <c r="C1889" s="766"/>
      <c r="D1889" s="822"/>
      <c r="E1889" s="829"/>
      <c r="F1889" s="822"/>
      <c r="G1889" s="831"/>
      <c r="H1889" s="822"/>
      <c r="I1889" s="822"/>
      <c r="J1889" s="822"/>
      <c r="K1889" s="523">
        <v>13</v>
      </c>
      <c r="L1889" s="504"/>
      <c r="M1889" s="504"/>
      <c r="N1889" s="504"/>
      <c r="O1889" s="120"/>
      <c r="P1889" s="822"/>
      <c r="Q1889" s="822"/>
      <c r="R1889" s="51"/>
    </row>
    <row r="1890" spans="1:18" s="52" customFormat="1" outlineLevel="1">
      <c r="A1890" s="825"/>
      <c r="B1890" s="827"/>
      <c r="C1890" s="766"/>
      <c r="D1890" s="822"/>
      <c r="E1890" s="829"/>
      <c r="F1890" s="822"/>
      <c r="G1890" s="831"/>
      <c r="H1890" s="822"/>
      <c r="I1890" s="822"/>
      <c r="J1890" s="822"/>
      <c r="K1890" s="523">
        <v>14</v>
      </c>
      <c r="L1890" s="504"/>
      <c r="M1890" s="504"/>
      <c r="N1890" s="504"/>
      <c r="O1890" s="120"/>
      <c r="P1890" s="822"/>
      <c r="Q1890" s="822"/>
      <c r="R1890" s="51"/>
    </row>
    <row r="1891" spans="1:18" s="52" customFormat="1" outlineLevel="1">
      <c r="A1891" s="825"/>
      <c r="B1891" s="827"/>
      <c r="C1891" s="766"/>
      <c r="D1891" s="822"/>
      <c r="E1891" s="829"/>
      <c r="F1891" s="822"/>
      <c r="G1891" s="831"/>
      <c r="H1891" s="822"/>
      <c r="I1891" s="822"/>
      <c r="J1891" s="822"/>
      <c r="K1891" s="523">
        <v>15</v>
      </c>
      <c r="L1891" s="504"/>
      <c r="M1891" s="504"/>
      <c r="N1891" s="504"/>
      <c r="O1891" s="120"/>
      <c r="P1891" s="822"/>
      <c r="Q1891" s="822"/>
      <c r="R1891" s="51"/>
    </row>
    <row r="1892" spans="1:18" s="52" customFormat="1" outlineLevel="1">
      <c r="A1892" s="826"/>
      <c r="B1892" s="828"/>
      <c r="C1892" s="777"/>
      <c r="D1892" s="823"/>
      <c r="E1892" s="829"/>
      <c r="F1892" s="823"/>
      <c r="G1892" s="832"/>
      <c r="H1892" s="823"/>
      <c r="I1892" s="823"/>
      <c r="J1892" s="823"/>
      <c r="K1892" s="523">
        <v>16</v>
      </c>
      <c r="L1892" s="504"/>
      <c r="M1892" s="504"/>
      <c r="N1892" s="504"/>
      <c r="O1892" s="120"/>
      <c r="P1892" s="823"/>
      <c r="Q1892" s="823"/>
      <c r="R1892" s="51"/>
    </row>
    <row r="1893" spans="1:18" s="52" customFormat="1" outlineLevel="1">
      <c r="A1893" s="824"/>
      <c r="B1893" s="827" t="s">
        <v>15</v>
      </c>
      <c r="C1893" s="803">
        <f>C1877+1</f>
        <v>119</v>
      </c>
      <c r="D1893" s="822" t="str">
        <f t="shared" si="170"/>
        <v>Spare 119</v>
      </c>
      <c r="E1893" s="829" t="str">
        <f t="shared" ref="E1893" si="172">"DBB"&amp;500+(6*(C1893-1))</f>
        <v>DBB1208</v>
      </c>
      <c r="F1893" s="822" t="s">
        <v>2048</v>
      </c>
      <c r="G1893" s="830"/>
      <c r="H1893" s="821"/>
      <c r="I1893" s="821"/>
      <c r="J1893" s="821"/>
      <c r="K1893" s="626">
        <v>1</v>
      </c>
      <c r="L1893" s="504"/>
      <c r="M1893" s="504"/>
      <c r="N1893" s="504"/>
      <c r="O1893" s="120"/>
      <c r="P1893" s="821"/>
      <c r="Q1893" s="821"/>
      <c r="R1893" s="51"/>
    </row>
    <row r="1894" spans="1:18" s="52" customFormat="1" outlineLevel="1">
      <c r="A1894" s="825"/>
      <c r="B1894" s="827"/>
      <c r="C1894" s="766"/>
      <c r="D1894" s="822"/>
      <c r="E1894" s="829"/>
      <c r="F1894" s="822"/>
      <c r="G1894" s="831"/>
      <c r="H1894" s="822"/>
      <c r="I1894" s="822"/>
      <c r="J1894" s="822"/>
      <c r="K1894" s="523">
        <v>2</v>
      </c>
      <c r="L1894" s="504"/>
      <c r="M1894" s="504"/>
      <c r="N1894" s="504"/>
      <c r="O1894" s="120"/>
      <c r="P1894" s="822"/>
      <c r="Q1894" s="822"/>
      <c r="R1894" s="51"/>
    </row>
    <row r="1895" spans="1:18" s="52" customFormat="1" outlineLevel="1">
      <c r="A1895" s="825"/>
      <c r="B1895" s="827"/>
      <c r="C1895" s="766"/>
      <c r="D1895" s="822"/>
      <c r="E1895" s="829"/>
      <c r="F1895" s="822"/>
      <c r="G1895" s="831"/>
      <c r="H1895" s="822"/>
      <c r="I1895" s="822"/>
      <c r="J1895" s="822"/>
      <c r="K1895" s="523">
        <v>3</v>
      </c>
      <c r="L1895" s="504"/>
      <c r="M1895" s="504"/>
      <c r="N1895" s="504"/>
      <c r="O1895" s="120"/>
      <c r="P1895" s="822"/>
      <c r="Q1895" s="822"/>
      <c r="R1895" s="51"/>
    </row>
    <row r="1896" spans="1:18" s="52" customFormat="1" outlineLevel="1">
      <c r="A1896" s="825"/>
      <c r="B1896" s="827"/>
      <c r="C1896" s="766"/>
      <c r="D1896" s="822"/>
      <c r="E1896" s="829"/>
      <c r="F1896" s="822"/>
      <c r="G1896" s="831"/>
      <c r="H1896" s="822"/>
      <c r="I1896" s="822"/>
      <c r="J1896" s="822"/>
      <c r="K1896" s="523">
        <v>4</v>
      </c>
      <c r="L1896" s="504"/>
      <c r="M1896" s="504"/>
      <c r="N1896" s="504"/>
      <c r="O1896" s="120"/>
      <c r="P1896" s="822"/>
      <c r="Q1896" s="822"/>
      <c r="R1896" s="51"/>
    </row>
    <row r="1897" spans="1:18" s="52" customFormat="1" outlineLevel="1">
      <c r="A1897" s="825"/>
      <c r="B1897" s="827"/>
      <c r="C1897" s="766"/>
      <c r="D1897" s="822"/>
      <c r="E1897" s="829"/>
      <c r="F1897" s="822"/>
      <c r="G1897" s="831"/>
      <c r="H1897" s="822"/>
      <c r="I1897" s="822"/>
      <c r="J1897" s="822"/>
      <c r="K1897" s="523">
        <v>5</v>
      </c>
      <c r="L1897" s="504"/>
      <c r="M1897" s="504"/>
      <c r="N1897" s="504"/>
      <c r="O1897" s="120"/>
      <c r="P1897" s="822"/>
      <c r="Q1897" s="822"/>
      <c r="R1897" s="51"/>
    </row>
    <row r="1898" spans="1:18" s="52" customFormat="1" outlineLevel="1">
      <c r="A1898" s="825"/>
      <c r="B1898" s="827"/>
      <c r="C1898" s="766"/>
      <c r="D1898" s="822"/>
      <c r="E1898" s="829"/>
      <c r="F1898" s="822"/>
      <c r="G1898" s="831"/>
      <c r="H1898" s="822"/>
      <c r="I1898" s="822"/>
      <c r="J1898" s="822"/>
      <c r="K1898" s="523">
        <v>6</v>
      </c>
      <c r="L1898" s="504"/>
      <c r="M1898" s="504"/>
      <c r="N1898" s="504"/>
      <c r="O1898" s="120"/>
      <c r="P1898" s="822"/>
      <c r="Q1898" s="822"/>
      <c r="R1898" s="51"/>
    </row>
    <row r="1899" spans="1:18" s="52" customFormat="1" outlineLevel="1">
      <c r="A1899" s="825"/>
      <c r="B1899" s="827"/>
      <c r="C1899" s="766"/>
      <c r="D1899" s="822"/>
      <c r="E1899" s="829"/>
      <c r="F1899" s="822"/>
      <c r="G1899" s="831"/>
      <c r="H1899" s="822"/>
      <c r="I1899" s="822"/>
      <c r="J1899" s="822"/>
      <c r="K1899" s="523">
        <v>7</v>
      </c>
      <c r="L1899" s="504"/>
      <c r="M1899" s="504"/>
      <c r="N1899" s="504"/>
      <c r="O1899" s="120"/>
      <c r="P1899" s="822"/>
      <c r="Q1899" s="822"/>
      <c r="R1899" s="51"/>
    </row>
    <row r="1900" spans="1:18" s="52" customFormat="1" outlineLevel="1">
      <c r="A1900" s="825"/>
      <c r="B1900" s="827"/>
      <c r="C1900" s="766"/>
      <c r="D1900" s="822"/>
      <c r="E1900" s="829"/>
      <c r="F1900" s="822"/>
      <c r="G1900" s="831"/>
      <c r="H1900" s="822"/>
      <c r="I1900" s="822"/>
      <c r="J1900" s="822"/>
      <c r="K1900" s="523">
        <v>8</v>
      </c>
      <c r="L1900" s="504"/>
      <c r="M1900" s="504"/>
      <c r="N1900" s="504"/>
      <c r="O1900" s="120"/>
      <c r="P1900" s="822"/>
      <c r="Q1900" s="822"/>
      <c r="R1900" s="51"/>
    </row>
    <row r="1901" spans="1:18" s="52" customFormat="1" outlineLevel="1">
      <c r="A1901" s="825"/>
      <c r="B1901" s="827"/>
      <c r="C1901" s="766"/>
      <c r="D1901" s="822"/>
      <c r="E1901" s="829"/>
      <c r="F1901" s="822"/>
      <c r="G1901" s="831"/>
      <c r="H1901" s="822"/>
      <c r="I1901" s="822"/>
      <c r="J1901" s="822"/>
      <c r="K1901" s="523">
        <v>9</v>
      </c>
      <c r="L1901" s="504"/>
      <c r="M1901" s="504"/>
      <c r="N1901" s="504"/>
      <c r="O1901" s="120"/>
      <c r="P1901" s="822"/>
      <c r="Q1901" s="822"/>
      <c r="R1901" s="51"/>
    </row>
    <row r="1902" spans="1:18" s="52" customFormat="1" outlineLevel="1">
      <c r="A1902" s="825"/>
      <c r="B1902" s="827"/>
      <c r="C1902" s="766"/>
      <c r="D1902" s="822"/>
      <c r="E1902" s="829"/>
      <c r="F1902" s="822"/>
      <c r="G1902" s="831"/>
      <c r="H1902" s="822"/>
      <c r="I1902" s="822"/>
      <c r="J1902" s="822"/>
      <c r="K1902" s="523">
        <v>10</v>
      </c>
      <c r="L1902" s="504"/>
      <c r="M1902" s="504"/>
      <c r="N1902" s="504"/>
      <c r="O1902" s="120"/>
      <c r="P1902" s="822"/>
      <c r="Q1902" s="822"/>
      <c r="R1902" s="51"/>
    </row>
    <row r="1903" spans="1:18" s="52" customFormat="1" outlineLevel="1">
      <c r="A1903" s="825"/>
      <c r="B1903" s="827"/>
      <c r="C1903" s="766"/>
      <c r="D1903" s="822"/>
      <c r="E1903" s="829"/>
      <c r="F1903" s="822"/>
      <c r="G1903" s="831"/>
      <c r="H1903" s="822"/>
      <c r="I1903" s="822"/>
      <c r="J1903" s="822"/>
      <c r="K1903" s="523">
        <v>11</v>
      </c>
      <c r="L1903" s="504"/>
      <c r="M1903" s="504"/>
      <c r="N1903" s="504"/>
      <c r="O1903" s="120"/>
      <c r="P1903" s="822"/>
      <c r="Q1903" s="822"/>
      <c r="R1903" s="51"/>
    </row>
    <row r="1904" spans="1:18" s="52" customFormat="1" outlineLevel="1">
      <c r="A1904" s="825"/>
      <c r="B1904" s="827"/>
      <c r="C1904" s="766"/>
      <c r="D1904" s="822"/>
      <c r="E1904" s="829"/>
      <c r="F1904" s="822"/>
      <c r="G1904" s="831"/>
      <c r="H1904" s="822"/>
      <c r="I1904" s="822"/>
      <c r="J1904" s="822"/>
      <c r="K1904" s="523">
        <v>12</v>
      </c>
      <c r="L1904" s="504"/>
      <c r="M1904" s="504"/>
      <c r="N1904" s="504"/>
      <c r="O1904" s="120"/>
      <c r="P1904" s="822"/>
      <c r="Q1904" s="822"/>
      <c r="R1904" s="51"/>
    </row>
    <row r="1905" spans="1:18" s="52" customFormat="1" outlineLevel="1">
      <c r="A1905" s="825"/>
      <c r="B1905" s="827"/>
      <c r="C1905" s="766"/>
      <c r="D1905" s="822"/>
      <c r="E1905" s="829"/>
      <c r="F1905" s="822"/>
      <c r="G1905" s="831"/>
      <c r="H1905" s="822"/>
      <c r="I1905" s="822"/>
      <c r="J1905" s="822"/>
      <c r="K1905" s="523">
        <v>13</v>
      </c>
      <c r="L1905" s="504"/>
      <c r="M1905" s="504"/>
      <c r="N1905" s="504"/>
      <c r="O1905" s="120"/>
      <c r="P1905" s="822"/>
      <c r="Q1905" s="822"/>
      <c r="R1905" s="51"/>
    </row>
    <row r="1906" spans="1:18" s="52" customFormat="1" outlineLevel="1">
      <c r="A1906" s="825"/>
      <c r="B1906" s="827"/>
      <c r="C1906" s="766"/>
      <c r="D1906" s="822"/>
      <c r="E1906" s="829"/>
      <c r="F1906" s="822"/>
      <c r="G1906" s="831"/>
      <c r="H1906" s="822"/>
      <c r="I1906" s="822"/>
      <c r="J1906" s="822"/>
      <c r="K1906" s="523">
        <v>14</v>
      </c>
      <c r="L1906" s="504"/>
      <c r="M1906" s="504"/>
      <c r="N1906" s="504"/>
      <c r="O1906" s="120"/>
      <c r="P1906" s="822"/>
      <c r="Q1906" s="822"/>
      <c r="R1906" s="51"/>
    </row>
    <row r="1907" spans="1:18" s="52" customFormat="1" outlineLevel="1">
      <c r="A1907" s="825"/>
      <c r="B1907" s="827"/>
      <c r="C1907" s="766"/>
      <c r="D1907" s="822"/>
      <c r="E1907" s="829"/>
      <c r="F1907" s="822"/>
      <c r="G1907" s="831"/>
      <c r="H1907" s="822"/>
      <c r="I1907" s="822"/>
      <c r="J1907" s="822"/>
      <c r="K1907" s="523">
        <v>15</v>
      </c>
      <c r="L1907" s="504"/>
      <c r="M1907" s="504"/>
      <c r="N1907" s="504"/>
      <c r="O1907" s="120"/>
      <c r="P1907" s="822"/>
      <c r="Q1907" s="822"/>
      <c r="R1907" s="51"/>
    </row>
    <row r="1908" spans="1:18" s="52" customFormat="1" outlineLevel="1">
      <c r="A1908" s="826"/>
      <c r="B1908" s="828"/>
      <c r="C1908" s="777"/>
      <c r="D1908" s="823"/>
      <c r="E1908" s="829"/>
      <c r="F1908" s="823"/>
      <c r="G1908" s="832"/>
      <c r="H1908" s="823"/>
      <c r="I1908" s="823"/>
      <c r="J1908" s="823"/>
      <c r="K1908" s="523">
        <v>16</v>
      </c>
      <c r="L1908" s="504"/>
      <c r="M1908" s="504"/>
      <c r="N1908" s="504"/>
      <c r="O1908" s="120"/>
      <c r="P1908" s="823"/>
      <c r="Q1908" s="823"/>
      <c r="R1908" s="51"/>
    </row>
    <row r="1909" spans="1:18" s="52" customFormat="1" outlineLevel="1">
      <c r="A1909" s="824"/>
      <c r="B1909" s="827" t="s">
        <v>15</v>
      </c>
      <c r="C1909" s="803">
        <f>C1893+1</f>
        <v>120</v>
      </c>
      <c r="D1909" s="822" t="str">
        <f t="shared" si="170"/>
        <v>Spare 120</v>
      </c>
      <c r="E1909" s="829" t="str">
        <f t="shared" ref="E1909" si="173">"DBB"&amp;500+(6*(C1909-1))</f>
        <v>DBB1214</v>
      </c>
      <c r="F1909" s="822" t="s">
        <v>2049</v>
      </c>
      <c r="G1909" s="830"/>
      <c r="H1909" s="821"/>
      <c r="I1909" s="821"/>
      <c r="J1909" s="821"/>
      <c r="K1909" s="626">
        <v>1</v>
      </c>
      <c r="L1909" s="504"/>
      <c r="M1909" s="504"/>
      <c r="N1909" s="504"/>
      <c r="O1909" s="120"/>
      <c r="P1909" s="821"/>
      <c r="Q1909" s="821"/>
      <c r="R1909" s="51"/>
    </row>
    <row r="1910" spans="1:18" s="52" customFormat="1" outlineLevel="1">
      <c r="A1910" s="825"/>
      <c r="B1910" s="827"/>
      <c r="C1910" s="766"/>
      <c r="D1910" s="822"/>
      <c r="E1910" s="829"/>
      <c r="F1910" s="822"/>
      <c r="G1910" s="831"/>
      <c r="H1910" s="822"/>
      <c r="I1910" s="822"/>
      <c r="J1910" s="822"/>
      <c r="K1910" s="523">
        <v>2</v>
      </c>
      <c r="L1910" s="504"/>
      <c r="M1910" s="504"/>
      <c r="N1910" s="504"/>
      <c r="O1910" s="120"/>
      <c r="P1910" s="822"/>
      <c r="Q1910" s="822"/>
      <c r="R1910" s="51"/>
    </row>
    <row r="1911" spans="1:18" s="52" customFormat="1" outlineLevel="1">
      <c r="A1911" s="825"/>
      <c r="B1911" s="827"/>
      <c r="C1911" s="766"/>
      <c r="D1911" s="822"/>
      <c r="E1911" s="829"/>
      <c r="F1911" s="822"/>
      <c r="G1911" s="831"/>
      <c r="H1911" s="822"/>
      <c r="I1911" s="822"/>
      <c r="J1911" s="822"/>
      <c r="K1911" s="523">
        <v>3</v>
      </c>
      <c r="L1911" s="504"/>
      <c r="M1911" s="504"/>
      <c r="N1911" s="504"/>
      <c r="O1911" s="120"/>
      <c r="P1911" s="822"/>
      <c r="Q1911" s="822"/>
      <c r="R1911" s="51"/>
    </row>
    <row r="1912" spans="1:18" s="52" customFormat="1" outlineLevel="1">
      <c r="A1912" s="825"/>
      <c r="B1912" s="827"/>
      <c r="C1912" s="766"/>
      <c r="D1912" s="822"/>
      <c r="E1912" s="829"/>
      <c r="F1912" s="822"/>
      <c r="G1912" s="831"/>
      <c r="H1912" s="822"/>
      <c r="I1912" s="822"/>
      <c r="J1912" s="822"/>
      <c r="K1912" s="523">
        <v>4</v>
      </c>
      <c r="L1912" s="504"/>
      <c r="M1912" s="504"/>
      <c r="N1912" s="504"/>
      <c r="O1912" s="120"/>
      <c r="P1912" s="822"/>
      <c r="Q1912" s="822"/>
      <c r="R1912" s="51"/>
    </row>
    <row r="1913" spans="1:18" s="52" customFormat="1" outlineLevel="1">
      <c r="A1913" s="825"/>
      <c r="B1913" s="827"/>
      <c r="C1913" s="766"/>
      <c r="D1913" s="822"/>
      <c r="E1913" s="829"/>
      <c r="F1913" s="822"/>
      <c r="G1913" s="831"/>
      <c r="H1913" s="822"/>
      <c r="I1913" s="822"/>
      <c r="J1913" s="822"/>
      <c r="K1913" s="523">
        <v>5</v>
      </c>
      <c r="L1913" s="504"/>
      <c r="M1913" s="504"/>
      <c r="N1913" s="504"/>
      <c r="O1913" s="120"/>
      <c r="P1913" s="822"/>
      <c r="Q1913" s="822"/>
      <c r="R1913" s="51"/>
    </row>
    <row r="1914" spans="1:18" s="52" customFormat="1" outlineLevel="1">
      <c r="A1914" s="825"/>
      <c r="B1914" s="827"/>
      <c r="C1914" s="766"/>
      <c r="D1914" s="822"/>
      <c r="E1914" s="829"/>
      <c r="F1914" s="822"/>
      <c r="G1914" s="831"/>
      <c r="H1914" s="822"/>
      <c r="I1914" s="822"/>
      <c r="J1914" s="822"/>
      <c r="K1914" s="523">
        <v>6</v>
      </c>
      <c r="L1914" s="504"/>
      <c r="M1914" s="504"/>
      <c r="N1914" s="504"/>
      <c r="O1914" s="120"/>
      <c r="P1914" s="822"/>
      <c r="Q1914" s="822"/>
      <c r="R1914" s="51"/>
    </row>
    <row r="1915" spans="1:18" s="52" customFormat="1" outlineLevel="1">
      <c r="A1915" s="825"/>
      <c r="B1915" s="827"/>
      <c r="C1915" s="766"/>
      <c r="D1915" s="822"/>
      <c r="E1915" s="829"/>
      <c r="F1915" s="822"/>
      <c r="G1915" s="831"/>
      <c r="H1915" s="822"/>
      <c r="I1915" s="822"/>
      <c r="J1915" s="822"/>
      <c r="K1915" s="523">
        <v>7</v>
      </c>
      <c r="L1915" s="504"/>
      <c r="M1915" s="504"/>
      <c r="N1915" s="504"/>
      <c r="O1915" s="120"/>
      <c r="P1915" s="822"/>
      <c r="Q1915" s="822"/>
      <c r="R1915" s="51"/>
    </row>
    <row r="1916" spans="1:18" s="52" customFormat="1" outlineLevel="1">
      <c r="A1916" s="825"/>
      <c r="B1916" s="827"/>
      <c r="C1916" s="766"/>
      <c r="D1916" s="822"/>
      <c r="E1916" s="829"/>
      <c r="F1916" s="822"/>
      <c r="G1916" s="831"/>
      <c r="H1916" s="822"/>
      <c r="I1916" s="822"/>
      <c r="J1916" s="822"/>
      <c r="K1916" s="523">
        <v>8</v>
      </c>
      <c r="L1916" s="504"/>
      <c r="M1916" s="504"/>
      <c r="N1916" s="504"/>
      <c r="O1916" s="120"/>
      <c r="P1916" s="822"/>
      <c r="Q1916" s="822"/>
      <c r="R1916" s="51"/>
    </row>
    <row r="1917" spans="1:18" s="52" customFormat="1" outlineLevel="1">
      <c r="A1917" s="825"/>
      <c r="B1917" s="827"/>
      <c r="C1917" s="766"/>
      <c r="D1917" s="822"/>
      <c r="E1917" s="829"/>
      <c r="F1917" s="822"/>
      <c r="G1917" s="831"/>
      <c r="H1917" s="822"/>
      <c r="I1917" s="822"/>
      <c r="J1917" s="822"/>
      <c r="K1917" s="523">
        <v>9</v>
      </c>
      <c r="L1917" s="504"/>
      <c r="M1917" s="504"/>
      <c r="N1917" s="504"/>
      <c r="O1917" s="120"/>
      <c r="P1917" s="822"/>
      <c r="Q1917" s="822"/>
      <c r="R1917" s="51"/>
    </row>
    <row r="1918" spans="1:18" s="52" customFormat="1" outlineLevel="1">
      <c r="A1918" s="825"/>
      <c r="B1918" s="827"/>
      <c r="C1918" s="766"/>
      <c r="D1918" s="822"/>
      <c r="E1918" s="829"/>
      <c r="F1918" s="822"/>
      <c r="G1918" s="831"/>
      <c r="H1918" s="822"/>
      <c r="I1918" s="822"/>
      <c r="J1918" s="822"/>
      <c r="K1918" s="523">
        <v>10</v>
      </c>
      <c r="L1918" s="504"/>
      <c r="M1918" s="504"/>
      <c r="N1918" s="504"/>
      <c r="O1918" s="120"/>
      <c r="P1918" s="822"/>
      <c r="Q1918" s="822"/>
      <c r="R1918" s="51"/>
    </row>
    <row r="1919" spans="1:18" s="52" customFormat="1" outlineLevel="1">
      <c r="A1919" s="825"/>
      <c r="B1919" s="827"/>
      <c r="C1919" s="766"/>
      <c r="D1919" s="822"/>
      <c r="E1919" s="829"/>
      <c r="F1919" s="822"/>
      <c r="G1919" s="831"/>
      <c r="H1919" s="822"/>
      <c r="I1919" s="822"/>
      <c r="J1919" s="822"/>
      <c r="K1919" s="523">
        <v>11</v>
      </c>
      <c r="L1919" s="504"/>
      <c r="M1919" s="504"/>
      <c r="N1919" s="504"/>
      <c r="O1919" s="120"/>
      <c r="P1919" s="822"/>
      <c r="Q1919" s="822"/>
      <c r="R1919" s="51"/>
    </row>
    <row r="1920" spans="1:18" s="52" customFormat="1" outlineLevel="1">
      <c r="A1920" s="825"/>
      <c r="B1920" s="827"/>
      <c r="C1920" s="766"/>
      <c r="D1920" s="822"/>
      <c r="E1920" s="829"/>
      <c r="F1920" s="822"/>
      <c r="G1920" s="831"/>
      <c r="H1920" s="822"/>
      <c r="I1920" s="822"/>
      <c r="J1920" s="822"/>
      <c r="K1920" s="523">
        <v>12</v>
      </c>
      <c r="L1920" s="504"/>
      <c r="M1920" s="504"/>
      <c r="N1920" s="504"/>
      <c r="O1920" s="120"/>
      <c r="P1920" s="822"/>
      <c r="Q1920" s="822"/>
      <c r="R1920" s="51"/>
    </row>
    <row r="1921" spans="1:18" s="52" customFormat="1" outlineLevel="1">
      <c r="A1921" s="825"/>
      <c r="B1921" s="827"/>
      <c r="C1921" s="766"/>
      <c r="D1921" s="822"/>
      <c r="E1921" s="829"/>
      <c r="F1921" s="822"/>
      <c r="G1921" s="831"/>
      <c r="H1921" s="822"/>
      <c r="I1921" s="822"/>
      <c r="J1921" s="822"/>
      <c r="K1921" s="523">
        <v>13</v>
      </c>
      <c r="L1921" s="504"/>
      <c r="M1921" s="504"/>
      <c r="N1921" s="504"/>
      <c r="O1921" s="120"/>
      <c r="P1921" s="822"/>
      <c r="Q1921" s="822"/>
      <c r="R1921" s="51"/>
    </row>
    <row r="1922" spans="1:18" s="52" customFormat="1" outlineLevel="1">
      <c r="A1922" s="825"/>
      <c r="B1922" s="827"/>
      <c r="C1922" s="766"/>
      <c r="D1922" s="822"/>
      <c r="E1922" s="829"/>
      <c r="F1922" s="822"/>
      <c r="G1922" s="831"/>
      <c r="H1922" s="822"/>
      <c r="I1922" s="822"/>
      <c r="J1922" s="822"/>
      <c r="K1922" s="523">
        <v>14</v>
      </c>
      <c r="L1922" s="504"/>
      <c r="M1922" s="504"/>
      <c r="N1922" s="504"/>
      <c r="O1922" s="120"/>
      <c r="P1922" s="822"/>
      <c r="Q1922" s="822"/>
      <c r="R1922" s="51"/>
    </row>
    <row r="1923" spans="1:18" s="52" customFormat="1" outlineLevel="1">
      <c r="A1923" s="825"/>
      <c r="B1923" s="827"/>
      <c r="C1923" s="766"/>
      <c r="D1923" s="822"/>
      <c r="E1923" s="829"/>
      <c r="F1923" s="822"/>
      <c r="G1923" s="831"/>
      <c r="H1923" s="822"/>
      <c r="I1923" s="822"/>
      <c r="J1923" s="822"/>
      <c r="K1923" s="523">
        <v>15</v>
      </c>
      <c r="L1923" s="504"/>
      <c r="M1923" s="504"/>
      <c r="N1923" s="504"/>
      <c r="O1923" s="120"/>
      <c r="P1923" s="822"/>
      <c r="Q1923" s="822"/>
      <c r="R1923" s="51"/>
    </row>
    <row r="1924" spans="1:18" s="52" customFormat="1" outlineLevel="1">
      <c r="A1924" s="826"/>
      <c r="B1924" s="828"/>
      <c r="C1924" s="777"/>
      <c r="D1924" s="823"/>
      <c r="E1924" s="829"/>
      <c r="F1924" s="823"/>
      <c r="G1924" s="832"/>
      <c r="H1924" s="823"/>
      <c r="I1924" s="823"/>
      <c r="J1924" s="823"/>
      <c r="K1924" s="523">
        <v>16</v>
      </c>
      <c r="L1924" s="504"/>
      <c r="M1924" s="504"/>
      <c r="N1924" s="504"/>
      <c r="O1924" s="120"/>
      <c r="P1924" s="823"/>
      <c r="Q1924" s="823"/>
      <c r="R1924" s="51"/>
    </row>
    <row r="1925" spans="1:18" s="52" customFormat="1" outlineLevel="1">
      <c r="A1925" s="824"/>
      <c r="B1925" s="827" t="s">
        <v>15</v>
      </c>
      <c r="C1925" s="803">
        <f>C1909+1</f>
        <v>121</v>
      </c>
      <c r="D1925" s="822" t="str">
        <f t="shared" si="170"/>
        <v>Spare 121</v>
      </c>
      <c r="E1925" s="829" t="str">
        <f t="shared" ref="E1925" si="174">"DBB"&amp;500+(6*(C1925-1))</f>
        <v>DBB1220</v>
      </c>
      <c r="F1925" s="822" t="s">
        <v>2050</v>
      </c>
      <c r="G1925" s="830"/>
      <c r="H1925" s="821"/>
      <c r="I1925" s="821"/>
      <c r="J1925" s="821"/>
      <c r="K1925" s="626">
        <v>1</v>
      </c>
      <c r="L1925" s="504"/>
      <c r="M1925" s="504"/>
      <c r="N1925" s="504"/>
      <c r="O1925" s="120"/>
      <c r="P1925" s="821"/>
      <c r="Q1925" s="821"/>
      <c r="R1925" s="51"/>
    </row>
    <row r="1926" spans="1:18" s="52" customFormat="1" outlineLevel="1">
      <c r="A1926" s="825"/>
      <c r="B1926" s="827"/>
      <c r="C1926" s="766"/>
      <c r="D1926" s="822"/>
      <c r="E1926" s="829"/>
      <c r="F1926" s="822"/>
      <c r="G1926" s="831"/>
      <c r="H1926" s="822"/>
      <c r="I1926" s="822"/>
      <c r="J1926" s="822"/>
      <c r="K1926" s="523">
        <v>2</v>
      </c>
      <c r="L1926" s="504"/>
      <c r="M1926" s="504"/>
      <c r="N1926" s="504"/>
      <c r="O1926" s="120"/>
      <c r="P1926" s="822"/>
      <c r="Q1926" s="822"/>
      <c r="R1926" s="51"/>
    </row>
    <row r="1927" spans="1:18" s="52" customFormat="1" outlineLevel="1">
      <c r="A1927" s="825"/>
      <c r="B1927" s="827"/>
      <c r="C1927" s="766"/>
      <c r="D1927" s="822"/>
      <c r="E1927" s="829"/>
      <c r="F1927" s="822"/>
      <c r="G1927" s="831"/>
      <c r="H1927" s="822"/>
      <c r="I1927" s="822"/>
      <c r="J1927" s="822"/>
      <c r="K1927" s="523">
        <v>3</v>
      </c>
      <c r="L1927" s="504"/>
      <c r="M1927" s="504"/>
      <c r="N1927" s="504"/>
      <c r="O1927" s="120"/>
      <c r="P1927" s="822"/>
      <c r="Q1927" s="822"/>
      <c r="R1927" s="51"/>
    </row>
    <row r="1928" spans="1:18" s="52" customFormat="1" outlineLevel="1">
      <c r="A1928" s="825"/>
      <c r="B1928" s="827"/>
      <c r="C1928" s="766"/>
      <c r="D1928" s="822"/>
      <c r="E1928" s="829"/>
      <c r="F1928" s="822"/>
      <c r="G1928" s="831"/>
      <c r="H1928" s="822"/>
      <c r="I1928" s="822"/>
      <c r="J1928" s="822"/>
      <c r="K1928" s="523">
        <v>4</v>
      </c>
      <c r="L1928" s="504"/>
      <c r="M1928" s="504"/>
      <c r="N1928" s="504"/>
      <c r="O1928" s="120"/>
      <c r="P1928" s="822"/>
      <c r="Q1928" s="822"/>
      <c r="R1928" s="51"/>
    </row>
    <row r="1929" spans="1:18" s="52" customFormat="1" outlineLevel="1">
      <c r="A1929" s="825"/>
      <c r="B1929" s="827"/>
      <c r="C1929" s="766"/>
      <c r="D1929" s="822"/>
      <c r="E1929" s="829"/>
      <c r="F1929" s="822"/>
      <c r="G1929" s="831"/>
      <c r="H1929" s="822"/>
      <c r="I1929" s="822"/>
      <c r="J1929" s="822"/>
      <c r="K1929" s="523">
        <v>5</v>
      </c>
      <c r="L1929" s="504"/>
      <c r="M1929" s="504"/>
      <c r="N1929" s="504"/>
      <c r="O1929" s="120"/>
      <c r="P1929" s="822"/>
      <c r="Q1929" s="822"/>
      <c r="R1929" s="51"/>
    </row>
    <row r="1930" spans="1:18" s="52" customFormat="1" outlineLevel="1">
      <c r="A1930" s="825"/>
      <c r="B1930" s="827"/>
      <c r="C1930" s="766"/>
      <c r="D1930" s="822"/>
      <c r="E1930" s="829"/>
      <c r="F1930" s="822"/>
      <c r="G1930" s="831"/>
      <c r="H1930" s="822"/>
      <c r="I1930" s="822"/>
      <c r="J1930" s="822"/>
      <c r="K1930" s="523">
        <v>6</v>
      </c>
      <c r="L1930" s="504"/>
      <c r="M1930" s="504"/>
      <c r="N1930" s="504"/>
      <c r="O1930" s="120"/>
      <c r="P1930" s="822"/>
      <c r="Q1930" s="822"/>
      <c r="R1930" s="51"/>
    </row>
    <row r="1931" spans="1:18" s="52" customFormat="1" outlineLevel="1">
      <c r="A1931" s="825"/>
      <c r="B1931" s="827"/>
      <c r="C1931" s="766"/>
      <c r="D1931" s="822"/>
      <c r="E1931" s="829"/>
      <c r="F1931" s="822"/>
      <c r="G1931" s="831"/>
      <c r="H1931" s="822"/>
      <c r="I1931" s="822"/>
      <c r="J1931" s="822"/>
      <c r="K1931" s="523">
        <v>7</v>
      </c>
      <c r="L1931" s="504"/>
      <c r="M1931" s="504"/>
      <c r="N1931" s="504"/>
      <c r="O1931" s="120"/>
      <c r="P1931" s="822"/>
      <c r="Q1931" s="822"/>
      <c r="R1931" s="51"/>
    </row>
    <row r="1932" spans="1:18" s="52" customFormat="1" outlineLevel="1">
      <c r="A1932" s="825"/>
      <c r="B1932" s="827"/>
      <c r="C1932" s="766"/>
      <c r="D1932" s="822"/>
      <c r="E1932" s="829"/>
      <c r="F1932" s="822"/>
      <c r="G1932" s="831"/>
      <c r="H1932" s="822"/>
      <c r="I1932" s="822"/>
      <c r="J1932" s="822"/>
      <c r="K1932" s="523">
        <v>8</v>
      </c>
      <c r="L1932" s="504"/>
      <c r="M1932" s="504"/>
      <c r="N1932" s="504"/>
      <c r="O1932" s="120"/>
      <c r="P1932" s="822"/>
      <c r="Q1932" s="822"/>
      <c r="R1932" s="51"/>
    </row>
    <row r="1933" spans="1:18" s="52" customFormat="1" outlineLevel="1">
      <c r="A1933" s="825"/>
      <c r="B1933" s="827"/>
      <c r="C1933" s="766"/>
      <c r="D1933" s="822"/>
      <c r="E1933" s="829"/>
      <c r="F1933" s="822"/>
      <c r="G1933" s="831"/>
      <c r="H1933" s="822"/>
      <c r="I1933" s="822"/>
      <c r="J1933" s="822"/>
      <c r="K1933" s="523">
        <v>9</v>
      </c>
      <c r="L1933" s="504"/>
      <c r="M1933" s="504"/>
      <c r="N1933" s="504"/>
      <c r="O1933" s="120"/>
      <c r="P1933" s="822"/>
      <c r="Q1933" s="822"/>
      <c r="R1933" s="51"/>
    </row>
    <row r="1934" spans="1:18" s="52" customFormat="1" outlineLevel="1">
      <c r="A1934" s="825"/>
      <c r="B1934" s="827"/>
      <c r="C1934" s="766"/>
      <c r="D1934" s="822"/>
      <c r="E1934" s="829"/>
      <c r="F1934" s="822"/>
      <c r="G1934" s="831"/>
      <c r="H1934" s="822"/>
      <c r="I1934" s="822"/>
      <c r="J1934" s="822"/>
      <c r="K1934" s="523">
        <v>10</v>
      </c>
      <c r="L1934" s="504"/>
      <c r="M1934" s="504"/>
      <c r="N1934" s="504"/>
      <c r="O1934" s="120"/>
      <c r="P1934" s="822"/>
      <c r="Q1934" s="822"/>
      <c r="R1934" s="51"/>
    </row>
    <row r="1935" spans="1:18" s="52" customFormat="1" outlineLevel="1">
      <c r="A1935" s="825"/>
      <c r="B1935" s="827"/>
      <c r="C1935" s="766"/>
      <c r="D1935" s="822"/>
      <c r="E1935" s="829"/>
      <c r="F1935" s="822"/>
      <c r="G1935" s="831"/>
      <c r="H1935" s="822"/>
      <c r="I1935" s="822"/>
      <c r="J1935" s="822"/>
      <c r="K1935" s="523">
        <v>11</v>
      </c>
      <c r="L1935" s="504"/>
      <c r="M1935" s="504"/>
      <c r="N1935" s="504"/>
      <c r="O1935" s="120"/>
      <c r="P1935" s="822"/>
      <c r="Q1935" s="822"/>
      <c r="R1935" s="51"/>
    </row>
    <row r="1936" spans="1:18" s="52" customFormat="1" outlineLevel="1">
      <c r="A1936" s="825"/>
      <c r="B1936" s="827"/>
      <c r="C1936" s="766"/>
      <c r="D1936" s="822"/>
      <c r="E1936" s="829"/>
      <c r="F1936" s="822"/>
      <c r="G1936" s="831"/>
      <c r="H1936" s="822"/>
      <c r="I1936" s="822"/>
      <c r="J1936" s="822"/>
      <c r="K1936" s="523">
        <v>12</v>
      </c>
      <c r="L1936" s="504"/>
      <c r="M1936" s="504"/>
      <c r="N1936" s="504"/>
      <c r="O1936" s="120"/>
      <c r="P1936" s="822"/>
      <c r="Q1936" s="822"/>
      <c r="R1936" s="51"/>
    </row>
    <row r="1937" spans="1:18" s="52" customFormat="1" outlineLevel="1">
      <c r="A1937" s="825"/>
      <c r="B1937" s="827"/>
      <c r="C1937" s="766"/>
      <c r="D1937" s="822"/>
      <c r="E1937" s="829"/>
      <c r="F1937" s="822"/>
      <c r="G1937" s="831"/>
      <c r="H1937" s="822"/>
      <c r="I1937" s="822"/>
      <c r="J1937" s="822"/>
      <c r="K1937" s="523">
        <v>13</v>
      </c>
      <c r="L1937" s="504"/>
      <c r="M1937" s="504"/>
      <c r="N1937" s="504"/>
      <c r="O1937" s="120"/>
      <c r="P1937" s="822"/>
      <c r="Q1937" s="822"/>
      <c r="R1937" s="51"/>
    </row>
    <row r="1938" spans="1:18" s="52" customFormat="1" outlineLevel="1">
      <c r="A1938" s="825"/>
      <c r="B1938" s="827"/>
      <c r="C1938" s="766"/>
      <c r="D1938" s="822"/>
      <c r="E1938" s="829"/>
      <c r="F1938" s="822"/>
      <c r="G1938" s="831"/>
      <c r="H1938" s="822"/>
      <c r="I1938" s="822"/>
      <c r="J1938" s="822"/>
      <c r="K1938" s="523">
        <v>14</v>
      </c>
      <c r="L1938" s="504"/>
      <c r="M1938" s="504"/>
      <c r="N1938" s="504"/>
      <c r="O1938" s="120"/>
      <c r="P1938" s="822"/>
      <c r="Q1938" s="822"/>
      <c r="R1938" s="51"/>
    </row>
    <row r="1939" spans="1:18" s="52" customFormat="1" outlineLevel="1">
      <c r="A1939" s="825"/>
      <c r="B1939" s="827"/>
      <c r="C1939" s="766"/>
      <c r="D1939" s="822"/>
      <c r="E1939" s="829"/>
      <c r="F1939" s="822"/>
      <c r="G1939" s="831"/>
      <c r="H1939" s="822"/>
      <c r="I1939" s="822"/>
      <c r="J1939" s="822"/>
      <c r="K1939" s="523">
        <v>15</v>
      </c>
      <c r="L1939" s="504"/>
      <c r="M1939" s="504"/>
      <c r="N1939" s="504"/>
      <c r="O1939" s="120"/>
      <c r="P1939" s="822"/>
      <c r="Q1939" s="822"/>
      <c r="R1939" s="51"/>
    </row>
    <row r="1940" spans="1:18" s="52" customFormat="1" outlineLevel="1">
      <c r="A1940" s="826"/>
      <c r="B1940" s="828"/>
      <c r="C1940" s="777"/>
      <c r="D1940" s="823"/>
      <c r="E1940" s="829"/>
      <c r="F1940" s="823"/>
      <c r="G1940" s="832"/>
      <c r="H1940" s="823"/>
      <c r="I1940" s="823"/>
      <c r="J1940" s="823"/>
      <c r="K1940" s="523">
        <v>16</v>
      </c>
      <c r="L1940" s="504"/>
      <c r="M1940" s="504"/>
      <c r="N1940" s="504"/>
      <c r="O1940" s="120"/>
      <c r="P1940" s="823"/>
      <c r="Q1940" s="823"/>
      <c r="R1940" s="51"/>
    </row>
    <row r="1941" spans="1:18" s="52" customFormat="1" outlineLevel="1">
      <c r="A1941" s="824"/>
      <c r="B1941" s="827" t="s">
        <v>15</v>
      </c>
      <c r="C1941" s="803">
        <f>C1925+1</f>
        <v>122</v>
      </c>
      <c r="D1941" s="822" t="str">
        <f t="shared" ref="D1941:D1989" si="175">"Spare "&amp;C1941</f>
        <v>Spare 122</v>
      </c>
      <c r="E1941" s="829" t="str">
        <f t="shared" ref="E1941" si="176">"DBB"&amp;500+(6*(C1941-1))</f>
        <v>DBB1226</v>
      </c>
      <c r="F1941" s="822" t="s">
        <v>2051</v>
      </c>
      <c r="G1941" s="830"/>
      <c r="H1941" s="821"/>
      <c r="I1941" s="821"/>
      <c r="J1941" s="821"/>
      <c r="K1941" s="626">
        <v>1</v>
      </c>
      <c r="L1941" s="504"/>
      <c r="M1941" s="504"/>
      <c r="N1941" s="504"/>
      <c r="O1941" s="120"/>
      <c r="P1941" s="821"/>
      <c r="Q1941" s="821"/>
      <c r="R1941" s="51"/>
    </row>
    <row r="1942" spans="1:18" s="52" customFormat="1" outlineLevel="1">
      <c r="A1942" s="825"/>
      <c r="B1942" s="827"/>
      <c r="C1942" s="766"/>
      <c r="D1942" s="822"/>
      <c r="E1942" s="829"/>
      <c r="F1942" s="822"/>
      <c r="G1942" s="831"/>
      <c r="H1942" s="822"/>
      <c r="I1942" s="822"/>
      <c r="J1942" s="822"/>
      <c r="K1942" s="523">
        <v>2</v>
      </c>
      <c r="L1942" s="504"/>
      <c r="M1942" s="504"/>
      <c r="N1942" s="504"/>
      <c r="O1942" s="120"/>
      <c r="P1942" s="822"/>
      <c r="Q1942" s="822"/>
      <c r="R1942" s="51"/>
    </row>
    <row r="1943" spans="1:18" s="52" customFormat="1" outlineLevel="1">
      <c r="A1943" s="825"/>
      <c r="B1943" s="827"/>
      <c r="C1943" s="766"/>
      <c r="D1943" s="822"/>
      <c r="E1943" s="829"/>
      <c r="F1943" s="822"/>
      <c r="G1943" s="831"/>
      <c r="H1943" s="822"/>
      <c r="I1943" s="822"/>
      <c r="J1943" s="822"/>
      <c r="K1943" s="523">
        <v>3</v>
      </c>
      <c r="L1943" s="504"/>
      <c r="M1943" s="504"/>
      <c r="N1943" s="504"/>
      <c r="O1943" s="120"/>
      <c r="P1943" s="822"/>
      <c r="Q1943" s="822"/>
      <c r="R1943" s="51"/>
    </row>
    <row r="1944" spans="1:18" s="52" customFormat="1" outlineLevel="1">
      <c r="A1944" s="825"/>
      <c r="B1944" s="827"/>
      <c r="C1944" s="766"/>
      <c r="D1944" s="822"/>
      <c r="E1944" s="829"/>
      <c r="F1944" s="822"/>
      <c r="G1944" s="831"/>
      <c r="H1944" s="822"/>
      <c r="I1944" s="822"/>
      <c r="J1944" s="822"/>
      <c r="K1944" s="523">
        <v>4</v>
      </c>
      <c r="L1944" s="504"/>
      <c r="M1944" s="504"/>
      <c r="N1944" s="504"/>
      <c r="O1944" s="120"/>
      <c r="P1944" s="822"/>
      <c r="Q1944" s="822"/>
      <c r="R1944" s="51"/>
    </row>
    <row r="1945" spans="1:18" s="52" customFormat="1" outlineLevel="1">
      <c r="A1945" s="825"/>
      <c r="B1945" s="827"/>
      <c r="C1945" s="766"/>
      <c r="D1945" s="822"/>
      <c r="E1945" s="829"/>
      <c r="F1945" s="822"/>
      <c r="G1945" s="831"/>
      <c r="H1945" s="822"/>
      <c r="I1945" s="822"/>
      <c r="J1945" s="822"/>
      <c r="K1945" s="523">
        <v>5</v>
      </c>
      <c r="L1945" s="504"/>
      <c r="M1945" s="504"/>
      <c r="N1945" s="504"/>
      <c r="O1945" s="120"/>
      <c r="P1945" s="822"/>
      <c r="Q1945" s="822"/>
      <c r="R1945" s="51"/>
    </row>
    <row r="1946" spans="1:18" s="52" customFormat="1" outlineLevel="1">
      <c r="A1946" s="825"/>
      <c r="B1946" s="827"/>
      <c r="C1946" s="766"/>
      <c r="D1946" s="822"/>
      <c r="E1946" s="829"/>
      <c r="F1946" s="822"/>
      <c r="G1946" s="831"/>
      <c r="H1946" s="822"/>
      <c r="I1946" s="822"/>
      <c r="J1946" s="822"/>
      <c r="K1946" s="523">
        <v>6</v>
      </c>
      <c r="L1946" s="504"/>
      <c r="M1946" s="504"/>
      <c r="N1946" s="504"/>
      <c r="O1946" s="120"/>
      <c r="P1946" s="822"/>
      <c r="Q1946" s="822"/>
      <c r="R1946" s="51"/>
    </row>
    <row r="1947" spans="1:18" s="52" customFormat="1" outlineLevel="1">
      <c r="A1947" s="825"/>
      <c r="B1947" s="827"/>
      <c r="C1947" s="766"/>
      <c r="D1947" s="822"/>
      <c r="E1947" s="829"/>
      <c r="F1947" s="822"/>
      <c r="G1947" s="831"/>
      <c r="H1947" s="822"/>
      <c r="I1947" s="822"/>
      <c r="J1947" s="822"/>
      <c r="K1947" s="523">
        <v>7</v>
      </c>
      <c r="L1947" s="504"/>
      <c r="M1947" s="504"/>
      <c r="N1947" s="504"/>
      <c r="O1947" s="120"/>
      <c r="P1947" s="822"/>
      <c r="Q1947" s="822"/>
      <c r="R1947" s="51"/>
    </row>
    <row r="1948" spans="1:18" s="52" customFormat="1" outlineLevel="1">
      <c r="A1948" s="825"/>
      <c r="B1948" s="827"/>
      <c r="C1948" s="766"/>
      <c r="D1948" s="822"/>
      <c r="E1948" s="829"/>
      <c r="F1948" s="822"/>
      <c r="G1948" s="831"/>
      <c r="H1948" s="822"/>
      <c r="I1948" s="822"/>
      <c r="J1948" s="822"/>
      <c r="K1948" s="523">
        <v>8</v>
      </c>
      <c r="L1948" s="504"/>
      <c r="M1948" s="504"/>
      <c r="N1948" s="504"/>
      <c r="O1948" s="120"/>
      <c r="P1948" s="822"/>
      <c r="Q1948" s="822"/>
      <c r="R1948" s="51"/>
    </row>
    <row r="1949" spans="1:18" s="52" customFormat="1" outlineLevel="1">
      <c r="A1949" s="825"/>
      <c r="B1949" s="827"/>
      <c r="C1949" s="766"/>
      <c r="D1949" s="822"/>
      <c r="E1949" s="829"/>
      <c r="F1949" s="822"/>
      <c r="G1949" s="831"/>
      <c r="H1949" s="822"/>
      <c r="I1949" s="822"/>
      <c r="J1949" s="822"/>
      <c r="K1949" s="523">
        <v>9</v>
      </c>
      <c r="L1949" s="504"/>
      <c r="M1949" s="504"/>
      <c r="N1949" s="504"/>
      <c r="O1949" s="120"/>
      <c r="P1949" s="822"/>
      <c r="Q1949" s="822"/>
      <c r="R1949" s="51"/>
    </row>
    <row r="1950" spans="1:18" s="52" customFormat="1" outlineLevel="1">
      <c r="A1950" s="825"/>
      <c r="B1950" s="827"/>
      <c r="C1950" s="766"/>
      <c r="D1950" s="822"/>
      <c r="E1950" s="829"/>
      <c r="F1950" s="822"/>
      <c r="G1950" s="831"/>
      <c r="H1950" s="822"/>
      <c r="I1950" s="822"/>
      <c r="J1950" s="822"/>
      <c r="K1950" s="523">
        <v>10</v>
      </c>
      <c r="L1950" s="504"/>
      <c r="M1950" s="504"/>
      <c r="N1950" s="504"/>
      <c r="O1950" s="120"/>
      <c r="P1950" s="822"/>
      <c r="Q1950" s="822"/>
      <c r="R1950" s="51"/>
    </row>
    <row r="1951" spans="1:18" s="52" customFormat="1" outlineLevel="1">
      <c r="A1951" s="825"/>
      <c r="B1951" s="827"/>
      <c r="C1951" s="766"/>
      <c r="D1951" s="822"/>
      <c r="E1951" s="829"/>
      <c r="F1951" s="822"/>
      <c r="G1951" s="831"/>
      <c r="H1951" s="822"/>
      <c r="I1951" s="822"/>
      <c r="J1951" s="822"/>
      <c r="K1951" s="523">
        <v>11</v>
      </c>
      <c r="L1951" s="504"/>
      <c r="M1951" s="504"/>
      <c r="N1951" s="504"/>
      <c r="O1951" s="120"/>
      <c r="P1951" s="822"/>
      <c r="Q1951" s="822"/>
      <c r="R1951" s="51"/>
    </row>
    <row r="1952" spans="1:18" s="52" customFormat="1" outlineLevel="1">
      <c r="A1952" s="825"/>
      <c r="B1952" s="827"/>
      <c r="C1952" s="766"/>
      <c r="D1952" s="822"/>
      <c r="E1952" s="829"/>
      <c r="F1952" s="822"/>
      <c r="G1952" s="831"/>
      <c r="H1952" s="822"/>
      <c r="I1952" s="822"/>
      <c r="J1952" s="822"/>
      <c r="K1952" s="523">
        <v>12</v>
      </c>
      <c r="L1952" s="504"/>
      <c r="M1952" s="504"/>
      <c r="N1952" s="504"/>
      <c r="O1952" s="120"/>
      <c r="P1952" s="822"/>
      <c r="Q1952" s="822"/>
      <c r="R1952" s="51"/>
    </row>
    <row r="1953" spans="1:18" s="52" customFormat="1" outlineLevel="1">
      <c r="A1953" s="825"/>
      <c r="B1953" s="827"/>
      <c r="C1953" s="766"/>
      <c r="D1953" s="822"/>
      <c r="E1953" s="829"/>
      <c r="F1953" s="822"/>
      <c r="G1953" s="831"/>
      <c r="H1953" s="822"/>
      <c r="I1953" s="822"/>
      <c r="J1953" s="822"/>
      <c r="K1953" s="523">
        <v>13</v>
      </c>
      <c r="L1953" s="504"/>
      <c r="M1953" s="504"/>
      <c r="N1953" s="504"/>
      <c r="O1953" s="120"/>
      <c r="P1953" s="822"/>
      <c r="Q1953" s="822"/>
      <c r="R1953" s="51"/>
    </row>
    <row r="1954" spans="1:18" s="52" customFormat="1" outlineLevel="1">
      <c r="A1954" s="825"/>
      <c r="B1954" s="827"/>
      <c r="C1954" s="766"/>
      <c r="D1954" s="822"/>
      <c r="E1954" s="829"/>
      <c r="F1954" s="822"/>
      <c r="G1954" s="831"/>
      <c r="H1954" s="822"/>
      <c r="I1954" s="822"/>
      <c r="J1954" s="822"/>
      <c r="K1954" s="523">
        <v>14</v>
      </c>
      <c r="L1954" s="504"/>
      <c r="M1954" s="504"/>
      <c r="N1954" s="504"/>
      <c r="O1954" s="120"/>
      <c r="P1954" s="822"/>
      <c r="Q1954" s="822"/>
      <c r="R1954" s="51"/>
    </row>
    <row r="1955" spans="1:18" s="52" customFormat="1" outlineLevel="1">
      <c r="A1955" s="825"/>
      <c r="B1955" s="827"/>
      <c r="C1955" s="766"/>
      <c r="D1955" s="822"/>
      <c r="E1955" s="829"/>
      <c r="F1955" s="822"/>
      <c r="G1955" s="831"/>
      <c r="H1955" s="822"/>
      <c r="I1955" s="822"/>
      <c r="J1955" s="822"/>
      <c r="K1955" s="523">
        <v>15</v>
      </c>
      <c r="L1955" s="504"/>
      <c r="M1955" s="504"/>
      <c r="N1955" s="504"/>
      <c r="O1955" s="120"/>
      <c r="P1955" s="822"/>
      <c r="Q1955" s="822"/>
      <c r="R1955" s="51"/>
    </row>
    <row r="1956" spans="1:18" s="52" customFormat="1" outlineLevel="1">
      <c r="A1956" s="826"/>
      <c r="B1956" s="828"/>
      <c r="C1956" s="777"/>
      <c r="D1956" s="823"/>
      <c r="E1956" s="829"/>
      <c r="F1956" s="823"/>
      <c r="G1956" s="832"/>
      <c r="H1956" s="823"/>
      <c r="I1956" s="823"/>
      <c r="J1956" s="823"/>
      <c r="K1956" s="523">
        <v>16</v>
      </c>
      <c r="L1956" s="504"/>
      <c r="M1956" s="504"/>
      <c r="N1956" s="504"/>
      <c r="O1956" s="120"/>
      <c r="P1956" s="823"/>
      <c r="Q1956" s="823"/>
      <c r="R1956" s="51"/>
    </row>
    <row r="1957" spans="1:18" s="52" customFormat="1" outlineLevel="1">
      <c r="A1957" s="824"/>
      <c r="B1957" s="827" t="s">
        <v>15</v>
      </c>
      <c r="C1957" s="803">
        <f>C1941+1</f>
        <v>123</v>
      </c>
      <c r="D1957" s="822" t="str">
        <f t="shared" si="175"/>
        <v>Spare 123</v>
      </c>
      <c r="E1957" s="829" t="str">
        <f t="shared" ref="E1957" si="177">"DBB"&amp;500+(6*(C1957-1))</f>
        <v>DBB1232</v>
      </c>
      <c r="F1957" s="822" t="s">
        <v>2052</v>
      </c>
      <c r="G1957" s="830"/>
      <c r="H1957" s="821"/>
      <c r="I1957" s="821"/>
      <c r="J1957" s="821"/>
      <c r="K1957" s="626">
        <v>1</v>
      </c>
      <c r="L1957" s="504"/>
      <c r="M1957" s="504"/>
      <c r="N1957" s="504"/>
      <c r="O1957" s="120"/>
      <c r="P1957" s="821"/>
      <c r="Q1957" s="821"/>
      <c r="R1957" s="51"/>
    </row>
    <row r="1958" spans="1:18" s="52" customFormat="1" outlineLevel="1">
      <c r="A1958" s="825"/>
      <c r="B1958" s="827"/>
      <c r="C1958" s="766"/>
      <c r="D1958" s="822"/>
      <c r="E1958" s="829"/>
      <c r="F1958" s="822"/>
      <c r="G1958" s="831"/>
      <c r="H1958" s="822"/>
      <c r="I1958" s="822"/>
      <c r="J1958" s="822"/>
      <c r="K1958" s="523">
        <v>2</v>
      </c>
      <c r="L1958" s="504"/>
      <c r="M1958" s="504"/>
      <c r="N1958" s="504"/>
      <c r="O1958" s="120"/>
      <c r="P1958" s="822"/>
      <c r="Q1958" s="822"/>
      <c r="R1958" s="51"/>
    </row>
    <row r="1959" spans="1:18" s="52" customFormat="1" outlineLevel="1">
      <c r="A1959" s="825"/>
      <c r="B1959" s="827"/>
      <c r="C1959" s="766"/>
      <c r="D1959" s="822"/>
      <c r="E1959" s="829"/>
      <c r="F1959" s="822"/>
      <c r="G1959" s="831"/>
      <c r="H1959" s="822"/>
      <c r="I1959" s="822"/>
      <c r="J1959" s="822"/>
      <c r="K1959" s="523">
        <v>3</v>
      </c>
      <c r="L1959" s="504"/>
      <c r="M1959" s="504"/>
      <c r="N1959" s="504"/>
      <c r="O1959" s="120"/>
      <c r="P1959" s="822"/>
      <c r="Q1959" s="822"/>
      <c r="R1959" s="51"/>
    </row>
    <row r="1960" spans="1:18" s="52" customFormat="1" outlineLevel="1">
      <c r="A1960" s="825"/>
      <c r="B1960" s="827"/>
      <c r="C1960" s="766"/>
      <c r="D1960" s="822"/>
      <c r="E1960" s="829"/>
      <c r="F1960" s="822"/>
      <c r="G1960" s="831"/>
      <c r="H1960" s="822"/>
      <c r="I1960" s="822"/>
      <c r="J1960" s="822"/>
      <c r="K1960" s="523">
        <v>4</v>
      </c>
      <c r="L1960" s="504"/>
      <c r="M1960" s="504"/>
      <c r="N1960" s="504"/>
      <c r="O1960" s="120"/>
      <c r="P1960" s="822"/>
      <c r="Q1960" s="822"/>
      <c r="R1960" s="51"/>
    </row>
    <row r="1961" spans="1:18" s="52" customFormat="1" outlineLevel="1">
      <c r="A1961" s="825"/>
      <c r="B1961" s="827"/>
      <c r="C1961" s="766"/>
      <c r="D1961" s="822"/>
      <c r="E1961" s="829"/>
      <c r="F1961" s="822"/>
      <c r="G1961" s="831"/>
      <c r="H1961" s="822"/>
      <c r="I1961" s="822"/>
      <c r="J1961" s="822"/>
      <c r="K1961" s="523">
        <v>5</v>
      </c>
      <c r="L1961" s="504"/>
      <c r="M1961" s="504"/>
      <c r="N1961" s="504"/>
      <c r="O1961" s="120"/>
      <c r="P1961" s="822"/>
      <c r="Q1961" s="822"/>
      <c r="R1961" s="51"/>
    </row>
    <row r="1962" spans="1:18" s="52" customFormat="1" outlineLevel="1">
      <c r="A1962" s="825"/>
      <c r="B1962" s="827"/>
      <c r="C1962" s="766"/>
      <c r="D1962" s="822"/>
      <c r="E1962" s="829"/>
      <c r="F1962" s="822"/>
      <c r="G1962" s="831"/>
      <c r="H1962" s="822"/>
      <c r="I1962" s="822"/>
      <c r="J1962" s="822"/>
      <c r="K1962" s="523">
        <v>6</v>
      </c>
      <c r="L1962" s="504"/>
      <c r="M1962" s="504"/>
      <c r="N1962" s="504"/>
      <c r="O1962" s="120"/>
      <c r="P1962" s="822"/>
      <c r="Q1962" s="822"/>
      <c r="R1962" s="51"/>
    </row>
    <row r="1963" spans="1:18" s="52" customFormat="1" outlineLevel="1">
      <c r="A1963" s="825"/>
      <c r="B1963" s="827"/>
      <c r="C1963" s="766"/>
      <c r="D1963" s="822"/>
      <c r="E1963" s="829"/>
      <c r="F1963" s="822"/>
      <c r="G1963" s="831"/>
      <c r="H1963" s="822"/>
      <c r="I1963" s="822"/>
      <c r="J1963" s="822"/>
      <c r="K1963" s="523">
        <v>7</v>
      </c>
      <c r="L1963" s="504"/>
      <c r="M1963" s="504"/>
      <c r="N1963" s="504"/>
      <c r="O1963" s="120"/>
      <c r="P1963" s="822"/>
      <c r="Q1963" s="822"/>
      <c r="R1963" s="51"/>
    </row>
    <row r="1964" spans="1:18" s="52" customFormat="1" outlineLevel="1">
      <c r="A1964" s="825"/>
      <c r="B1964" s="827"/>
      <c r="C1964" s="766"/>
      <c r="D1964" s="822"/>
      <c r="E1964" s="829"/>
      <c r="F1964" s="822"/>
      <c r="G1964" s="831"/>
      <c r="H1964" s="822"/>
      <c r="I1964" s="822"/>
      <c r="J1964" s="822"/>
      <c r="K1964" s="523">
        <v>8</v>
      </c>
      <c r="L1964" s="504"/>
      <c r="M1964" s="504"/>
      <c r="N1964" s="504"/>
      <c r="O1964" s="120"/>
      <c r="P1964" s="822"/>
      <c r="Q1964" s="822"/>
      <c r="R1964" s="51"/>
    </row>
    <row r="1965" spans="1:18" s="52" customFormat="1" outlineLevel="1">
      <c r="A1965" s="825"/>
      <c r="B1965" s="827"/>
      <c r="C1965" s="766"/>
      <c r="D1965" s="822"/>
      <c r="E1965" s="829"/>
      <c r="F1965" s="822"/>
      <c r="G1965" s="831"/>
      <c r="H1965" s="822"/>
      <c r="I1965" s="822"/>
      <c r="J1965" s="822"/>
      <c r="K1965" s="523">
        <v>9</v>
      </c>
      <c r="L1965" s="504"/>
      <c r="M1965" s="504"/>
      <c r="N1965" s="504"/>
      <c r="O1965" s="120"/>
      <c r="P1965" s="822"/>
      <c r="Q1965" s="822"/>
      <c r="R1965" s="51"/>
    </row>
    <row r="1966" spans="1:18" s="52" customFormat="1" outlineLevel="1">
      <c r="A1966" s="825"/>
      <c r="B1966" s="827"/>
      <c r="C1966" s="766"/>
      <c r="D1966" s="822"/>
      <c r="E1966" s="829"/>
      <c r="F1966" s="822"/>
      <c r="G1966" s="831"/>
      <c r="H1966" s="822"/>
      <c r="I1966" s="822"/>
      <c r="J1966" s="822"/>
      <c r="K1966" s="523">
        <v>10</v>
      </c>
      <c r="L1966" s="504"/>
      <c r="M1966" s="504"/>
      <c r="N1966" s="504"/>
      <c r="O1966" s="120"/>
      <c r="P1966" s="822"/>
      <c r="Q1966" s="822"/>
      <c r="R1966" s="51"/>
    </row>
    <row r="1967" spans="1:18" s="52" customFormat="1" outlineLevel="1">
      <c r="A1967" s="825"/>
      <c r="B1967" s="827"/>
      <c r="C1967" s="766"/>
      <c r="D1967" s="822"/>
      <c r="E1967" s="829"/>
      <c r="F1967" s="822"/>
      <c r="G1967" s="831"/>
      <c r="H1967" s="822"/>
      <c r="I1967" s="822"/>
      <c r="J1967" s="822"/>
      <c r="K1967" s="523">
        <v>11</v>
      </c>
      <c r="L1967" s="504"/>
      <c r="M1967" s="504"/>
      <c r="N1967" s="504"/>
      <c r="O1967" s="120"/>
      <c r="P1967" s="822"/>
      <c r="Q1967" s="822"/>
      <c r="R1967" s="51"/>
    </row>
    <row r="1968" spans="1:18" s="52" customFormat="1" outlineLevel="1">
      <c r="A1968" s="825"/>
      <c r="B1968" s="827"/>
      <c r="C1968" s="766"/>
      <c r="D1968" s="822"/>
      <c r="E1968" s="829"/>
      <c r="F1968" s="822"/>
      <c r="G1968" s="831"/>
      <c r="H1968" s="822"/>
      <c r="I1968" s="822"/>
      <c r="J1968" s="822"/>
      <c r="K1968" s="523">
        <v>12</v>
      </c>
      <c r="L1968" s="504"/>
      <c r="M1968" s="504"/>
      <c r="N1968" s="504"/>
      <c r="O1968" s="120"/>
      <c r="P1968" s="822"/>
      <c r="Q1968" s="822"/>
      <c r="R1968" s="51"/>
    </row>
    <row r="1969" spans="1:18" s="52" customFormat="1" outlineLevel="1">
      <c r="A1969" s="825"/>
      <c r="B1969" s="827"/>
      <c r="C1969" s="766"/>
      <c r="D1969" s="822"/>
      <c r="E1969" s="829"/>
      <c r="F1969" s="822"/>
      <c r="G1969" s="831"/>
      <c r="H1969" s="822"/>
      <c r="I1969" s="822"/>
      <c r="J1969" s="822"/>
      <c r="K1969" s="523">
        <v>13</v>
      </c>
      <c r="L1969" s="504"/>
      <c r="M1969" s="504"/>
      <c r="N1969" s="504"/>
      <c r="O1969" s="120"/>
      <c r="P1969" s="822"/>
      <c r="Q1969" s="822"/>
      <c r="R1969" s="51"/>
    </row>
    <row r="1970" spans="1:18" s="52" customFormat="1" outlineLevel="1">
      <c r="A1970" s="825"/>
      <c r="B1970" s="827"/>
      <c r="C1970" s="766"/>
      <c r="D1970" s="822"/>
      <c r="E1970" s="829"/>
      <c r="F1970" s="822"/>
      <c r="G1970" s="831"/>
      <c r="H1970" s="822"/>
      <c r="I1970" s="822"/>
      <c r="J1970" s="822"/>
      <c r="K1970" s="523">
        <v>14</v>
      </c>
      <c r="L1970" s="504"/>
      <c r="M1970" s="504"/>
      <c r="N1970" s="504"/>
      <c r="O1970" s="120"/>
      <c r="P1970" s="822"/>
      <c r="Q1970" s="822"/>
      <c r="R1970" s="51"/>
    </row>
    <row r="1971" spans="1:18" s="52" customFormat="1" outlineLevel="1">
      <c r="A1971" s="825"/>
      <c r="B1971" s="827"/>
      <c r="C1971" s="766"/>
      <c r="D1971" s="822"/>
      <c r="E1971" s="829"/>
      <c r="F1971" s="822"/>
      <c r="G1971" s="831"/>
      <c r="H1971" s="822"/>
      <c r="I1971" s="822"/>
      <c r="J1971" s="822"/>
      <c r="K1971" s="523">
        <v>15</v>
      </c>
      <c r="L1971" s="504"/>
      <c r="M1971" s="504"/>
      <c r="N1971" s="504"/>
      <c r="O1971" s="120"/>
      <c r="P1971" s="822"/>
      <c r="Q1971" s="822"/>
      <c r="R1971" s="51"/>
    </row>
    <row r="1972" spans="1:18" s="52" customFormat="1" outlineLevel="1">
      <c r="A1972" s="826"/>
      <c r="B1972" s="828"/>
      <c r="C1972" s="777"/>
      <c r="D1972" s="823"/>
      <c r="E1972" s="829"/>
      <c r="F1972" s="823"/>
      <c r="G1972" s="832"/>
      <c r="H1972" s="823"/>
      <c r="I1972" s="823"/>
      <c r="J1972" s="823"/>
      <c r="K1972" s="523">
        <v>16</v>
      </c>
      <c r="L1972" s="504"/>
      <c r="M1972" s="504"/>
      <c r="N1972" s="504"/>
      <c r="O1972" s="120"/>
      <c r="P1972" s="823"/>
      <c r="Q1972" s="823"/>
      <c r="R1972" s="51"/>
    </row>
    <row r="1973" spans="1:18" s="52" customFormat="1" outlineLevel="1">
      <c r="A1973" s="824"/>
      <c r="B1973" s="827" t="s">
        <v>15</v>
      </c>
      <c r="C1973" s="803">
        <f>C1957+1</f>
        <v>124</v>
      </c>
      <c r="D1973" s="822" t="str">
        <f t="shared" si="175"/>
        <v>Spare 124</v>
      </c>
      <c r="E1973" s="829" t="str">
        <f t="shared" ref="E1973" si="178">"DBB"&amp;500+(6*(C1973-1))</f>
        <v>DBB1238</v>
      </c>
      <c r="F1973" s="822" t="s">
        <v>2053</v>
      </c>
      <c r="G1973" s="830"/>
      <c r="H1973" s="821"/>
      <c r="I1973" s="821"/>
      <c r="J1973" s="821"/>
      <c r="K1973" s="626">
        <v>1</v>
      </c>
      <c r="L1973" s="504"/>
      <c r="M1973" s="504"/>
      <c r="N1973" s="504"/>
      <c r="O1973" s="120"/>
      <c r="P1973" s="821"/>
      <c r="Q1973" s="821"/>
      <c r="R1973" s="51"/>
    </row>
    <row r="1974" spans="1:18" s="52" customFormat="1" outlineLevel="1">
      <c r="A1974" s="825"/>
      <c r="B1974" s="827"/>
      <c r="C1974" s="766"/>
      <c r="D1974" s="822"/>
      <c r="E1974" s="829"/>
      <c r="F1974" s="822"/>
      <c r="G1974" s="831"/>
      <c r="H1974" s="822"/>
      <c r="I1974" s="822"/>
      <c r="J1974" s="822"/>
      <c r="K1974" s="523">
        <v>2</v>
      </c>
      <c r="L1974" s="504"/>
      <c r="M1974" s="504"/>
      <c r="N1974" s="504"/>
      <c r="O1974" s="120"/>
      <c r="P1974" s="822"/>
      <c r="Q1974" s="822"/>
      <c r="R1974" s="51"/>
    </row>
    <row r="1975" spans="1:18" s="52" customFormat="1" outlineLevel="1">
      <c r="A1975" s="825"/>
      <c r="B1975" s="827"/>
      <c r="C1975" s="766"/>
      <c r="D1975" s="822"/>
      <c r="E1975" s="829"/>
      <c r="F1975" s="822"/>
      <c r="G1975" s="831"/>
      <c r="H1975" s="822"/>
      <c r="I1975" s="822"/>
      <c r="J1975" s="822"/>
      <c r="K1975" s="523">
        <v>3</v>
      </c>
      <c r="L1975" s="504"/>
      <c r="M1975" s="504"/>
      <c r="N1975" s="504"/>
      <c r="O1975" s="120"/>
      <c r="P1975" s="822"/>
      <c r="Q1975" s="822"/>
      <c r="R1975" s="51"/>
    </row>
    <row r="1976" spans="1:18" s="52" customFormat="1" outlineLevel="1">
      <c r="A1976" s="825"/>
      <c r="B1976" s="827"/>
      <c r="C1976" s="766"/>
      <c r="D1976" s="822"/>
      <c r="E1976" s="829"/>
      <c r="F1976" s="822"/>
      <c r="G1976" s="831"/>
      <c r="H1976" s="822"/>
      <c r="I1976" s="822"/>
      <c r="J1976" s="822"/>
      <c r="K1976" s="523">
        <v>4</v>
      </c>
      <c r="L1976" s="504"/>
      <c r="M1976" s="504"/>
      <c r="N1976" s="504"/>
      <c r="O1976" s="120"/>
      <c r="P1976" s="822"/>
      <c r="Q1976" s="822"/>
      <c r="R1976" s="51"/>
    </row>
    <row r="1977" spans="1:18" s="52" customFormat="1" outlineLevel="1">
      <c r="A1977" s="825"/>
      <c r="B1977" s="827"/>
      <c r="C1977" s="766"/>
      <c r="D1977" s="822"/>
      <c r="E1977" s="829"/>
      <c r="F1977" s="822"/>
      <c r="G1977" s="831"/>
      <c r="H1977" s="822"/>
      <c r="I1977" s="822"/>
      <c r="J1977" s="822"/>
      <c r="K1977" s="523">
        <v>5</v>
      </c>
      <c r="L1977" s="504"/>
      <c r="M1977" s="504"/>
      <c r="N1977" s="504"/>
      <c r="O1977" s="120"/>
      <c r="P1977" s="822"/>
      <c r="Q1977" s="822"/>
      <c r="R1977" s="51"/>
    </row>
    <row r="1978" spans="1:18" s="52" customFormat="1" outlineLevel="1">
      <c r="A1978" s="825"/>
      <c r="B1978" s="827"/>
      <c r="C1978" s="766"/>
      <c r="D1978" s="822"/>
      <c r="E1978" s="829"/>
      <c r="F1978" s="822"/>
      <c r="G1978" s="831"/>
      <c r="H1978" s="822"/>
      <c r="I1978" s="822"/>
      <c r="J1978" s="822"/>
      <c r="K1978" s="523">
        <v>6</v>
      </c>
      <c r="L1978" s="504"/>
      <c r="M1978" s="504"/>
      <c r="N1978" s="504"/>
      <c r="O1978" s="120"/>
      <c r="P1978" s="822"/>
      <c r="Q1978" s="822"/>
      <c r="R1978" s="51"/>
    </row>
    <row r="1979" spans="1:18" s="52" customFormat="1" outlineLevel="1">
      <c r="A1979" s="825"/>
      <c r="B1979" s="827"/>
      <c r="C1979" s="766"/>
      <c r="D1979" s="822"/>
      <c r="E1979" s="829"/>
      <c r="F1979" s="822"/>
      <c r="G1979" s="831"/>
      <c r="H1979" s="822"/>
      <c r="I1979" s="822"/>
      <c r="J1979" s="822"/>
      <c r="K1979" s="523">
        <v>7</v>
      </c>
      <c r="L1979" s="504"/>
      <c r="M1979" s="504"/>
      <c r="N1979" s="504"/>
      <c r="O1979" s="120"/>
      <c r="P1979" s="822"/>
      <c r="Q1979" s="822"/>
      <c r="R1979" s="51"/>
    </row>
    <row r="1980" spans="1:18" s="52" customFormat="1" outlineLevel="1">
      <c r="A1980" s="825"/>
      <c r="B1980" s="827"/>
      <c r="C1980" s="766"/>
      <c r="D1980" s="822"/>
      <c r="E1980" s="829"/>
      <c r="F1980" s="822"/>
      <c r="G1980" s="831"/>
      <c r="H1980" s="822"/>
      <c r="I1980" s="822"/>
      <c r="J1980" s="822"/>
      <c r="K1980" s="523">
        <v>8</v>
      </c>
      <c r="L1980" s="504"/>
      <c r="M1980" s="504"/>
      <c r="N1980" s="504"/>
      <c r="O1980" s="120"/>
      <c r="P1980" s="822"/>
      <c r="Q1980" s="822"/>
      <c r="R1980" s="51"/>
    </row>
    <row r="1981" spans="1:18" s="52" customFormat="1" outlineLevel="1">
      <c r="A1981" s="825"/>
      <c r="B1981" s="827"/>
      <c r="C1981" s="766"/>
      <c r="D1981" s="822"/>
      <c r="E1981" s="829"/>
      <c r="F1981" s="822"/>
      <c r="G1981" s="831"/>
      <c r="H1981" s="822"/>
      <c r="I1981" s="822"/>
      <c r="J1981" s="822"/>
      <c r="K1981" s="523">
        <v>9</v>
      </c>
      <c r="L1981" s="504"/>
      <c r="M1981" s="504"/>
      <c r="N1981" s="504"/>
      <c r="O1981" s="120"/>
      <c r="P1981" s="822"/>
      <c r="Q1981" s="822"/>
      <c r="R1981" s="51"/>
    </row>
    <row r="1982" spans="1:18" s="52" customFormat="1" outlineLevel="1">
      <c r="A1982" s="825"/>
      <c r="B1982" s="827"/>
      <c r="C1982" s="766"/>
      <c r="D1982" s="822"/>
      <c r="E1982" s="829"/>
      <c r="F1982" s="822"/>
      <c r="G1982" s="831"/>
      <c r="H1982" s="822"/>
      <c r="I1982" s="822"/>
      <c r="J1982" s="822"/>
      <c r="K1982" s="523">
        <v>10</v>
      </c>
      <c r="L1982" s="504"/>
      <c r="M1982" s="504"/>
      <c r="N1982" s="504"/>
      <c r="O1982" s="120"/>
      <c r="P1982" s="822"/>
      <c r="Q1982" s="822"/>
      <c r="R1982" s="51"/>
    </row>
    <row r="1983" spans="1:18" s="52" customFormat="1" outlineLevel="1">
      <c r="A1983" s="825"/>
      <c r="B1983" s="827"/>
      <c r="C1983" s="766"/>
      <c r="D1983" s="822"/>
      <c r="E1983" s="829"/>
      <c r="F1983" s="822"/>
      <c r="G1983" s="831"/>
      <c r="H1983" s="822"/>
      <c r="I1983" s="822"/>
      <c r="J1983" s="822"/>
      <c r="K1983" s="523">
        <v>11</v>
      </c>
      <c r="L1983" s="504"/>
      <c r="M1983" s="504"/>
      <c r="N1983" s="504"/>
      <c r="O1983" s="120"/>
      <c r="P1983" s="822"/>
      <c r="Q1983" s="822"/>
      <c r="R1983" s="51"/>
    </row>
    <row r="1984" spans="1:18" s="52" customFormat="1" outlineLevel="1">
      <c r="A1984" s="825"/>
      <c r="B1984" s="827"/>
      <c r="C1984" s="766"/>
      <c r="D1984" s="822"/>
      <c r="E1984" s="829"/>
      <c r="F1984" s="822"/>
      <c r="G1984" s="831"/>
      <c r="H1984" s="822"/>
      <c r="I1984" s="822"/>
      <c r="J1984" s="822"/>
      <c r="K1984" s="523">
        <v>12</v>
      </c>
      <c r="L1984" s="504"/>
      <c r="M1984" s="504"/>
      <c r="N1984" s="504"/>
      <c r="O1984" s="120"/>
      <c r="P1984" s="822"/>
      <c r="Q1984" s="822"/>
      <c r="R1984" s="51"/>
    </row>
    <row r="1985" spans="1:18" s="52" customFormat="1" outlineLevel="1">
      <c r="A1985" s="825"/>
      <c r="B1985" s="827"/>
      <c r="C1985" s="766"/>
      <c r="D1985" s="822"/>
      <c r="E1985" s="829"/>
      <c r="F1985" s="822"/>
      <c r="G1985" s="831"/>
      <c r="H1985" s="822"/>
      <c r="I1985" s="822"/>
      <c r="J1985" s="822"/>
      <c r="K1985" s="523">
        <v>13</v>
      </c>
      <c r="L1985" s="504"/>
      <c r="M1985" s="504"/>
      <c r="N1985" s="504"/>
      <c r="O1985" s="120"/>
      <c r="P1985" s="822"/>
      <c r="Q1985" s="822"/>
      <c r="R1985" s="51"/>
    </row>
    <row r="1986" spans="1:18" s="52" customFormat="1" outlineLevel="1">
      <c r="A1986" s="825"/>
      <c r="B1986" s="827"/>
      <c r="C1986" s="766"/>
      <c r="D1986" s="822"/>
      <c r="E1986" s="829"/>
      <c r="F1986" s="822"/>
      <c r="G1986" s="831"/>
      <c r="H1986" s="822"/>
      <c r="I1986" s="822"/>
      <c r="J1986" s="822"/>
      <c r="K1986" s="523">
        <v>14</v>
      </c>
      <c r="L1986" s="504"/>
      <c r="M1986" s="504"/>
      <c r="N1986" s="504"/>
      <c r="O1986" s="120"/>
      <c r="P1986" s="822"/>
      <c r="Q1986" s="822"/>
      <c r="R1986" s="51"/>
    </row>
    <row r="1987" spans="1:18" s="52" customFormat="1" outlineLevel="1">
      <c r="A1987" s="825"/>
      <c r="B1987" s="827"/>
      <c r="C1987" s="766"/>
      <c r="D1987" s="822"/>
      <c r="E1987" s="829"/>
      <c r="F1987" s="822"/>
      <c r="G1987" s="831"/>
      <c r="H1987" s="822"/>
      <c r="I1987" s="822"/>
      <c r="J1987" s="822"/>
      <c r="K1987" s="523">
        <v>15</v>
      </c>
      <c r="L1987" s="504"/>
      <c r="M1987" s="504"/>
      <c r="N1987" s="504"/>
      <c r="O1987" s="120"/>
      <c r="P1987" s="822"/>
      <c r="Q1987" s="822"/>
      <c r="R1987" s="51"/>
    </row>
    <row r="1988" spans="1:18" s="52" customFormat="1" outlineLevel="1">
      <c r="A1988" s="826"/>
      <c r="B1988" s="828"/>
      <c r="C1988" s="777"/>
      <c r="D1988" s="823"/>
      <c r="E1988" s="829"/>
      <c r="F1988" s="823"/>
      <c r="G1988" s="832"/>
      <c r="H1988" s="823"/>
      <c r="I1988" s="823"/>
      <c r="J1988" s="823"/>
      <c r="K1988" s="523">
        <v>16</v>
      </c>
      <c r="L1988" s="504"/>
      <c r="M1988" s="504"/>
      <c r="N1988" s="504"/>
      <c r="O1988" s="120"/>
      <c r="P1988" s="823"/>
      <c r="Q1988" s="823"/>
      <c r="R1988" s="51"/>
    </row>
    <row r="1989" spans="1:18" s="52" customFormat="1" outlineLevel="1">
      <c r="A1989" s="824"/>
      <c r="B1989" s="827" t="s">
        <v>15</v>
      </c>
      <c r="C1989" s="803">
        <f>C1973+1</f>
        <v>125</v>
      </c>
      <c r="D1989" s="822" t="str">
        <f t="shared" si="175"/>
        <v>Spare 125</v>
      </c>
      <c r="E1989" s="829" t="str">
        <f t="shared" ref="E1989" si="179">"DBB"&amp;500+(6*(C1989-1))</f>
        <v>DBB1244</v>
      </c>
      <c r="F1989" s="822" t="s">
        <v>2054</v>
      </c>
      <c r="G1989" s="830"/>
      <c r="H1989" s="821"/>
      <c r="I1989" s="821"/>
      <c r="J1989" s="821"/>
      <c r="K1989" s="626">
        <v>1</v>
      </c>
      <c r="L1989" s="504"/>
      <c r="M1989" s="504"/>
      <c r="N1989" s="504"/>
      <c r="O1989" s="120"/>
      <c r="P1989" s="821"/>
      <c r="Q1989" s="821"/>
      <c r="R1989" s="51"/>
    </row>
    <row r="1990" spans="1:18" s="52" customFormat="1" outlineLevel="1">
      <c r="A1990" s="825"/>
      <c r="B1990" s="827"/>
      <c r="C1990" s="766"/>
      <c r="D1990" s="822"/>
      <c r="E1990" s="829"/>
      <c r="F1990" s="822"/>
      <c r="G1990" s="831"/>
      <c r="H1990" s="822"/>
      <c r="I1990" s="822"/>
      <c r="J1990" s="822"/>
      <c r="K1990" s="523">
        <v>2</v>
      </c>
      <c r="L1990" s="504"/>
      <c r="M1990" s="504"/>
      <c r="N1990" s="504"/>
      <c r="O1990" s="120"/>
      <c r="P1990" s="822"/>
      <c r="Q1990" s="822"/>
      <c r="R1990" s="51"/>
    </row>
    <row r="1991" spans="1:18" s="52" customFormat="1" outlineLevel="1">
      <c r="A1991" s="825"/>
      <c r="B1991" s="827"/>
      <c r="C1991" s="766"/>
      <c r="D1991" s="822"/>
      <c r="E1991" s="829"/>
      <c r="F1991" s="822"/>
      <c r="G1991" s="831"/>
      <c r="H1991" s="822"/>
      <c r="I1991" s="822"/>
      <c r="J1991" s="822"/>
      <c r="K1991" s="523">
        <v>3</v>
      </c>
      <c r="L1991" s="504"/>
      <c r="M1991" s="504"/>
      <c r="N1991" s="504"/>
      <c r="O1991" s="120"/>
      <c r="P1991" s="822"/>
      <c r="Q1991" s="822"/>
      <c r="R1991" s="51"/>
    </row>
    <row r="1992" spans="1:18" s="52" customFormat="1" outlineLevel="1">
      <c r="A1992" s="825"/>
      <c r="B1992" s="827"/>
      <c r="C1992" s="766"/>
      <c r="D1992" s="822"/>
      <c r="E1992" s="829"/>
      <c r="F1992" s="822"/>
      <c r="G1992" s="831"/>
      <c r="H1992" s="822"/>
      <c r="I1992" s="822"/>
      <c r="J1992" s="822"/>
      <c r="K1992" s="523">
        <v>4</v>
      </c>
      <c r="L1992" s="504"/>
      <c r="M1992" s="504"/>
      <c r="N1992" s="504"/>
      <c r="O1992" s="120"/>
      <c r="P1992" s="822"/>
      <c r="Q1992" s="822"/>
      <c r="R1992" s="51"/>
    </row>
    <row r="1993" spans="1:18" s="52" customFormat="1" outlineLevel="1">
      <c r="A1993" s="825"/>
      <c r="B1993" s="827"/>
      <c r="C1993" s="766"/>
      <c r="D1993" s="822"/>
      <c r="E1993" s="829"/>
      <c r="F1993" s="822"/>
      <c r="G1993" s="831"/>
      <c r="H1993" s="822"/>
      <c r="I1993" s="822"/>
      <c r="J1993" s="822"/>
      <c r="K1993" s="523">
        <v>5</v>
      </c>
      <c r="L1993" s="504"/>
      <c r="M1993" s="504"/>
      <c r="N1993" s="504"/>
      <c r="O1993" s="120"/>
      <c r="P1993" s="822"/>
      <c r="Q1993" s="822"/>
      <c r="R1993" s="51"/>
    </row>
    <row r="1994" spans="1:18" s="52" customFormat="1" outlineLevel="1">
      <c r="A1994" s="825"/>
      <c r="B1994" s="827"/>
      <c r="C1994" s="766"/>
      <c r="D1994" s="822"/>
      <c r="E1994" s="829"/>
      <c r="F1994" s="822"/>
      <c r="G1994" s="831"/>
      <c r="H1994" s="822"/>
      <c r="I1994" s="822"/>
      <c r="J1994" s="822"/>
      <c r="K1994" s="523">
        <v>6</v>
      </c>
      <c r="L1994" s="504"/>
      <c r="M1994" s="504"/>
      <c r="N1994" s="504"/>
      <c r="O1994" s="120"/>
      <c r="P1994" s="822"/>
      <c r="Q1994" s="822"/>
      <c r="R1994" s="51"/>
    </row>
    <row r="1995" spans="1:18" s="52" customFormat="1" outlineLevel="1">
      <c r="A1995" s="825"/>
      <c r="B1995" s="827"/>
      <c r="C1995" s="766"/>
      <c r="D1995" s="822"/>
      <c r="E1995" s="829"/>
      <c r="F1995" s="822"/>
      <c r="G1995" s="831"/>
      <c r="H1995" s="822"/>
      <c r="I1995" s="822"/>
      <c r="J1995" s="822"/>
      <c r="K1995" s="523">
        <v>7</v>
      </c>
      <c r="L1995" s="504"/>
      <c r="M1995" s="504"/>
      <c r="N1995" s="504"/>
      <c r="O1995" s="120"/>
      <c r="P1995" s="822"/>
      <c r="Q1995" s="822"/>
      <c r="R1995" s="51"/>
    </row>
    <row r="1996" spans="1:18" s="52" customFormat="1" outlineLevel="1">
      <c r="A1996" s="825"/>
      <c r="B1996" s="827"/>
      <c r="C1996" s="766"/>
      <c r="D1996" s="822"/>
      <c r="E1996" s="829"/>
      <c r="F1996" s="822"/>
      <c r="G1996" s="831"/>
      <c r="H1996" s="822"/>
      <c r="I1996" s="822"/>
      <c r="J1996" s="822"/>
      <c r="K1996" s="523">
        <v>8</v>
      </c>
      <c r="L1996" s="504"/>
      <c r="M1996" s="504"/>
      <c r="N1996" s="504"/>
      <c r="O1996" s="120"/>
      <c r="P1996" s="822"/>
      <c r="Q1996" s="822"/>
      <c r="R1996" s="51"/>
    </row>
    <row r="1997" spans="1:18" s="52" customFormat="1" outlineLevel="1">
      <c r="A1997" s="825"/>
      <c r="B1997" s="827"/>
      <c r="C1997" s="766"/>
      <c r="D1997" s="822"/>
      <c r="E1997" s="829"/>
      <c r="F1997" s="822"/>
      <c r="G1997" s="831"/>
      <c r="H1997" s="822"/>
      <c r="I1997" s="822"/>
      <c r="J1997" s="822"/>
      <c r="K1997" s="523">
        <v>9</v>
      </c>
      <c r="L1997" s="504"/>
      <c r="M1997" s="504"/>
      <c r="N1997" s="504"/>
      <c r="O1997" s="120"/>
      <c r="P1997" s="822"/>
      <c r="Q1997" s="822"/>
      <c r="R1997" s="51"/>
    </row>
    <row r="1998" spans="1:18" s="52" customFormat="1" outlineLevel="1">
      <c r="A1998" s="825"/>
      <c r="B1998" s="827"/>
      <c r="C1998" s="766"/>
      <c r="D1998" s="822"/>
      <c r="E1998" s="829"/>
      <c r="F1998" s="822"/>
      <c r="G1998" s="831"/>
      <c r="H1998" s="822"/>
      <c r="I1998" s="822"/>
      <c r="J1998" s="822"/>
      <c r="K1998" s="523">
        <v>10</v>
      </c>
      <c r="L1998" s="504"/>
      <c r="M1998" s="504"/>
      <c r="N1998" s="504"/>
      <c r="O1998" s="120"/>
      <c r="P1998" s="822"/>
      <c r="Q1998" s="822"/>
      <c r="R1998" s="51"/>
    </row>
    <row r="1999" spans="1:18" s="52" customFormat="1" outlineLevel="1">
      <c r="A1999" s="825"/>
      <c r="B1999" s="827"/>
      <c r="C1999" s="766"/>
      <c r="D1999" s="822"/>
      <c r="E1999" s="829"/>
      <c r="F1999" s="822"/>
      <c r="G1999" s="831"/>
      <c r="H1999" s="822"/>
      <c r="I1999" s="822"/>
      <c r="J1999" s="822"/>
      <c r="K1999" s="523">
        <v>11</v>
      </c>
      <c r="L1999" s="504"/>
      <c r="M1999" s="504"/>
      <c r="N1999" s="504"/>
      <c r="O1999" s="120"/>
      <c r="P1999" s="822"/>
      <c r="Q1999" s="822"/>
      <c r="R1999" s="51"/>
    </row>
    <row r="2000" spans="1:18" s="52" customFormat="1" outlineLevel="1">
      <c r="A2000" s="825"/>
      <c r="B2000" s="827"/>
      <c r="C2000" s="766"/>
      <c r="D2000" s="822"/>
      <c r="E2000" s="829"/>
      <c r="F2000" s="822"/>
      <c r="G2000" s="831"/>
      <c r="H2000" s="822"/>
      <c r="I2000" s="822"/>
      <c r="J2000" s="822"/>
      <c r="K2000" s="523">
        <v>12</v>
      </c>
      <c r="L2000" s="504"/>
      <c r="M2000" s="504"/>
      <c r="N2000" s="504"/>
      <c r="O2000" s="120"/>
      <c r="P2000" s="822"/>
      <c r="Q2000" s="822"/>
      <c r="R2000" s="51"/>
    </row>
    <row r="2001" spans="1:18" s="52" customFormat="1" outlineLevel="1">
      <c r="A2001" s="825"/>
      <c r="B2001" s="827"/>
      <c r="C2001" s="766"/>
      <c r="D2001" s="822"/>
      <c r="E2001" s="829"/>
      <c r="F2001" s="822"/>
      <c r="G2001" s="831"/>
      <c r="H2001" s="822"/>
      <c r="I2001" s="822"/>
      <c r="J2001" s="822"/>
      <c r="K2001" s="523">
        <v>13</v>
      </c>
      <c r="L2001" s="504"/>
      <c r="M2001" s="504"/>
      <c r="N2001" s="504"/>
      <c r="O2001" s="120"/>
      <c r="P2001" s="822"/>
      <c r="Q2001" s="822"/>
      <c r="R2001" s="51"/>
    </row>
    <row r="2002" spans="1:18" s="52" customFormat="1" outlineLevel="1">
      <c r="A2002" s="825"/>
      <c r="B2002" s="827"/>
      <c r="C2002" s="766"/>
      <c r="D2002" s="822"/>
      <c r="E2002" s="829"/>
      <c r="F2002" s="822"/>
      <c r="G2002" s="831"/>
      <c r="H2002" s="822"/>
      <c r="I2002" s="822"/>
      <c r="J2002" s="822"/>
      <c r="K2002" s="523">
        <v>14</v>
      </c>
      <c r="L2002" s="504"/>
      <c r="M2002" s="504"/>
      <c r="N2002" s="504"/>
      <c r="O2002" s="120"/>
      <c r="P2002" s="822"/>
      <c r="Q2002" s="822"/>
      <c r="R2002" s="51"/>
    </row>
    <row r="2003" spans="1:18" s="52" customFormat="1" outlineLevel="1">
      <c r="A2003" s="825"/>
      <c r="B2003" s="827"/>
      <c r="C2003" s="766"/>
      <c r="D2003" s="822"/>
      <c r="E2003" s="829"/>
      <c r="F2003" s="822"/>
      <c r="G2003" s="831"/>
      <c r="H2003" s="822"/>
      <c r="I2003" s="822"/>
      <c r="J2003" s="822"/>
      <c r="K2003" s="523">
        <v>15</v>
      </c>
      <c r="L2003" s="504"/>
      <c r="M2003" s="504"/>
      <c r="N2003" s="504"/>
      <c r="O2003" s="120"/>
      <c r="P2003" s="822"/>
      <c r="Q2003" s="822"/>
      <c r="R2003" s="51"/>
    </row>
    <row r="2004" spans="1:18" s="52" customFormat="1" outlineLevel="1">
      <c r="A2004" s="826"/>
      <c r="B2004" s="828"/>
      <c r="C2004" s="777"/>
      <c r="D2004" s="823"/>
      <c r="E2004" s="829"/>
      <c r="F2004" s="823"/>
      <c r="G2004" s="832"/>
      <c r="H2004" s="823"/>
      <c r="I2004" s="823"/>
      <c r="J2004" s="823"/>
      <c r="K2004" s="523">
        <v>16</v>
      </c>
      <c r="L2004" s="504"/>
      <c r="M2004" s="504"/>
      <c r="N2004" s="504"/>
      <c r="O2004" s="120"/>
      <c r="P2004" s="823"/>
      <c r="Q2004" s="823"/>
      <c r="R2004" s="51"/>
    </row>
    <row r="2005" spans="1:18" s="52" customFormat="1" outlineLevel="1">
      <c r="A2005" s="824"/>
      <c r="B2005" s="827" t="s">
        <v>15</v>
      </c>
      <c r="C2005" s="803">
        <f>C1989+1</f>
        <v>126</v>
      </c>
      <c r="D2005" s="822" t="str">
        <f t="shared" ref="D2005:D2037" si="180">"Spare "&amp;C2005</f>
        <v>Spare 126</v>
      </c>
      <c r="E2005" s="829" t="str">
        <f t="shared" ref="E2005" si="181">"DBB"&amp;500+(6*(C2005-1))</f>
        <v>DBB1250</v>
      </c>
      <c r="F2005" s="822" t="s">
        <v>2055</v>
      </c>
      <c r="G2005" s="830"/>
      <c r="H2005" s="821"/>
      <c r="I2005" s="821"/>
      <c r="J2005" s="821"/>
      <c r="K2005" s="626">
        <v>1</v>
      </c>
      <c r="L2005" s="504"/>
      <c r="M2005" s="504"/>
      <c r="N2005" s="504"/>
      <c r="O2005" s="120"/>
      <c r="P2005" s="821"/>
      <c r="Q2005" s="821"/>
      <c r="R2005" s="51"/>
    </row>
    <row r="2006" spans="1:18" s="52" customFormat="1" outlineLevel="1">
      <c r="A2006" s="825"/>
      <c r="B2006" s="827"/>
      <c r="C2006" s="766"/>
      <c r="D2006" s="822"/>
      <c r="E2006" s="829"/>
      <c r="F2006" s="822"/>
      <c r="G2006" s="831"/>
      <c r="H2006" s="822"/>
      <c r="I2006" s="822"/>
      <c r="J2006" s="822"/>
      <c r="K2006" s="523">
        <v>2</v>
      </c>
      <c r="L2006" s="504"/>
      <c r="M2006" s="504"/>
      <c r="N2006" s="504"/>
      <c r="O2006" s="120"/>
      <c r="P2006" s="822"/>
      <c r="Q2006" s="822"/>
      <c r="R2006" s="51"/>
    </row>
    <row r="2007" spans="1:18" s="52" customFormat="1" outlineLevel="1">
      <c r="A2007" s="825"/>
      <c r="B2007" s="827"/>
      <c r="C2007" s="766"/>
      <c r="D2007" s="822"/>
      <c r="E2007" s="829"/>
      <c r="F2007" s="822"/>
      <c r="G2007" s="831"/>
      <c r="H2007" s="822"/>
      <c r="I2007" s="822"/>
      <c r="J2007" s="822"/>
      <c r="K2007" s="523">
        <v>3</v>
      </c>
      <c r="L2007" s="504"/>
      <c r="M2007" s="504"/>
      <c r="N2007" s="504"/>
      <c r="O2007" s="120"/>
      <c r="P2007" s="822"/>
      <c r="Q2007" s="822"/>
      <c r="R2007" s="51"/>
    </row>
    <row r="2008" spans="1:18" s="52" customFormat="1" outlineLevel="1">
      <c r="A2008" s="825"/>
      <c r="B2008" s="827"/>
      <c r="C2008" s="766"/>
      <c r="D2008" s="822"/>
      <c r="E2008" s="829"/>
      <c r="F2008" s="822"/>
      <c r="G2008" s="831"/>
      <c r="H2008" s="822"/>
      <c r="I2008" s="822"/>
      <c r="J2008" s="822"/>
      <c r="K2008" s="523">
        <v>4</v>
      </c>
      <c r="L2008" s="504"/>
      <c r="M2008" s="504"/>
      <c r="N2008" s="504"/>
      <c r="O2008" s="120"/>
      <c r="P2008" s="822"/>
      <c r="Q2008" s="822"/>
      <c r="R2008" s="51"/>
    </row>
    <row r="2009" spans="1:18" s="52" customFormat="1" outlineLevel="1">
      <c r="A2009" s="825"/>
      <c r="B2009" s="827"/>
      <c r="C2009" s="766"/>
      <c r="D2009" s="822"/>
      <c r="E2009" s="829"/>
      <c r="F2009" s="822"/>
      <c r="G2009" s="831"/>
      <c r="H2009" s="822"/>
      <c r="I2009" s="822"/>
      <c r="J2009" s="822"/>
      <c r="K2009" s="523">
        <v>5</v>
      </c>
      <c r="L2009" s="504"/>
      <c r="M2009" s="504"/>
      <c r="N2009" s="504"/>
      <c r="O2009" s="120"/>
      <c r="P2009" s="822"/>
      <c r="Q2009" s="822"/>
      <c r="R2009" s="51"/>
    </row>
    <row r="2010" spans="1:18" s="52" customFormat="1" outlineLevel="1">
      <c r="A2010" s="825"/>
      <c r="B2010" s="827"/>
      <c r="C2010" s="766"/>
      <c r="D2010" s="822"/>
      <c r="E2010" s="829"/>
      <c r="F2010" s="822"/>
      <c r="G2010" s="831"/>
      <c r="H2010" s="822"/>
      <c r="I2010" s="822"/>
      <c r="J2010" s="822"/>
      <c r="K2010" s="523">
        <v>6</v>
      </c>
      <c r="L2010" s="504"/>
      <c r="M2010" s="504"/>
      <c r="N2010" s="504"/>
      <c r="O2010" s="120"/>
      <c r="P2010" s="822"/>
      <c r="Q2010" s="822"/>
      <c r="R2010" s="51"/>
    </row>
    <row r="2011" spans="1:18" s="52" customFormat="1" outlineLevel="1">
      <c r="A2011" s="825"/>
      <c r="B2011" s="827"/>
      <c r="C2011" s="766"/>
      <c r="D2011" s="822"/>
      <c r="E2011" s="829"/>
      <c r="F2011" s="822"/>
      <c r="G2011" s="831"/>
      <c r="H2011" s="822"/>
      <c r="I2011" s="822"/>
      <c r="J2011" s="822"/>
      <c r="K2011" s="523">
        <v>7</v>
      </c>
      <c r="L2011" s="504"/>
      <c r="M2011" s="504"/>
      <c r="N2011" s="504"/>
      <c r="O2011" s="120"/>
      <c r="P2011" s="822"/>
      <c r="Q2011" s="822"/>
      <c r="R2011" s="51"/>
    </row>
    <row r="2012" spans="1:18" s="52" customFormat="1" outlineLevel="1">
      <c r="A2012" s="825"/>
      <c r="B2012" s="827"/>
      <c r="C2012" s="766"/>
      <c r="D2012" s="822"/>
      <c r="E2012" s="829"/>
      <c r="F2012" s="822"/>
      <c r="G2012" s="831"/>
      <c r="H2012" s="822"/>
      <c r="I2012" s="822"/>
      <c r="J2012" s="822"/>
      <c r="K2012" s="523">
        <v>8</v>
      </c>
      <c r="L2012" s="504"/>
      <c r="M2012" s="504"/>
      <c r="N2012" s="504"/>
      <c r="O2012" s="120"/>
      <c r="P2012" s="822"/>
      <c r="Q2012" s="822"/>
      <c r="R2012" s="51"/>
    </row>
    <row r="2013" spans="1:18" s="52" customFormat="1" outlineLevel="1">
      <c r="A2013" s="825"/>
      <c r="B2013" s="827"/>
      <c r="C2013" s="766"/>
      <c r="D2013" s="822"/>
      <c r="E2013" s="829"/>
      <c r="F2013" s="822"/>
      <c r="G2013" s="831"/>
      <c r="H2013" s="822"/>
      <c r="I2013" s="822"/>
      <c r="J2013" s="822"/>
      <c r="K2013" s="523">
        <v>9</v>
      </c>
      <c r="L2013" s="504"/>
      <c r="M2013" s="504"/>
      <c r="N2013" s="504"/>
      <c r="O2013" s="120"/>
      <c r="P2013" s="822"/>
      <c r="Q2013" s="822"/>
      <c r="R2013" s="51"/>
    </row>
    <row r="2014" spans="1:18" s="52" customFormat="1" outlineLevel="1">
      <c r="A2014" s="825"/>
      <c r="B2014" s="827"/>
      <c r="C2014" s="766"/>
      <c r="D2014" s="822"/>
      <c r="E2014" s="829"/>
      <c r="F2014" s="822"/>
      <c r="G2014" s="831"/>
      <c r="H2014" s="822"/>
      <c r="I2014" s="822"/>
      <c r="J2014" s="822"/>
      <c r="K2014" s="523">
        <v>10</v>
      </c>
      <c r="L2014" s="504"/>
      <c r="M2014" s="504"/>
      <c r="N2014" s="504"/>
      <c r="O2014" s="120"/>
      <c r="P2014" s="822"/>
      <c r="Q2014" s="822"/>
      <c r="R2014" s="51"/>
    </row>
    <row r="2015" spans="1:18" s="52" customFormat="1" outlineLevel="1">
      <c r="A2015" s="825"/>
      <c r="B2015" s="827"/>
      <c r="C2015" s="766"/>
      <c r="D2015" s="822"/>
      <c r="E2015" s="829"/>
      <c r="F2015" s="822"/>
      <c r="G2015" s="831"/>
      <c r="H2015" s="822"/>
      <c r="I2015" s="822"/>
      <c r="J2015" s="822"/>
      <c r="K2015" s="523">
        <v>11</v>
      </c>
      <c r="L2015" s="504"/>
      <c r="M2015" s="504"/>
      <c r="N2015" s="504"/>
      <c r="O2015" s="120"/>
      <c r="P2015" s="822"/>
      <c r="Q2015" s="822"/>
      <c r="R2015" s="51"/>
    </row>
    <row r="2016" spans="1:18" s="52" customFormat="1" outlineLevel="1">
      <c r="A2016" s="825"/>
      <c r="B2016" s="827"/>
      <c r="C2016" s="766"/>
      <c r="D2016" s="822"/>
      <c r="E2016" s="829"/>
      <c r="F2016" s="822"/>
      <c r="G2016" s="831"/>
      <c r="H2016" s="822"/>
      <c r="I2016" s="822"/>
      <c r="J2016" s="822"/>
      <c r="K2016" s="523">
        <v>12</v>
      </c>
      <c r="L2016" s="504"/>
      <c r="M2016" s="504"/>
      <c r="N2016" s="504"/>
      <c r="O2016" s="120"/>
      <c r="P2016" s="822"/>
      <c r="Q2016" s="822"/>
      <c r="R2016" s="51"/>
    </row>
    <row r="2017" spans="1:18" s="52" customFormat="1" outlineLevel="1">
      <c r="A2017" s="825"/>
      <c r="B2017" s="827"/>
      <c r="C2017" s="766"/>
      <c r="D2017" s="822"/>
      <c r="E2017" s="829"/>
      <c r="F2017" s="822"/>
      <c r="G2017" s="831"/>
      <c r="H2017" s="822"/>
      <c r="I2017" s="822"/>
      <c r="J2017" s="822"/>
      <c r="K2017" s="523">
        <v>13</v>
      </c>
      <c r="L2017" s="504"/>
      <c r="M2017" s="504"/>
      <c r="N2017" s="504"/>
      <c r="O2017" s="120"/>
      <c r="P2017" s="822"/>
      <c r="Q2017" s="822"/>
      <c r="R2017" s="51"/>
    </row>
    <row r="2018" spans="1:18" s="52" customFormat="1" outlineLevel="1">
      <c r="A2018" s="825"/>
      <c r="B2018" s="827"/>
      <c r="C2018" s="766"/>
      <c r="D2018" s="822"/>
      <c r="E2018" s="829"/>
      <c r="F2018" s="822"/>
      <c r="G2018" s="831"/>
      <c r="H2018" s="822"/>
      <c r="I2018" s="822"/>
      <c r="J2018" s="822"/>
      <c r="K2018" s="523">
        <v>14</v>
      </c>
      <c r="L2018" s="504"/>
      <c r="M2018" s="504"/>
      <c r="N2018" s="504"/>
      <c r="O2018" s="120"/>
      <c r="P2018" s="822"/>
      <c r="Q2018" s="822"/>
      <c r="R2018" s="51"/>
    </row>
    <row r="2019" spans="1:18" s="52" customFormat="1" outlineLevel="1">
      <c r="A2019" s="825"/>
      <c r="B2019" s="827"/>
      <c r="C2019" s="766"/>
      <c r="D2019" s="822"/>
      <c r="E2019" s="829"/>
      <c r="F2019" s="822"/>
      <c r="G2019" s="831"/>
      <c r="H2019" s="822"/>
      <c r="I2019" s="822"/>
      <c r="J2019" s="822"/>
      <c r="K2019" s="523">
        <v>15</v>
      </c>
      <c r="L2019" s="504"/>
      <c r="M2019" s="504"/>
      <c r="N2019" s="504"/>
      <c r="O2019" s="120"/>
      <c r="P2019" s="822"/>
      <c r="Q2019" s="822"/>
      <c r="R2019" s="51"/>
    </row>
    <row r="2020" spans="1:18" s="52" customFormat="1" outlineLevel="1">
      <c r="A2020" s="826"/>
      <c r="B2020" s="828"/>
      <c r="C2020" s="777"/>
      <c r="D2020" s="823"/>
      <c r="E2020" s="829"/>
      <c r="F2020" s="823"/>
      <c r="G2020" s="832"/>
      <c r="H2020" s="823"/>
      <c r="I2020" s="823"/>
      <c r="J2020" s="823"/>
      <c r="K2020" s="523">
        <v>16</v>
      </c>
      <c r="L2020" s="504"/>
      <c r="M2020" s="504"/>
      <c r="N2020" s="504"/>
      <c r="O2020" s="120"/>
      <c r="P2020" s="823"/>
      <c r="Q2020" s="823"/>
      <c r="R2020" s="51"/>
    </row>
    <row r="2021" spans="1:18" s="52" customFormat="1" outlineLevel="1">
      <c r="A2021" s="824"/>
      <c r="B2021" s="827" t="s">
        <v>15</v>
      </c>
      <c r="C2021" s="803">
        <f>C2005+1</f>
        <v>127</v>
      </c>
      <c r="D2021" s="822" t="str">
        <f t="shared" si="180"/>
        <v>Spare 127</v>
      </c>
      <c r="E2021" s="829" t="str">
        <f t="shared" ref="E2021" si="182">"DBB"&amp;500+(6*(C2021-1))</f>
        <v>DBB1256</v>
      </c>
      <c r="F2021" s="822" t="s">
        <v>2056</v>
      </c>
      <c r="G2021" s="830"/>
      <c r="H2021" s="821"/>
      <c r="I2021" s="821"/>
      <c r="J2021" s="821"/>
      <c r="K2021" s="626">
        <v>1</v>
      </c>
      <c r="L2021" s="504"/>
      <c r="M2021" s="504"/>
      <c r="N2021" s="504"/>
      <c r="O2021" s="120"/>
      <c r="P2021" s="821"/>
      <c r="Q2021" s="821"/>
      <c r="R2021" s="51"/>
    </row>
    <row r="2022" spans="1:18" s="52" customFormat="1" outlineLevel="1">
      <c r="A2022" s="825"/>
      <c r="B2022" s="827"/>
      <c r="C2022" s="766"/>
      <c r="D2022" s="822"/>
      <c r="E2022" s="829"/>
      <c r="F2022" s="822"/>
      <c r="G2022" s="831"/>
      <c r="H2022" s="822"/>
      <c r="I2022" s="822"/>
      <c r="J2022" s="822"/>
      <c r="K2022" s="523">
        <v>2</v>
      </c>
      <c r="L2022" s="504"/>
      <c r="M2022" s="504"/>
      <c r="N2022" s="504"/>
      <c r="O2022" s="120"/>
      <c r="P2022" s="822"/>
      <c r="Q2022" s="822"/>
      <c r="R2022" s="51"/>
    </row>
    <row r="2023" spans="1:18" s="52" customFormat="1" outlineLevel="1">
      <c r="A2023" s="825"/>
      <c r="B2023" s="827"/>
      <c r="C2023" s="766"/>
      <c r="D2023" s="822"/>
      <c r="E2023" s="829"/>
      <c r="F2023" s="822"/>
      <c r="G2023" s="831"/>
      <c r="H2023" s="822"/>
      <c r="I2023" s="822"/>
      <c r="J2023" s="822"/>
      <c r="K2023" s="523">
        <v>3</v>
      </c>
      <c r="L2023" s="504"/>
      <c r="M2023" s="504"/>
      <c r="N2023" s="504"/>
      <c r="O2023" s="120"/>
      <c r="P2023" s="822"/>
      <c r="Q2023" s="822"/>
      <c r="R2023" s="51"/>
    </row>
    <row r="2024" spans="1:18" s="52" customFormat="1" outlineLevel="1">
      <c r="A2024" s="825"/>
      <c r="B2024" s="827"/>
      <c r="C2024" s="766"/>
      <c r="D2024" s="822"/>
      <c r="E2024" s="829"/>
      <c r="F2024" s="822"/>
      <c r="G2024" s="831"/>
      <c r="H2024" s="822"/>
      <c r="I2024" s="822"/>
      <c r="J2024" s="822"/>
      <c r="K2024" s="523">
        <v>4</v>
      </c>
      <c r="L2024" s="504"/>
      <c r="M2024" s="504"/>
      <c r="N2024" s="504"/>
      <c r="O2024" s="120"/>
      <c r="P2024" s="822"/>
      <c r="Q2024" s="822"/>
      <c r="R2024" s="51"/>
    </row>
    <row r="2025" spans="1:18" s="52" customFormat="1" outlineLevel="1">
      <c r="A2025" s="825"/>
      <c r="B2025" s="827"/>
      <c r="C2025" s="766"/>
      <c r="D2025" s="822"/>
      <c r="E2025" s="829"/>
      <c r="F2025" s="822"/>
      <c r="G2025" s="831"/>
      <c r="H2025" s="822"/>
      <c r="I2025" s="822"/>
      <c r="J2025" s="822"/>
      <c r="K2025" s="523">
        <v>5</v>
      </c>
      <c r="L2025" s="504"/>
      <c r="M2025" s="504"/>
      <c r="N2025" s="504"/>
      <c r="O2025" s="120"/>
      <c r="P2025" s="822"/>
      <c r="Q2025" s="822"/>
      <c r="R2025" s="51"/>
    </row>
    <row r="2026" spans="1:18" s="52" customFormat="1" outlineLevel="1">
      <c r="A2026" s="825"/>
      <c r="B2026" s="827"/>
      <c r="C2026" s="766"/>
      <c r="D2026" s="822"/>
      <c r="E2026" s="829"/>
      <c r="F2026" s="822"/>
      <c r="G2026" s="831"/>
      <c r="H2026" s="822"/>
      <c r="I2026" s="822"/>
      <c r="J2026" s="822"/>
      <c r="K2026" s="523">
        <v>6</v>
      </c>
      <c r="L2026" s="504"/>
      <c r="M2026" s="504"/>
      <c r="N2026" s="504"/>
      <c r="O2026" s="120"/>
      <c r="P2026" s="822"/>
      <c r="Q2026" s="822"/>
      <c r="R2026" s="51"/>
    </row>
    <row r="2027" spans="1:18" s="52" customFormat="1" outlineLevel="1">
      <c r="A2027" s="825"/>
      <c r="B2027" s="827"/>
      <c r="C2027" s="766"/>
      <c r="D2027" s="822"/>
      <c r="E2027" s="829"/>
      <c r="F2027" s="822"/>
      <c r="G2027" s="831"/>
      <c r="H2027" s="822"/>
      <c r="I2027" s="822"/>
      <c r="J2027" s="822"/>
      <c r="K2027" s="523">
        <v>7</v>
      </c>
      <c r="L2027" s="504"/>
      <c r="M2027" s="504"/>
      <c r="N2027" s="504"/>
      <c r="O2027" s="120"/>
      <c r="P2027" s="822"/>
      <c r="Q2027" s="822"/>
      <c r="R2027" s="51"/>
    </row>
    <row r="2028" spans="1:18" s="52" customFormat="1" outlineLevel="1">
      <c r="A2028" s="825"/>
      <c r="B2028" s="827"/>
      <c r="C2028" s="766"/>
      <c r="D2028" s="822"/>
      <c r="E2028" s="829"/>
      <c r="F2028" s="822"/>
      <c r="G2028" s="831"/>
      <c r="H2028" s="822"/>
      <c r="I2028" s="822"/>
      <c r="J2028" s="822"/>
      <c r="K2028" s="523">
        <v>8</v>
      </c>
      <c r="L2028" s="504"/>
      <c r="M2028" s="504"/>
      <c r="N2028" s="504"/>
      <c r="O2028" s="120"/>
      <c r="P2028" s="822"/>
      <c r="Q2028" s="822"/>
      <c r="R2028" s="51"/>
    </row>
    <row r="2029" spans="1:18" s="52" customFormat="1" outlineLevel="1">
      <c r="A2029" s="825"/>
      <c r="B2029" s="827"/>
      <c r="C2029" s="766"/>
      <c r="D2029" s="822"/>
      <c r="E2029" s="829"/>
      <c r="F2029" s="822"/>
      <c r="G2029" s="831"/>
      <c r="H2029" s="822"/>
      <c r="I2029" s="822"/>
      <c r="J2029" s="822"/>
      <c r="K2029" s="523">
        <v>9</v>
      </c>
      <c r="L2029" s="504"/>
      <c r="M2029" s="504"/>
      <c r="N2029" s="504"/>
      <c r="O2029" s="120"/>
      <c r="P2029" s="822"/>
      <c r="Q2029" s="822"/>
      <c r="R2029" s="51"/>
    </row>
    <row r="2030" spans="1:18" s="52" customFormat="1" outlineLevel="1">
      <c r="A2030" s="825"/>
      <c r="B2030" s="827"/>
      <c r="C2030" s="766"/>
      <c r="D2030" s="822"/>
      <c r="E2030" s="829"/>
      <c r="F2030" s="822"/>
      <c r="G2030" s="831"/>
      <c r="H2030" s="822"/>
      <c r="I2030" s="822"/>
      <c r="J2030" s="822"/>
      <c r="K2030" s="523">
        <v>10</v>
      </c>
      <c r="L2030" s="504"/>
      <c r="M2030" s="504"/>
      <c r="N2030" s="504"/>
      <c r="O2030" s="120"/>
      <c r="P2030" s="822"/>
      <c r="Q2030" s="822"/>
      <c r="R2030" s="51"/>
    </row>
    <row r="2031" spans="1:18" s="52" customFormat="1" outlineLevel="1">
      <c r="A2031" s="825"/>
      <c r="B2031" s="827"/>
      <c r="C2031" s="766"/>
      <c r="D2031" s="822"/>
      <c r="E2031" s="829"/>
      <c r="F2031" s="822"/>
      <c r="G2031" s="831"/>
      <c r="H2031" s="822"/>
      <c r="I2031" s="822"/>
      <c r="J2031" s="822"/>
      <c r="K2031" s="523">
        <v>11</v>
      </c>
      <c r="L2031" s="504"/>
      <c r="M2031" s="504"/>
      <c r="N2031" s="504"/>
      <c r="O2031" s="120"/>
      <c r="P2031" s="822"/>
      <c r="Q2031" s="822"/>
      <c r="R2031" s="51"/>
    </row>
    <row r="2032" spans="1:18" s="52" customFormat="1" outlineLevel="1">
      <c r="A2032" s="825"/>
      <c r="B2032" s="827"/>
      <c r="C2032" s="766"/>
      <c r="D2032" s="822"/>
      <c r="E2032" s="829"/>
      <c r="F2032" s="822"/>
      <c r="G2032" s="831"/>
      <c r="H2032" s="822"/>
      <c r="I2032" s="822"/>
      <c r="J2032" s="822"/>
      <c r="K2032" s="523">
        <v>12</v>
      </c>
      <c r="L2032" s="504"/>
      <c r="M2032" s="504"/>
      <c r="N2032" s="504"/>
      <c r="O2032" s="120"/>
      <c r="P2032" s="822"/>
      <c r="Q2032" s="822"/>
      <c r="R2032" s="51"/>
    </row>
    <row r="2033" spans="1:18" s="52" customFormat="1" outlineLevel="1">
      <c r="A2033" s="825"/>
      <c r="B2033" s="827"/>
      <c r="C2033" s="766"/>
      <c r="D2033" s="822"/>
      <c r="E2033" s="829"/>
      <c r="F2033" s="822"/>
      <c r="G2033" s="831"/>
      <c r="H2033" s="822"/>
      <c r="I2033" s="822"/>
      <c r="J2033" s="822"/>
      <c r="K2033" s="523">
        <v>13</v>
      </c>
      <c r="L2033" s="504"/>
      <c r="M2033" s="504"/>
      <c r="N2033" s="504"/>
      <c r="O2033" s="120"/>
      <c r="P2033" s="822"/>
      <c r="Q2033" s="822"/>
      <c r="R2033" s="51"/>
    </row>
    <row r="2034" spans="1:18" s="52" customFormat="1" outlineLevel="1">
      <c r="A2034" s="825"/>
      <c r="B2034" s="827"/>
      <c r="C2034" s="766"/>
      <c r="D2034" s="822"/>
      <c r="E2034" s="829"/>
      <c r="F2034" s="822"/>
      <c r="G2034" s="831"/>
      <c r="H2034" s="822"/>
      <c r="I2034" s="822"/>
      <c r="J2034" s="822"/>
      <c r="K2034" s="523">
        <v>14</v>
      </c>
      <c r="L2034" s="504"/>
      <c r="M2034" s="504"/>
      <c r="N2034" s="504"/>
      <c r="O2034" s="120"/>
      <c r="P2034" s="822"/>
      <c r="Q2034" s="822"/>
      <c r="R2034" s="51"/>
    </row>
    <row r="2035" spans="1:18" s="52" customFormat="1" outlineLevel="1">
      <c r="A2035" s="825"/>
      <c r="B2035" s="827"/>
      <c r="C2035" s="766"/>
      <c r="D2035" s="822"/>
      <c r="E2035" s="829"/>
      <c r="F2035" s="822"/>
      <c r="G2035" s="831"/>
      <c r="H2035" s="822"/>
      <c r="I2035" s="822"/>
      <c r="J2035" s="822"/>
      <c r="K2035" s="523">
        <v>15</v>
      </c>
      <c r="L2035" s="504"/>
      <c r="M2035" s="504"/>
      <c r="N2035" s="504"/>
      <c r="O2035" s="120"/>
      <c r="P2035" s="822"/>
      <c r="Q2035" s="822"/>
      <c r="R2035" s="51"/>
    </row>
    <row r="2036" spans="1:18" s="52" customFormat="1" outlineLevel="1">
      <c r="A2036" s="826"/>
      <c r="B2036" s="828"/>
      <c r="C2036" s="777"/>
      <c r="D2036" s="823"/>
      <c r="E2036" s="829"/>
      <c r="F2036" s="823"/>
      <c r="G2036" s="832"/>
      <c r="H2036" s="823"/>
      <c r="I2036" s="823"/>
      <c r="J2036" s="823"/>
      <c r="K2036" s="523">
        <v>16</v>
      </c>
      <c r="L2036" s="504"/>
      <c r="M2036" s="504"/>
      <c r="N2036" s="504"/>
      <c r="O2036" s="120"/>
      <c r="P2036" s="823"/>
      <c r="Q2036" s="823"/>
      <c r="R2036" s="51"/>
    </row>
    <row r="2037" spans="1:18" s="52" customFormat="1" outlineLevel="1">
      <c r="A2037" s="824"/>
      <c r="B2037" s="827" t="s">
        <v>15</v>
      </c>
      <c r="C2037" s="803">
        <f>C2021+1</f>
        <v>128</v>
      </c>
      <c r="D2037" s="822" t="str">
        <f t="shared" si="180"/>
        <v>Spare 128</v>
      </c>
      <c r="E2037" s="829" t="str">
        <f t="shared" ref="E2037" si="183">"DBB"&amp;500+(6*(C2037-1))</f>
        <v>DBB1262</v>
      </c>
      <c r="F2037" s="822" t="s">
        <v>2057</v>
      </c>
      <c r="G2037" s="830"/>
      <c r="H2037" s="821"/>
      <c r="I2037" s="821"/>
      <c r="J2037" s="821"/>
      <c r="K2037" s="626">
        <v>1</v>
      </c>
      <c r="L2037" s="504"/>
      <c r="M2037" s="504"/>
      <c r="N2037" s="504"/>
      <c r="O2037" s="120"/>
      <c r="P2037" s="821"/>
      <c r="Q2037" s="821"/>
      <c r="R2037" s="51"/>
    </row>
    <row r="2038" spans="1:18" s="52" customFormat="1" outlineLevel="1">
      <c r="A2038" s="825"/>
      <c r="B2038" s="827"/>
      <c r="C2038" s="766"/>
      <c r="D2038" s="822"/>
      <c r="E2038" s="829"/>
      <c r="F2038" s="822"/>
      <c r="G2038" s="831"/>
      <c r="H2038" s="822"/>
      <c r="I2038" s="822"/>
      <c r="J2038" s="822"/>
      <c r="K2038" s="523">
        <v>2</v>
      </c>
      <c r="L2038" s="504"/>
      <c r="M2038" s="504"/>
      <c r="N2038" s="504"/>
      <c r="O2038" s="120"/>
      <c r="P2038" s="822"/>
      <c r="Q2038" s="822"/>
      <c r="R2038" s="51"/>
    </row>
    <row r="2039" spans="1:18" s="52" customFormat="1" outlineLevel="1">
      <c r="A2039" s="825"/>
      <c r="B2039" s="827"/>
      <c r="C2039" s="766"/>
      <c r="D2039" s="822"/>
      <c r="E2039" s="829"/>
      <c r="F2039" s="822"/>
      <c r="G2039" s="831"/>
      <c r="H2039" s="822"/>
      <c r="I2039" s="822"/>
      <c r="J2039" s="822"/>
      <c r="K2039" s="523">
        <v>3</v>
      </c>
      <c r="L2039" s="504"/>
      <c r="M2039" s="504"/>
      <c r="N2039" s="504"/>
      <c r="O2039" s="120"/>
      <c r="P2039" s="822"/>
      <c r="Q2039" s="822"/>
      <c r="R2039" s="51"/>
    </row>
    <row r="2040" spans="1:18" s="52" customFormat="1" outlineLevel="1">
      <c r="A2040" s="825"/>
      <c r="B2040" s="827"/>
      <c r="C2040" s="766"/>
      <c r="D2040" s="822"/>
      <c r="E2040" s="829"/>
      <c r="F2040" s="822"/>
      <c r="G2040" s="831"/>
      <c r="H2040" s="822"/>
      <c r="I2040" s="822"/>
      <c r="J2040" s="822"/>
      <c r="K2040" s="523">
        <v>4</v>
      </c>
      <c r="L2040" s="504"/>
      <c r="M2040" s="504"/>
      <c r="N2040" s="504"/>
      <c r="O2040" s="120"/>
      <c r="P2040" s="822"/>
      <c r="Q2040" s="822"/>
      <c r="R2040" s="51"/>
    </row>
    <row r="2041" spans="1:18" s="52" customFormat="1" outlineLevel="1">
      <c r="A2041" s="825"/>
      <c r="B2041" s="827"/>
      <c r="C2041" s="766"/>
      <c r="D2041" s="822"/>
      <c r="E2041" s="829"/>
      <c r="F2041" s="822"/>
      <c r="G2041" s="831"/>
      <c r="H2041" s="822"/>
      <c r="I2041" s="822"/>
      <c r="J2041" s="822"/>
      <c r="K2041" s="523">
        <v>5</v>
      </c>
      <c r="L2041" s="504"/>
      <c r="M2041" s="504"/>
      <c r="N2041" s="504"/>
      <c r="O2041" s="120"/>
      <c r="P2041" s="822"/>
      <c r="Q2041" s="822"/>
      <c r="R2041" s="51"/>
    </row>
    <row r="2042" spans="1:18" s="52" customFormat="1" outlineLevel="1">
      <c r="A2042" s="825"/>
      <c r="B2042" s="827"/>
      <c r="C2042" s="766"/>
      <c r="D2042" s="822"/>
      <c r="E2042" s="829"/>
      <c r="F2042" s="822"/>
      <c r="G2042" s="831"/>
      <c r="H2042" s="822"/>
      <c r="I2042" s="822"/>
      <c r="J2042" s="822"/>
      <c r="K2042" s="523">
        <v>6</v>
      </c>
      <c r="L2042" s="504"/>
      <c r="M2042" s="504"/>
      <c r="N2042" s="504"/>
      <c r="O2042" s="120"/>
      <c r="P2042" s="822"/>
      <c r="Q2042" s="822"/>
      <c r="R2042" s="51"/>
    </row>
    <row r="2043" spans="1:18" s="52" customFormat="1" outlineLevel="1">
      <c r="A2043" s="825"/>
      <c r="B2043" s="827"/>
      <c r="C2043" s="766"/>
      <c r="D2043" s="822"/>
      <c r="E2043" s="829"/>
      <c r="F2043" s="822"/>
      <c r="G2043" s="831"/>
      <c r="H2043" s="822"/>
      <c r="I2043" s="822"/>
      <c r="J2043" s="822"/>
      <c r="K2043" s="523">
        <v>7</v>
      </c>
      <c r="L2043" s="504"/>
      <c r="M2043" s="504"/>
      <c r="N2043" s="504"/>
      <c r="O2043" s="120"/>
      <c r="P2043" s="822"/>
      <c r="Q2043" s="822"/>
      <c r="R2043" s="51"/>
    </row>
    <row r="2044" spans="1:18" s="52" customFormat="1" outlineLevel="1">
      <c r="A2044" s="825"/>
      <c r="B2044" s="827"/>
      <c r="C2044" s="766"/>
      <c r="D2044" s="822"/>
      <c r="E2044" s="829"/>
      <c r="F2044" s="822"/>
      <c r="G2044" s="831"/>
      <c r="H2044" s="822"/>
      <c r="I2044" s="822"/>
      <c r="J2044" s="822"/>
      <c r="K2044" s="523">
        <v>8</v>
      </c>
      <c r="L2044" s="504"/>
      <c r="M2044" s="504"/>
      <c r="N2044" s="504"/>
      <c r="O2044" s="120"/>
      <c r="P2044" s="822"/>
      <c r="Q2044" s="822"/>
      <c r="R2044" s="51"/>
    </row>
    <row r="2045" spans="1:18" s="52" customFormat="1" outlineLevel="1">
      <c r="A2045" s="825"/>
      <c r="B2045" s="827"/>
      <c r="C2045" s="766"/>
      <c r="D2045" s="822"/>
      <c r="E2045" s="829"/>
      <c r="F2045" s="822"/>
      <c r="G2045" s="831"/>
      <c r="H2045" s="822"/>
      <c r="I2045" s="822"/>
      <c r="J2045" s="822"/>
      <c r="K2045" s="523">
        <v>9</v>
      </c>
      <c r="L2045" s="504"/>
      <c r="M2045" s="504"/>
      <c r="N2045" s="504"/>
      <c r="O2045" s="120"/>
      <c r="P2045" s="822"/>
      <c r="Q2045" s="822"/>
      <c r="R2045" s="51"/>
    </row>
    <row r="2046" spans="1:18" s="52" customFormat="1" outlineLevel="1">
      <c r="A2046" s="825"/>
      <c r="B2046" s="827"/>
      <c r="C2046" s="766"/>
      <c r="D2046" s="822"/>
      <c r="E2046" s="829"/>
      <c r="F2046" s="822"/>
      <c r="G2046" s="831"/>
      <c r="H2046" s="822"/>
      <c r="I2046" s="822"/>
      <c r="J2046" s="822"/>
      <c r="K2046" s="523">
        <v>10</v>
      </c>
      <c r="L2046" s="504"/>
      <c r="M2046" s="504"/>
      <c r="N2046" s="504"/>
      <c r="O2046" s="120"/>
      <c r="P2046" s="822"/>
      <c r="Q2046" s="822"/>
      <c r="R2046" s="51"/>
    </row>
    <row r="2047" spans="1:18" s="52" customFormat="1" outlineLevel="1">
      <c r="A2047" s="825"/>
      <c r="B2047" s="827"/>
      <c r="C2047" s="766"/>
      <c r="D2047" s="822"/>
      <c r="E2047" s="829"/>
      <c r="F2047" s="822"/>
      <c r="G2047" s="831"/>
      <c r="H2047" s="822"/>
      <c r="I2047" s="822"/>
      <c r="J2047" s="822"/>
      <c r="K2047" s="523">
        <v>11</v>
      </c>
      <c r="L2047" s="504"/>
      <c r="M2047" s="504"/>
      <c r="N2047" s="504"/>
      <c r="O2047" s="120"/>
      <c r="P2047" s="822"/>
      <c r="Q2047" s="822"/>
      <c r="R2047" s="51"/>
    </row>
    <row r="2048" spans="1:18" s="52" customFormat="1" outlineLevel="1">
      <c r="A2048" s="825"/>
      <c r="B2048" s="827"/>
      <c r="C2048" s="766"/>
      <c r="D2048" s="822"/>
      <c r="E2048" s="829"/>
      <c r="F2048" s="822"/>
      <c r="G2048" s="831"/>
      <c r="H2048" s="822"/>
      <c r="I2048" s="822"/>
      <c r="J2048" s="822"/>
      <c r="K2048" s="523">
        <v>12</v>
      </c>
      <c r="L2048" s="504"/>
      <c r="M2048" s="504"/>
      <c r="N2048" s="504"/>
      <c r="O2048" s="120"/>
      <c r="P2048" s="822"/>
      <c r="Q2048" s="822"/>
      <c r="R2048" s="51"/>
    </row>
    <row r="2049" spans="1:70" s="52" customFormat="1" outlineLevel="1">
      <c r="A2049" s="825"/>
      <c r="B2049" s="827"/>
      <c r="C2049" s="766"/>
      <c r="D2049" s="822"/>
      <c r="E2049" s="829"/>
      <c r="F2049" s="822"/>
      <c r="G2049" s="831"/>
      <c r="H2049" s="822"/>
      <c r="I2049" s="822"/>
      <c r="J2049" s="822"/>
      <c r="K2049" s="523">
        <v>13</v>
      </c>
      <c r="L2049" s="504"/>
      <c r="M2049" s="504"/>
      <c r="N2049" s="504"/>
      <c r="O2049" s="120"/>
      <c r="P2049" s="822"/>
      <c r="Q2049" s="822"/>
      <c r="R2049" s="51"/>
    </row>
    <row r="2050" spans="1:70" s="52" customFormat="1" outlineLevel="1">
      <c r="A2050" s="825"/>
      <c r="B2050" s="827"/>
      <c r="C2050" s="766"/>
      <c r="D2050" s="822"/>
      <c r="E2050" s="829"/>
      <c r="F2050" s="822"/>
      <c r="G2050" s="831"/>
      <c r="H2050" s="822"/>
      <c r="I2050" s="822"/>
      <c r="J2050" s="822"/>
      <c r="K2050" s="523">
        <v>14</v>
      </c>
      <c r="L2050" s="504"/>
      <c r="M2050" s="504"/>
      <c r="N2050" s="504"/>
      <c r="O2050" s="120"/>
      <c r="P2050" s="822"/>
      <c r="Q2050" s="822"/>
      <c r="R2050" s="51"/>
    </row>
    <row r="2051" spans="1:70" s="52" customFormat="1" outlineLevel="1">
      <c r="A2051" s="825"/>
      <c r="B2051" s="827"/>
      <c r="C2051" s="766"/>
      <c r="D2051" s="822"/>
      <c r="E2051" s="829"/>
      <c r="F2051" s="822"/>
      <c r="G2051" s="831"/>
      <c r="H2051" s="822"/>
      <c r="I2051" s="822"/>
      <c r="J2051" s="822"/>
      <c r="K2051" s="523">
        <v>15</v>
      </c>
      <c r="L2051" s="504"/>
      <c r="M2051" s="504"/>
      <c r="N2051" s="504"/>
      <c r="O2051" s="120"/>
      <c r="P2051" s="822"/>
      <c r="Q2051" s="822"/>
      <c r="R2051" s="51"/>
    </row>
    <row r="2052" spans="1:70" s="52" customFormat="1" ht="13.5" outlineLevel="1" thickBot="1">
      <c r="A2052" s="826"/>
      <c r="B2052" s="828"/>
      <c r="C2052" s="777"/>
      <c r="D2052" s="823"/>
      <c r="E2052" s="829"/>
      <c r="F2052" s="823"/>
      <c r="G2052" s="832"/>
      <c r="H2052" s="823"/>
      <c r="I2052" s="823"/>
      <c r="J2052" s="823"/>
      <c r="K2052" s="523">
        <v>16</v>
      </c>
      <c r="L2052" s="504"/>
      <c r="M2052" s="504"/>
      <c r="N2052" s="504"/>
      <c r="O2052" s="120"/>
      <c r="P2052" s="823"/>
      <c r="Q2052" s="823"/>
      <c r="R2052" s="51"/>
    </row>
    <row r="2053" spans="1:70" s="334" customFormat="1" ht="21" outlineLevel="1" thickBot="1">
      <c r="A2053" s="837" t="s">
        <v>608</v>
      </c>
      <c r="B2053" s="838"/>
      <c r="C2053" s="838"/>
      <c r="D2053" s="838"/>
      <c r="E2053" s="838"/>
      <c r="F2053" s="838"/>
      <c r="G2053" s="838"/>
      <c r="H2053" s="838"/>
      <c r="I2053" s="838"/>
      <c r="J2053" s="838"/>
      <c r="K2053" s="838"/>
      <c r="L2053" s="838"/>
      <c r="M2053" s="838"/>
      <c r="N2053" s="838"/>
      <c r="O2053" s="838"/>
      <c r="P2053" s="838"/>
      <c r="Q2053" s="838"/>
      <c r="R2053" s="839"/>
      <c r="S2053" s="521"/>
      <c r="T2053" s="521"/>
      <c r="U2053" s="521"/>
      <c r="V2053" s="521"/>
      <c r="W2053" s="521"/>
      <c r="X2053" s="521"/>
      <c r="Y2053" s="521"/>
      <c r="Z2053" s="521"/>
      <c r="AA2053" s="521"/>
      <c r="AB2053" s="521"/>
      <c r="AC2053" s="521"/>
      <c r="AD2053" s="521"/>
      <c r="AE2053" s="521"/>
      <c r="AF2053" s="521"/>
      <c r="AG2053" s="521"/>
      <c r="AH2053" s="521"/>
      <c r="AI2053" s="521"/>
      <c r="AJ2053" s="521"/>
      <c r="AK2053" s="521"/>
      <c r="AL2053" s="521"/>
      <c r="AM2053" s="521"/>
      <c r="AN2053" s="521"/>
      <c r="AO2053" s="521"/>
      <c r="AP2053" s="521"/>
      <c r="AQ2053" s="521"/>
      <c r="AR2053" s="521"/>
      <c r="AS2053" s="521"/>
      <c r="AT2053" s="521"/>
      <c r="AU2053" s="521"/>
      <c r="AV2053" s="521"/>
      <c r="AW2053" s="521"/>
      <c r="AX2053" s="521"/>
      <c r="AY2053" s="521"/>
      <c r="AZ2053" s="521"/>
      <c r="BA2053" s="521"/>
      <c r="BB2053" s="521"/>
      <c r="BC2053" s="521"/>
      <c r="BD2053" s="521"/>
      <c r="BE2053" s="521"/>
      <c r="BF2053" s="521"/>
      <c r="BG2053" s="521"/>
      <c r="BH2053" s="521"/>
      <c r="BI2053" s="521"/>
      <c r="BJ2053" s="521"/>
      <c r="BK2053" s="521"/>
      <c r="BL2053" s="521"/>
      <c r="BM2053" s="521"/>
      <c r="BN2053" s="521"/>
      <c r="BO2053" s="521"/>
      <c r="BP2053" s="521"/>
      <c r="BQ2053" s="521"/>
      <c r="BR2053" s="522"/>
    </row>
    <row r="2054" spans="1:70" s="52" customFormat="1" outlineLevel="1">
      <c r="A2054" s="824"/>
      <c r="B2054" s="827" t="s">
        <v>82</v>
      </c>
      <c r="C2054" s="803">
        <v>129</v>
      </c>
      <c r="D2054" s="822" t="s">
        <v>2058</v>
      </c>
      <c r="E2054" s="829" t="str">
        <f>"DBB"&amp;18192+(6*(C2054-129))</f>
        <v>DBB18192</v>
      </c>
      <c r="F2054" s="822" t="s">
        <v>2059</v>
      </c>
      <c r="G2054" s="821"/>
      <c r="H2054" s="821"/>
      <c r="I2054" s="821"/>
      <c r="J2054" s="821"/>
      <c r="K2054" s="626">
        <v>1</v>
      </c>
      <c r="L2054" s="504" t="s">
        <v>1522</v>
      </c>
      <c r="M2054" s="504" t="s">
        <v>1522</v>
      </c>
      <c r="N2054" s="627" t="s">
        <v>1523</v>
      </c>
      <c r="O2054" s="120"/>
      <c r="P2054" s="821"/>
      <c r="Q2054" s="821"/>
      <c r="R2054" s="51"/>
    </row>
    <row r="2055" spans="1:70" s="52" customFormat="1" outlineLevel="1">
      <c r="A2055" s="825"/>
      <c r="B2055" s="827"/>
      <c r="C2055" s="766"/>
      <c r="D2055" s="822"/>
      <c r="E2055" s="829"/>
      <c r="F2055" s="822"/>
      <c r="G2055" s="822"/>
      <c r="H2055" s="822"/>
      <c r="I2055" s="822"/>
      <c r="J2055" s="822"/>
      <c r="K2055" s="523">
        <v>2</v>
      </c>
      <c r="L2055" s="504"/>
      <c r="M2055" s="504"/>
      <c r="N2055" s="504"/>
      <c r="O2055" s="120"/>
      <c r="P2055" s="822"/>
      <c r="Q2055" s="822"/>
      <c r="R2055" s="51"/>
    </row>
    <row r="2056" spans="1:70" s="52" customFormat="1" outlineLevel="1">
      <c r="A2056" s="825"/>
      <c r="B2056" s="827"/>
      <c r="C2056" s="766"/>
      <c r="D2056" s="822"/>
      <c r="E2056" s="829"/>
      <c r="F2056" s="822"/>
      <c r="G2056" s="822"/>
      <c r="H2056" s="822"/>
      <c r="I2056" s="822"/>
      <c r="J2056" s="822"/>
      <c r="K2056" s="523">
        <v>3</v>
      </c>
      <c r="L2056" s="504"/>
      <c r="M2056" s="504"/>
      <c r="N2056" s="504"/>
      <c r="O2056" s="120"/>
      <c r="P2056" s="822"/>
      <c r="Q2056" s="822"/>
      <c r="R2056" s="51"/>
    </row>
    <row r="2057" spans="1:70" s="52" customFormat="1" outlineLevel="1">
      <c r="A2057" s="825"/>
      <c r="B2057" s="827"/>
      <c r="C2057" s="766"/>
      <c r="D2057" s="822"/>
      <c r="E2057" s="829"/>
      <c r="F2057" s="822"/>
      <c r="G2057" s="822"/>
      <c r="H2057" s="822"/>
      <c r="I2057" s="822"/>
      <c r="J2057" s="822"/>
      <c r="K2057" s="523">
        <v>4</v>
      </c>
      <c r="L2057" s="504"/>
      <c r="M2057" s="504"/>
      <c r="N2057" s="504"/>
      <c r="O2057" s="120"/>
      <c r="P2057" s="822"/>
      <c r="Q2057" s="822"/>
      <c r="R2057" s="51"/>
    </row>
    <row r="2058" spans="1:70" s="52" customFormat="1" outlineLevel="1">
      <c r="A2058" s="825"/>
      <c r="B2058" s="827"/>
      <c r="C2058" s="766"/>
      <c r="D2058" s="822"/>
      <c r="E2058" s="829"/>
      <c r="F2058" s="822"/>
      <c r="G2058" s="822"/>
      <c r="H2058" s="822"/>
      <c r="I2058" s="822"/>
      <c r="J2058" s="822"/>
      <c r="K2058" s="523">
        <v>5</v>
      </c>
      <c r="L2058" s="504"/>
      <c r="M2058" s="504"/>
      <c r="N2058" s="504"/>
      <c r="O2058" s="120"/>
      <c r="P2058" s="822"/>
      <c r="Q2058" s="822"/>
      <c r="R2058" s="51"/>
    </row>
    <row r="2059" spans="1:70" s="52" customFormat="1" outlineLevel="1">
      <c r="A2059" s="825"/>
      <c r="B2059" s="827"/>
      <c r="C2059" s="766"/>
      <c r="D2059" s="822"/>
      <c r="E2059" s="829"/>
      <c r="F2059" s="822"/>
      <c r="G2059" s="822"/>
      <c r="H2059" s="822"/>
      <c r="I2059" s="822"/>
      <c r="J2059" s="822"/>
      <c r="K2059" s="523">
        <v>6</v>
      </c>
      <c r="L2059" s="504"/>
      <c r="M2059" s="504"/>
      <c r="N2059" s="504"/>
      <c r="O2059" s="120"/>
      <c r="P2059" s="822"/>
      <c r="Q2059" s="822"/>
      <c r="R2059" s="51"/>
    </row>
    <row r="2060" spans="1:70" s="52" customFormat="1" outlineLevel="1">
      <c r="A2060" s="825"/>
      <c r="B2060" s="827"/>
      <c r="C2060" s="766"/>
      <c r="D2060" s="822"/>
      <c r="E2060" s="829"/>
      <c r="F2060" s="822"/>
      <c r="G2060" s="822"/>
      <c r="H2060" s="822"/>
      <c r="I2060" s="822"/>
      <c r="J2060" s="822"/>
      <c r="K2060" s="523">
        <v>7</v>
      </c>
      <c r="L2060" s="504"/>
      <c r="M2060" s="504"/>
      <c r="N2060" s="504"/>
      <c r="O2060" s="120"/>
      <c r="P2060" s="822"/>
      <c r="Q2060" s="822"/>
      <c r="R2060" s="51"/>
    </row>
    <row r="2061" spans="1:70" s="52" customFormat="1" outlineLevel="1">
      <c r="A2061" s="825"/>
      <c r="B2061" s="827"/>
      <c r="C2061" s="766"/>
      <c r="D2061" s="822"/>
      <c r="E2061" s="829"/>
      <c r="F2061" s="822"/>
      <c r="G2061" s="822"/>
      <c r="H2061" s="822"/>
      <c r="I2061" s="822"/>
      <c r="J2061" s="822"/>
      <c r="K2061" s="523">
        <v>8</v>
      </c>
      <c r="L2061" s="504"/>
      <c r="M2061" s="504"/>
      <c r="N2061" s="504"/>
      <c r="O2061" s="120"/>
      <c r="P2061" s="822"/>
      <c r="Q2061" s="822"/>
      <c r="R2061" s="51"/>
    </row>
    <row r="2062" spans="1:70" s="52" customFormat="1" outlineLevel="1">
      <c r="A2062" s="825"/>
      <c r="B2062" s="827"/>
      <c r="C2062" s="766"/>
      <c r="D2062" s="822"/>
      <c r="E2062" s="829"/>
      <c r="F2062" s="822"/>
      <c r="G2062" s="822"/>
      <c r="H2062" s="822"/>
      <c r="I2062" s="822"/>
      <c r="J2062" s="822"/>
      <c r="K2062" s="523">
        <v>9</v>
      </c>
      <c r="L2062" s="504"/>
      <c r="M2062" s="504"/>
      <c r="N2062" s="504"/>
      <c r="O2062" s="120"/>
      <c r="P2062" s="822"/>
      <c r="Q2062" s="822"/>
      <c r="R2062" s="51"/>
    </row>
    <row r="2063" spans="1:70" s="52" customFormat="1" outlineLevel="1">
      <c r="A2063" s="825"/>
      <c r="B2063" s="827"/>
      <c r="C2063" s="766"/>
      <c r="D2063" s="822"/>
      <c r="E2063" s="829"/>
      <c r="F2063" s="822"/>
      <c r="G2063" s="822"/>
      <c r="H2063" s="822"/>
      <c r="I2063" s="822"/>
      <c r="J2063" s="822"/>
      <c r="K2063" s="523">
        <v>10</v>
      </c>
      <c r="L2063" s="504"/>
      <c r="M2063" s="504"/>
      <c r="N2063" s="504"/>
      <c r="O2063" s="120"/>
      <c r="P2063" s="822"/>
      <c r="Q2063" s="822"/>
      <c r="R2063" s="51"/>
    </row>
    <row r="2064" spans="1:70" s="52" customFormat="1" outlineLevel="1">
      <c r="A2064" s="825"/>
      <c r="B2064" s="827"/>
      <c r="C2064" s="766"/>
      <c r="D2064" s="822"/>
      <c r="E2064" s="829"/>
      <c r="F2064" s="822"/>
      <c r="G2064" s="822"/>
      <c r="H2064" s="822"/>
      <c r="I2064" s="822"/>
      <c r="J2064" s="822"/>
      <c r="K2064" s="523">
        <v>11</v>
      </c>
      <c r="L2064" s="504"/>
      <c r="M2064" s="504"/>
      <c r="N2064" s="504"/>
      <c r="O2064" s="120"/>
      <c r="P2064" s="822"/>
      <c r="Q2064" s="822"/>
      <c r="R2064" s="51"/>
    </row>
    <row r="2065" spans="1:18" s="52" customFormat="1" outlineLevel="1">
      <c r="A2065" s="825"/>
      <c r="B2065" s="827"/>
      <c r="C2065" s="766"/>
      <c r="D2065" s="822"/>
      <c r="E2065" s="829"/>
      <c r="F2065" s="822"/>
      <c r="G2065" s="822"/>
      <c r="H2065" s="822"/>
      <c r="I2065" s="822"/>
      <c r="J2065" s="822"/>
      <c r="K2065" s="523">
        <v>12</v>
      </c>
      <c r="L2065" s="504"/>
      <c r="M2065" s="504"/>
      <c r="N2065" s="504"/>
      <c r="O2065" s="120"/>
      <c r="P2065" s="822"/>
      <c r="Q2065" s="822"/>
      <c r="R2065" s="51"/>
    </row>
    <row r="2066" spans="1:18" s="52" customFormat="1" outlineLevel="1">
      <c r="A2066" s="825"/>
      <c r="B2066" s="827"/>
      <c r="C2066" s="766"/>
      <c r="D2066" s="822"/>
      <c r="E2066" s="829"/>
      <c r="F2066" s="822"/>
      <c r="G2066" s="822"/>
      <c r="H2066" s="822"/>
      <c r="I2066" s="822"/>
      <c r="J2066" s="822"/>
      <c r="K2066" s="523">
        <v>13</v>
      </c>
      <c r="L2066" s="504"/>
      <c r="M2066" s="504"/>
      <c r="N2066" s="504"/>
      <c r="O2066" s="120"/>
      <c r="P2066" s="822"/>
      <c r="Q2066" s="822"/>
      <c r="R2066" s="51"/>
    </row>
    <row r="2067" spans="1:18" s="52" customFormat="1" outlineLevel="1">
      <c r="A2067" s="825"/>
      <c r="B2067" s="827"/>
      <c r="C2067" s="766"/>
      <c r="D2067" s="822"/>
      <c r="E2067" s="829"/>
      <c r="F2067" s="822"/>
      <c r="G2067" s="822"/>
      <c r="H2067" s="822"/>
      <c r="I2067" s="822"/>
      <c r="J2067" s="822"/>
      <c r="K2067" s="523">
        <v>14</v>
      </c>
      <c r="L2067" s="504"/>
      <c r="M2067" s="504"/>
      <c r="N2067" s="504"/>
      <c r="O2067" s="120"/>
      <c r="P2067" s="822"/>
      <c r="Q2067" s="822"/>
      <c r="R2067" s="51"/>
    </row>
    <row r="2068" spans="1:18" s="52" customFormat="1" outlineLevel="1">
      <c r="A2068" s="825"/>
      <c r="B2068" s="827"/>
      <c r="C2068" s="766"/>
      <c r="D2068" s="822"/>
      <c r="E2068" s="829"/>
      <c r="F2068" s="822"/>
      <c r="G2068" s="822"/>
      <c r="H2068" s="822"/>
      <c r="I2068" s="822"/>
      <c r="J2068" s="822"/>
      <c r="K2068" s="523">
        <v>15</v>
      </c>
      <c r="L2068" s="504"/>
      <c r="M2068" s="504"/>
      <c r="N2068" s="504"/>
      <c r="O2068" s="120"/>
      <c r="P2068" s="822"/>
      <c r="Q2068" s="822"/>
      <c r="R2068" s="51"/>
    </row>
    <row r="2069" spans="1:18" s="52" customFormat="1" outlineLevel="1">
      <c r="A2069" s="826"/>
      <c r="B2069" s="828"/>
      <c r="C2069" s="777"/>
      <c r="D2069" s="823"/>
      <c r="E2069" s="829"/>
      <c r="F2069" s="823"/>
      <c r="G2069" s="823"/>
      <c r="H2069" s="823"/>
      <c r="I2069" s="823"/>
      <c r="J2069" s="823"/>
      <c r="K2069" s="523">
        <v>16</v>
      </c>
      <c r="L2069" s="504"/>
      <c r="M2069" s="504"/>
      <c r="N2069" s="504"/>
      <c r="O2069" s="120"/>
      <c r="P2069" s="823"/>
      <c r="Q2069" s="823"/>
      <c r="R2069" s="51"/>
    </row>
    <row r="2070" spans="1:18" s="52" customFormat="1" outlineLevel="1">
      <c r="A2070" s="824"/>
      <c r="B2070" s="827" t="s">
        <v>84</v>
      </c>
      <c r="C2070" s="803">
        <f>C2054+1</f>
        <v>130</v>
      </c>
      <c r="D2070" s="821" t="s">
        <v>1524</v>
      </c>
      <c r="E2070" s="829" t="str">
        <f>"DBB"&amp;18192+(6*(C2070-129))</f>
        <v>DBB18198</v>
      </c>
      <c r="F2070" s="822" t="s">
        <v>2060</v>
      </c>
      <c r="G2070" s="821"/>
      <c r="H2070" s="821"/>
      <c r="I2070" s="821"/>
      <c r="J2070" s="821"/>
      <c r="K2070" s="626">
        <v>1</v>
      </c>
      <c r="L2070" s="75" t="s">
        <v>1527</v>
      </c>
      <c r="M2070" s="75" t="s">
        <v>1527</v>
      </c>
      <c r="N2070" s="629" t="s">
        <v>1528</v>
      </c>
      <c r="O2070" s="120"/>
      <c r="P2070" s="821"/>
      <c r="Q2070" s="821"/>
      <c r="R2070" s="51"/>
    </row>
    <row r="2071" spans="1:18" s="52" customFormat="1" outlineLevel="1">
      <c r="A2071" s="825"/>
      <c r="B2071" s="827"/>
      <c r="C2071" s="766"/>
      <c r="D2071" s="822"/>
      <c r="E2071" s="829"/>
      <c r="F2071" s="822"/>
      <c r="G2071" s="822"/>
      <c r="H2071" s="822"/>
      <c r="I2071" s="822"/>
      <c r="J2071" s="822"/>
      <c r="K2071" s="523">
        <v>2</v>
      </c>
      <c r="L2071" s="504" t="s">
        <v>1529</v>
      </c>
      <c r="M2071" s="504" t="s">
        <v>1529</v>
      </c>
      <c r="N2071" s="504" t="s">
        <v>1530</v>
      </c>
      <c r="O2071" s="120"/>
      <c r="P2071" s="822"/>
      <c r="Q2071" s="822"/>
      <c r="R2071" s="51"/>
    </row>
    <row r="2072" spans="1:18" s="52" customFormat="1" outlineLevel="1">
      <c r="A2072" s="825"/>
      <c r="B2072" s="827"/>
      <c r="C2072" s="766"/>
      <c r="D2072" s="822"/>
      <c r="E2072" s="829"/>
      <c r="F2072" s="822"/>
      <c r="G2072" s="822"/>
      <c r="H2072" s="822"/>
      <c r="I2072" s="822"/>
      <c r="J2072" s="822"/>
      <c r="K2072" s="523">
        <v>3</v>
      </c>
      <c r="L2072" s="504"/>
      <c r="M2072" s="504"/>
      <c r="N2072" s="504"/>
      <c r="O2072" s="120"/>
      <c r="P2072" s="822"/>
      <c r="Q2072" s="822"/>
      <c r="R2072" s="51"/>
    </row>
    <row r="2073" spans="1:18" s="52" customFormat="1" outlineLevel="1">
      <c r="A2073" s="825"/>
      <c r="B2073" s="827"/>
      <c r="C2073" s="766"/>
      <c r="D2073" s="822"/>
      <c r="E2073" s="829"/>
      <c r="F2073" s="822"/>
      <c r="G2073" s="822"/>
      <c r="H2073" s="822"/>
      <c r="I2073" s="822"/>
      <c r="J2073" s="822"/>
      <c r="K2073" s="523">
        <v>4</v>
      </c>
      <c r="L2073" s="504"/>
      <c r="M2073" s="504"/>
      <c r="N2073" s="504"/>
      <c r="O2073" s="120"/>
      <c r="P2073" s="822"/>
      <c r="Q2073" s="822"/>
      <c r="R2073" s="51"/>
    </row>
    <row r="2074" spans="1:18" s="52" customFormat="1" outlineLevel="1">
      <c r="A2074" s="825"/>
      <c r="B2074" s="827"/>
      <c r="C2074" s="766"/>
      <c r="D2074" s="822"/>
      <c r="E2074" s="829"/>
      <c r="F2074" s="822"/>
      <c r="G2074" s="822"/>
      <c r="H2074" s="822"/>
      <c r="I2074" s="822"/>
      <c r="J2074" s="822"/>
      <c r="K2074" s="523">
        <v>5</v>
      </c>
      <c r="L2074" s="504"/>
      <c r="M2074" s="504"/>
      <c r="N2074" s="504"/>
      <c r="O2074" s="120"/>
      <c r="P2074" s="822"/>
      <c r="Q2074" s="822"/>
      <c r="R2074" s="51"/>
    </row>
    <row r="2075" spans="1:18" s="52" customFormat="1" outlineLevel="1">
      <c r="A2075" s="825"/>
      <c r="B2075" s="827"/>
      <c r="C2075" s="766"/>
      <c r="D2075" s="822"/>
      <c r="E2075" s="829"/>
      <c r="F2075" s="822"/>
      <c r="G2075" s="822"/>
      <c r="H2075" s="822"/>
      <c r="I2075" s="822"/>
      <c r="J2075" s="822"/>
      <c r="K2075" s="523">
        <v>6</v>
      </c>
      <c r="L2075" s="504"/>
      <c r="M2075" s="504"/>
      <c r="N2075" s="504"/>
      <c r="O2075" s="120"/>
      <c r="P2075" s="822"/>
      <c r="Q2075" s="822"/>
      <c r="R2075" s="51"/>
    </row>
    <row r="2076" spans="1:18" s="52" customFormat="1" outlineLevel="1">
      <c r="A2076" s="825"/>
      <c r="B2076" s="827"/>
      <c r="C2076" s="766"/>
      <c r="D2076" s="822"/>
      <c r="E2076" s="829"/>
      <c r="F2076" s="822"/>
      <c r="G2076" s="822"/>
      <c r="H2076" s="822"/>
      <c r="I2076" s="822"/>
      <c r="J2076" s="822"/>
      <c r="K2076" s="523">
        <v>7</v>
      </c>
      <c r="L2076" s="504"/>
      <c r="M2076" s="504"/>
      <c r="N2076" s="504"/>
      <c r="O2076" s="120"/>
      <c r="P2076" s="822"/>
      <c r="Q2076" s="822"/>
      <c r="R2076" s="51"/>
    </row>
    <row r="2077" spans="1:18" s="52" customFormat="1" outlineLevel="1">
      <c r="A2077" s="825"/>
      <c r="B2077" s="827"/>
      <c r="C2077" s="766"/>
      <c r="D2077" s="822"/>
      <c r="E2077" s="829"/>
      <c r="F2077" s="822"/>
      <c r="G2077" s="822"/>
      <c r="H2077" s="822"/>
      <c r="I2077" s="822"/>
      <c r="J2077" s="822"/>
      <c r="K2077" s="523">
        <v>8</v>
      </c>
      <c r="L2077" s="504"/>
      <c r="M2077" s="504"/>
      <c r="N2077" s="504"/>
      <c r="O2077" s="120"/>
      <c r="P2077" s="822"/>
      <c r="Q2077" s="822"/>
      <c r="R2077" s="51"/>
    </row>
    <row r="2078" spans="1:18" s="52" customFormat="1" outlineLevel="1">
      <c r="A2078" s="825"/>
      <c r="B2078" s="827"/>
      <c r="C2078" s="766"/>
      <c r="D2078" s="822"/>
      <c r="E2078" s="829"/>
      <c r="F2078" s="822"/>
      <c r="G2078" s="822"/>
      <c r="H2078" s="822"/>
      <c r="I2078" s="822"/>
      <c r="J2078" s="822"/>
      <c r="K2078" s="523">
        <v>9</v>
      </c>
      <c r="L2078" s="504"/>
      <c r="M2078" s="504"/>
      <c r="N2078" s="504"/>
      <c r="O2078" s="120"/>
      <c r="P2078" s="822"/>
      <c r="Q2078" s="822"/>
      <c r="R2078" s="51"/>
    </row>
    <row r="2079" spans="1:18" s="52" customFormat="1" outlineLevel="1">
      <c r="A2079" s="825"/>
      <c r="B2079" s="827"/>
      <c r="C2079" s="766"/>
      <c r="D2079" s="822"/>
      <c r="E2079" s="829"/>
      <c r="F2079" s="822"/>
      <c r="G2079" s="822"/>
      <c r="H2079" s="822"/>
      <c r="I2079" s="822"/>
      <c r="J2079" s="822"/>
      <c r="K2079" s="523">
        <v>10</v>
      </c>
      <c r="L2079" s="504"/>
      <c r="M2079" s="504"/>
      <c r="N2079" s="504"/>
      <c r="O2079" s="120"/>
      <c r="P2079" s="822"/>
      <c r="Q2079" s="822"/>
      <c r="R2079" s="51"/>
    </row>
    <row r="2080" spans="1:18" s="52" customFormat="1" outlineLevel="1">
      <c r="A2080" s="825"/>
      <c r="B2080" s="827"/>
      <c r="C2080" s="766"/>
      <c r="D2080" s="822"/>
      <c r="E2080" s="829"/>
      <c r="F2080" s="822"/>
      <c r="G2080" s="822"/>
      <c r="H2080" s="822"/>
      <c r="I2080" s="822"/>
      <c r="J2080" s="822"/>
      <c r="K2080" s="523">
        <v>11</v>
      </c>
      <c r="L2080" s="504"/>
      <c r="M2080" s="504"/>
      <c r="N2080" s="504"/>
      <c r="O2080" s="120"/>
      <c r="P2080" s="822"/>
      <c r="Q2080" s="822"/>
      <c r="R2080" s="51"/>
    </row>
    <row r="2081" spans="1:18" s="52" customFormat="1" outlineLevel="1">
      <c r="A2081" s="825"/>
      <c r="B2081" s="827"/>
      <c r="C2081" s="766"/>
      <c r="D2081" s="822"/>
      <c r="E2081" s="829"/>
      <c r="F2081" s="822"/>
      <c r="G2081" s="822"/>
      <c r="H2081" s="822"/>
      <c r="I2081" s="822"/>
      <c r="J2081" s="822"/>
      <c r="K2081" s="523">
        <v>12</v>
      </c>
      <c r="L2081" s="504"/>
      <c r="M2081" s="504"/>
      <c r="N2081" s="504"/>
      <c r="O2081" s="120"/>
      <c r="P2081" s="822"/>
      <c r="Q2081" s="822"/>
      <c r="R2081" s="51"/>
    </row>
    <row r="2082" spans="1:18" s="52" customFormat="1" outlineLevel="1">
      <c r="A2082" s="825"/>
      <c r="B2082" s="827"/>
      <c r="C2082" s="766"/>
      <c r="D2082" s="822"/>
      <c r="E2082" s="829"/>
      <c r="F2082" s="822"/>
      <c r="G2082" s="822"/>
      <c r="H2082" s="822"/>
      <c r="I2082" s="822"/>
      <c r="J2082" s="822"/>
      <c r="K2082" s="523">
        <v>13</v>
      </c>
      <c r="L2082" s="504"/>
      <c r="M2082" s="504"/>
      <c r="N2082" s="504"/>
      <c r="O2082" s="120"/>
      <c r="P2082" s="822"/>
      <c r="Q2082" s="822"/>
      <c r="R2082" s="51"/>
    </row>
    <row r="2083" spans="1:18" s="52" customFormat="1" outlineLevel="1">
      <c r="A2083" s="825"/>
      <c r="B2083" s="827"/>
      <c r="C2083" s="766"/>
      <c r="D2083" s="822"/>
      <c r="E2083" s="829"/>
      <c r="F2083" s="822"/>
      <c r="G2083" s="822"/>
      <c r="H2083" s="822"/>
      <c r="I2083" s="822"/>
      <c r="J2083" s="822"/>
      <c r="K2083" s="523">
        <v>14</v>
      </c>
      <c r="L2083" s="504"/>
      <c r="M2083" s="504"/>
      <c r="N2083" s="504"/>
      <c r="O2083" s="120"/>
      <c r="P2083" s="822"/>
      <c r="Q2083" s="822"/>
      <c r="R2083" s="51"/>
    </row>
    <row r="2084" spans="1:18" s="52" customFormat="1" outlineLevel="1">
      <c r="A2084" s="825"/>
      <c r="B2084" s="827"/>
      <c r="C2084" s="766"/>
      <c r="D2084" s="822"/>
      <c r="E2084" s="829"/>
      <c r="F2084" s="822"/>
      <c r="G2084" s="822"/>
      <c r="H2084" s="822"/>
      <c r="I2084" s="822"/>
      <c r="J2084" s="822"/>
      <c r="K2084" s="523">
        <v>15</v>
      </c>
      <c r="L2084" s="504"/>
      <c r="M2084" s="504"/>
      <c r="N2084" s="504"/>
      <c r="O2084" s="120"/>
      <c r="P2084" s="822"/>
      <c r="Q2084" s="822"/>
      <c r="R2084" s="51"/>
    </row>
    <row r="2085" spans="1:18" s="52" customFormat="1" outlineLevel="1">
      <c r="A2085" s="826"/>
      <c r="B2085" s="828"/>
      <c r="C2085" s="777"/>
      <c r="D2085" s="823"/>
      <c r="E2085" s="829"/>
      <c r="F2085" s="823"/>
      <c r="G2085" s="823"/>
      <c r="H2085" s="823"/>
      <c r="I2085" s="823"/>
      <c r="J2085" s="823"/>
      <c r="K2085" s="523">
        <v>16</v>
      </c>
      <c r="L2085" s="504"/>
      <c r="M2085" s="504"/>
      <c r="N2085" s="504"/>
      <c r="O2085" s="120"/>
      <c r="P2085" s="823"/>
      <c r="Q2085" s="823"/>
      <c r="R2085" s="51"/>
    </row>
    <row r="2086" spans="1:18" s="52" customFormat="1" outlineLevel="1">
      <c r="A2086" s="824"/>
      <c r="B2086" s="827" t="s">
        <v>84</v>
      </c>
      <c r="C2086" s="803">
        <f>C2070+1</f>
        <v>131</v>
      </c>
      <c r="D2086" s="822" t="s">
        <v>1531</v>
      </c>
      <c r="E2086" s="829" t="str">
        <f t="shared" ref="E2086" si="184">"DBB"&amp;18192+(6*(C2086-129))</f>
        <v>DBB18204</v>
      </c>
      <c r="F2086" s="822" t="s">
        <v>2061</v>
      </c>
      <c r="G2086" s="821" t="s">
        <v>1533</v>
      </c>
      <c r="H2086" s="821" t="s">
        <v>2062</v>
      </c>
      <c r="I2086" s="821"/>
      <c r="J2086" s="821"/>
      <c r="K2086" s="626">
        <v>1</v>
      </c>
      <c r="L2086" s="48" t="s">
        <v>1535</v>
      </c>
      <c r="M2086" s="504" t="s">
        <v>1536</v>
      </c>
      <c r="N2086" s="504" t="s">
        <v>1537</v>
      </c>
      <c r="O2086" s="834" t="s">
        <v>2063</v>
      </c>
      <c r="P2086" s="833" t="s">
        <v>185</v>
      </c>
      <c r="Q2086" s="821" t="s">
        <v>2064</v>
      </c>
      <c r="R2086" s="51"/>
    </row>
    <row r="2087" spans="1:18" s="52" customFormat="1" outlineLevel="1">
      <c r="A2087" s="825"/>
      <c r="B2087" s="827"/>
      <c r="C2087" s="766"/>
      <c r="D2087" s="822"/>
      <c r="E2087" s="829"/>
      <c r="F2087" s="822"/>
      <c r="G2087" s="822"/>
      <c r="H2087" s="822"/>
      <c r="I2087" s="822"/>
      <c r="J2087" s="822"/>
      <c r="K2087" s="523">
        <v>2</v>
      </c>
      <c r="L2087" s="75" t="s">
        <v>1540</v>
      </c>
      <c r="M2087" s="504" t="s">
        <v>1541</v>
      </c>
      <c r="N2087" s="504" t="s">
        <v>1542</v>
      </c>
      <c r="O2087" s="835"/>
      <c r="P2087" s="822"/>
      <c r="Q2087" s="822"/>
      <c r="R2087" s="51"/>
    </row>
    <row r="2088" spans="1:18" s="52" customFormat="1" outlineLevel="1">
      <c r="A2088" s="825"/>
      <c r="B2088" s="827"/>
      <c r="C2088" s="766"/>
      <c r="D2088" s="822"/>
      <c r="E2088" s="829"/>
      <c r="F2088" s="822"/>
      <c r="G2088" s="822"/>
      <c r="H2088" s="822"/>
      <c r="I2088" s="822"/>
      <c r="J2088" s="822"/>
      <c r="K2088" s="523">
        <v>3</v>
      </c>
      <c r="L2088" s="75" t="s">
        <v>1543</v>
      </c>
      <c r="M2088" s="504" t="s">
        <v>1544</v>
      </c>
      <c r="N2088" s="504" t="s">
        <v>1545</v>
      </c>
      <c r="O2088" s="835"/>
      <c r="P2088" s="822"/>
      <c r="Q2088" s="822"/>
      <c r="R2088" s="51"/>
    </row>
    <row r="2089" spans="1:18" s="52" customFormat="1" outlineLevel="1">
      <c r="A2089" s="825"/>
      <c r="B2089" s="827"/>
      <c r="C2089" s="766"/>
      <c r="D2089" s="822"/>
      <c r="E2089" s="829"/>
      <c r="F2089" s="822"/>
      <c r="G2089" s="822"/>
      <c r="H2089" s="822"/>
      <c r="I2089" s="822"/>
      <c r="J2089" s="822"/>
      <c r="K2089" s="523">
        <v>4</v>
      </c>
      <c r="L2089" s="75" t="s">
        <v>1546</v>
      </c>
      <c r="M2089" s="504" t="s">
        <v>1547</v>
      </c>
      <c r="N2089" s="504" t="s">
        <v>1548</v>
      </c>
      <c r="O2089" s="835"/>
      <c r="P2089" s="822"/>
      <c r="Q2089" s="822"/>
      <c r="R2089" s="51"/>
    </row>
    <row r="2090" spans="1:18" s="52" customFormat="1" outlineLevel="1">
      <c r="A2090" s="825"/>
      <c r="B2090" s="827"/>
      <c r="C2090" s="766"/>
      <c r="D2090" s="822"/>
      <c r="E2090" s="829"/>
      <c r="F2090" s="822"/>
      <c r="G2090" s="822"/>
      <c r="H2090" s="822"/>
      <c r="I2090" s="822"/>
      <c r="J2090" s="822"/>
      <c r="K2090" s="523">
        <v>5</v>
      </c>
      <c r="L2090" s="75" t="s">
        <v>1730</v>
      </c>
      <c r="M2090" s="504" t="s">
        <v>1731</v>
      </c>
      <c r="N2090" s="504" t="s">
        <v>1732</v>
      </c>
      <c r="O2090" s="835"/>
      <c r="P2090" s="822"/>
      <c r="Q2090" s="822"/>
      <c r="R2090" s="51"/>
    </row>
    <row r="2091" spans="1:18" s="52" customFormat="1" outlineLevel="1">
      <c r="A2091" s="825"/>
      <c r="B2091" s="827"/>
      <c r="C2091" s="766"/>
      <c r="D2091" s="822"/>
      <c r="E2091" s="829"/>
      <c r="F2091" s="822"/>
      <c r="G2091" s="822"/>
      <c r="H2091" s="822"/>
      <c r="I2091" s="822"/>
      <c r="J2091" s="822"/>
      <c r="K2091" s="523">
        <v>6</v>
      </c>
      <c r="L2091" s="504" t="s">
        <v>1527</v>
      </c>
      <c r="M2091" s="504" t="s">
        <v>1527</v>
      </c>
      <c r="N2091" s="504" t="s">
        <v>1528</v>
      </c>
      <c r="O2091" s="835"/>
      <c r="P2091" s="822"/>
      <c r="Q2091" s="822"/>
      <c r="R2091" s="51"/>
    </row>
    <row r="2092" spans="1:18" s="52" customFormat="1" outlineLevel="1">
      <c r="A2092" s="825"/>
      <c r="B2092" s="827"/>
      <c r="C2092" s="766"/>
      <c r="D2092" s="822"/>
      <c r="E2092" s="829"/>
      <c r="F2092" s="822"/>
      <c r="G2092" s="822"/>
      <c r="H2092" s="822"/>
      <c r="I2092" s="822"/>
      <c r="J2092" s="822"/>
      <c r="K2092" s="523">
        <v>7</v>
      </c>
      <c r="L2092" s="504" t="s">
        <v>2065</v>
      </c>
      <c r="M2092" s="504" t="s">
        <v>2065</v>
      </c>
      <c r="N2092" s="504" t="s">
        <v>2066</v>
      </c>
      <c r="O2092" s="835"/>
      <c r="P2092" s="822"/>
      <c r="Q2092" s="822"/>
      <c r="R2092" s="51"/>
    </row>
    <row r="2093" spans="1:18" s="52" customFormat="1" outlineLevel="1">
      <c r="A2093" s="825"/>
      <c r="B2093" s="827"/>
      <c r="C2093" s="766"/>
      <c r="D2093" s="822"/>
      <c r="E2093" s="829"/>
      <c r="F2093" s="822"/>
      <c r="G2093" s="822"/>
      <c r="H2093" s="822"/>
      <c r="I2093" s="822"/>
      <c r="J2093" s="822"/>
      <c r="K2093" s="523">
        <v>8</v>
      </c>
      <c r="L2093" s="504"/>
      <c r="M2093" s="504"/>
      <c r="N2093" s="504"/>
      <c r="O2093" s="835"/>
      <c r="P2093" s="822"/>
      <c r="Q2093" s="822"/>
      <c r="R2093" s="51"/>
    </row>
    <row r="2094" spans="1:18" s="52" customFormat="1" outlineLevel="1">
      <c r="A2094" s="825"/>
      <c r="B2094" s="827"/>
      <c r="C2094" s="766"/>
      <c r="D2094" s="822"/>
      <c r="E2094" s="829"/>
      <c r="F2094" s="822"/>
      <c r="G2094" s="822"/>
      <c r="H2094" s="822"/>
      <c r="I2094" s="822"/>
      <c r="J2094" s="822"/>
      <c r="K2094" s="523">
        <v>9</v>
      </c>
      <c r="L2094" s="504"/>
      <c r="M2094" s="504"/>
      <c r="N2094" s="504"/>
      <c r="O2094" s="835"/>
      <c r="P2094" s="822"/>
      <c r="Q2094" s="822"/>
      <c r="R2094" s="51"/>
    </row>
    <row r="2095" spans="1:18" s="52" customFormat="1" outlineLevel="1">
      <c r="A2095" s="825"/>
      <c r="B2095" s="827"/>
      <c r="C2095" s="766"/>
      <c r="D2095" s="822"/>
      <c r="E2095" s="829"/>
      <c r="F2095" s="822"/>
      <c r="G2095" s="822"/>
      <c r="H2095" s="822"/>
      <c r="I2095" s="822"/>
      <c r="J2095" s="822"/>
      <c r="K2095" s="523">
        <v>10</v>
      </c>
      <c r="L2095" s="504"/>
      <c r="M2095" s="504"/>
      <c r="N2095" s="504"/>
      <c r="O2095" s="835"/>
      <c r="P2095" s="822"/>
      <c r="Q2095" s="822"/>
      <c r="R2095" s="51"/>
    </row>
    <row r="2096" spans="1:18" s="52" customFormat="1" outlineLevel="1">
      <c r="A2096" s="825"/>
      <c r="B2096" s="827"/>
      <c r="C2096" s="766"/>
      <c r="D2096" s="822"/>
      <c r="E2096" s="829"/>
      <c r="F2096" s="822"/>
      <c r="G2096" s="822"/>
      <c r="H2096" s="822"/>
      <c r="I2096" s="822"/>
      <c r="J2096" s="822"/>
      <c r="K2096" s="523">
        <v>11</v>
      </c>
      <c r="L2096" s="504"/>
      <c r="M2096" s="504"/>
      <c r="N2096" s="504"/>
      <c r="O2096" s="835"/>
      <c r="P2096" s="822"/>
      <c r="Q2096" s="822"/>
      <c r="R2096" s="51"/>
    </row>
    <row r="2097" spans="1:18" s="52" customFormat="1" outlineLevel="1">
      <c r="A2097" s="825"/>
      <c r="B2097" s="827"/>
      <c r="C2097" s="766"/>
      <c r="D2097" s="822"/>
      <c r="E2097" s="829"/>
      <c r="F2097" s="822"/>
      <c r="G2097" s="822"/>
      <c r="H2097" s="822"/>
      <c r="I2097" s="822"/>
      <c r="J2097" s="822"/>
      <c r="K2097" s="523">
        <v>12</v>
      </c>
      <c r="L2097" s="504"/>
      <c r="M2097" s="504"/>
      <c r="N2097" s="504"/>
      <c r="O2097" s="835"/>
      <c r="P2097" s="822"/>
      <c r="Q2097" s="822"/>
      <c r="R2097" s="51"/>
    </row>
    <row r="2098" spans="1:18" s="52" customFormat="1" outlineLevel="1">
      <c r="A2098" s="825"/>
      <c r="B2098" s="827"/>
      <c r="C2098" s="766"/>
      <c r="D2098" s="822"/>
      <c r="E2098" s="829"/>
      <c r="F2098" s="822"/>
      <c r="G2098" s="822"/>
      <c r="H2098" s="822"/>
      <c r="I2098" s="822"/>
      <c r="J2098" s="822"/>
      <c r="K2098" s="523">
        <v>13</v>
      </c>
      <c r="L2098" s="504"/>
      <c r="M2098" s="504"/>
      <c r="N2098" s="504"/>
      <c r="O2098" s="835"/>
      <c r="P2098" s="822"/>
      <c r="Q2098" s="822"/>
      <c r="R2098" s="51"/>
    </row>
    <row r="2099" spans="1:18" s="52" customFormat="1" outlineLevel="1">
      <c r="A2099" s="825"/>
      <c r="B2099" s="827"/>
      <c r="C2099" s="766"/>
      <c r="D2099" s="822"/>
      <c r="E2099" s="829"/>
      <c r="F2099" s="822"/>
      <c r="G2099" s="822"/>
      <c r="H2099" s="822"/>
      <c r="I2099" s="822"/>
      <c r="J2099" s="822"/>
      <c r="K2099" s="523">
        <v>14</v>
      </c>
      <c r="L2099" s="504"/>
      <c r="M2099" s="504"/>
      <c r="N2099" s="504"/>
      <c r="O2099" s="835"/>
      <c r="P2099" s="822"/>
      <c r="Q2099" s="822"/>
      <c r="R2099" s="51"/>
    </row>
    <row r="2100" spans="1:18" s="52" customFormat="1" outlineLevel="1">
      <c r="A2100" s="825"/>
      <c r="B2100" s="827"/>
      <c r="C2100" s="766"/>
      <c r="D2100" s="822"/>
      <c r="E2100" s="829"/>
      <c r="F2100" s="822"/>
      <c r="G2100" s="822"/>
      <c r="H2100" s="822"/>
      <c r="I2100" s="822"/>
      <c r="J2100" s="822"/>
      <c r="K2100" s="523">
        <v>15</v>
      </c>
      <c r="L2100" s="504"/>
      <c r="M2100" s="504"/>
      <c r="N2100" s="504"/>
      <c r="O2100" s="835"/>
      <c r="P2100" s="822"/>
      <c r="Q2100" s="822"/>
      <c r="R2100" s="51"/>
    </row>
    <row r="2101" spans="1:18" s="52" customFormat="1" outlineLevel="1">
      <c r="A2101" s="826"/>
      <c r="B2101" s="828"/>
      <c r="C2101" s="777"/>
      <c r="D2101" s="823"/>
      <c r="E2101" s="829"/>
      <c r="F2101" s="823"/>
      <c r="G2101" s="823"/>
      <c r="H2101" s="823"/>
      <c r="I2101" s="823"/>
      <c r="J2101" s="823"/>
      <c r="K2101" s="523">
        <v>16</v>
      </c>
      <c r="L2101" s="504"/>
      <c r="M2101" s="504"/>
      <c r="N2101" s="504"/>
      <c r="O2101" s="836"/>
      <c r="P2101" s="823"/>
      <c r="Q2101" s="823"/>
      <c r="R2101" s="51"/>
    </row>
    <row r="2102" spans="1:18" s="52" customFormat="1" outlineLevel="1">
      <c r="A2102" s="824"/>
      <c r="B2102" s="827" t="s">
        <v>82</v>
      </c>
      <c r="C2102" s="803">
        <f>C2086+1</f>
        <v>132</v>
      </c>
      <c r="D2102" s="822" t="s">
        <v>1551</v>
      </c>
      <c r="E2102" s="829" t="str">
        <f t="shared" ref="E2102" si="185">"DBB"&amp;18192+(6*(C2102-129))</f>
        <v>DBB18210</v>
      </c>
      <c r="F2102" s="822" t="s">
        <v>2067</v>
      </c>
      <c r="G2102" s="821" t="s">
        <v>1553</v>
      </c>
      <c r="H2102" s="821" t="s">
        <v>1554</v>
      </c>
      <c r="I2102" s="821"/>
      <c r="J2102" s="821"/>
      <c r="K2102" s="626">
        <v>1</v>
      </c>
      <c r="L2102" s="75" t="s">
        <v>1730</v>
      </c>
      <c r="M2102" s="504" t="s">
        <v>1731</v>
      </c>
      <c r="N2102" s="504" t="s">
        <v>1732</v>
      </c>
      <c r="O2102" s="120"/>
      <c r="P2102" s="833" t="s">
        <v>185</v>
      </c>
      <c r="Q2102" s="821" t="s">
        <v>2064</v>
      </c>
      <c r="R2102" s="51"/>
    </row>
    <row r="2103" spans="1:18" s="52" customFormat="1" outlineLevel="1">
      <c r="A2103" s="825"/>
      <c r="B2103" s="827"/>
      <c r="C2103" s="766"/>
      <c r="D2103" s="822"/>
      <c r="E2103" s="829"/>
      <c r="F2103" s="822"/>
      <c r="G2103" s="822"/>
      <c r="H2103" s="822"/>
      <c r="I2103" s="822"/>
      <c r="J2103" s="822"/>
      <c r="K2103" s="523">
        <v>2</v>
      </c>
      <c r="L2103" s="504" t="s">
        <v>1555</v>
      </c>
      <c r="M2103" s="504" t="s">
        <v>1555</v>
      </c>
      <c r="N2103" s="504" t="s">
        <v>1556</v>
      </c>
      <c r="O2103" s="120"/>
      <c r="P2103" s="822"/>
      <c r="Q2103" s="822"/>
      <c r="R2103" s="51"/>
    </row>
    <row r="2104" spans="1:18" s="52" customFormat="1" outlineLevel="1">
      <c r="A2104" s="825"/>
      <c r="B2104" s="827"/>
      <c r="C2104" s="766"/>
      <c r="D2104" s="822"/>
      <c r="E2104" s="829"/>
      <c r="F2104" s="822"/>
      <c r="G2104" s="822"/>
      <c r="H2104" s="822"/>
      <c r="I2104" s="822"/>
      <c r="J2104" s="822"/>
      <c r="K2104" s="523">
        <v>3</v>
      </c>
      <c r="L2104" s="504"/>
      <c r="M2104" s="504"/>
      <c r="N2104" s="504"/>
      <c r="O2104" s="120"/>
      <c r="P2104" s="822"/>
      <c r="Q2104" s="822"/>
      <c r="R2104" s="51"/>
    </row>
    <row r="2105" spans="1:18" s="52" customFormat="1" outlineLevel="1">
      <c r="A2105" s="825"/>
      <c r="B2105" s="827"/>
      <c r="C2105" s="766"/>
      <c r="D2105" s="822"/>
      <c r="E2105" s="829"/>
      <c r="F2105" s="822"/>
      <c r="G2105" s="822"/>
      <c r="H2105" s="822"/>
      <c r="I2105" s="822"/>
      <c r="J2105" s="822"/>
      <c r="K2105" s="523">
        <v>4</v>
      </c>
      <c r="L2105" s="504"/>
      <c r="M2105" s="504"/>
      <c r="N2105" s="504"/>
      <c r="O2105" s="120"/>
      <c r="P2105" s="822"/>
      <c r="Q2105" s="822"/>
      <c r="R2105" s="51"/>
    </row>
    <row r="2106" spans="1:18" s="52" customFormat="1" outlineLevel="1">
      <c r="A2106" s="825"/>
      <c r="B2106" s="827"/>
      <c r="C2106" s="766"/>
      <c r="D2106" s="822"/>
      <c r="E2106" s="829"/>
      <c r="F2106" s="822"/>
      <c r="G2106" s="822"/>
      <c r="H2106" s="822"/>
      <c r="I2106" s="822"/>
      <c r="J2106" s="822"/>
      <c r="K2106" s="523">
        <v>5</v>
      </c>
      <c r="L2106" s="504"/>
      <c r="M2106" s="504"/>
      <c r="N2106" s="504"/>
      <c r="O2106" s="120"/>
      <c r="P2106" s="822"/>
      <c r="Q2106" s="822"/>
      <c r="R2106" s="51"/>
    </row>
    <row r="2107" spans="1:18" s="52" customFormat="1" outlineLevel="1">
      <c r="A2107" s="825"/>
      <c r="B2107" s="827"/>
      <c r="C2107" s="766"/>
      <c r="D2107" s="822"/>
      <c r="E2107" s="829"/>
      <c r="F2107" s="822"/>
      <c r="G2107" s="822"/>
      <c r="H2107" s="822"/>
      <c r="I2107" s="822"/>
      <c r="J2107" s="822"/>
      <c r="K2107" s="523">
        <v>6</v>
      </c>
      <c r="L2107" s="504"/>
      <c r="M2107" s="504"/>
      <c r="N2107" s="504"/>
      <c r="O2107" s="120"/>
      <c r="P2107" s="822"/>
      <c r="Q2107" s="822"/>
      <c r="R2107" s="51"/>
    </row>
    <row r="2108" spans="1:18" s="52" customFormat="1" outlineLevel="1">
      <c r="A2108" s="825"/>
      <c r="B2108" s="827"/>
      <c r="C2108" s="766"/>
      <c r="D2108" s="822"/>
      <c r="E2108" s="829"/>
      <c r="F2108" s="822"/>
      <c r="G2108" s="822"/>
      <c r="H2108" s="822"/>
      <c r="I2108" s="822"/>
      <c r="J2108" s="822"/>
      <c r="K2108" s="523">
        <v>7</v>
      </c>
      <c r="L2108" s="504"/>
      <c r="M2108" s="504"/>
      <c r="N2108" s="504"/>
      <c r="O2108" s="120"/>
      <c r="P2108" s="822"/>
      <c r="Q2108" s="822"/>
      <c r="R2108" s="51"/>
    </row>
    <row r="2109" spans="1:18" s="52" customFormat="1" outlineLevel="1">
      <c r="A2109" s="825"/>
      <c r="B2109" s="827"/>
      <c r="C2109" s="766"/>
      <c r="D2109" s="822"/>
      <c r="E2109" s="829"/>
      <c r="F2109" s="822"/>
      <c r="G2109" s="822"/>
      <c r="H2109" s="822"/>
      <c r="I2109" s="822"/>
      <c r="J2109" s="822"/>
      <c r="K2109" s="523">
        <v>8</v>
      </c>
      <c r="L2109" s="504"/>
      <c r="M2109" s="504"/>
      <c r="N2109" s="504"/>
      <c r="O2109" s="120"/>
      <c r="P2109" s="822"/>
      <c r="Q2109" s="822"/>
      <c r="R2109" s="51"/>
    </row>
    <row r="2110" spans="1:18" s="52" customFormat="1" outlineLevel="1">
      <c r="A2110" s="825"/>
      <c r="B2110" s="827"/>
      <c r="C2110" s="766"/>
      <c r="D2110" s="822"/>
      <c r="E2110" s="829"/>
      <c r="F2110" s="822"/>
      <c r="G2110" s="822"/>
      <c r="H2110" s="822"/>
      <c r="I2110" s="822"/>
      <c r="J2110" s="822"/>
      <c r="K2110" s="523">
        <v>9</v>
      </c>
      <c r="L2110" s="504"/>
      <c r="M2110" s="504"/>
      <c r="N2110" s="504"/>
      <c r="O2110" s="120"/>
      <c r="P2110" s="822"/>
      <c r="Q2110" s="822"/>
      <c r="R2110" s="51"/>
    </row>
    <row r="2111" spans="1:18" s="52" customFormat="1" outlineLevel="1">
      <c r="A2111" s="825"/>
      <c r="B2111" s="827"/>
      <c r="C2111" s="766"/>
      <c r="D2111" s="822"/>
      <c r="E2111" s="829"/>
      <c r="F2111" s="822"/>
      <c r="G2111" s="822"/>
      <c r="H2111" s="822"/>
      <c r="I2111" s="822"/>
      <c r="J2111" s="822"/>
      <c r="K2111" s="523">
        <v>10</v>
      </c>
      <c r="L2111" s="504"/>
      <c r="M2111" s="504"/>
      <c r="N2111" s="504"/>
      <c r="O2111" s="120"/>
      <c r="P2111" s="822"/>
      <c r="Q2111" s="822"/>
      <c r="R2111" s="51"/>
    </row>
    <row r="2112" spans="1:18" s="52" customFormat="1" outlineLevel="1">
      <c r="A2112" s="825"/>
      <c r="B2112" s="827"/>
      <c r="C2112" s="766"/>
      <c r="D2112" s="822"/>
      <c r="E2112" s="829"/>
      <c r="F2112" s="822"/>
      <c r="G2112" s="822"/>
      <c r="H2112" s="822"/>
      <c r="I2112" s="822"/>
      <c r="J2112" s="822"/>
      <c r="K2112" s="523">
        <v>11</v>
      </c>
      <c r="L2112" s="504"/>
      <c r="M2112" s="504"/>
      <c r="N2112" s="504"/>
      <c r="O2112" s="120"/>
      <c r="P2112" s="822"/>
      <c r="Q2112" s="822"/>
      <c r="R2112" s="51"/>
    </row>
    <row r="2113" spans="1:18" s="52" customFormat="1" outlineLevel="1">
      <c r="A2113" s="825"/>
      <c r="B2113" s="827"/>
      <c r="C2113" s="766"/>
      <c r="D2113" s="822"/>
      <c r="E2113" s="829"/>
      <c r="F2113" s="822"/>
      <c r="G2113" s="822"/>
      <c r="H2113" s="822"/>
      <c r="I2113" s="822"/>
      <c r="J2113" s="822"/>
      <c r="K2113" s="523">
        <v>12</v>
      </c>
      <c r="L2113" s="504"/>
      <c r="M2113" s="504"/>
      <c r="N2113" s="504"/>
      <c r="O2113" s="120"/>
      <c r="P2113" s="822"/>
      <c r="Q2113" s="822"/>
      <c r="R2113" s="51"/>
    </row>
    <row r="2114" spans="1:18" s="52" customFormat="1" outlineLevel="1">
      <c r="A2114" s="825"/>
      <c r="B2114" s="827"/>
      <c r="C2114" s="766"/>
      <c r="D2114" s="822"/>
      <c r="E2114" s="829"/>
      <c r="F2114" s="822"/>
      <c r="G2114" s="822"/>
      <c r="H2114" s="822"/>
      <c r="I2114" s="822"/>
      <c r="J2114" s="822"/>
      <c r="K2114" s="523">
        <v>13</v>
      </c>
      <c r="L2114" s="504"/>
      <c r="M2114" s="504"/>
      <c r="N2114" s="504"/>
      <c r="O2114" s="120"/>
      <c r="P2114" s="822"/>
      <c r="Q2114" s="822"/>
      <c r="R2114" s="51"/>
    </row>
    <row r="2115" spans="1:18" s="52" customFormat="1" outlineLevel="1">
      <c r="A2115" s="825"/>
      <c r="B2115" s="827"/>
      <c r="C2115" s="766"/>
      <c r="D2115" s="822"/>
      <c r="E2115" s="829"/>
      <c r="F2115" s="822"/>
      <c r="G2115" s="822"/>
      <c r="H2115" s="822"/>
      <c r="I2115" s="822"/>
      <c r="J2115" s="822"/>
      <c r="K2115" s="523">
        <v>14</v>
      </c>
      <c r="L2115" s="504"/>
      <c r="M2115" s="504"/>
      <c r="N2115" s="504"/>
      <c r="O2115" s="120"/>
      <c r="P2115" s="822"/>
      <c r="Q2115" s="822"/>
      <c r="R2115" s="51"/>
    </row>
    <row r="2116" spans="1:18" s="52" customFormat="1" outlineLevel="1">
      <c r="A2116" s="825"/>
      <c r="B2116" s="827"/>
      <c r="C2116" s="766"/>
      <c r="D2116" s="822"/>
      <c r="E2116" s="829"/>
      <c r="F2116" s="822"/>
      <c r="G2116" s="822"/>
      <c r="H2116" s="822"/>
      <c r="I2116" s="822"/>
      <c r="J2116" s="822"/>
      <c r="K2116" s="523">
        <v>15</v>
      </c>
      <c r="L2116" s="504"/>
      <c r="M2116" s="504"/>
      <c r="N2116" s="504"/>
      <c r="O2116" s="120"/>
      <c r="P2116" s="822"/>
      <c r="Q2116" s="822"/>
      <c r="R2116" s="51"/>
    </row>
    <row r="2117" spans="1:18" s="52" customFormat="1" outlineLevel="1">
      <c r="A2117" s="826"/>
      <c r="B2117" s="828"/>
      <c r="C2117" s="777"/>
      <c r="D2117" s="823"/>
      <c r="E2117" s="829"/>
      <c r="F2117" s="823"/>
      <c r="G2117" s="823"/>
      <c r="H2117" s="823"/>
      <c r="I2117" s="823"/>
      <c r="J2117" s="823"/>
      <c r="K2117" s="523">
        <v>16</v>
      </c>
      <c r="L2117" s="504"/>
      <c r="M2117" s="504"/>
      <c r="N2117" s="504"/>
      <c r="O2117" s="120"/>
      <c r="P2117" s="823"/>
      <c r="Q2117" s="823"/>
      <c r="R2117" s="51"/>
    </row>
    <row r="2118" spans="1:18" s="52" customFormat="1" outlineLevel="1">
      <c r="A2118" s="824"/>
      <c r="B2118" s="827" t="s">
        <v>45</v>
      </c>
      <c r="C2118" s="803">
        <f>C2102+1</f>
        <v>133</v>
      </c>
      <c r="D2118" s="822" t="s">
        <v>1557</v>
      </c>
      <c r="E2118" s="829" t="str">
        <f t="shared" ref="E2118" si="186">"DBB"&amp;18192+(6*(C2118-129))</f>
        <v>DBB18216</v>
      </c>
      <c r="F2118" s="822" t="s">
        <v>2068</v>
      </c>
      <c r="G2118" s="821" t="s">
        <v>1559</v>
      </c>
      <c r="H2118" s="821" t="s">
        <v>2069</v>
      </c>
      <c r="I2118" s="821"/>
      <c r="J2118" s="821"/>
      <c r="K2118" s="626">
        <v>1</v>
      </c>
      <c r="L2118" s="75" t="s">
        <v>1561</v>
      </c>
      <c r="M2118" s="504" t="s">
        <v>1562</v>
      </c>
      <c r="N2118" s="504" t="s">
        <v>1563</v>
      </c>
      <c r="O2118" s="120"/>
      <c r="P2118" s="821" t="s">
        <v>635</v>
      </c>
      <c r="Q2118" s="821" t="s">
        <v>2064</v>
      </c>
      <c r="R2118" s="51"/>
    </row>
    <row r="2119" spans="1:18" s="52" customFormat="1" outlineLevel="1">
      <c r="A2119" s="825"/>
      <c r="B2119" s="827"/>
      <c r="C2119" s="766"/>
      <c r="D2119" s="822"/>
      <c r="E2119" s="829"/>
      <c r="F2119" s="822"/>
      <c r="G2119" s="822"/>
      <c r="H2119" s="822"/>
      <c r="I2119" s="822"/>
      <c r="J2119" s="822"/>
      <c r="K2119" s="523">
        <v>2</v>
      </c>
      <c r="L2119" s="504"/>
      <c r="M2119" s="504"/>
      <c r="N2119" s="504"/>
      <c r="O2119" s="120"/>
      <c r="P2119" s="822"/>
      <c r="Q2119" s="822"/>
      <c r="R2119" s="51"/>
    </row>
    <row r="2120" spans="1:18" s="52" customFormat="1" outlineLevel="1">
      <c r="A2120" s="825"/>
      <c r="B2120" s="827"/>
      <c r="C2120" s="766"/>
      <c r="D2120" s="822"/>
      <c r="E2120" s="829"/>
      <c r="F2120" s="822"/>
      <c r="G2120" s="822"/>
      <c r="H2120" s="822"/>
      <c r="I2120" s="822"/>
      <c r="J2120" s="822"/>
      <c r="K2120" s="523">
        <v>3</v>
      </c>
      <c r="L2120" s="504"/>
      <c r="M2120" s="504"/>
      <c r="N2120" s="504"/>
      <c r="O2120" s="120"/>
      <c r="P2120" s="822"/>
      <c r="Q2120" s="822"/>
      <c r="R2120" s="51"/>
    </row>
    <row r="2121" spans="1:18" s="52" customFormat="1" outlineLevel="1">
      <c r="A2121" s="825"/>
      <c r="B2121" s="827"/>
      <c r="C2121" s="766"/>
      <c r="D2121" s="822"/>
      <c r="E2121" s="829"/>
      <c r="F2121" s="822"/>
      <c r="G2121" s="822"/>
      <c r="H2121" s="822"/>
      <c r="I2121" s="822"/>
      <c r="J2121" s="822"/>
      <c r="K2121" s="523">
        <v>4</v>
      </c>
      <c r="L2121" s="504"/>
      <c r="M2121" s="504"/>
      <c r="N2121" s="504"/>
      <c r="O2121" s="120"/>
      <c r="P2121" s="822"/>
      <c r="Q2121" s="822"/>
      <c r="R2121" s="51"/>
    </row>
    <row r="2122" spans="1:18" s="52" customFormat="1" outlineLevel="1">
      <c r="A2122" s="825"/>
      <c r="B2122" s="827"/>
      <c r="C2122" s="766"/>
      <c r="D2122" s="822"/>
      <c r="E2122" s="829"/>
      <c r="F2122" s="822"/>
      <c r="G2122" s="822"/>
      <c r="H2122" s="822"/>
      <c r="I2122" s="822"/>
      <c r="J2122" s="822"/>
      <c r="K2122" s="523">
        <v>5</v>
      </c>
      <c r="L2122" s="504"/>
      <c r="M2122" s="504"/>
      <c r="N2122" s="504"/>
      <c r="O2122" s="120"/>
      <c r="P2122" s="822"/>
      <c r="Q2122" s="822"/>
      <c r="R2122" s="51"/>
    </row>
    <row r="2123" spans="1:18" s="52" customFormat="1" outlineLevel="1">
      <c r="A2123" s="825"/>
      <c r="B2123" s="827"/>
      <c r="C2123" s="766"/>
      <c r="D2123" s="822"/>
      <c r="E2123" s="829"/>
      <c r="F2123" s="822"/>
      <c r="G2123" s="822"/>
      <c r="H2123" s="822"/>
      <c r="I2123" s="822"/>
      <c r="J2123" s="822"/>
      <c r="K2123" s="523">
        <v>6</v>
      </c>
      <c r="L2123" s="504"/>
      <c r="M2123" s="504"/>
      <c r="N2123" s="504"/>
      <c r="O2123" s="120"/>
      <c r="P2123" s="822"/>
      <c r="Q2123" s="822"/>
      <c r="R2123" s="51"/>
    </row>
    <row r="2124" spans="1:18" s="52" customFormat="1" outlineLevel="1">
      <c r="A2124" s="825"/>
      <c r="B2124" s="827"/>
      <c r="C2124" s="766"/>
      <c r="D2124" s="822"/>
      <c r="E2124" s="829"/>
      <c r="F2124" s="822"/>
      <c r="G2124" s="822"/>
      <c r="H2124" s="822"/>
      <c r="I2124" s="822"/>
      <c r="J2124" s="822"/>
      <c r="K2124" s="523">
        <v>7</v>
      </c>
      <c r="L2124" s="504"/>
      <c r="M2124" s="504"/>
      <c r="N2124" s="504"/>
      <c r="O2124" s="120"/>
      <c r="P2124" s="822"/>
      <c r="Q2124" s="822"/>
      <c r="R2124" s="51"/>
    </row>
    <row r="2125" spans="1:18" s="52" customFormat="1" outlineLevel="1">
      <c r="A2125" s="825"/>
      <c r="B2125" s="827"/>
      <c r="C2125" s="766"/>
      <c r="D2125" s="822"/>
      <c r="E2125" s="829"/>
      <c r="F2125" s="822"/>
      <c r="G2125" s="822"/>
      <c r="H2125" s="822"/>
      <c r="I2125" s="822"/>
      <c r="J2125" s="822"/>
      <c r="K2125" s="523">
        <v>8</v>
      </c>
      <c r="L2125" s="504"/>
      <c r="M2125" s="504"/>
      <c r="N2125" s="504"/>
      <c r="O2125" s="120"/>
      <c r="P2125" s="822"/>
      <c r="Q2125" s="822"/>
      <c r="R2125" s="51"/>
    </row>
    <row r="2126" spans="1:18" s="52" customFormat="1" outlineLevel="1">
      <c r="A2126" s="825"/>
      <c r="B2126" s="827"/>
      <c r="C2126" s="766"/>
      <c r="D2126" s="822"/>
      <c r="E2126" s="829"/>
      <c r="F2126" s="822"/>
      <c r="G2126" s="822"/>
      <c r="H2126" s="822"/>
      <c r="I2126" s="822"/>
      <c r="J2126" s="822"/>
      <c r="K2126" s="523">
        <v>9</v>
      </c>
      <c r="L2126" s="504"/>
      <c r="M2126" s="504"/>
      <c r="N2126" s="504"/>
      <c r="O2126" s="120"/>
      <c r="P2126" s="822"/>
      <c r="Q2126" s="822"/>
      <c r="R2126" s="51"/>
    </row>
    <row r="2127" spans="1:18" s="52" customFormat="1" outlineLevel="1">
      <c r="A2127" s="825"/>
      <c r="B2127" s="827"/>
      <c r="C2127" s="766"/>
      <c r="D2127" s="822"/>
      <c r="E2127" s="829"/>
      <c r="F2127" s="822"/>
      <c r="G2127" s="822"/>
      <c r="H2127" s="822"/>
      <c r="I2127" s="822"/>
      <c r="J2127" s="822"/>
      <c r="K2127" s="523">
        <v>10</v>
      </c>
      <c r="L2127" s="504"/>
      <c r="M2127" s="504"/>
      <c r="N2127" s="504"/>
      <c r="O2127" s="120"/>
      <c r="P2127" s="822"/>
      <c r="Q2127" s="822"/>
      <c r="R2127" s="51"/>
    </row>
    <row r="2128" spans="1:18" s="52" customFormat="1" outlineLevel="1">
      <c r="A2128" s="825"/>
      <c r="B2128" s="827"/>
      <c r="C2128" s="766"/>
      <c r="D2128" s="822"/>
      <c r="E2128" s="829"/>
      <c r="F2128" s="822"/>
      <c r="G2128" s="822"/>
      <c r="H2128" s="822"/>
      <c r="I2128" s="822"/>
      <c r="J2128" s="822"/>
      <c r="K2128" s="523">
        <v>11</v>
      </c>
      <c r="L2128" s="504"/>
      <c r="M2128" s="504"/>
      <c r="N2128" s="504"/>
      <c r="O2128" s="120"/>
      <c r="P2128" s="822"/>
      <c r="Q2128" s="822"/>
      <c r="R2128" s="51"/>
    </row>
    <row r="2129" spans="1:18" s="52" customFormat="1" outlineLevel="1">
      <c r="A2129" s="825"/>
      <c r="B2129" s="827"/>
      <c r="C2129" s="766"/>
      <c r="D2129" s="822"/>
      <c r="E2129" s="829"/>
      <c r="F2129" s="822"/>
      <c r="G2129" s="822"/>
      <c r="H2129" s="822"/>
      <c r="I2129" s="822"/>
      <c r="J2129" s="822"/>
      <c r="K2129" s="523">
        <v>12</v>
      </c>
      <c r="L2129" s="504"/>
      <c r="M2129" s="504"/>
      <c r="N2129" s="504"/>
      <c r="O2129" s="120"/>
      <c r="P2129" s="822"/>
      <c r="Q2129" s="822"/>
      <c r="R2129" s="51"/>
    </row>
    <row r="2130" spans="1:18" s="52" customFormat="1" outlineLevel="1">
      <c r="A2130" s="825"/>
      <c r="B2130" s="827"/>
      <c r="C2130" s="766"/>
      <c r="D2130" s="822"/>
      <c r="E2130" s="829"/>
      <c r="F2130" s="822"/>
      <c r="G2130" s="822"/>
      <c r="H2130" s="822"/>
      <c r="I2130" s="822"/>
      <c r="J2130" s="822"/>
      <c r="K2130" s="523">
        <v>13</v>
      </c>
      <c r="L2130" s="504"/>
      <c r="M2130" s="504"/>
      <c r="N2130" s="504"/>
      <c r="O2130" s="120"/>
      <c r="P2130" s="822"/>
      <c r="Q2130" s="822"/>
      <c r="R2130" s="51"/>
    </row>
    <row r="2131" spans="1:18" s="52" customFormat="1" outlineLevel="1">
      <c r="A2131" s="825"/>
      <c r="B2131" s="827"/>
      <c r="C2131" s="766"/>
      <c r="D2131" s="822"/>
      <c r="E2131" s="829"/>
      <c r="F2131" s="822"/>
      <c r="G2131" s="822"/>
      <c r="H2131" s="822"/>
      <c r="I2131" s="822"/>
      <c r="J2131" s="822"/>
      <c r="K2131" s="523">
        <v>14</v>
      </c>
      <c r="L2131" s="504"/>
      <c r="M2131" s="504"/>
      <c r="N2131" s="504"/>
      <c r="O2131" s="120"/>
      <c r="P2131" s="822"/>
      <c r="Q2131" s="822"/>
      <c r="R2131" s="51"/>
    </row>
    <row r="2132" spans="1:18" s="52" customFormat="1" outlineLevel="1">
      <c r="A2132" s="825"/>
      <c r="B2132" s="827"/>
      <c r="C2132" s="766"/>
      <c r="D2132" s="822"/>
      <c r="E2132" s="829"/>
      <c r="F2132" s="822"/>
      <c r="G2132" s="822"/>
      <c r="H2132" s="822"/>
      <c r="I2132" s="822"/>
      <c r="J2132" s="822"/>
      <c r="K2132" s="523">
        <v>15</v>
      </c>
      <c r="L2132" s="504"/>
      <c r="M2132" s="504"/>
      <c r="N2132" s="504"/>
      <c r="O2132" s="120"/>
      <c r="P2132" s="822"/>
      <c r="Q2132" s="822"/>
      <c r="R2132" s="51"/>
    </row>
    <row r="2133" spans="1:18" s="52" customFormat="1" outlineLevel="1">
      <c r="A2133" s="826"/>
      <c r="B2133" s="828"/>
      <c r="C2133" s="777"/>
      <c r="D2133" s="823"/>
      <c r="E2133" s="829"/>
      <c r="F2133" s="823"/>
      <c r="G2133" s="823"/>
      <c r="H2133" s="823"/>
      <c r="I2133" s="823"/>
      <c r="J2133" s="823"/>
      <c r="K2133" s="523">
        <v>16</v>
      </c>
      <c r="L2133" s="504"/>
      <c r="M2133" s="504"/>
      <c r="N2133" s="504"/>
      <c r="O2133" s="120"/>
      <c r="P2133" s="823"/>
      <c r="Q2133" s="823"/>
      <c r="R2133" s="51"/>
    </row>
    <row r="2134" spans="1:18" s="52" customFormat="1" outlineLevel="1">
      <c r="A2134" s="824"/>
      <c r="B2134" s="827" t="s">
        <v>15</v>
      </c>
      <c r="C2134" s="803">
        <f>C2118+1</f>
        <v>134</v>
      </c>
      <c r="D2134" s="822" t="str">
        <f>"Spare "&amp;C2134</f>
        <v>Spare 134</v>
      </c>
      <c r="E2134" s="829" t="str">
        <f t="shared" ref="E2134" si="187">"DBB"&amp;18192+(6*(C2134-129))</f>
        <v>DBB18222</v>
      </c>
      <c r="F2134" s="822" t="s">
        <v>2070</v>
      </c>
      <c r="G2134" s="821"/>
      <c r="H2134" s="821"/>
      <c r="I2134" s="821"/>
      <c r="J2134" s="821"/>
      <c r="K2134" s="626">
        <v>1</v>
      </c>
      <c r="L2134" s="504"/>
      <c r="M2134" s="504"/>
      <c r="N2134" s="504"/>
      <c r="O2134" s="120"/>
      <c r="P2134" s="821"/>
      <c r="Q2134" s="821"/>
      <c r="R2134" s="51"/>
    </row>
    <row r="2135" spans="1:18" s="52" customFormat="1" outlineLevel="1">
      <c r="A2135" s="825"/>
      <c r="B2135" s="827"/>
      <c r="C2135" s="766"/>
      <c r="D2135" s="822"/>
      <c r="E2135" s="829"/>
      <c r="F2135" s="822"/>
      <c r="G2135" s="822"/>
      <c r="H2135" s="822"/>
      <c r="I2135" s="822"/>
      <c r="J2135" s="822"/>
      <c r="K2135" s="523">
        <v>2</v>
      </c>
      <c r="L2135" s="504"/>
      <c r="M2135" s="504"/>
      <c r="N2135" s="504"/>
      <c r="O2135" s="120"/>
      <c r="P2135" s="822"/>
      <c r="Q2135" s="822"/>
      <c r="R2135" s="51"/>
    </row>
    <row r="2136" spans="1:18" s="52" customFormat="1" outlineLevel="1">
      <c r="A2136" s="825"/>
      <c r="B2136" s="827"/>
      <c r="C2136" s="766"/>
      <c r="D2136" s="822"/>
      <c r="E2136" s="829"/>
      <c r="F2136" s="822"/>
      <c r="G2136" s="822"/>
      <c r="H2136" s="822"/>
      <c r="I2136" s="822"/>
      <c r="J2136" s="822"/>
      <c r="K2136" s="523">
        <v>3</v>
      </c>
      <c r="L2136" s="504"/>
      <c r="M2136" s="504"/>
      <c r="N2136" s="504"/>
      <c r="O2136" s="120"/>
      <c r="P2136" s="822"/>
      <c r="Q2136" s="822"/>
      <c r="R2136" s="51"/>
    </row>
    <row r="2137" spans="1:18" s="52" customFormat="1" outlineLevel="1">
      <c r="A2137" s="825"/>
      <c r="B2137" s="827"/>
      <c r="C2137" s="766"/>
      <c r="D2137" s="822"/>
      <c r="E2137" s="829"/>
      <c r="F2137" s="822"/>
      <c r="G2137" s="822"/>
      <c r="H2137" s="822"/>
      <c r="I2137" s="822"/>
      <c r="J2137" s="822"/>
      <c r="K2137" s="523">
        <v>4</v>
      </c>
      <c r="L2137" s="504"/>
      <c r="M2137" s="504"/>
      <c r="N2137" s="504"/>
      <c r="O2137" s="120"/>
      <c r="P2137" s="822"/>
      <c r="Q2137" s="822"/>
      <c r="R2137" s="51"/>
    </row>
    <row r="2138" spans="1:18" s="52" customFormat="1" outlineLevel="1">
      <c r="A2138" s="825"/>
      <c r="B2138" s="827"/>
      <c r="C2138" s="766"/>
      <c r="D2138" s="822"/>
      <c r="E2138" s="829"/>
      <c r="F2138" s="822"/>
      <c r="G2138" s="822"/>
      <c r="H2138" s="822"/>
      <c r="I2138" s="822"/>
      <c r="J2138" s="822"/>
      <c r="K2138" s="523">
        <v>5</v>
      </c>
      <c r="L2138" s="504"/>
      <c r="M2138" s="504"/>
      <c r="N2138" s="504"/>
      <c r="O2138" s="120"/>
      <c r="P2138" s="822"/>
      <c r="Q2138" s="822"/>
      <c r="R2138" s="51"/>
    </row>
    <row r="2139" spans="1:18" s="52" customFormat="1" outlineLevel="1">
      <c r="A2139" s="825"/>
      <c r="B2139" s="827"/>
      <c r="C2139" s="766"/>
      <c r="D2139" s="822"/>
      <c r="E2139" s="829"/>
      <c r="F2139" s="822"/>
      <c r="G2139" s="822"/>
      <c r="H2139" s="822"/>
      <c r="I2139" s="822"/>
      <c r="J2139" s="822"/>
      <c r="K2139" s="523">
        <v>6</v>
      </c>
      <c r="L2139" s="504"/>
      <c r="M2139" s="504"/>
      <c r="N2139" s="504"/>
      <c r="O2139" s="120"/>
      <c r="P2139" s="822"/>
      <c r="Q2139" s="822"/>
      <c r="R2139" s="51"/>
    </row>
    <row r="2140" spans="1:18" s="52" customFormat="1" outlineLevel="1">
      <c r="A2140" s="825"/>
      <c r="B2140" s="827"/>
      <c r="C2140" s="766"/>
      <c r="D2140" s="822"/>
      <c r="E2140" s="829"/>
      <c r="F2140" s="822"/>
      <c r="G2140" s="822"/>
      <c r="H2140" s="822"/>
      <c r="I2140" s="822"/>
      <c r="J2140" s="822"/>
      <c r="K2140" s="523">
        <v>7</v>
      </c>
      <c r="L2140" s="504"/>
      <c r="M2140" s="504"/>
      <c r="N2140" s="504"/>
      <c r="O2140" s="120"/>
      <c r="P2140" s="822"/>
      <c r="Q2140" s="822"/>
      <c r="R2140" s="51"/>
    </row>
    <row r="2141" spans="1:18" s="52" customFormat="1" outlineLevel="1">
      <c r="A2141" s="825"/>
      <c r="B2141" s="827"/>
      <c r="C2141" s="766"/>
      <c r="D2141" s="822"/>
      <c r="E2141" s="829"/>
      <c r="F2141" s="822"/>
      <c r="G2141" s="822"/>
      <c r="H2141" s="822"/>
      <c r="I2141" s="822"/>
      <c r="J2141" s="822"/>
      <c r="K2141" s="523">
        <v>8</v>
      </c>
      <c r="L2141" s="504"/>
      <c r="M2141" s="504"/>
      <c r="N2141" s="504"/>
      <c r="O2141" s="120"/>
      <c r="P2141" s="822"/>
      <c r="Q2141" s="822"/>
      <c r="R2141" s="51"/>
    </row>
    <row r="2142" spans="1:18" s="52" customFormat="1" outlineLevel="1">
      <c r="A2142" s="825"/>
      <c r="B2142" s="827"/>
      <c r="C2142" s="766"/>
      <c r="D2142" s="822"/>
      <c r="E2142" s="829"/>
      <c r="F2142" s="822"/>
      <c r="G2142" s="822"/>
      <c r="H2142" s="822"/>
      <c r="I2142" s="822"/>
      <c r="J2142" s="822"/>
      <c r="K2142" s="523">
        <v>9</v>
      </c>
      <c r="L2142" s="504"/>
      <c r="M2142" s="504"/>
      <c r="N2142" s="504"/>
      <c r="O2142" s="120"/>
      <c r="P2142" s="822"/>
      <c r="Q2142" s="822"/>
      <c r="R2142" s="51"/>
    </row>
    <row r="2143" spans="1:18" s="52" customFormat="1" outlineLevel="1">
      <c r="A2143" s="825"/>
      <c r="B2143" s="827"/>
      <c r="C2143" s="766"/>
      <c r="D2143" s="822"/>
      <c r="E2143" s="829"/>
      <c r="F2143" s="822"/>
      <c r="G2143" s="822"/>
      <c r="H2143" s="822"/>
      <c r="I2143" s="822"/>
      <c r="J2143" s="822"/>
      <c r="K2143" s="523">
        <v>10</v>
      </c>
      <c r="L2143" s="504"/>
      <c r="M2143" s="504"/>
      <c r="N2143" s="504"/>
      <c r="O2143" s="120"/>
      <c r="P2143" s="822"/>
      <c r="Q2143" s="822"/>
      <c r="R2143" s="51"/>
    </row>
    <row r="2144" spans="1:18" s="52" customFormat="1" outlineLevel="1">
      <c r="A2144" s="825"/>
      <c r="B2144" s="827"/>
      <c r="C2144" s="766"/>
      <c r="D2144" s="822"/>
      <c r="E2144" s="829"/>
      <c r="F2144" s="822"/>
      <c r="G2144" s="822"/>
      <c r="H2144" s="822"/>
      <c r="I2144" s="822"/>
      <c r="J2144" s="822"/>
      <c r="K2144" s="523">
        <v>11</v>
      </c>
      <c r="L2144" s="504"/>
      <c r="M2144" s="504"/>
      <c r="N2144" s="504"/>
      <c r="O2144" s="120"/>
      <c r="P2144" s="822"/>
      <c r="Q2144" s="822"/>
      <c r="R2144" s="51"/>
    </row>
    <row r="2145" spans="1:18" s="52" customFormat="1" outlineLevel="1">
      <c r="A2145" s="825"/>
      <c r="B2145" s="827"/>
      <c r="C2145" s="766"/>
      <c r="D2145" s="822"/>
      <c r="E2145" s="829"/>
      <c r="F2145" s="822"/>
      <c r="G2145" s="822"/>
      <c r="H2145" s="822"/>
      <c r="I2145" s="822"/>
      <c r="J2145" s="822"/>
      <c r="K2145" s="523">
        <v>12</v>
      </c>
      <c r="L2145" s="504"/>
      <c r="M2145" s="504"/>
      <c r="N2145" s="504"/>
      <c r="O2145" s="120"/>
      <c r="P2145" s="822"/>
      <c r="Q2145" s="822"/>
      <c r="R2145" s="51"/>
    </row>
    <row r="2146" spans="1:18" s="52" customFormat="1" outlineLevel="1">
      <c r="A2146" s="825"/>
      <c r="B2146" s="827"/>
      <c r="C2146" s="766"/>
      <c r="D2146" s="822"/>
      <c r="E2146" s="829"/>
      <c r="F2146" s="822"/>
      <c r="G2146" s="822"/>
      <c r="H2146" s="822"/>
      <c r="I2146" s="822"/>
      <c r="J2146" s="822"/>
      <c r="K2146" s="523">
        <v>13</v>
      </c>
      <c r="L2146" s="504"/>
      <c r="M2146" s="504"/>
      <c r="N2146" s="504"/>
      <c r="O2146" s="120"/>
      <c r="P2146" s="822"/>
      <c r="Q2146" s="822"/>
      <c r="R2146" s="51"/>
    </row>
    <row r="2147" spans="1:18" s="52" customFormat="1" outlineLevel="1">
      <c r="A2147" s="825"/>
      <c r="B2147" s="827"/>
      <c r="C2147" s="766"/>
      <c r="D2147" s="822"/>
      <c r="E2147" s="829"/>
      <c r="F2147" s="822"/>
      <c r="G2147" s="822"/>
      <c r="H2147" s="822"/>
      <c r="I2147" s="822"/>
      <c r="J2147" s="822"/>
      <c r="K2147" s="523">
        <v>14</v>
      </c>
      <c r="L2147" s="504"/>
      <c r="M2147" s="504"/>
      <c r="N2147" s="504"/>
      <c r="O2147" s="120"/>
      <c r="P2147" s="822"/>
      <c r="Q2147" s="822"/>
      <c r="R2147" s="51"/>
    </row>
    <row r="2148" spans="1:18" s="52" customFormat="1" outlineLevel="1">
      <c r="A2148" s="825"/>
      <c r="B2148" s="827"/>
      <c r="C2148" s="766"/>
      <c r="D2148" s="822"/>
      <c r="E2148" s="829"/>
      <c r="F2148" s="822"/>
      <c r="G2148" s="822"/>
      <c r="H2148" s="822"/>
      <c r="I2148" s="822"/>
      <c r="J2148" s="822"/>
      <c r="K2148" s="523">
        <v>15</v>
      </c>
      <c r="L2148" s="504"/>
      <c r="M2148" s="504"/>
      <c r="N2148" s="504"/>
      <c r="O2148" s="120"/>
      <c r="P2148" s="822"/>
      <c r="Q2148" s="822"/>
      <c r="R2148" s="51"/>
    </row>
    <row r="2149" spans="1:18" s="52" customFormat="1" outlineLevel="1">
      <c r="A2149" s="826"/>
      <c r="B2149" s="828"/>
      <c r="C2149" s="777"/>
      <c r="D2149" s="823"/>
      <c r="E2149" s="829"/>
      <c r="F2149" s="823"/>
      <c r="G2149" s="823"/>
      <c r="H2149" s="823"/>
      <c r="I2149" s="823"/>
      <c r="J2149" s="823"/>
      <c r="K2149" s="523">
        <v>16</v>
      </c>
      <c r="L2149" s="504"/>
      <c r="M2149" s="504"/>
      <c r="N2149" s="504"/>
      <c r="O2149" s="120"/>
      <c r="P2149" s="823"/>
      <c r="Q2149" s="823"/>
      <c r="R2149" s="51"/>
    </row>
    <row r="2150" spans="1:18" s="52" customFormat="1" outlineLevel="1">
      <c r="A2150" s="824"/>
      <c r="B2150" s="827" t="s">
        <v>15</v>
      </c>
      <c r="C2150" s="803">
        <f>C2134+1</f>
        <v>135</v>
      </c>
      <c r="D2150" s="822" t="str">
        <f>"Spare "&amp;C2150</f>
        <v>Spare 135</v>
      </c>
      <c r="E2150" s="829" t="str">
        <f t="shared" ref="E2150" si="188">"DBB"&amp;18192+(6*(C2150-129))</f>
        <v>DBB18228</v>
      </c>
      <c r="F2150" s="822" t="s">
        <v>2071</v>
      </c>
      <c r="G2150" s="821"/>
      <c r="H2150" s="821"/>
      <c r="I2150" s="821"/>
      <c r="J2150" s="821"/>
      <c r="K2150" s="626">
        <v>1</v>
      </c>
      <c r="L2150" s="504"/>
      <c r="M2150" s="504"/>
      <c r="N2150" s="504"/>
      <c r="O2150" s="120"/>
      <c r="P2150" s="821"/>
      <c r="Q2150" s="821"/>
      <c r="R2150" s="51"/>
    </row>
    <row r="2151" spans="1:18" s="52" customFormat="1" outlineLevel="1">
      <c r="A2151" s="825"/>
      <c r="B2151" s="827"/>
      <c r="C2151" s="766"/>
      <c r="D2151" s="822"/>
      <c r="E2151" s="829"/>
      <c r="F2151" s="822"/>
      <c r="G2151" s="822"/>
      <c r="H2151" s="822"/>
      <c r="I2151" s="822"/>
      <c r="J2151" s="822"/>
      <c r="K2151" s="523">
        <v>2</v>
      </c>
      <c r="L2151" s="504"/>
      <c r="M2151" s="504"/>
      <c r="N2151" s="504"/>
      <c r="O2151" s="120"/>
      <c r="P2151" s="822"/>
      <c r="Q2151" s="822"/>
      <c r="R2151" s="51"/>
    </row>
    <row r="2152" spans="1:18" s="52" customFormat="1" outlineLevel="1">
      <c r="A2152" s="825"/>
      <c r="B2152" s="827"/>
      <c r="C2152" s="766"/>
      <c r="D2152" s="822"/>
      <c r="E2152" s="829"/>
      <c r="F2152" s="822"/>
      <c r="G2152" s="822"/>
      <c r="H2152" s="822"/>
      <c r="I2152" s="822"/>
      <c r="J2152" s="822"/>
      <c r="K2152" s="523">
        <v>3</v>
      </c>
      <c r="L2152" s="504"/>
      <c r="M2152" s="504"/>
      <c r="N2152" s="504"/>
      <c r="O2152" s="120"/>
      <c r="P2152" s="822"/>
      <c r="Q2152" s="822"/>
      <c r="R2152" s="51"/>
    </row>
    <row r="2153" spans="1:18" s="52" customFormat="1" outlineLevel="1">
      <c r="A2153" s="825"/>
      <c r="B2153" s="827"/>
      <c r="C2153" s="766"/>
      <c r="D2153" s="822"/>
      <c r="E2153" s="829"/>
      <c r="F2153" s="822"/>
      <c r="G2153" s="822"/>
      <c r="H2153" s="822"/>
      <c r="I2153" s="822"/>
      <c r="J2153" s="822"/>
      <c r="K2153" s="523">
        <v>4</v>
      </c>
      <c r="L2153" s="504"/>
      <c r="M2153" s="504"/>
      <c r="N2153" s="504"/>
      <c r="O2153" s="120"/>
      <c r="P2153" s="822"/>
      <c r="Q2153" s="822"/>
      <c r="R2153" s="51"/>
    </row>
    <row r="2154" spans="1:18" s="52" customFormat="1" outlineLevel="1">
      <c r="A2154" s="825"/>
      <c r="B2154" s="827"/>
      <c r="C2154" s="766"/>
      <c r="D2154" s="822"/>
      <c r="E2154" s="829"/>
      <c r="F2154" s="822"/>
      <c r="G2154" s="822"/>
      <c r="H2154" s="822"/>
      <c r="I2154" s="822"/>
      <c r="J2154" s="822"/>
      <c r="K2154" s="523">
        <v>5</v>
      </c>
      <c r="L2154" s="504"/>
      <c r="M2154" s="504"/>
      <c r="N2154" s="504"/>
      <c r="O2154" s="120"/>
      <c r="P2154" s="822"/>
      <c r="Q2154" s="822"/>
      <c r="R2154" s="51"/>
    </row>
    <row r="2155" spans="1:18" s="52" customFormat="1" outlineLevel="1">
      <c r="A2155" s="825"/>
      <c r="B2155" s="827"/>
      <c r="C2155" s="766"/>
      <c r="D2155" s="822"/>
      <c r="E2155" s="829"/>
      <c r="F2155" s="822"/>
      <c r="G2155" s="822"/>
      <c r="H2155" s="822"/>
      <c r="I2155" s="822"/>
      <c r="J2155" s="822"/>
      <c r="K2155" s="523">
        <v>6</v>
      </c>
      <c r="L2155" s="504"/>
      <c r="M2155" s="504"/>
      <c r="N2155" s="504"/>
      <c r="O2155" s="120"/>
      <c r="P2155" s="822"/>
      <c r="Q2155" s="822"/>
      <c r="R2155" s="51"/>
    </row>
    <row r="2156" spans="1:18" s="52" customFormat="1" outlineLevel="1">
      <c r="A2156" s="825"/>
      <c r="B2156" s="827"/>
      <c r="C2156" s="766"/>
      <c r="D2156" s="822"/>
      <c r="E2156" s="829"/>
      <c r="F2156" s="822"/>
      <c r="G2156" s="822"/>
      <c r="H2156" s="822"/>
      <c r="I2156" s="822"/>
      <c r="J2156" s="822"/>
      <c r="K2156" s="523">
        <v>7</v>
      </c>
      <c r="L2156" s="504"/>
      <c r="M2156" s="504"/>
      <c r="N2156" s="504"/>
      <c r="O2156" s="120"/>
      <c r="P2156" s="822"/>
      <c r="Q2156" s="822"/>
      <c r="R2156" s="51"/>
    </row>
    <row r="2157" spans="1:18" s="52" customFormat="1" outlineLevel="1">
      <c r="A2157" s="825"/>
      <c r="B2157" s="827"/>
      <c r="C2157" s="766"/>
      <c r="D2157" s="822"/>
      <c r="E2157" s="829"/>
      <c r="F2157" s="822"/>
      <c r="G2157" s="822"/>
      <c r="H2157" s="822"/>
      <c r="I2157" s="822"/>
      <c r="J2157" s="822"/>
      <c r="K2157" s="523">
        <v>8</v>
      </c>
      <c r="L2157" s="504"/>
      <c r="M2157" s="504"/>
      <c r="N2157" s="504"/>
      <c r="O2157" s="120"/>
      <c r="P2157" s="822"/>
      <c r="Q2157" s="822"/>
      <c r="R2157" s="51"/>
    </row>
    <row r="2158" spans="1:18" s="52" customFormat="1" outlineLevel="1">
      <c r="A2158" s="825"/>
      <c r="B2158" s="827"/>
      <c r="C2158" s="766"/>
      <c r="D2158" s="822"/>
      <c r="E2158" s="829"/>
      <c r="F2158" s="822"/>
      <c r="G2158" s="822"/>
      <c r="H2158" s="822"/>
      <c r="I2158" s="822"/>
      <c r="J2158" s="822"/>
      <c r="K2158" s="523">
        <v>9</v>
      </c>
      <c r="L2158" s="504"/>
      <c r="M2158" s="504"/>
      <c r="N2158" s="504"/>
      <c r="O2158" s="120"/>
      <c r="P2158" s="822"/>
      <c r="Q2158" s="822"/>
      <c r="R2158" s="51"/>
    </row>
    <row r="2159" spans="1:18" s="52" customFormat="1" outlineLevel="1">
      <c r="A2159" s="825"/>
      <c r="B2159" s="827"/>
      <c r="C2159" s="766"/>
      <c r="D2159" s="822"/>
      <c r="E2159" s="829"/>
      <c r="F2159" s="822"/>
      <c r="G2159" s="822"/>
      <c r="H2159" s="822"/>
      <c r="I2159" s="822"/>
      <c r="J2159" s="822"/>
      <c r="K2159" s="523">
        <v>10</v>
      </c>
      <c r="L2159" s="504"/>
      <c r="M2159" s="504"/>
      <c r="N2159" s="504"/>
      <c r="O2159" s="120"/>
      <c r="P2159" s="822"/>
      <c r="Q2159" s="822"/>
      <c r="R2159" s="51"/>
    </row>
    <row r="2160" spans="1:18" s="52" customFormat="1" outlineLevel="1">
      <c r="A2160" s="825"/>
      <c r="B2160" s="827"/>
      <c r="C2160" s="766"/>
      <c r="D2160" s="822"/>
      <c r="E2160" s="829"/>
      <c r="F2160" s="822"/>
      <c r="G2160" s="822"/>
      <c r="H2160" s="822"/>
      <c r="I2160" s="822"/>
      <c r="J2160" s="822"/>
      <c r="K2160" s="523">
        <v>11</v>
      </c>
      <c r="L2160" s="504"/>
      <c r="M2160" s="504"/>
      <c r="N2160" s="504"/>
      <c r="O2160" s="120"/>
      <c r="P2160" s="822"/>
      <c r="Q2160" s="822"/>
      <c r="R2160" s="51"/>
    </row>
    <row r="2161" spans="1:18" s="52" customFormat="1" outlineLevel="1">
      <c r="A2161" s="825"/>
      <c r="B2161" s="827"/>
      <c r="C2161" s="766"/>
      <c r="D2161" s="822"/>
      <c r="E2161" s="829"/>
      <c r="F2161" s="822"/>
      <c r="G2161" s="822"/>
      <c r="H2161" s="822"/>
      <c r="I2161" s="822"/>
      <c r="J2161" s="822"/>
      <c r="K2161" s="523">
        <v>12</v>
      </c>
      <c r="L2161" s="504"/>
      <c r="M2161" s="504"/>
      <c r="N2161" s="504"/>
      <c r="O2161" s="120"/>
      <c r="P2161" s="822"/>
      <c r="Q2161" s="822"/>
      <c r="R2161" s="51"/>
    </row>
    <row r="2162" spans="1:18" s="52" customFormat="1" outlineLevel="1">
      <c r="A2162" s="825"/>
      <c r="B2162" s="827"/>
      <c r="C2162" s="766"/>
      <c r="D2162" s="822"/>
      <c r="E2162" s="829"/>
      <c r="F2162" s="822"/>
      <c r="G2162" s="822"/>
      <c r="H2162" s="822"/>
      <c r="I2162" s="822"/>
      <c r="J2162" s="822"/>
      <c r="K2162" s="523">
        <v>13</v>
      </c>
      <c r="L2162" s="504"/>
      <c r="M2162" s="504"/>
      <c r="N2162" s="504"/>
      <c r="O2162" s="120"/>
      <c r="P2162" s="822"/>
      <c r="Q2162" s="822"/>
      <c r="R2162" s="51"/>
    </row>
    <row r="2163" spans="1:18" s="52" customFormat="1" outlineLevel="1">
      <c r="A2163" s="825"/>
      <c r="B2163" s="827"/>
      <c r="C2163" s="766"/>
      <c r="D2163" s="822"/>
      <c r="E2163" s="829"/>
      <c r="F2163" s="822"/>
      <c r="G2163" s="822"/>
      <c r="H2163" s="822"/>
      <c r="I2163" s="822"/>
      <c r="J2163" s="822"/>
      <c r="K2163" s="523">
        <v>14</v>
      </c>
      <c r="L2163" s="504"/>
      <c r="M2163" s="504"/>
      <c r="N2163" s="504"/>
      <c r="O2163" s="120"/>
      <c r="P2163" s="822"/>
      <c r="Q2163" s="822"/>
      <c r="R2163" s="51"/>
    </row>
    <row r="2164" spans="1:18" s="52" customFormat="1" outlineLevel="1">
      <c r="A2164" s="825"/>
      <c r="B2164" s="827"/>
      <c r="C2164" s="766"/>
      <c r="D2164" s="822"/>
      <c r="E2164" s="829"/>
      <c r="F2164" s="822"/>
      <c r="G2164" s="822"/>
      <c r="H2164" s="822"/>
      <c r="I2164" s="822"/>
      <c r="J2164" s="822"/>
      <c r="K2164" s="523">
        <v>15</v>
      </c>
      <c r="L2164" s="504"/>
      <c r="M2164" s="504"/>
      <c r="N2164" s="504"/>
      <c r="O2164" s="120"/>
      <c r="P2164" s="822"/>
      <c r="Q2164" s="822"/>
      <c r="R2164" s="51"/>
    </row>
    <row r="2165" spans="1:18" s="52" customFormat="1" outlineLevel="1">
      <c r="A2165" s="826"/>
      <c r="B2165" s="828"/>
      <c r="C2165" s="777"/>
      <c r="D2165" s="823"/>
      <c r="E2165" s="829"/>
      <c r="F2165" s="823"/>
      <c r="G2165" s="823"/>
      <c r="H2165" s="823"/>
      <c r="I2165" s="823"/>
      <c r="J2165" s="823"/>
      <c r="K2165" s="523">
        <v>16</v>
      </c>
      <c r="L2165" s="504"/>
      <c r="M2165" s="504"/>
      <c r="N2165" s="504"/>
      <c r="O2165" s="120"/>
      <c r="P2165" s="823"/>
      <c r="Q2165" s="823"/>
      <c r="R2165" s="51"/>
    </row>
    <row r="2166" spans="1:18" s="52" customFormat="1" outlineLevel="1">
      <c r="A2166" s="824"/>
      <c r="B2166" s="827" t="s">
        <v>15</v>
      </c>
      <c r="C2166" s="803">
        <f>C2150+1</f>
        <v>136</v>
      </c>
      <c r="D2166" s="822" t="str">
        <f t="shared" ref="D2166" si="189">"Spare "&amp;C2166</f>
        <v>Spare 136</v>
      </c>
      <c r="E2166" s="829" t="str">
        <f t="shared" ref="E2166" si="190">"DBB"&amp;18192+(6*(C2166-129))</f>
        <v>DBB18234</v>
      </c>
      <c r="F2166" s="822" t="s">
        <v>2072</v>
      </c>
      <c r="G2166" s="821"/>
      <c r="H2166" s="821"/>
      <c r="I2166" s="821"/>
      <c r="J2166" s="821"/>
      <c r="K2166" s="626">
        <v>1</v>
      </c>
      <c r="L2166" s="504"/>
      <c r="M2166" s="504"/>
      <c r="N2166" s="504"/>
      <c r="O2166" s="120"/>
      <c r="P2166" s="821"/>
      <c r="Q2166" s="821"/>
      <c r="R2166" s="51"/>
    </row>
    <row r="2167" spans="1:18" s="52" customFormat="1" outlineLevel="1">
      <c r="A2167" s="825"/>
      <c r="B2167" s="827"/>
      <c r="C2167" s="766"/>
      <c r="D2167" s="822"/>
      <c r="E2167" s="829"/>
      <c r="F2167" s="822"/>
      <c r="G2167" s="822"/>
      <c r="H2167" s="822"/>
      <c r="I2167" s="822"/>
      <c r="J2167" s="822"/>
      <c r="K2167" s="523">
        <v>2</v>
      </c>
      <c r="L2167" s="504"/>
      <c r="M2167" s="504"/>
      <c r="N2167" s="504"/>
      <c r="O2167" s="120"/>
      <c r="P2167" s="822"/>
      <c r="Q2167" s="822"/>
      <c r="R2167" s="51"/>
    </row>
    <row r="2168" spans="1:18" s="52" customFormat="1" outlineLevel="1">
      <c r="A2168" s="825"/>
      <c r="B2168" s="827"/>
      <c r="C2168" s="766"/>
      <c r="D2168" s="822"/>
      <c r="E2168" s="829"/>
      <c r="F2168" s="822"/>
      <c r="G2168" s="822"/>
      <c r="H2168" s="822"/>
      <c r="I2168" s="822"/>
      <c r="J2168" s="822"/>
      <c r="K2168" s="523">
        <v>3</v>
      </c>
      <c r="L2168" s="504"/>
      <c r="M2168" s="504"/>
      <c r="N2168" s="504"/>
      <c r="O2168" s="120"/>
      <c r="P2168" s="822"/>
      <c r="Q2168" s="822"/>
      <c r="R2168" s="51"/>
    </row>
    <row r="2169" spans="1:18" s="52" customFormat="1" outlineLevel="1">
      <c r="A2169" s="825"/>
      <c r="B2169" s="827"/>
      <c r="C2169" s="766"/>
      <c r="D2169" s="822"/>
      <c r="E2169" s="829"/>
      <c r="F2169" s="822"/>
      <c r="G2169" s="822"/>
      <c r="H2169" s="822"/>
      <c r="I2169" s="822"/>
      <c r="J2169" s="822"/>
      <c r="K2169" s="523">
        <v>4</v>
      </c>
      <c r="L2169" s="504"/>
      <c r="M2169" s="504"/>
      <c r="N2169" s="504"/>
      <c r="O2169" s="120"/>
      <c r="P2169" s="822"/>
      <c r="Q2169" s="822"/>
      <c r="R2169" s="51"/>
    </row>
    <row r="2170" spans="1:18" s="52" customFormat="1" outlineLevel="1">
      <c r="A2170" s="825"/>
      <c r="B2170" s="827"/>
      <c r="C2170" s="766"/>
      <c r="D2170" s="822"/>
      <c r="E2170" s="829"/>
      <c r="F2170" s="822"/>
      <c r="G2170" s="822"/>
      <c r="H2170" s="822"/>
      <c r="I2170" s="822"/>
      <c r="J2170" s="822"/>
      <c r="K2170" s="523">
        <v>5</v>
      </c>
      <c r="L2170" s="504"/>
      <c r="M2170" s="504"/>
      <c r="N2170" s="504"/>
      <c r="O2170" s="120"/>
      <c r="P2170" s="822"/>
      <c r="Q2170" s="822"/>
      <c r="R2170" s="51"/>
    </row>
    <row r="2171" spans="1:18" s="52" customFormat="1" outlineLevel="1">
      <c r="A2171" s="825"/>
      <c r="B2171" s="827"/>
      <c r="C2171" s="766"/>
      <c r="D2171" s="822"/>
      <c r="E2171" s="829"/>
      <c r="F2171" s="822"/>
      <c r="G2171" s="822"/>
      <c r="H2171" s="822"/>
      <c r="I2171" s="822"/>
      <c r="J2171" s="822"/>
      <c r="K2171" s="523">
        <v>6</v>
      </c>
      <c r="L2171" s="504"/>
      <c r="M2171" s="504"/>
      <c r="N2171" s="504"/>
      <c r="O2171" s="120"/>
      <c r="P2171" s="822"/>
      <c r="Q2171" s="822"/>
      <c r="R2171" s="51"/>
    </row>
    <row r="2172" spans="1:18" s="52" customFormat="1" outlineLevel="1">
      <c r="A2172" s="825"/>
      <c r="B2172" s="827"/>
      <c r="C2172" s="766"/>
      <c r="D2172" s="822"/>
      <c r="E2172" s="829"/>
      <c r="F2172" s="822"/>
      <c r="G2172" s="822"/>
      <c r="H2172" s="822"/>
      <c r="I2172" s="822"/>
      <c r="J2172" s="822"/>
      <c r="K2172" s="523">
        <v>7</v>
      </c>
      <c r="L2172" s="504"/>
      <c r="M2172" s="504"/>
      <c r="N2172" s="504"/>
      <c r="O2172" s="120"/>
      <c r="P2172" s="822"/>
      <c r="Q2172" s="822"/>
      <c r="R2172" s="51"/>
    </row>
    <row r="2173" spans="1:18" s="52" customFormat="1" outlineLevel="1">
      <c r="A2173" s="825"/>
      <c r="B2173" s="827"/>
      <c r="C2173" s="766"/>
      <c r="D2173" s="822"/>
      <c r="E2173" s="829"/>
      <c r="F2173" s="822"/>
      <c r="G2173" s="822"/>
      <c r="H2173" s="822"/>
      <c r="I2173" s="822"/>
      <c r="J2173" s="822"/>
      <c r="K2173" s="523">
        <v>8</v>
      </c>
      <c r="L2173" s="504"/>
      <c r="M2173" s="504"/>
      <c r="N2173" s="504"/>
      <c r="O2173" s="120"/>
      <c r="P2173" s="822"/>
      <c r="Q2173" s="822"/>
      <c r="R2173" s="51"/>
    </row>
    <row r="2174" spans="1:18" s="52" customFormat="1" outlineLevel="1">
      <c r="A2174" s="825"/>
      <c r="B2174" s="827"/>
      <c r="C2174" s="766"/>
      <c r="D2174" s="822"/>
      <c r="E2174" s="829"/>
      <c r="F2174" s="822"/>
      <c r="G2174" s="822"/>
      <c r="H2174" s="822"/>
      <c r="I2174" s="822"/>
      <c r="J2174" s="822"/>
      <c r="K2174" s="523">
        <v>9</v>
      </c>
      <c r="L2174" s="504"/>
      <c r="M2174" s="504"/>
      <c r="N2174" s="504"/>
      <c r="O2174" s="120"/>
      <c r="P2174" s="822"/>
      <c r="Q2174" s="822"/>
      <c r="R2174" s="51"/>
    </row>
    <row r="2175" spans="1:18" s="52" customFormat="1" outlineLevel="1">
      <c r="A2175" s="825"/>
      <c r="B2175" s="827"/>
      <c r="C2175" s="766"/>
      <c r="D2175" s="822"/>
      <c r="E2175" s="829"/>
      <c r="F2175" s="822"/>
      <c r="G2175" s="822"/>
      <c r="H2175" s="822"/>
      <c r="I2175" s="822"/>
      <c r="J2175" s="822"/>
      <c r="K2175" s="523">
        <v>10</v>
      </c>
      <c r="L2175" s="504"/>
      <c r="M2175" s="504"/>
      <c r="N2175" s="504"/>
      <c r="O2175" s="120"/>
      <c r="P2175" s="822"/>
      <c r="Q2175" s="822"/>
      <c r="R2175" s="51"/>
    </row>
    <row r="2176" spans="1:18" s="52" customFormat="1" outlineLevel="1">
      <c r="A2176" s="825"/>
      <c r="B2176" s="827"/>
      <c r="C2176" s="766"/>
      <c r="D2176" s="822"/>
      <c r="E2176" s="829"/>
      <c r="F2176" s="822"/>
      <c r="G2176" s="822"/>
      <c r="H2176" s="822"/>
      <c r="I2176" s="822"/>
      <c r="J2176" s="822"/>
      <c r="K2176" s="523">
        <v>11</v>
      </c>
      <c r="L2176" s="504"/>
      <c r="M2176" s="504"/>
      <c r="N2176" s="504"/>
      <c r="O2176" s="120"/>
      <c r="P2176" s="822"/>
      <c r="Q2176" s="822"/>
      <c r="R2176" s="51"/>
    </row>
    <row r="2177" spans="1:18" s="52" customFormat="1" outlineLevel="1">
      <c r="A2177" s="825"/>
      <c r="B2177" s="827"/>
      <c r="C2177" s="766"/>
      <c r="D2177" s="822"/>
      <c r="E2177" s="829"/>
      <c r="F2177" s="822"/>
      <c r="G2177" s="822"/>
      <c r="H2177" s="822"/>
      <c r="I2177" s="822"/>
      <c r="J2177" s="822"/>
      <c r="K2177" s="523">
        <v>12</v>
      </c>
      <c r="L2177" s="504"/>
      <c r="M2177" s="504"/>
      <c r="N2177" s="504"/>
      <c r="O2177" s="120"/>
      <c r="P2177" s="822"/>
      <c r="Q2177" s="822"/>
      <c r="R2177" s="51"/>
    </row>
    <row r="2178" spans="1:18" s="52" customFormat="1" outlineLevel="1">
      <c r="A2178" s="825"/>
      <c r="B2178" s="827"/>
      <c r="C2178" s="766"/>
      <c r="D2178" s="822"/>
      <c r="E2178" s="829"/>
      <c r="F2178" s="822"/>
      <c r="G2178" s="822"/>
      <c r="H2178" s="822"/>
      <c r="I2178" s="822"/>
      <c r="J2178" s="822"/>
      <c r="K2178" s="523">
        <v>13</v>
      </c>
      <c r="L2178" s="504"/>
      <c r="M2178" s="504"/>
      <c r="N2178" s="504"/>
      <c r="O2178" s="120"/>
      <c r="P2178" s="822"/>
      <c r="Q2178" s="822"/>
      <c r="R2178" s="51"/>
    </row>
    <row r="2179" spans="1:18" s="52" customFormat="1" outlineLevel="1">
      <c r="A2179" s="825"/>
      <c r="B2179" s="827"/>
      <c r="C2179" s="766"/>
      <c r="D2179" s="822"/>
      <c r="E2179" s="829"/>
      <c r="F2179" s="822"/>
      <c r="G2179" s="822"/>
      <c r="H2179" s="822"/>
      <c r="I2179" s="822"/>
      <c r="J2179" s="822"/>
      <c r="K2179" s="523">
        <v>14</v>
      </c>
      <c r="L2179" s="504"/>
      <c r="M2179" s="504"/>
      <c r="N2179" s="504"/>
      <c r="O2179" s="120"/>
      <c r="P2179" s="822"/>
      <c r="Q2179" s="822"/>
      <c r="R2179" s="51"/>
    </row>
    <row r="2180" spans="1:18" s="52" customFormat="1" outlineLevel="1">
      <c r="A2180" s="825"/>
      <c r="B2180" s="827"/>
      <c r="C2180" s="766"/>
      <c r="D2180" s="822"/>
      <c r="E2180" s="829"/>
      <c r="F2180" s="822"/>
      <c r="G2180" s="822"/>
      <c r="H2180" s="822"/>
      <c r="I2180" s="822"/>
      <c r="J2180" s="822"/>
      <c r="K2180" s="523">
        <v>15</v>
      </c>
      <c r="L2180" s="504"/>
      <c r="M2180" s="504"/>
      <c r="N2180" s="504"/>
      <c r="O2180" s="120"/>
      <c r="P2180" s="822"/>
      <c r="Q2180" s="822"/>
      <c r="R2180" s="51"/>
    </row>
    <row r="2181" spans="1:18" s="52" customFormat="1" outlineLevel="1">
      <c r="A2181" s="826"/>
      <c r="B2181" s="828"/>
      <c r="C2181" s="777"/>
      <c r="D2181" s="823"/>
      <c r="E2181" s="829"/>
      <c r="F2181" s="823"/>
      <c r="G2181" s="823"/>
      <c r="H2181" s="823"/>
      <c r="I2181" s="823"/>
      <c r="J2181" s="823"/>
      <c r="K2181" s="523">
        <v>16</v>
      </c>
      <c r="L2181" s="504"/>
      <c r="M2181" s="504"/>
      <c r="N2181" s="504"/>
      <c r="O2181" s="120"/>
      <c r="P2181" s="823"/>
      <c r="Q2181" s="823"/>
      <c r="R2181" s="51"/>
    </row>
    <row r="2182" spans="1:18" s="52" customFormat="1" outlineLevel="1">
      <c r="A2182" s="824"/>
      <c r="B2182" s="827" t="s">
        <v>15</v>
      </c>
      <c r="C2182" s="803">
        <f>C2166+1</f>
        <v>137</v>
      </c>
      <c r="D2182" s="822" t="str">
        <f t="shared" ref="D2182" si="191">"Spare "&amp;C2182</f>
        <v>Spare 137</v>
      </c>
      <c r="E2182" s="829" t="str">
        <f t="shared" ref="E2182" si="192">"DBB"&amp;18192+(6*(C2182-129))</f>
        <v>DBB18240</v>
      </c>
      <c r="F2182" s="822" t="s">
        <v>2073</v>
      </c>
      <c r="G2182" s="821"/>
      <c r="H2182" s="821"/>
      <c r="I2182" s="821"/>
      <c r="J2182" s="821"/>
      <c r="K2182" s="626">
        <v>1</v>
      </c>
      <c r="L2182" s="504"/>
      <c r="M2182" s="504"/>
      <c r="N2182" s="504"/>
      <c r="O2182" s="120"/>
      <c r="P2182" s="821"/>
      <c r="Q2182" s="821"/>
      <c r="R2182" s="51"/>
    </row>
    <row r="2183" spans="1:18" s="52" customFormat="1" outlineLevel="1">
      <c r="A2183" s="825"/>
      <c r="B2183" s="827"/>
      <c r="C2183" s="766"/>
      <c r="D2183" s="822"/>
      <c r="E2183" s="829"/>
      <c r="F2183" s="822"/>
      <c r="G2183" s="822"/>
      <c r="H2183" s="822"/>
      <c r="I2183" s="822"/>
      <c r="J2183" s="822"/>
      <c r="K2183" s="523">
        <v>2</v>
      </c>
      <c r="L2183" s="504"/>
      <c r="M2183" s="504"/>
      <c r="N2183" s="504"/>
      <c r="O2183" s="120"/>
      <c r="P2183" s="822"/>
      <c r="Q2183" s="822"/>
      <c r="R2183" s="51"/>
    </row>
    <row r="2184" spans="1:18" s="52" customFormat="1" outlineLevel="1">
      <c r="A2184" s="825"/>
      <c r="B2184" s="827"/>
      <c r="C2184" s="766"/>
      <c r="D2184" s="822"/>
      <c r="E2184" s="829"/>
      <c r="F2184" s="822"/>
      <c r="G2184" s="822"/>
      <c r="H2184" s="822"/>
      <c r="I2184" s="822"/>
      <c r="J2184" s="822"/>
      <c r="K2184" s="523">
        <v>3</v>
      </c>
      <c r="L2184" s="504"/>
      <c r="M2184" s="504"/>
      <c r="N2184" s="504"/>
      <c r="O2184" s="120"/>
      <c r="P2184" s="822"/>
      <c r="Q2184" s="822"/>
      <c r="R2184" s="51"/>
    </row>
    <row r="2185" spans="1:18" s="52" customFormat="1" outlineLevel="1">
      <c r="A2185" s="825"/>
      <c r="B2185" s="827"/>
      <c r="C2185" s="766"/>
      <c r="D2185" s="822"/>
      <c r="E2185" s="829"/>
      <c r="F2185" s="822"/>
      <c r="G2185" s="822"/>
      <c r="H2185" s="822"/>
      <c r="I2185" s="822"/>
      <c r="J2185" s="822"/>
      <c r="K2185" s="523">
        <v>4</v>
      </c>
      <c r="L2185" s="504"/>
      <c r="M2185" s="504"/>
      <c r="N2185" s="504"/>
      <c r="O2185" s="120"/>
      <c r="P2185" s="822"/>
      <c r="Q2185" s="822"/>
      <c r="R2185" s="51"/>
    </row>
    <row r="2186" spans="1:18" s="52" customFormat="1" outlineLevel="1">
      <c r="A2186" s="825"/>
      <c r="B2186" s="827"/>
      <c r="C2186" s="766"/>
      <c r="D2186" s="822"/>
      <c r="E2186" s="829"/>
      <c r="F2186" s="822"/>
      <c r="G2186" s="822"/>
      <c r="H2186" s="822"/>
      <c r="I2186" s="822"/>
      <c r="J2186" s="822"/>
      <c r="K2186" s="523">
        <v>5</v>
      </c>
      <c r="L2186" s="504"/>
      <c r="M2186" s="504"/>
      <c r="N2186" s="504"/>
      <c r="O2186" s="120"/>
      <c r="P2186" s="822"/>
      <c r="Q2186" s="822"/>
      <c r="R2186" s="51"/>
    </row>
    <row r="2187" spans="1:18" s="52" customFormat="1" outlineLevel="1">
      <c r="A2187" s="825"/>
      <c r="B2187" s="827"/>
      <c r="C2187" s="766"/>
      <c r="D2187" s="822"/>
      <c r="E2187" s="829"/>
      <c r="F2187" s="822"/>
      <c r="G2187" s="822"/>
      <c r="H2187" s="822"/>
      <c r="I2187" s="822"/>
      <c r="J2187" s="822"/>
      <c r="K2187" s="523">
        <v>6</v>
      </c>
      <c r="L2187" s="504"/>
      <c r="M2187" s="504"/>
      <c r="N2187" s="504"/>
      <c r="O2187" s="120"/>
      <c r="P2187" s="822"/>
      <c r="Q2187" s="822"/>
      <c r="R2187" s="51"/>
    </row>
    <row r="2188" spans="1:18" s="52" customFormat="1" outlineLevel="1">
      <c r="A2188" s="825"/>
      <c r="B2188" s="827"/>
      <c r="C2188" s="766"/>
      <c r="D2188" s="822"/>
      <c r="E2188" s="829"/>
      <c r="F2188" s="822"/>
      <c r="G2188" s="822"/>
      <c r="H2188" s="822"/>
      <c r="I2188" s="822"/>
      <c r="J2188" s="822"/>
      <c r="K2188" s="523">
        <v>7</v>
      </c>
      <c r="L2188" s="504"/>
      <c r="M2188" s="504"/>
      <c r="N2188" s="504"/>
      <c r="O2188" s="120"/>
      <c r="P2188" s="822"/>
      <c r="Q2188" s="822"/>
      <c r="R2188" s="51"/>
    </row>
    <row r="2189" spans="1:18" s="52" customFormat="1" outlineLevel="1">
      <c r="A2189" s="825"/>
      <c r="B2189" s="827"/>
      <c r="C2189" s="766"/>
      <c r="D2189" s="822"/>
      <c r="E2189" s="829"/>
      <c r="F2189" s="822"/>
      <c r="G2189" s="822"/>
      <c r="H2189" s="822"/>
      <c r="I2189" s="822"/>
      <c r="J2189" s="822"/>
      <c r="K2189" s="523">
        <v>8</v>
      </c>
      <c r="L2189" s="504"/>
      <c r="M2189" s="504"/>
      <c r="N2189" s="504"/>
      <c r="O2189" s="120"/>
      <c r="P2189" s="822"/>
      <c r="Q2189" s="822"/>
      <c r="R2189" s="51"/>
    </row>
    <row r="2190" spans="1:18" s="52" customFormat="1" outlineLevel="1">
      <c r="A2190" s="825"/>
      <c r="B2190" s="827"/>
      <c r="C2190" s="766"/>
      <c r="D2190" s="822"/>
      <c r="E2190" s="829"/>
      <c r="F2190" s="822"/>
      <c r="G2190" s="822"/>
      <c r="H2190" s="822"/>
      <c r="I2190" s="822"/>
      <c r="J2190" s="822"/>
      <c r="K2190" s="523">
        <v>9</v>
      </c>
      <c r="L2190" s="504"/>
      <c r="M2190" s="504"/>
      <c r="N2190" s="504"/>
      <c r="O2190" s="120"/>
      <c r="P2190" s="822"/>
      <c r="Q2190" s="822"/>
      <c r="R2190" s="51"/>
    </row>
    <row r="2191" spans="1:18" s="52" customFormat="1" outlineLevel="1">
      <c r="A2191" s="825"/>
      <c r="B2191" s="827"/>
      <c r="C2191" s="766"/>
      <c r="D2191" s="822"/>
      <c r="E2191" s="829"/>
      <c r="F2191" s="822"/>
      <c r="G2191" s="822"/>
      <c r="H2191" s="822"/>
      <c r="I2191" s="822"/>
      <c r="J2191" s="822"/>
      <c r="K2191" s="523">
        <v>10</v>
      </c>
      <c r="L2191" s="504"/>
      <c r="M2191" s="504"/>
      <c r="N2191" s="504"/>
      <c r="O2191" s="120"/>
      <c r="P2191" s="822"/>
      <c r="Q2191" s="822"/>
      <c r="R2191" s="51"/>
    </row>
    <row r="2192" spans="1:18" s="52" customFormat="1" outlineLevel="1">
      <c r="A2192" s="825"/>
      <c r="B2192" s="827"/>
      <c r="C2192" s="766"/>
      <c r="D2192" s="822"/>
      <c r="E2192" s="829"/>
      <c r="F2192" s="822"/>
      <c r="G2192" s="822"/>
      <c r="H2192" s="822"/>
      <c r="I2192" s="822"/>
      <c r="J2192" s="822"/>
      <c r="K2192" s="523">
        <v>11</v>
      </c>
      <c r="L2192" s="504"/>
      <c r="M2192" s="504"/>
      <c r="N2192" s="504"/>
      <c r="O2192" s="120"/>
      <c r="P2192" s="822"/>
      <c r="Q2192" s="822"/>
      <c r="R2192" s="51"/>
    </row>
    <row r="2193" spans="1:18" s="52" customFormat="1" outlineLevel="1">
      <c r="A2193" s="825"/>
      <c r="B2193" s="827"/>
      <c r="C2193" s="766"/>
      <c r="D2193" s="822"/>
      <c r="E2193" s="829"/>
      <c r="F2193" s="822"/>
      <c r="G2193" s="822"/>
      <c r="H2193" s="822"/>
      <c r="I2193" s="822"/>
      <c r="J2193" s="822"/>
      <c r="K2193" s="523">
        <v>12</v>
      </c>
      <c r="L2193" s="504"/>
      <c r="M2193" s="504"/>
      <c r="N2193" s="504"/>
      <c r="O2193" s="120"/>
      <c r="P2193" s="822"/>
      <c r="Q2193" s="822"/>
      <c r="R2193" s="51"/>
    </row>
    <row r="2194" spans="1:18" s="52" customFormat="1" outlineLevel="1">
      <c r="A2194" s="825"/>
      <c r="B2194" s="827"/>
      <c r="C2194" s="766"/>
      <c r="D2194" s="822"/>
      <c r="E2194" s="829"/>
      <c r="F2194" s="822"/>
      <c r="G2194" s="822"/>
      <c r="H2194" s="822"/>
      <c r="I2194" s="822"/>
      <c r="J2194" s="822"/>
      <c r="K2194" s="523">
        <v>13</v>
      </c>
      <c r="L2194" s="504"/>
      <c r="M2194" s="504"/>
      <c r="N2194" s="504"/>
      <c r="O2194" s="120"/>
      <c r="P2194" s="822"/>
      <c r="Q2194" s="822"/>
      <c r="R2194" s="51"/>
    </row>
    <row r="2195" spans="1:18" s="52" customFormat="1" outlineLevel="1">
      <c r="A2195" s="825"/>
      <c r="B2195" s="827"/>
      <c r="C2195" s="766"/>
      <c r="D2195" s="822"/>
      <c r="E2195" s="829"/>
      <c r="F2195" s="822"/>
      <c r="G2195" s="822"/>
      <c r="H2195" s="822"/>
      <c r="I2195" s="822"/>
      <c r="J2195" s="822"/>
      <c r="K2195" s="523">
        <v>14</v>
      </c>
      <c r="L2195" s="504"/>
      <c r="M2195" s="504"/>
      <c r="N2195" s="504"/>
      <c r="O2195" s="120"/>
      <c r="P2195" s="822"/>
      <c r="Q2195" s="822"/>
      <c r="R2195" s="51"/>
    </row>
    <row r="2196" spans="1:18" s="52" customFormat="1" outlineLevel="1">
      <c r="A2196" s="825"/>
      <c r="B2196" s="827"/>
      <c r="C2196" s="766"/>
      <c r="D2196" s="822"/>
      <c r="E2196" s="829"/>
      <c r="F2196" s="822"/>
      <c r="G2196" s="822"/>
      <c r="H2196" s="822"/>
      <c r="I2196" s="822"/>
      <c r="J2196" s="822"/>
      <c r="K2196" s="523">
        <v>15</v>
      </c>
      <c r="L2196" s="504"/>
      <c r="M2196" s="504"/>
      <c r="N2196" s="504"/>
      <c r="O2196" s="120"/>
      <c r="P2196" s="822"/>
      <c r="Q2196" s="822"/>
      <c r="R2196" s="51"/>
    </row>
    <row r="2197" spans="1:18" s="52" customFormat="1" outlineLevel="1">
      <c r="A2197" s="826"/>
      <c r="B2197" s="828"/>
      <c r="C2197" s="777"/>
      <c r="D2197" s="823"/>
      <c r="E2197" s="829"/>
      <c r="F2197" s="823"/>
      <c r="G2197" s="823"/>
      <c r="H2197" s="823"/>
      <c r="I2197" s="823"/>
      <c r="J2197" s="823"/>
      <c r="K2197" s="523">
        <v>16</v>
      </c>
      <c r="L2197" s="504"/>
      <c r="M2197" s="504"/>
      <c r="N2197" s="504"/>
      <c r="O2197" s="120"/>
      <c r="P2197" s="823"/>
      <c r="Q2197" s="823"/>
      <c r="R2197" s="51"/>
    </row>
    <row r="2198" spans="1:18" s="52" customFormat="1" outlineLevel="1">
      <c r="A2198" s="824"/>
      <c r="B2198" s="827" t="s">
        <v>15</v>
      </c>
      <c r="C2198" s="803">
        <f>C2182+1</f>
        <v>138</v>
      </c>
      <c r="D2198" s="822" t="str">
        <f t="shared" ref="D2198" si="193">"Spare "&amp;C2198</f>
        <v>Spare 138</v>
      </c>
      <c r="E2198" s="829" t="str">
        <f t="shared" ref="E2198" si="194">"DBB"&amp;18192+(6*(C2198-129))</f>
        <v>DBB18246</v>
      </c>
      <c r="F2198" s="822" t="s">
        <v>2074</v>
      </c>
      <c r="G2198" s="821"/>
      <c r="H2198" s="821"/>
      <c r="I2198" s="821"/>
      <c r="J2198" s="821"/>
      <c r="K2198" s="626">
        <v>1</v>
      </c>
      <c r="L2198" s="504"/>
      <c r="M2198" s="504"/>
      <c r="N2198" s="504"/>
      <c r="O2198" s="120"/>
      <c r="P2198" s="821"/>
      <c r="Q2198" s="821"/>
      <c r="R2198" s="51"/>
    </row>
    <row r="2199" spans="1:18" s="52" customFormat="1" outlineLevel="1">
      <c r="A2199" s="825"/>
      <c r="B2199" s="827"/>
      <c r="C2199" s="766"/>
      <c r="D2199" s="822"/>
      <c r="E2199" s="829"/>
      <c r="F2199" s="822"/>
      <c r="G2199" s="822"/>
      <c r="H2199" s="822"/>
      <c r="I2199" s="822"/>
      <c r="J2199" s="822"/>
      <c r="K2199" s="523">
        <v>2</v>
      </c>
      <c r="L2199" s="504"/>
      <c r="M2199" s="504"/>
      <c r="N2199" s="504"/>
      <c r="O2199" s="120"/>
      <c r="P2199" s="822"/>
      <c r="Q2199" s="822"/>
      <c r="R2199" s="51"/>
    </row>
    <row r="2200" spans="1:18" s="52" customFormat="1" outlineLevel="1">
      <c r="A2200" s="825"/>
      <c r="B2200" s="827"/>
      <c r="C2200" s="766"/>
      <c r="D2200" s="822"/>
      <c r="E2200" s="829"/>
      <c r="F2200" s="822"/>
      <c r="G2200" s="822"/>
      <c r="H2200" s="822"/>
      <c r="I2200" s="822"/>
      <c r="J2200" s="822"/>
      <c r="K2200" s="523">
        <v>3</v>
      </c>
      <c r="L2200" s="504"/>
      <c r="M2200" s="504"/>
      <c r="N2200" s="504"/>
      <c r="O2200" s="120"/>
      <c r="P2200" s="822"/>
      <c r="Q2200" s="822"/>
      <c r="R2200" s="51"/>
    </row>
    <row r="2201" spans="1:18" s="52" customFormat="1" outlineLevel="1">
      <c r="A2201" s="825"/>
      <c r="B2201" s="827"/>
      <c r="C2201" s="766"/>
      <c r="D2201" s="822"/>
      <c r="E2201" s="829"/>
      <c r="F2201" s="822"/>
      <c r="G2201" s="822"/>
      <c r="H2201" s="822"/>
      <c r="I2201" s="822"/>
      <c r="J2201" s="822"/>
      <c r="K2201" s="523">
        <v>4</v>
      </c>
      <c r="L2201" s="504"/>
      <c r="M2201" s="504"/>
      <c r="N2201" s="504"/>
      <c r="O2201" s="120"/>
      <c r="P2201" s="822"/>
      <c r="Q2201" s="822"/>
      <c r="R2201" s="51"/>
    </row>
    <row r="2202" spans="1:18" s="52" customFormat="1" outlineLevel="1">
      <c r="A2202" s="825"/>
      <c r="B2202" s="827"/>
      <c r="C2202" s="766"/>
      <c r="D2202" s="822"/>
      <c r="E2202" s="829"/>
      <c r="F2202" s="822"/>
      <c r="G2202" s="822"/>
      <c r="H2202" s="822"/>
      <c r="I2202" s="822"/>
      <c r="J2202" s="822"/>
      <c r="K2202" s="523">
        <v>5</v>
      </c>
      <c r="L2202" s="504"/>
      <c r="M2202" s="504"/>
      <c r="N2202" s="504"/>
      <c r="O2202" s="120"/>
      <c r="P2202" s="822"/>
      <c r="Q2202" s="822"/>
      <c r="R2202" s="51"/>
    </row>
    <row r="2203" spans="1:18" s="52" customFormat="1" outlineLevel="1">
      <c r="A2203" s="825"/>
      <c r="B2203" s="827"/>
      <c r="C2203" s="766"/>
      <c r="D2203" s="822"/>
      <c r="E2203" s="829"/>
      <c r="F2203" s="822"/>
      <c r="G2203" s="822"/>
      <c r="H2203" s="822"/>
      <c r="I2203" s="822"/>
      <c r="J2203" s="822"/>
      <c r="K2203" s="523">
        <v>6</v>
      </c>
      <c r="L2203" s="504"/>
      <c r="M2203" s="504"/>
      <c r="N2203" s="504"/>
      <c r="O2203" s="120"/>
      <c r="P2203" s="822"/>
      <c r="Q2203" s="822"/>
      <c r="R2203" s="51"/>
    </row>
    <row r="2204" spans="1:18" s="52" customFormat="1" outlineLevel="1">
      <c r="A2204" s="825"/>
      <c r="B2204" s="827"/>
      <c r="C2204" s="766"/>
      <c r="D2204" s="822"/>
      <c r="E2204" s="829"/>
      <c r="F2204" s="822"/>
      <c r="G2204" s="822"/>
      <c r="H2204" s="822"/>
      <c r="I2204" s="822"/>
      <c r="J2204" s="822"/>
      <c r="K2204" s="523">
        <v>7</v>
      </c>
      <c r="L2204" s="504"/>
      <c r="M2204" s="504"/>
      <c r="N2204" s="504"/>
      <c r="O2204" s="120"/>
      <c r="P2204" s="822"/>
      <c r="Q2204" s="822"/>
      <c r="R2204" s="51"/>
    </row>
    <row r="2205" spans="1:18" s="52" customFormat="1" outlineLevel="1">
      <c r="A2205" s="825"/>
      <c r="B2205" s="827"/>
      <c r="C2205" s="766"/>
      <c r="D2205" s="822"/>
      <c r="E2205" s="829"/>
      <c r="F2205" s="822"/>
      <c r="G2205" s="822"/>
      <c r="H2205" s="822"/>
      <c r="I2205" s="822"/>
      <c r="J2205" s="822"/>
      <c r="K2205" s="523">
        <v>8</v>
      </c>
      <c r="L2205" s="504"/>
      <c r="M2205" s="504"/>
      <c r="N2205" s="504"/>
      <c r="O2205" s="120"/>
      <c r="P2205" s="822"/>
      <c r="Q2205" s="822"/>
      <c r="R2205" s="51"/>
    </row>
    <row r="2206" spans="1:18" s="52" customFormat="1" outlineLevel="1">
      <c r="A2206" s="825"/>
      <c r="B2206" s="827"/>
      <c r="C2206" s="766"/>
      <c r="D2206" s="822"/>
      <c r="E2206" s="829"/>
      <c r="F2206" s="822"/>
      <c r="G2206" s="822"/>
      <c r="H2206" s="822"/>
      <c r="I2206" s="822"/>
      <c r="J2206" s="822"/>
      <c r="K2206" s="523">
        <v>9</v>
      </c>
      <c r="L2206" s="504"/>
      <c r="M2206" s="504"/>
      <c r="N2206" s="504"/>
      <c r="O2206" s="120"/>
      <c r="P2206" s="822"/>
      <c r="Q2206" s="822"/>
      <c r="R2206" s="51"/>
    </row>
    <row r="2207" spans="1:18" s="52" customFormat="1" outlineLevel="1">
      <c r="A2207" s="825"/>
      <c r="B2207" s="827"/>
      <c r="C2207" s="766"/>
      <c r="D2207" s="822"/>
      <c r="E2207" s="829"/>
      <c r="F2207" s="822"/>
      <c r="G2207" s="822"/>
      <c r="H2207" s="822"/>
      <c r="I2207" s="822"/>
      <c r="J2207" s="822"/>
      <c r="K2207" s="523">
        <v>10</v>
      </c>
      <c r="L2207" s="504"/>
      <c r="M2207" s="504"/>
      <c r="N2207" s="504"/>
      <c r="O2207" s="120"/>
      <c r="P2207" s="822"/>
      <c r="Q2207" s="822"/>
      <c r="R2207" s="51"/>
    </row>
    <row r="2208" spans="1:18" s="52" customFormat="1" outlineLevel="1">
      <c r="A2208" s="825"/>
      <c r="B2208" s="827"/>
      <c r="C2208" s="766"/>
      <c r="D2208" s="822"/>
      <c r="E2208" s="829"/>
      <c r="F2208" s="822"/>
      <c r="G2208" s="822"/>
      <c r="H2208" s="822"/>
      <c r="I2208" s="822"/>
      <c r="J2208" s="822"/>
      <c r="K2208" s="523">
        <v>11</v>
      </c>
      <c r="L2208" s="504"/>
      <c r="M2208" s="504"/>
      <c r="N2208" s="504"/>
      <c r="O2208" s="120"/>
      <c r="P2208" s="822"/>
      <c r="Q2208" s="822"/>
      <c r="R2208" s="51"/>
    </row>
    <row r="2209" spans="1:18" s="52" customFormat="1" outlineLevel="1">
      <c r="A2209" s="825"/>
      <c r="B2209" s="827"/>
      <c r="C2209" s="766"/>
      <c r="D2209" s="822"/>
      <c r="E2209" s="829"/>
      <c r="F2209" s="822"/>
      <c r="G2209" s="822"/>
      <c r="H2209" s="822"/>
      <c r="I2209" s="822"/>
      <c r="J2209" s="822"/>
      <c r="K2209" s="523">
        <v>12</v>
      </c>
      <c r="L2209" s="504"/>
      <c r="M2209" s="504"/>
      <c r="N2209" s="504"/>
      <c r="O2209" s="120"/>
      <c r="P2209" s="822"/>
      <c r="Q2209" s="822"/>
      <c r="R2209" s="51"/>
    </row>
    <row r="2210" spans="1:18" s="52" customFormat="1" outlineLevel="1">
      <c r="A2210" s="825"/>
      <c r="B2210" s="827"/>
      <c r="C2210" s="766"/>
      <c r="D2210" s="822"/>
      <c r="E2210" s="829"/>
      <c r="F2210" s="822"/>
      <c r="G2210" s="822"/>
      <c r="H2210" s="822"/>
      <c r="I2210" s="822"/>
      <c r="J2210" s="822"/>
      <c r="K2210" s="523">
        <v>13</v>
      </c>
      <c r="L2210" s="504"/>
      <c r="M2210" s="504"/>
      <c r="N2210" s="504"/>
      <c r="O2210" s="120"/>
      <c r="P2210" s="822"/>
      <c r="Q2210" s="822"/>
      <c r="R2210" s="51"/>
    </row>
    <row r="2211" spans="1:18" s="52" customFormat="1" outlineLevel="1">
      <c r="A2211" s="825"/>
      <c r="B2211" s="827"/>
      <c r="C2211" s="766"/>
      <c r="D2211" s="822"/>
      <c r="E2211" s="829"/>
      <c r="F2211" s="822"/>
      <c r="G2211" s="822"/>
      <c r="H2211" s="822"/>
      <c r="I2211" s="822"/>
      <c r="J2211" s="822"/>
      <c r="K2211" s="523">
        <v>14</v>
      </c>
      <c r="L2211" s="504"/>
      <c r="M2211" s="504"/>
      <c r="N2211" s="504"/>
      <c r="O2211" s="120"/>
      <c r="P2211" s="822"/>
      <c r="Q2211" s="822"/>
      <c r="R2211" s="51"/>
    </row>
    <row r="2212" spans="1:18" s="52" customFormat="1" outlineLevel="1">
      <c r="A2212" s="825"/>
      <c r="B2212" s="827"/>
      <c r="C2212" s="766"/>
      <c r="D2212" s="822"/>
      <c r="E2212" s="829"/>
      <c r="F2212" s="822"/>
      <c r="G2212" s="822"/>
      <c r="H2212" s="822"/>
      <c r="I2212" s="822"/>
      <c r="J2212" s="822"/>
      <c r="K2212" s="523">
        <v>15</v>
      </c>
      <c r="L2212" s="504"/>
      <c r="M2212" s="504"/>
      <c r="N2212" s="504"/>
      <c r="O2212" s="120"/>
      <c r="P2212" s="822"/>
      <c r="Q2212" s="822"/>
      <c r="R2212" s="51"/>
    </row>
    <row r="2213" spans="1:18" s="52" customFormat="1" outlineLevel="1">
      <c r="A2213" s="826"/>
      <c r="B2213" s="828"/>
      <c r="C2213" s="777"/>
      <c r="D2213" s="823"/>
      <c r="E2213" s="829"/>
      <c r="F2213" s="823"/>
      <c r="G2213" s="823"/>
      <c r="H2213" s="823"/>
      <c r="I2213" s="823"/>
      <c r="J2213" s="823"/>
      <c r="K2213" s="523">
        <v>16</v>
      </c>
      <c r="L2213" s="504"/>
      <c r="M2213" s="504"/>
      <c r="N2213" s="504"/>
      <c r="O2213" s="120"/>
      <c r="P2213" s="823"/>
      <c r="Q2213" s="823"/>
      <c r="R2213" s="51"/>
    </row>
    <row r="2214" spans="1:18" s="52" customFormat="1" outlineLevel="1">
      <c r="A2214" s="824"/>
      <c r="B2214" s="827" t="s">
        <v>15</v>
      </c>
      <c r="C2214" s="803">
        <f>C2198+1</f>
        <v>139</v>
      </c>
      <c r="D2214" s="822" t="str">
        <f t="shared" ref="D2214" si="195">"Spare "&amp;C2214</f>
        <v>Spare 139</v>
      </c>
      <c r="E2214" s="829" t="str">
        <f t="shared" ref="E2214" si="196">"DBB"&amp;18192+(6*(C2214-129))</f>
        <v>DBB18252</v>
      </c>
      <c r="F2214" s="822" t="s">
        <v>2075</v>
      </c>
      <c r="G2214" s="821"/>
      <c r="H2214" s="821"/>
      <c r="I2214" s="821"/>
      <c r="J2214" s="821"/>
      <c r="K2214" s="626">
        <v>1</v>
      </c>
      <c r="L2214" s="504"/>
      <c r="M2214" s="504"/>
      <c r="N2214" s="504"/>
      <c r="O2214" s="120"/>
      <c r="P2214" s="821"/>
      <c r="Q2214" s="821"/>
      <c r="R2214" s="51"/>
    </row>
    <row r="2215" spans="1:18" s="52" customFormat="1" outlineLevel="1">
      <c r="A2215" s="825"/>
      <c r="B2215" s="827"/>
      <c r="C2215" s="766"/>
      <c r="D2215" s="822"/>
      <c r="E2215" s="829"/>
      <c r="F2215" s="822"/>
      <c r="G2215" s="822"/>
      <c r="H2215" s="822"/>
      <c r="I2215" s="822"/>
      <c r="J2215" s="822"/>
      <c r="K2215" s="523">
        <v>2</v>
      </c>
      <c r="L2215" s="504"/>
      <c r="M2215" s="504"/>
      <c r="N2215" s="504"/>
      <c r="O2215" s="120"/>
      <c r="P2215" s="822"/>
      <c r="Q2215" s="822"/>
      <c r="R2215" s="51"/>
    </row>
    <row r="2216" spans="1:18" s="52" customFormat="1" outlineLevel="1">
      <c r="A2216" s="825"/>
      <c r="B2216" s="827"/>
      <c r="C2216" s="766"/>
      <c r="D2216" s="822"/>
      <c r="E2216" s="829"/>
      <c r="F2216" s="822"/>
      <c r="G2216" s="822"/>
      <c r="H2216" s="822"/>
      <c r="I2216" s="822"/>
      <c r="J2216" s="822"/>
      <c r="K2216" s="523">
        <v>3</v>
      </c>
      <c r="L2216" s="504"/>
      <c r="M2216" s="504"/>
      <c r="N2216" s="504"/>
      <c r="O2216" s="120"/>
      <c r="P2216" s="822"/>
      <c r="Q2216" s="822"/>
      <c r="R2216" s="51"/>
    </row>
    <row r="2217" spans="1:18" s="52" customFormat="1" outlineLevel="1">
      <c r="A2217" s="825"/>
      <c r="B2217" s="827"/>
      <c r="C2217" s="766"/>
      <c r="D2217" s="822"/>
      <c r="E2217" s="829"/>
      <c r="F2217" s="822"/>
      <c r="G2217" s="822"/>
      <c r="H2217" s="822"/>
      <c r="I2217" s="822"/>
      <c r="J2217" s="822"/>
      <c r="K2217" s="523">
        <v>4</v>
      </c>
      <c r="L2217" s="504"/>
      <c r="M2217" s="504"/>
      <c r="N2217" s="504"/>
      <c r="O2217" s="120"/>
      <c r="P2217" s="822"/>
      <c r="Q2217" s="822"/>
      <c r="R2217" s="51"/>
    </row>
    <row r="2218" spans="1:18" s="52" customFormat="1" outlineLevel="1">
      <c r="A2218" s="825"/>
      <c r="B2218" s="827"/>
      <c r="C2218" s="766"/>
      <c r="D2218" s="822"/>
      <c r="E2218" s="829"/>
      <c r="F2218" s="822"/>
      <c r="G2218" s="822"/>
      <c r="H2218" s="822"/>
      <c r="I2218" s="822"/>
      <c r="J2218" s="822"/>
      <c r="K2218" s="523">
        <v>5</v>
      </c>
      <c r="L2218" s="504"/>
      <c r="M2218" s="504"/>
      <c r="N2218" s="504"/>
      <c r="O2218" s="120"/>
      <c r="P2218" s="822"/>
      <c r="Q2218" s="822"/>
      <c r="R2218" s="51"/>
    </row>
    <row r="2219" spans="1:18" s="52" customFormat="1" outlineLevel="1">
      <c r="A2219" s="825"/>
      <c r="B2219" s="827"/>
      <c r="C2219" s="766"/>
      <c r="D2219" s="822"/>
      <c r="E2219" s="829"/>
      <c r="F2219" s="822"/>
      <c r="G2219" s="822"/>
      <c r="H2219" s="822"/>
      <c r="I2219" s="822"/>
      <c r="J2219" s="822"/>
      <c r="K2219" s="523">
        <v>6</v>
      </c>
      <c r="L2219" s="504"/>
      <c r="M2219" s="504"/>
      <c r="N2219" s="504"/>
      <c r="O2219" s="120"/>
      <c r="P2219" s="822"/>
      <c r="Q2219" s="822"/>
      <c r="R2219" s="51"/>
    </row>
    <row r="2220" spans="1:18" s="52" customFormat="1" outlineLevel="1">
      <c r="A2220" s="825"/>
      <c r="B2220" s="827"/>
      <c r="C2220" s="766"/>
      <c r="D2220" s="822"/>
      <c r="E2220" s="829"/>
      <c r="F2220" s="822"/>
      <c r="G2220" s="822"/>
      <c r="H2220" s="822"/>
      <c r="I2220" s="822"/>
      <c r="J2220" s="822"/>
      <c r="K2220" s="523">
        <v>7</v>
      </c>
      <c r="L2220" s="504"/>
      <c r="M2220" s="504"/>
      <c r="N2220" s="504"/>
      <c r="O2220" s="120"/>
      <c r="P2220" s="822"/>
      <c r="Q2220" s="822"/>
      <c r="R2220" s="51"/>
    </row>
    <row r="2221" spans="1:18" s="52" customFormat="1" outlineLevel="1">
      <c r="A2221" s="825"/>
      <c r="B2221" s="827"/>
      <c r="C2221" s="766"/>
      <c r="D2221" s="822"/>
      <c r="E2221" s="829"/>
      <c r="F2221" s="822"/>
      <c r="G2221" s="822"/>
      <c r="H2221" s="822"/>
      <c r="I2221" s="822"/>
      <c r="J2221" s="822"/>
      <c r="K2221" s="523">
        <v>8</v>
      </c>
      <c r="L2221" s="504"/>
      <c r="M2221" s="504"/>
      <c r="N2221" s="504"/>
      <c r="O2221" s="120"/>
      <c r="P2221" s="822"/>
      <c r="Q2221" s="822"/>
      <c r="R2221" s="51"/>
    </row>
    <row r="2222" spans="1:18" s="52" customFormat="1" outlineLevel="1">
      <c r="A2222" s="825"/>
      <c r="B2222" s="827"/>
      <c r="C2222" s="766"/>
      <c r="D2222" s="822"/>
      <c r="E2222" s="829"/>
      <c r="F2222" s="822"/>
      <c r="G2222" s="822"/>
      <c r="H2222" s="822"/>
      <c r="I2222" s="822"/>
      <c r="J2222" s="822"/>
      <c r="K2222" s="523">
        <v>9</v>
      </c>
      <c r="L2222" s="504"/>
      <c r="M2222" s="504"/>
      <c r="N2222" s="504"/>
      <c r="O2222" s="120"/>
      <c r="P2222" s="822"/>
      <c r="Q2222" s="822"/>
      <c r="R2222" s="51"/>
    </row>
    <row r="2223" spans="1:18" s="52" customFormat="1" outlineLevel="1">
      <c r="A2223" s="825"/>
      <c r="B2223" s="827"/>
      <c r="C2223" s="766"/>
      <c r="D2223" s="822"/>
      <c r="E2223" s="829"/>
      <c r="F2223" s="822"/>
      <c r="G2223" s="822"/>
      <c r="H2223" s="822"/>
      <c r="I2223" s="822"/>
      <c r="J2223" s="822"/>
      <c r="K2223" s="523">
        <v>10</v>
      </c>
      <c r="L2223" s="504"/>
      <c r="M2223" s="504"/>
      <c r="N2223" s="504"/>
      <c r="O2223" s="120"/>
      <c r="P2223" s="822"/>
      <c r="Q2223" s="822"/>
      <c r="R2223" s="51"/>
    </row>
    <row r="2224" spans="1:18" s="52" customFormat="1" outlineLevel="1">
      <c r="A2224" s="825"/>
      <c r="B2224" s="827"/>
      <c r="C2224" s="766"/>
      <c r="D2224" s="822"/>
      <c r="E2224" s="829"/>
      <c r="F2224" s="822"/>
      <c r="G2224" s="822"/>
      <c r="H2224" s="822"/>
      <c r="I2224" s="822"/>
      <c r="J2224" s="822"/>
      <c r="K2224" s="523">
        <v>11</v>
      </c>
      <c r="L2224" s="504"/>
      <c r="M2224" s="504"/>
      <c r="N2224" s="504"/>
      <c r="O2224" s="120"/>
      <c r="P2224" s="822"/>
      <c r="Q2224" s="822"/>
      <c r="R2224" s="51"/>
    </row>
    <row r="2225" spans="1:18" s="52" customFormat="1" outlineLevel="1">
      <c r="A2225" s="825"/>
      <c r="B2225" s="827"/>
      <c r="C2225" s="766"/>
      <c r="D2225" s="822"/>
      <c r="E2225" s="829"/>
      <c r="F2225" s="822"/>
      <c r="G2225" s="822"/>
      <c r="H2225" s="822"/>
      <c r="I2225" s="822"/>
      <c r="J2225" s="822"/>
      <c r="K2225" s="523">
        <v>12</v>
      </c>
      <c r="L2225" s="504"/>
      <c r="M2225" s="504"/>
      <c r="N2225" s="504"/>
      <c r="O2225" s="120"/>
      <c r="P2225" s="822"/>
      <c r="Q2225" s="822"/>
      <c r="R2225" s="51"/>
    </row>
    <row r="2226" spans="1:18" s="52" customFormat="1" outlineLevel="1">
      <c r="A2226" s="825"/>
      <c r="B2226" s="827"/>
      <c r="C2226" s="766"/>
      <c r="D2226" s="822"/>
      <c r="E2226" s="829"/>
      <c r="F2226" s="822"/>
      <c r="G2226" s="822"/>
      <c r="H2226" s="822"/>
      <c r="I2226" s="822"/>
      <c r="J2226" s="822"/>
      <c r="K2226" s="523">
        <v>13</v>
      </c>
      <c r="L2226" s="504"/>
      <c r="M2226" s="504"/>
      <c r="N2226" s="504"/>
      <c r="O2226" s="120"/>
      <c r="P2226" s="822"/>
      <c r="Q2226" s="822"/>
      <c r="R2226" s="51"/>
    </row>
    <row r="2227" spans="1:18" s="52" customFormat="1" outlineLevel="1">
      <c r="A2227" s="825"/>
      <c r="B2227" s="827"/>
      <c r="C2227" s="766"/>
      <c r="D2227" s="822"/>
      <c r="E2227" s="829"/>
      <c r="F2227" s="822"/>
      <c r="G2227" s="822"/>
      <c r="H2227" s="822"/>
      <c r="I2227" s="822"/>
      <c r="J2227" s="822"/>
      <c r="K2227" s="523">
        <v>14</v>
      </c>
      <c r="L2227" s="504"/>
      <c r="M2227" s="504"/>
      <c r="N2227" s="504"/>
      <c r="O2227" s="120"/>
      <c r="P2227" s="822"/>
      <c r="Q2227" s="822"/>
      <c r="R2227" s="51"/>
    </row>
    <row r="2228" spans="1:18" s="52" customFormat="1" outlineLevel="1">
      <c r="A2228" s="825"/>
      <c r="B2228" s="827"/>
      <c r="C2228" s="766"/>
      <c r="D2228" s="822"/>
      <c r="E2228" s="829"/>
      <c r="F2228" s="822"/>
      <c r="G2228" s="822"/>
      <c r="H2228" s="822"/>
      <c r="I2228" s="822"/>
      <c r="J2228" s="822"/>
      <c r="K2228" s="523">
        <v>15</v>
      </c>
      <c r="L2228" s="504"/>
      <c r="M2228" s="504"/>
      <c r="N2228" s="504"/>
      <c r="O2228" s="120"/>
      <c r="P2228" s="822"/>
      <c r="Q2228" s="822"/>
      <c r="R2228" s="51"/>
    </row>
    <row r="2229" spans="1:18" s="52" customFormat="1" outlineLevel="1">
      <c r="A2229" s="826"/>
      <c r="B2229" s="828"/>
      <c r="C2229" s="777"/>
      <c r="D2229" s="823"/>
      <c r="E2229" s="829"/>
      <c r="F2229" s="823"/>
      <c r="G2229" s="823"/>
      <c r="H2229" s="823"/>
      <c r="I2229" s="823"/>
      <c r="J2229" s="823"/>
      <c r="K2229" s="523">
        <v>16</v>
      </c>
      <c r="L2229" s="504"/>
      <c r="M2229" s="504"/>
      <c r="N2229" s="504"/>
      <c r="O2229" s="120"/>
      <c r="P2229" s="823"/>
      <c r="Q2229" s="823"/>
      <c r="R2229" s="51"/>
    </row>
    <row r="2230" spans="1:18" s="52" customFormat="1" outlineLevel="1">
      <c r="A2230" s="824"/>
      <c r="B2230" s="827" t="s">
        <v>15</v>
      </c>
      <c r="C2230" s="803">
        <f>C2214+1</f>
        <v>140</v>
      </c>
      <c r="D2230" s="822" t="str">
        <f t="shared" ref="D2230" si="197">"Spare "&amp;C2230</f>
        <v>Spare 140</v>
      </c>
      <c r="E2230" s="829" t="str">
        <f t="shared" ref="E2230" si="198">"DBB"&amp;18192+(6*(C2230-129))</f>
        <v>DBB18258</v>
      </c>
      <c r="F2230" s="822" t="s">
        <v>2076</v>
      </c>
      <c r="G2230" s="821"/>
      <c r="H2230" s="821"/>
      <c r="I2230" s="821"/>
      <c r="J2230" s="821"/>
      <c r="K2230" s="626">
        <v>1</v>
      </c>
      <c r="L2230" s="504"/>
      <c r="M2230" s="504"/>
      <c r="N2230" s="504"/>
      <c r="O2230" s="120"/>
      <c r="P2230" s="821"/>
      <c r="Q2230" s="821"/>
      <c r="R2230" s="51"/>
    </row>
    <row r="2231" spans="1:18" s="52" customFormat="1" outlineLevel="1">
      <c r="A2231" s="825"/>
      <c r="B2231" s="827"/>
      <c r="C2231" s="766"/>
      <c r="D2231" s="822"/>
      <c r="E2231" s="829"/>
      <c r="F2231" s="822"/>
      <c r="G2231" s="822"/>
      <c r="H2231" s="822"/>
      <c r="I2231" s="822"/>
      <c r="J2231" s="822"/>
      <c r="K2231" s="523">
        <v>2</v>
      </c>
      <c r="L2231" s="504"/>
      <c r="M2231" s="504"/>
      <c r="N2231" s="504"/>
      <c r="O2231" s="120"/>
      <c r="P2231" s="822"/>
      <c r="Q2231" s="822"/>
      <c r="R2231" s="51"/>
    </row>
    <row r="2232" spans="1:18" s="52" customFormat="1" outlineLevel="1">
      <c r="A2232" s="825"/>
      <c r="B2232" s="827"/>
      <c r="C2232" s="766"/>
      <c r="D2232" s="822"/>
      <c r="E2232" s="829"/>
      <c r="F2232" s="822"/>
      <c r="G2232" s="822"/>
      <c r="H2232" s="822"/>
      <c r="I2232" s="822"/>
      <c r="J2232" s="822"/>
      <c r="K2232" s="523">
        <v>3</v>
      </c>
      <c r="L2232" s="504"/>
      <c r="M2232" s="504"/>
      <c r="N2232" s="504"/>
      <c r="O2232" s="120"/>
      <c r="P2232" s="822"/>
      <c r="Q2232" s="822"/>
      <c r="R2232" s="51"/>
    </row>
    <row r="2233" spans="1:18" s="52" customFormat="1" outlineLevel="1">
      <c r="A2233" s="825"/>
      <c r="B2233" s="827"/>
      <c r="C2233" s="766"/>
      <c r="D2233" s="822"/>
      <c r="E2233" s="829"/>
      <c r="F2233" s="822"/>
      <c r="G2233" s="822"/>
      <c r="H2233" s="822"/>
      <c r="I2233" s="822"/>
      <c r="J2233" s="822"/>
      <c r="K2233" s="523">
        <v>4</v>
      </c>
      <c r="L2233" s="504"/>
      <c r="M2233" s="504"/>
      <c r="N2233" s="504"/>
      <c r="O2233" s="120"/>
      <c r="P2233" s="822"/>
      <c r="Q2233" s="822"/>
      <c r="R2233" s="51"/>
    </row>
    <row r="2234" spans="1:18" s="52" customFormat="1" outlineLevel="1">
      <c r="A2234" s="825"/>
      <c r="B2234" s="827"/>
      <c r="C2234" s="766"/>
      <c r="D2234" s="822"/>
      <c r="E2234" s="829"/>
      <c r="F2234" s="822"/>
      <c r="G2234" s="822"/>
      <c r="H2234" s="822"/>
      <c r="I2234" s="822"/>
      <c r="J2234" s="822"/>
      <c r="K2234" s="523">
        <v>5</v>
      </c>
      <c r="L2234" s="504"/>
      <c r="M2234" s="504"/>
      <c r="N2234" s="504"/>
      <c r="O2234" s="120"/>
      <c r="P2234" s="822"/>
      <c r="Q2234" s="822"/>
      <c r="R2234" s="51"/>
    </row>
    <row r="2235" spans="1:18" s="52" customFormat="1" outlineLevel="1">
      <c r="A2235" s="825"/>
      <c r="B2235" s="827"/>
      <c r="C2235" s="766"/>
      <c r="D2235" s="822"/>
      <c r="E2235" s="829"/>
      <c r="F2235" s="822"/>
      <c r="G2235" s="822"/>
      <c r="H2235" s="822"/>
      <c r="I2235" s="822"/>
      <c r="J2235" s="822"/>
      <c r="K2235" s="523">
        <v>6</v>
      </c>
      <c r="L2235" s="504"/>
      <c r="M2235" s="504"/>
      <c r="N2235" s="504"/>
      <c r="O2235" s="120"/>
      <c r="P2235" s="822"/>
      <c r="Q2235" s="822"/>
      <c r="R2235" s="51"/>
    </row>
    <row r="2236" spans="1:18" s="52" customFormat="1" outlineLevel="1">
      <c r="A2236" s="825"/>
      <c r="B2236" s="827"/>
      <c r="C2236" s="766"/>
      <c r="D2236" s="822"/>
      <c r="E2236" s="829"/>
      <c r="F2236" s="822"/>
      <c r="G2236" s="822"/>
      <c r="H2236" s="822"/>
      <c r="I2236" s="822"/>
      <c r="J2236" s="822"/>
      <c r="K2236" s="523">
        <v>7</v>
      </c>
      <c r="L2236" s="504"/>
      <c r="M2236" s="504"/>
      <c r="N2236" s="504"/>
      <c r="O2236" s="120"/>
      <c r="P2236" s="822"/>
      <c r="Q2236" s="822"/>
      <c r="R2236" s="51"/>
    </row>
    <row r="2237" spans="1:18" s="52" customFormat="1" outlineLevel="1">
      <c r="A2237" s="825"/>
      <c r="B2237" s="827"/>
      <c r="C2237" s="766"/>
      <c r="D2237" s="822"/>
      <c r="E2237" s="829"/>
      <c r="F2237" s="822"/>
      <c r="G2237" s="822"/>
      <c r="H2237" s="822"/>
      <c r="I2237" s="822"/>
      <c r="J2237" s="822"/>
      <c r="K2237" s="523">
        <v>8</v>
      </c>
      <c r="L2237" s="504"/>
      <c r="M2237" s="504"/>
      <c r="N2237" s="504"/>
      <c r="O2237" s="120"/>
      <c r="P2237" s="822"/>
      <c r="Q2237" s="822"/>
      <c r="R2237" s="51"/>
    </row>
    <row r="2238" spans="1:18" s="52" customFormat="1" outlineLevel="1">
      <c r="A2238" s="825"/>
      <c r="B2238" s="827"/>
      <c r="C2238" s="766"/>
      <c r="D2238" s="822"/>
      <c r="E2238" s="829"/>
      <c r="F2238" s="822"/>
      <c r="G2238" s="822"/>
      <c r="H2238" s="822"/>
      <c r="I2238" s="822"/>
      <c r="J2238" s="822"/>
      <c r="K2238" s="523">
        <v>9</v>
      </c>
      <c r="L2238" s="504"/>
      <c r="M2238" s="504"/>
      <c r="N2238" s="504"/>
      <c r="O2238" s="120"/>
      <c r="P2238" s="822"/>
      <c r="Q2238" s="822"/>
      <c r="R2238" s="51"/>
    </row>
    <row r="2239" spans="1:18" s="52" customFormat="1" outlineLevel="1">
      <c r="A2239" s="825"/>
      <c r="B2239" s="827"/>
      <c r="C2239" s="766"/>
      <c r="D2239" s="822"/>
      <c r="E2239" s="829"/>
      <c r="F2239" s="822"/>
      <c r="G2239" s="822"/>
      <c r="H2239" s="822"/>
      <c r="I2239" s="822"/>
      <c r="J2239" s="822"/>
      <c r="K2239" s="523">
        <v>10</v>
      </c>
      <c r="L2239" s="504"/>
      <c r="M2239" s="504"/>
      <c r="N2239" s="504"/>
      <c r="O2239" s="120"/>
      <c r="P2239" s="822"/>
      <c r="Q2239" s="822"/>
      <c r="R2239" s="51"/>
    </row>
    <row r="2240" spans="1:18" s="52" customFormat="1" outlineLevel="1">
      <c r="A2240" s="825"/>
      <c r="B2240" s="827"/>
      <c r="C2240" s="766"/>
      <c r="D2240" s="822"/>
      <c r="E2240" s="829"/>
      <c r="F2240" s="822"/>
      <c r="G2240" s="822"/>
      <c r="H2240" s="822"/>
      <c r="I2240" s="822"/>
      <c r="J2240" s="822"/>
      <c r="K2240" s="523">
        <v>11</v>
      </c>
      <c r="L2240" s="504"/>
      <c r="M2240" s="504"/>
      <c r="N2240" s="504"/>
      <c r="O2240" s="120"/>
      <c r="P2240" s="822"/>
      <c r="Q2240" s="822"/>
      <c r="R2240" s="51"/>
    </row>
    <row r="2241" spans="1:18" s="52" customFormat="1" outlineLevel="1">
      <c r="A2241" s="825"/>
      <c r="B2241" s="827"/>
      <c r="C2241" s="766"/>
      <c r="D2241" s="822"/>
      <c r="E2241" s="829"/>
      <c r="F2241" s="822"/>
      <c r="G2241" s="822"/>
      <c r="H2241" s="822"/>
      <c r="I2241" s="822"/>
      <c r="J2241" s="822"/>
      <c r="K2241" s="523">
        <v>12</v>
      </c>
      <c r="L2241" s="504"/>
      <c r="M2241" s="504"/>
      <c r="N2241" s="504"/>
      <c r="O2241" s="120"/>
      <c r="P2241" s="822"/>
      <c r="Q2241" s="822"/>
      <c r="R2241" s="51"/>
    </row>
    <row r="2242" spans="1:18" s="52" customFormat="1" outlineLevel="1">
      <c r="A2242" s="825"/>
      <c r="B2242" s="827"/>
      <c r="C2242" s="766"/>
      <c r="D2242" s="822"/>
      <c r="E2242" s="829"/>
      <c r="F2242" s="822"/>
      <c r="G2242" s="822"/>
      <c r="H2242" s="822"/>
      <c r="I2242" s="822"/>
      <c r="J2242" s="822"/>
      <c r="K2242" s="523">
        <v>13</v>
      </c>
      <c r="L2242" s="504"/>
      <c r="M2242" s="504"/>
      <c r="N2242" s="504"/>
      <c r="O2242" s="120"/>
      <c r="P2242" s="822"/>
      <c r="Q2242" s="822"/>
      <c r="R2242" s="51"/>
    </row>
    <row r="2243" spans="1:18" s="52" customFormat="1" outlineLevel="1">
      <c r="A2243" s="825"/>
      <c r="B2243" s="827"/>
      <c r="C2243" s="766"/>
      <c r="D2243" s="822"/>
      <c r="E2243" s="829"/>
      <c r="F2243" s="822"/>
      <c r="G2243" s="822"/>
      <c r="H2243" s="822"/>
      <c r="I2243" s="822"/>
      <c r="J2243" s="822"/>
      <c r="K2243" s="523">
        <v>14</v>
      </c>
      <c r="L2243" s="504"/>
      <c r="M2243" s="504"/>
      <c r="N2243" s="504"/>
      <c r="O2243" s="120"/>
      <c r="P2243" s="822"/>
      <c r="Q2243" s="822"/>
      <c r="R2243" s="51"/>
    </row>
    <row r="2244" spans="1:18" s="52" customFormat="1" outlineLevel="1">
      <c r="A2244" s="825"/>
      <c r="B2244" s="827"/>
      <c r="C2244" s="766"/>
      <c r="D2244" s="822"/>
      <c r="E2244" s="829"/>
      <c r="F2244" s="822"/>
      <c r="G2244" s="822"/>
      <c r="H2244" s="822"/>
      <c r="I2244" s="822"/>
      <c r="J2244" s="822"/>
      <c r="K2244" s="523">
        <v>15</v>
      </c>
      <c r="L2244" s="504"/>
      <c r="M2244" s="504"/>
      <c r="N2244" s="504"/>
      <c r="O2244" s="120"/>
      <c r="P2244" s="822"/>
      <c r="Q2244" s="822"/>
      <c r="R2244" s="51"/>
    </row>
    <row r="2245" spans="1:18" s="52" customFormat="1" outlineLevel="1">
      <c r="A2245" s="826"/>
      <c r="B2245" s="828"/>
      <c r="C2245" s="777"/>
      <c r="D2245" s="823"/>
      <c r="E2245" s="829"/>
      <c r="F2245" s="823"/>
      <c r="G2245" s="823"/>
      <c r="H2245" s="823"/>
      <c r="I2245" s="823"/>
      <c r="J2245" s="823"/>
      <c r="K2245" s="523">
        <v>16</v>
      </c>
      <c r="L2245" s="504"/>
      <c r="M2245" s="504"/>
      <c r="N2245" s="504"/>
      <c r="O2245" s="120"/>
      <c r="P2245" s="823"/>
      <c r="Q2245" s="823"/>
      <c r="R2245" s="51"/>
    </row>
    <row r="2246" spans="1:18" s="52" customFormat="1" outlineLevel="1">
      <c r="A2246" s="824"/>
      <c r="B2246" s="827" t="s">
        <v>15</v>
      </c>
      <c r="C2246" s="803">
        <f>C2230+1</f>
        <v>141</v>
      </c>
      <c r="D2246" s="822" t="str">
        <f t="shared" ref="D2246" si="199">"Spare "&amp;C2246</f>
        <v>Spare 141</v>
      </c>
      <c r="E2246" s="829" t="str">
        <f t="shared" ref="E2246" si="200">"DBB"&amp;18192+(6*(C2246-129))</f>
        <v>DBB18264</v>
      </c>
      <c r="F2246" s="822" t="s">
        <v>2077</v>
      </c>
      <c r="G2246" s="821"/>
      <c r="H2246" s="821"/>
      <c r="I2246" s="821"/>
      <c r="J2246" s="821"/>
      <c r="K2246" s="626">
        <v>1</v>
      </c>
      <c r="L2246" s="504"/>
      <c r="M2246" s="504"/>
      <c r="N2246" s="504"/>
      <c r="O2246" s="120"/>
      <c r="P2246" s="821"/>
      <c r="Q2246" s="821"/>
      <c r="R2246" s="51"/>
    </row>
    <row r="2247" spans="1:18" s="52" customFormat="1" outlineLevel="1">
      <c r="A2247" s="825"/>
      <c r="B2247" s="827"/>
      <c r="C2247" s="766"/>
      <c r="D2247" s="822"/>
      <c r="E2247" s="829"/>
      <c r="F2247" s="822"/>
      <c r="G2247" s="822"/>
      <c r="H2247" s="822"/>
      <c r="I2247" s="822"/>
      <c r="J2247" s="822"/>
      <c r="K2247" s="523">
        <v>2</v>
      </c>
      <c r="L2247" s="504"/>
      <c r="M2247" s="504"/>
      <c r="N2247" s="504"/>
      <c r="O2247" s="120"/>
      <c r="P2247" s="822"/>
      <c r="Q2247" s="822"/>
      <c r="R2247" s="51"/>
    </row>
    <row r="2248" spans="1:18" s="52" customFormat="1" outlineLevel="1">
      <c r="A2248" s="825"/>
      <c r="B2248" s="827"/>
      <c r="C2248" s="766"/>
      <c r="D2248" s="822"/>
      <c r="E2248" s="829"/>
      <c r="F2248" s="822"/>
      <c r="G2248" s="822"/>
      <c r="H2248" s="822"/>
      <c r="I2248" s="822"/>
      <c r="J2248" s="822"/>
      <c r="K2248" s="523">
        <v>3</v>
      </c>
      <c r="L2248" s="504"/>
      <c r="M2248" s="504"/>
      <c r="N2248" s="504"/>
      <c r="O2248" s="120"/>
      <c r="P2248" s="822"/>
      <c r="Q2248" s="822"/>
      <c r="R2248" s="51"/>
    </row>
    <row r="2249" spans="1:18" s="52" customFormat="1" outlineLevel="1">
      <c r="A2249" s="825"/>
      <c r="B2249" s="827"/>
      <c r="C2249" s="766"/>
      <c r="D2249" s="822"/>
      <c r="E2249" s="829"/>
      <c r="F2249" s="822"/>
      <c r="G2249" s="822"/>
      <c r="H2249" s="822"/>
      <c r="I2249" s="822"/>
      <c r="J2249" s="822"/>
      <c r="K2249" s="523">
        <v>4</v>
      </c>
      <c r="L2249" s="504"/>
      <c r="M2249" s="504"/>
      <c r="N2249" s="504"/>
      <c r="O2249" s="120"/>
      <c r="P2249" s="822"/>
      <c r="Q2249" s="822"/>
      <c r="R2249" s="51"/>
    </row>
    <row r="2250" spans="1:18" s="52" customFormat="1" outlineLevel="1">
      <c r="A2250" s="825"/>
      <c r="B2250" s="827"/>
      <c r="C2250" s="766"/>
      <c r="D2250" s="822"/>
      <c r="E2250" s="829"/>
      <c r="F2250" s="822"/>
      <c r="G2250" s="822"/>
      <c r="H2250" s="822"/>
      <c r="I2250" s="822"/>
      <c r="J2250" s="822"/>
      <c r="K2250" s="523">
        <v>5</v>
      </c>
      <c r="L2250" s="504"/>
      <c r="M2250" s="504"/>
      <c r="N2250" s="504"/>
      <c r="O2250" s="120"/>
      <c r="P2250" s="822"/>
      <c r="Q2250" s="822"/>
      <c r="R2250" s="51"/>
    </row>
    <row r="2251" spans="1:18" s="52" customFormat="1" outlineLevel="1">
      <c r="A2251" s="825"/>
      <c r="B2251" s="827"/>
      <c r="C2251" s="766"/>
      <c r="D2251" s="822"/>
      <c r="E2251" s="829"/>
      <c r="F2251" s="822"/>
      <c r="G2251" s="822"/>
      <c r="H2251" s="822"/>
      <c r="I2251" s="822"/>
      <c r="J2251" s="822"/>
      <c r="K2251" s="523">
        <v>6</v>
      </c>
      <c r="L2251" s="504"/>
      <c r="M2251" s="504"/>
      <c r="N2251" s="504"/>
      <c r="O2251" s="120"/>
      <c r="P2251" s="822"/>
      <c r="Q2251" s="822"/>
      <c r="R2251" s="51"/>
    </row>
    <row r="2252" spans="1:18" s="52" customFormat="1" outlineLevel="1">
      <c r="A2252" s="825"/>
      <c r="B2252" s="827"/>
      <c r="C2252" s="766"/>
      <c r="D2252" s="822"/>
      <c r="E2252" s="829"/>
      <c r="F2252" s="822"/>
      <c r="G2252" s="822"/>
      <c r="H2252" s="822"/>
      <c r="I2252" s="822"/>
      <c r="J2252" s="822"/>
      <c r="K2252" s="523">
        <v>7</v>
      </c>
      <c r="L2252" s="504"/>
      <c r="M2252" s="504"/>
      <c r="N2252" s="504"/>
      <c r="O2252" s="120"/>
      <c r="P2252" s="822"/>
      <c r="Q2252" s="822"/>
      <c r="R2252" s="51"/>
    </row>
    <row r="2253" spans="1:18" s="52" customFormat="1" outlineLevel="1">
      <c r="A2253" s="825"/>
      <c r="B2253" s="827"/>
      <c r="C2253" s="766"/>
      <c r="D2253" s="822"/>
      <c r="E2253" s="829"/>
      <c r="F2253" s="822"/>
      <c r="G2253" s="822"/>
      <c r="H2253" s="822"/>
      <c r="I2253" s="822"/>
      <c r="J2253" s="822"/>
      <c r="K2253" s="523">
        <v>8</v>
      </c>
      <c r="L2253" s="504"/>
      <c r="M2253" s="504"/>
      <c r="N2253" s="504"/>
      <c r="O2253" s="120"/>
      <c r="P2253" s="822"/>
      <c r="Q2253" s="822"/>
      <c r="R2253" s="51"/>
    </row>
    <row r="2254" spans="1:18" s="52" customFormat="1" outlineLevel="1">
      <c r="A2254" s="825"/>
      <c r="B2254" s="827"/>
      <c r="C2254" s="766"/>
      <c r="D2254" s="822"/>
      <c r="E2254" s="829"/>
      <c r="F2254" s="822"/>
      <c r="G2254" s="822"/>
      <c r="H2254" s="822"/>
      <c r="I2254" s="822"/>
      <c r="J2254" s="822"/>
      <c r="K2254" s="523">
        <v>9</v>
      </c>
      <c r="L2254" s="504"/>
      <c r="M2254" s="504"/>
      <c r="N2254" s="504"/>
      <c r="O2254" s="120"/>
      <c r="P2254" s="822"/>
      <c r="Q2254" s="822"/>
      <c r="R2254" s="51"/>
    </row>
    <row r="2255" spans="1:18" s="52" customFormat="1" outlineLevel="1">
      <c r="A2255" s="825"/>
      <c r="B2255" s="827"/>
      <c r="C2255" s="766"/>
      <c r="D2255" s="822"/>
      <c r="E2255" s="829"/>
      <c r="F2255" s="822"/>
      <c r="G2255" s="822"/>
      <c r="H2255" s="822"/>
      <c r="I2255" s="822"/>
      <c r="J2255" s="822"/>
      <c r="K2255" s="523">
        <v>10</v>
      </c>
      <c r="L2255" s="504"/>
      <c r="M2255" s="504"/>
      <c r="N2255" s="504"/>
      <c r="O2255" s="120"/>
      <c r="P2255" s="822"/>
      <c r="Q2255" s="822"/>
      <c r="R2255" s="51"/>
    </row>
    <row r="2256" spans="1:18" s="52" customFormat="1" outlineLevel="1">
      <c r="A2256" s="825"/>
      <c r="B2256" s="827"/>
      <c r="C2256" s="766"/>
      <c r="D2256" s="822"/>
      <c r="E2256" s="829"/>
      <c r="F2256" s="822"/>
      <c r="G2256" s="822"/>
      <c r="H2256" s="822"/>
      <c r="I2256" s="822"/>
      <c r="J2256" s="822"/>
      <c r="K2256" s="523">
        <v>11</v>
      </c>
      <c r="L2256" s="504"/>
      <c r="M2256" s="504"/>
      <c r="N2256" s="504"/>
      <c r="O2256" s="120"/>
      <c r="P2256" s="822"/>
      <c r="Q2256" s="822"/>
      <c r="R2256" s="51"/>
    </row>
    <row r="2257" spans="1:18" s="52" customFormat="1" outlineLevel="1">
      <c r="A2257" s="825"/>
      <c r="B2257" s="827"/>
      <c r="C2257" s="766"/>
      <c r="D2257" s="822"/>
      <c r="E2257" s="829"/>
      <c r="F2257" s="822"/>
      <c r="G2257" s="822"/>
      <c r="H2257" s="822"/>
      <c r="I2257" s="822"/>
      <c r="J2257" s="822"/>
      <c r="K2257" s="523">
        <v>12</v>
      </c>
      <c r="L2257" s="504"/>
      <c r="M2257" s="504"/>
      <c r="N2257" s="504"/>
      <c r="O2257" s="120"/>
      <c r="P2257" s="822"/>
      <c r="Q2257" s="822"/>
      <c r="R2257" s="51"/>
    </row>
    <row r="2258" spans="1:18" s="52" customFormat="1" outlineLevel="1">
      <c r="A2258" s="825"/>
      <c r="B2258" s="827"/>
      <c r="C2258" s="766"/>
      <c r="D2258" s="822"/>
      <c r="E2258" s="829"/>
      <c r="F2258" s="822"/>
      <c r="G2258" s="822"/>
      <c r="H2258" s="822"/>
      <c r="I2258" s="822"/>
      <c r="J2258" s="822"/>
      <c r="K2258" s="523">
        <v>13</v>
      </c>
      <c r="L2258" s="504"/>
      <c r="M2258" s="504"/>
      <c r="N2258" s="504"/>
      <c r="O2258" s="120"/>
      <c r="P2258" s="822"/>
      <c r="Q2258" s="822"/>
      <c r="R2258" s="51"/>
    </row>
    <row r="2259" spans="1:18" s="52" customFormat="1" outlineLevel="1">
      <c r="A2259" s="825"/>
      <c r="B2259" s="827"/>
      <c r="C2259" s="766"/>
      <c r="D2259" s="822"/>
      <c r="E2259" s="829"/>
      <c r="F2259" s="822"/>
      <c r="G2259" s="822"/>
      <c r="H2259" s="822"/>
      <c r="I2259" s="822"/>
      <c r="J2259" s="822"/>
      <c r="K2259" s="523">
        <v>14</v>
      </c>
      <c r="L2259" s="504"/>
      <c r="M2259" s="504"/>
      <c r="N2259" s="504"/>
      <c r="O2259" s="120"/>
      <c r="P2259" s="822"/>
      <c r="Q2259" s="822"/>
      <c r="R2259" s="51"/>
    </row>
    <row r="2260" spans="1:18" s="52" customFormat="1" outlineLevel="1">
      <c r="A2260" s="825"/>
      <c r="B2260" s="827"/>
      <c r="C2260" s="766"/>
      <c r="D2260" s="822"/>
      <c r="E2260" s="829"/>
      <c r="F2260" s="822"/>
      <c r="G2260" s="822"/>
      <c r="H2260" s="822"/>
      <c r="I2260" s="822"/>
      <c r="J2260" s="822"/>
      <c r="K2260" s="523">
        <v>15</v>
      </c>
      <c r="L2260" s="504"/>
      <c r="M2260" s="504"/>
      <c r="N2260" s="504"/>
      <c r="O2260" s="120"/>
      <c r="P2260" s="822"/>
      <c r="Q2260" s="822"/>
      <c r="R2260" s="51"/>
    </row>
    <row r="2261" spans="1:18" s="52" customFormat="1" outlineLevel="1">
      <c r="A2261" s="826"/>
      <c r="B2261" s="828"/>
      <c r="C2261" s="777"/>
      <c r="D2261" s="823"/>
      <c r="E2261" s="829"/>
      <c r="F2261" s="823"/>
      <c r="G2261" s="823"/>
      <c r="H2261" s="823"/>
      <c r="I2261" s="823"/>
      <c r="J2261" s="823"/>
      <c r="K2261" s="523">
        <v>16</v>
      </c>
      <c r="L2261" s="504"/>
      <c r="M2261" s="504"/>
      <c r="N2261" s="504"/>
      <c r="O2261" s="120"/>
      <c r="P2261" s="823"/>
      <c r="Q2261" s="823"/>
      <c r="R2261" s="51"/>
    </row>
    <row r="2262" spans="1:18" s="52" customFormat="1" outlineLevel="1">
      <c r="A2262" s="824"/>
      <c r="B2262" s="827" t="s">
        <v>15</v>
      </c>
      <c r="C2262" s="803">
        <f>C2246+1</f>
        <v>142</v>
      </c>
      <c r="D2262" s="822" t="str">
        <f t="shared" ref="D2262" si="201">"Spare "&amp;C2262</f>
        <v>Spare 142</v>
      </c>
      <c r="E2262" s="829" t="str">
        <f t="shared" ref="E2262" si="202">"DBB"&amp;18192+(6*(C2262-129))</f>
        <v>DBB18270</v>
      </c>
      <c r="F2262" s="822" t="s">
        <v>2078</v>
      </c>
      <c r="G2262" s="821"/>
      <c r="H2262" s="821"/>
      <c r="I2262" s="821"/>
      <c r="J2262" s="821"/>
      <c r="K2262" s="626">
        <v>1</v>
      </c>
      <c r="L2262" s="504"/>
      <c r="M2262" s="504"/>
      <c r="N2262" s="504"/>
      <c r="O2262" s="120"/>
      <c r="P2262" s="821"/>
      <c r="Q2262" s="821"/>
      <c r="R2262" s="51"/>
    </row>
    <row r="2263" spans="1:18" s="52" customFormat="1" outlineLevel="1">
      <c r="A2263" s="825"/>
      <c r="B2263" s="827"/>
      <c r="C2263" s="766"/>
      <c r="D2263" s="822"/>
      <c r="E2263" s="829"/>
      <c r="F2263" s="822"/>
      <c r="G2263" s="822"/>
      <c r="H2263" s="822"/>
      <c r="I2263" s="822"/>
      <c r="J2263" s="822"/>
      <c r="K2263" s="523">
        <v>2</v>
      </c>
      <c r="L2263" s="504"/>
      <c r="M2263" s="504"/>
      <c r="N2263" s="504"/>
      <c r="O2263" s="120"/>
      <c r="P2263" s="822"/>
      <c r="Q2263" s="822"/>
      <c r="R2263" s="51"/>
    </row>
    <row r="2264" spans="1:18" s="52" customFormat="1" outlineLevel="1">
      <c r="A2264" s="825"/>
      <c r="B2264" s="827"/>
      <c r="C2264" s="766"/>
      <c r="D2264" s="822"/>
      <c r="E2264" s="829"/>
      <c r="F2264" s="822"/>
      <c r="G2264" s="822"/>
      <c r="H2264" s="822"/>
      <c r="I2264" s="822"/>
      <c r="J2264" s="822"/>
      <c r="K2264" s="523">
        <v>3</v>
      </c>
      <c r="L2264" s="504"/>
      <c r="M2264" s="504"/>
      <c r="N2264" s="504"/>
      <c r="O2264" s="120"/>
      <c r="P2264" s="822"/>
      <c r="Q2264" s="822"/>
      <c r="R2264" s="51"/>
    </row>
    <row r="2265" spans="1:18" s="52" customFormat="1" outlineLevel="1">
      <c r="A2265" s="825"/>
      <c r="B2265" s="827"/>
      <c r="C2265" s="766"/>
      <c r="D2265" s="822"/>
      <c r="E2265" s="829"/>
      <c r="F2265" s="822"/>
      <c r="G2265" s="822"/>
      <c r="H2265" s="822"/>
      <c r="I2265" s="822"/>
      <c r="J2265" s="822"/>
      <c r="K2265" s="523">
        <v>4</v>
      </c>
      <c r="L2265" s="504"/>
      <c r="M2265" s="504"/>
      <c r="N2265" s="504"/>
      <c r="O2265" s="120"/>
      <c r="P2265" s="822"/>
      <c r="Q2265" s="822"/>
      <c r="R2265" s="51"/>
    </row>
    <row r="2266" spans="1:18" s="52" customFormat="1" outlineLevel="1">
      <c r="A2266" s="825"/>
      <c r="B2266" s="827"/>
      <c r="C2266" s="766"/>
      <c r="D2266" s="822"/>
      <c r="E2266" s="829"/>
      <c r="F2266" s="822"/>
      <c r="G2266" s="822"/>
      <c r="H2266" s="822"/>
      <c r="I2266" s="822"/>
      <c r="J2266" s="822"/>
      <c r="K2266" s="523">
        <v>5</v>
      </c>
      <c r="L2266" s="504"/>
      <c r="M2266" s="504"/>
      <c r="N2266" s="504"/>
      <c r="O2266" s="120"/>
      <c r="P2266" s="822"/>
      <c r="Q2266" s="822"/>
      <c r="R2266" s="51"/>
    </row>
    <row r="2267" spans="1:18" s="52" customFormat="1" outlineLevel="1">
      <c r="A2267" s="825"/>
      <c r="B2267" s="827"/>
      <c r="C2267" s="766"/>
      <c r="D2267" s="822"/>
      <c r="E2267" s="829"/>
      <c r="F2267" s="822"/>
      <c r="G2267" s="822"/>
      <c r="H2267" s="822"/>
      <c r="I2267" s="822"/>
      <c r="J2267" s="822"/>
      <c r="K2267" s="523">
        <v>6</v>
      </c>
      <c r="L2267" s="504"/>
      <c r="M2267" s="504"/>
      <c r="N2267" s="504"/>
      <c r="O2267" s="120"/>
      <c r="P2267" s="822"/>
      <c r="Q2267" s="822"/>
      <c r="R2267" s="51"/>
    </row>
    <row r="2268" spans="1:18" s="52" customFormat="1" outlineLevel="1">
      <c r="A2268" s="825"/>
      <c r="B2268" s="827"/>
      <c r="C2268" s="766"/>
      <c r="D2268" s="822"/>
      <c r="E2268" s="829"/>
      <c r="F2268" s="822"/>
      <c r="G2268" s="822"/>
      <c r="H2268" s="822"/>
      <c r="I2268" s="822"/>
      <c r="J2268" s="822"/>
      <c r="K2268" s="523">
        <v>7</v>
      </c>
      <c r="L2268" s="504"/>
      <c r="M2268" s="504"/>
      <c r="N2268" s="504"/>
      <c r="O2268" s="120"/>
      <c r="P2268" s="822"/>
      <c r="Q2268" s="822"/>
      <c r="R2268" s="51"/>
    </row>
    <row r="2269" spans="1:18" s="52" customFormat="1" outlineLevel="1">
      <c r="A2269" s="825"/>
      <c r="B2269" s="827"/>
      <c r="C2269" s="766"/>
      <c r="D2269" s="822"/>
      <c r="E2269" s="829"/>
      <c r="F2269" s="822"/>
      <c r="G2269" s="822"/>
      <c r="H2269" s="822"/>
      <c r="I2269" s="822"/>
      <c r="J2269" s="822"/>
      <c r="K2269" s="523">
        <v>8</v>
      </c>
      <c r="L2269" s="504"/>
      <c r="M2269" s="504"/>
      <c r="N2269" s="504"/>
      <c r="O2269" s="120"/>
      <c r="P2269" s="822"/>
      <c r="Q2269" s="822"/>
      <c r="R2269" s="51"/>
    </row>
    <row r="2270" spans="1:18" s="52" customFormat="1" outlineLevel="1">
      <c r="A2270" s="825"/>
      <c r="B2270" s="827"/>
      <c r="C2270" s="766"/>
      <c r="D2270" s="822"/>
      <c r="E2270" s="829"/>
      <c r="F2270" s="822"/>
      <c r="G2270" s="822"/>
      <c r="H2270" s="822"/>
      <c r="I2270" s="822"/>
      <c r="J2270" s="822"/>
      <c r="K2270" s="523">
        <v>9</v>
      </c>
      <c r="L2270" s="504"/>
      <c r="M2270" s="504"/>
      <c r="N2270" s="504"/>
      <c r="O2270" s="120"/>
      <c r="P2270" s="822"/>
      <c r="Q2270" s="822"/>
      <c r="R2270" s="51"/>
    </row>
    <row r="2271" spans="1:18" s="52" customFormat="1" outlineLevel="1">
      <c r="A2271" s="825"/>
      <c r="B2271" s="827"/>
      <c r="C2271" s="766"/>
      <c r="D2271" s="822"/>
      <c r="E2271" s="829"/>
      <c r="F2271" s="822"/>
      <c r="G2271" s="822"/>
      <c r="H2271" s="822"/>
      <c r="I2271" s="822"/>
      <c r="J2271" s="822"/>
      <c r="K2271" s="523">
        <v>10</v>
      </c>
      <c r="L2271" s="504"/>
      <c r="M2271" s="504"/>
      <c r="N2271" s="504"/>
      <c r="O2271" s="120"/>
      <c r="P2271" s="822"/>
      <c r="Q2271" s="822"/>
      <c r="R2271" s="51"/>
    </row>
    <row r="2272" spans="1:18" s="52" customFormat="1" outlineLevel="1">
      <c r="A2272" s="825"/>
      <c r="B2272" s="827"/>
      <c r="C2272" s="766"/>
      <c r="D2272" s="822"/>
      <c r="E2272" s="829"/>
      <c r="F2272" s="822"/>
      <c r="G2272" s="822"/>
      <c r="H2272" s="822"/>
      <c r="I2272" s="822"/>
      <c r="J2272" s="822"/>
      <c r="K2272" s="523">
        <v>11</v>
      </c>
      <c r="L2272" s="504"/>
      <c r="M2272" s="504"/>
      <c r="N2272" s="504"/>
      <c r="O2272" s="120"/>
      <c r="P2272" s="822"/>
      <c r="Q2272" s="822"/>
      <c r="R2272" s="51"/>
    </row>
    <row r="2273" spans="1:18" s="52" customFormat="1" outlineLevel="1">
      <c r="A2273" s="825"/>
      <c r="B2273" s="827"/>
      <c r="C2273" s="766"/>
      <c r="D2273" s="822"/>
      <c r="E2273" s="829"/>
      <c r="F2273" s="822"/>
      <c r="G2273" s="822"/>
      <c r="H2273" s="822"/>
      <c r="I2273" s="822"/>
      <c r="J2273" s="822"/>
      <c r="K2273" s="523">
        <v>12</v>
      </c>
      <c r="L2273" s="504"/>
      <c r="M2273" s="504"/>
      <c r="N2273" s="504"/>
      <c r="O2273" s="120"/>
      <c r="P2273" s="822"/>
      <c r="Q2273" s="822"/>
      <c r="R2273" s="51"/>
    </row>
    <row r="2274" spans="1:18" s="52" customFormat="1" outlineLevel="1">
      <c r="A2274" s="825"/>
      <c r="B2274" s="827"/>
      <c r="C2274" s="766"/>
      <c r="D2274" s="822"/>
      <c r="E2274" s="829"/>
      <c r="F2274" s="822"/>
      <c r="G2274" s="822"/>
      <c r="H2274" s="822"/>
      <c r="I2274" s="822"/>
      <c r="J2274" s="822"/>
      <c r="K2274" s="523">
        <v>13</v>
      </c>
      <c r="L2274" s="504"/>
      <c r="M2274" s="504"/>
      <c r="N2274" s="504"/>
      <c r="O2274" s="120"/>
      <c r="P2274" s="822"/>
      <c r="Q2274" s="822"/>
      <c r="R2274" s="51"/>
    </row>
    <row r="2275" spans="1:18" s="52" customFormat="1" outlineLevel="1">
      <c r="A2275" s="825"/>
      <c r="B2275" s="827"/>
      <c r="C2275" s="766"/>
      <c r="D2275" s="822"/>
      <c r="E2275" s="829"/>
      <c r="F2275" s="822"/>
      <c r="G2275" s="822"/>
      <c r="H2275" s="822"/>
      <c r="I2275" s="822"/>
      <c r="J2275" s="822"/>
      <c r="K2275" s="523">
        <v>14</v>
      </c>
      <c r="L2275" s="504"/>
      <c r="M2275" s="504"/>
      <c r="N2275" s="504"/>
      <c r="O2275" s="120"/>
      <c r="P2275" s="822"/>
      <c r="Q2275" s="822"/>
      <c r="R2275" s="51"/>
    </row>
    <row r="2276" spans="1:18" s="52" customFormat="1" outlineLevel="1">
      <c r="A2276" s="825"/>
      <c r="B2276" s="827"/>
      <c r="C2276" s="766"/>
      <c r="D2276" s="822"/>
      <c r="E2276" s="829"/>
      <c r="F2276" s="822"/>
      <c r="G2276" s="822"/>
      <c r="H2276" s="822"/>
      <c r="I2276" s="822"/>
      <c r="J2276" s="822"/>
      <c r="K2276" s="523">
        <v>15</v>
      </c>
      <c r="L2276" s="504"/>
      <c r="M2276" s="504"/>
      <c r="N2276" s="504"/>
      <c r="O2276" s="120"/>
      <c r="P2276" s="822"/>
      <c r="Q2276" s="822"/>
      <c r="R2276" s="51"/>
    </row>
    <row r="2277" spans="1:18" s="52" customFormat="1" outlineLevel="1">
      <c r="A2277" s="826"/>
      <c r="B2277" s="828"/>
      <c r="C2277" s="777"/>
      <c r="D2277" s="823"/>
      <c r="E2277" s="829"/>
      <c r="F2277" s="823"/>
      <c r="G2277" s="823"/>
      <c r="H2277" s="823"/>
      <c r="I2277" s="823"/>
      <c r="J2277" s="823"/>
      <c r="K2277" s="523">
        <v>16</v>
      </c>
      <c r="L2277" s="504"/>
      <c r="M2277" s="504"/>
      <c r="N2277" s="504"/>
      <c r="O2277" s="120"/>
      <c r="P2277" s="823"/>
      <c r="Q2277" s="823"/>
      <c r="R2277" s="51"/>
    </row>
    <row r="2278" spans="1:18" s="52" customFormat="1" outlineLevel="1">
      <c r="A2278" s="824"/>
      <c r="B2278" s="827" t="s">
        <v>15</v>
      </c>
      <c r="C2278" s="803">
        <f>C2262+1</f>
        <v>143</v>
      </c>
      <c r="D2278" s="822" t="str">
        <f t="shared" ref="D2278" si="203">"Spare "&amp;C2278</f>
        <v>Spare 143</v>
      </c>
      <c r="E2278" s="829" t="str">
        <f t="shared" ref="E2278" si="204">"DBB"&amp;18192+(6*(C2278-129))</f>
        <v>DBB18276</v>
      </c>
      <c r="F2278" s="822" t="s">
        <v>2079</v>
      </c>
      <c r="G2278" s="821"/>
      <c r="H2278" s="821"/>
      <c r="I2278" s="821"/>
      <c r="J2278" s="821"/>
      <c r="K2278" s="626">
        <v>1</v>
      </c>
      <c r="L2278" s="504"/>
      <c r="M2278" s="504"/>
      <c r="N2278" s="504"/>
      <c r="O2278" s="120"/>
      <c r="P2278" s="821"/>
      <c r="Q2278" s="821"/>
      <c r="R2278" s="51"/>
    </row>
    <row r="2279" spans="1:18" s="52" customFormat="1" outlineLevel="1">
      <c r="A2279" s="825"/>
      <c r="B2279" s="827"/>
      <c r="C2279" s="766"/>
      <c r="D2279" s="822"/>
      <c r="E2279" s="829"/>
      <c r="F2279" s="822"/>
      <c r="G2279" s="822"/>
      <c r="H2279" s="822"/>
      <c r="I2279" s="822"/>
      <c r="J2279" s="822"/>
      <c r="K2279" s="523">
        <v>2</v>
      </c>
      <c r="L2279" s="504"/>
      <c r="M2279" s="504"/>
      <c r="N2279" s="504"/>
      <c r="O2279" s="120"/>
      <c r="P2279" s="822"/>
      <c r="Q2279" s="822"/>
      <c r="R2279" s="51"/>
    </row>
    <row r="2280" spans="1:18" s="52" customFormat="1" outlineLevel="1">
      <c r="A2280" s="825"/>
      <c r="B2280" s="827"/>
      <c r="C2280" s="766"/>
      <c r="D2280" s="822"/>
      <c r="E2280" s="829"/>
      <c r="F2280" s="822"/>
      <c r="G2280" s="822"/>
      <c r="H2280" s="822"/>
      <c r="I2280" s="822"/>
      <c r="J2280" s="822"/>
      <c r="K2280" s="523">
        <v>3</v>
      </c>
      <c r="L2280" s="504"/>
      <c r="M2280" s="504"/>
      <c r="N2280" s="504"/>
      <c r="O2280" s="120"/>
      <c r="P2280" s="822"/>
      <c r="Q2280" s="822"/>
      <c r="R2280" s="51"/>
    </row>
    <row r="2281" spans="1:18" s="52" customFormat="1" outlineLevel="1">
      <c r="A2281" s="825"/>
      <c r="B2281" s="827"/>
      <c r="C2281" s="766"/>
      <c r="D2281" s="822"/>
      <c r="E2281" s="829"/>
      <c r="F2281" s="822"/>
      <c r="G2281" s="822"/>
      <c r="H2281" s="822"/>
      <c r="I2281" s="822"/>
      <c r="J2281" s="822"/>
      <c r="K2281" s="523">
        <v>4</v>
      </c>
      <c r="L2281" s="504"/>
      <c r="M2281" s="504"/>
      <c r="N2281" s="504"/>
      <c r="O2281" s="120"/>
      <c r="P2281" s="822"/>
      <c r="Q2281" s="822"/>
      <c r="R2281" s="51"/>
    </row>
    <row r="2282" spans="1:18" s="52" customFormat="1" outlineLevel="1">
      <c r="A2282" s="825"/>
      <c r="B2282" s="827"/>
      <c r="C2282" s="766"/>
      <c r="D2282" s="822"/>
      <c r="E2282" s="829"/>
      <c r="F2282" s="822"/>
      <c r="G2282" s="822"/>
      <c r="H2282" s="822"/>
      <c r="I2282" s="822"/>
      <c r="J2282" s="822"/>
      <c r="K2282" s="523">
        <v>5</v>
      </c>
      <c r="L2282" s="504"/>
      <c r="M2282" s="504"/>
      <c r="N2282" s="504"/>
      <c r="O2282" s="120"/>
      <c r="P2282" s="822"/>
      <c r="Q2282" s="822"/>
      <c r="R2282" s="51"/>
    </row>
    <row r="2283" spans="1:18" s="52" customFormat="1" outlineLevel="1">
      <c r="A2283" s="825"/>
      <c r="B2283" s="827"/>
      <c r="C2283" s="766"/>
      <c r="D2283" s="822"/>
      <c r="E2283" s="829"/>
      <c r="F2283" s="822"/>
      <c r="G2283" s="822"/>
      <c r="H2283" s="822"/>
      <c r="I2283" s="822"/>
      <c r="J2283" s="822"/>
      <c r="K2283" s="523">
        <v>6</v>
      </c>
      <c r="L2283" s="504"/>
      <c r="M2283" s="504"/>
      <c r="N2283" s="504"/>
      <c r="O2283" s="120"/>
      <c r="P2283" s="822"/>
      <c r="Q2283" s="822"/>
      <c r="R2283" s="51"/>
    </row>
    <row r="2284" spans="1:18" s="52" customFormat="1" outlineLevel="1">
      <c r="A2284" s="825"/>
      <c r="B2284" s="827"/>
      <c r="C2284" s="766"/>
      <c r="D2284" s="822"/>
      <c r="E2284" s="829"/>
      <c r="F2284" s="822"/>
      <c r="G2284" s="822"/>
      <c r="H2284" s="822"/>
      <c r="I2284" s="822"/>
      <c r="J2284" s="822"/>
      <c r="K2284" s="523">
        <v>7</v>
      </c>
      <c r="L2284" s="504"/>
      <c r="M2284" s="504"/>
      <c r="N2284" s="504"/>
      <c r="O2284" s="120"/>
      <c r="P2284" s="822"/>
      <c r="Q2284" s="822"/>
      <c r="R2284" s="51"/>
    </row>
    <row r="2285" spans="1:18" s="52" customFormat="1" outlineLevel="1">
      <c r="A2285" s="825"/>
      <c r="B2285" s="827"/>
      <c r="C2285" s="766"/>
      <c r="D2285" s="822"/>
      <c r="E2285" s="829"/>
      <c r="F2285" s="822"/>
      <c r="G2285" s="822"/>
      <c r="H2285" s="822"/>
      <c r="I2285" s="822"/>
      <c r="J2285" s="822"/>
      <c r="K2285" s="523">
        <v>8</v>
      </c>
      <c r="L2285" s="504"/>
      <c r="M2285" s="504"/>
      <c r="N2285" s="504"/>
      <c r="O2285" s="120"/>
      <c r="P2285" s="822"/>
      <c r="Q2285" s="822"/>
      <c r="R2285" s="51"/>
    </row>
    <row r="2286" spans="1:18" s="52" customFormat="1" outlineLevel="1">
      <c r="A2286" s="825"/>
      <c r="B2286" s="827"/>
      <c r="C2286" s="766"/>
      <c r="D2286" s="822"/>
      <c r="E2286" s="829"/>
      <c r="F2286" s="822"/>
      <c r="G2286" s="822"/>
      <c r="H2286" s="822"/>
      <c r="I2286" s="822"/>
      <c r="J2286" s="822"/>
      <c r="K2286" s="523">
        <v>9</v>
      </c>
      <c r="L2286" s="504"/>
      <c r="M2286" s="504"/>
      <c r="N2286" s="504"/>
      <c r="O2286" s="120"/>
      <c r="P2286" s="822"/>
      <c r="Q2286" s="822"/>
      <c r="R2286" s="51"/>
    </row>
    <row r="2287" spans="1:18" s="52" customFormat="1" outlineLevel="1">
      <c r="A2287" s="825"/>
      <c r="B2287" s="827"/>
      <c r="C2287" s="766"/>
      <c r="D2287" s="822"/>
      <c r="E2287" s="829"/>
      <c r="F2287" s="822"/>
      <c r="G2287" s="822"/>
      <c r="H2287" s="822"/>
      <c r="I2287" s="822"/>
      <c r="J2287" s="822"/>
      <c r="K2287" s="523">
        <v>10</v>
      </c>
      <c r="L2287" s="504"/>
      <c r="M2287" s="504"/>
      <c r="N2287" s="504"/>
      <c r="O2287" s="120"/>
      <c r="P2287" s="822"/>
      <c r="Q2287" s="822"/>
      <c r="R2287" s="51"/>
    </row>
    <row r="2288" spans="1:18" s="52" customFormat="1" outlineLevel="1">
      <c r="A2288" s="825"/>
      <c r="B2288" s="827"/>
      <c r="C2288" s="766"/>
      <c r="D2288" s="822"/>
      <c r="E2288" s="829"/>
      <c r="F2288" s="822"/>
      <c r="G2288" s="822"/>
      <c r="H2288" s="822"/>
      <c r="I2288" s="822"/>
      <c r="J2288" s="822"/>
      <c r="K2288" s="523">
        <v>11</v>
      </c>
      <c r="L2288" s="504"/>
      <c r="M2288" s="504"/>
      <c r="N2288" s="504"/>
      <c r="O2288" s="120"/>
      <c r="P2288" s="822"/>
      <c r="Q2288" s="822"/>
      <c r="R2288" s="51"/>
    </row>
    <row r="2289" spans="1:18" s="52" customFormat="1" outlineLevel="1">
      <c r="A2289" s="825"/>
      <c r="B2289" s="827"/>
      <c r="C2289" s="766"/>
      <c r="D2289" s="822"/>
      <c r="E2289" s="829"/>
      <c r="F2289" s="822"/>
      <c r="G2289" s="822"/>
      <c r="H2289" s="822"/>
      <c r="I2289" s="822"/>
      <c r="J2289" s="822"/>
      <c r="K2289" s="523">
        <v>12</v>
      </c>
      <c r="L2289" s="504"/>
      <c r="M2289" s="504"/>
      <c r="N2289" s="504"/>
      <c r="O2289" s="120"/>
      <c r="P2289" s="822"/>
      <c r="Q2289" s="822"/>
      <c r="R2289" s="51"/>
    </row>
    <row r="2290" spans="1:18" s="52" customFormat="1" outlineLevel="1">
      <c r="A2290" s="825"/>
      <c r="B2290" s="827"/>
      <c r="C2290" s="766"/>
      <c r="D2290" s="822"/>
      <c r="E2290" s="829"/>
      <c r="F2290" s="822"/>
      <c r="G2290" s="822"/>
      <c r="H2290" s="822"/>
      <c r="I2290" s="822"/>
      <c r="J2290" s="822"/>
      <c r="K2290" s="523">
        <v>13</v>
      </c>
      <c r="L2290" s="504"/>
      <c r="M2290" s="504"/>
      <c r="N2290" s="504"/>
      <c r="O2290" s="120"/>
      <c r="P2290" s="822"/>
      <c r="Q2290" s="822"/>
      <c r="R2290" s="51"/>
    </row>
    <row r="2291" spans="1:18" s="52" customFormat="1" outlineLevel="1">
      <c r="A2291" s="825"/>
      <c r="B2291" s="827"/>
      <c r="C2291" s="766"/>
      <c r="D2291" s="822"/>
      <c r="E2291" s="829"/>
      <c r="F2291" s="822"/>
      <c r="G2291" s="822"/>
      <c r="H2291" s="822"/>
      <c r="I2291" s="822"/>
      <c r="J2291" s="822"/>
      <c r="K2291" s="523">
        <v>14</v>
      </c>
      <c r="L2291" s="504"/>
      <c r="M2291" s="504"/>
      <c r="N2291" s="504"/>
      <c r="O2291" s="120"/>
      <c r="P2291" s="822"/>
      <c r="Q2291" s="822"/>
      <c r="R2291" s="51"/>
    </row>
    <row r="2292" spans="1:18" s="52" customFormat="1" outlineLevel="1">
      <c r="A2292" s="825"/>
      <c r="B2292" s="827"/>
      <c r="C2292" s="766"/>
      <c r="D2292" s="822"/>
      <c r="E2292" s="829"/>
      <c r="F2292" s="822"/>
      <c r="G2292" s="822"/>
      <c r="H2292" s="822"/>
      <c r="I2292" s="822"/>
      <c r="J2292" s="822"/>
      <c r="K2292" s="523">
        <v>15</v>
      </c>
      <c r="L2292" s="504"/>
      <c r="M2292" s="504"/>
      <c r="N2292" s="504"/>
      <c r="O2292" s="120"/>
      <c r="P2292" s="822"/>
      <c r="Q2292" s="822"/>
      <c r="R2292" s="51"/>
    </row>
    <row r="2293" spans="1:18" s="52" customFormat="1" outlineLevel="1">
      <c r="A2293" s="826"/>
      <c r="B2293" s="828"/>
      <c r="C2293" s="777"/>
      <c r="D2293" s="823"/>
      <c r="E2293" s="829"/>
      <c r="F2293" s="823"/>
      <c r="G2293" s="823"/>
      <c r="H2293" s="823"/>
      <c r="I2293" s="823"/>
      <c r="J2293" s="823"/>
      <c r="K2293" s="523">
        <v>16</v>
      </c>
      <c r="L2293" s="504"/>
      <c r="M2293" s="504"/>
      <c r="N2293" s="504"/>
      <c r="O2293" s="120"/>
      <c r="P2293" s="823"/>
      <c r="Q2293" s="823"/>
      <c r="R2293" s="51"/>
    </row>
    <row r="2294" spans="1:18" s="52" customFormat="1" outlineLevel="1">
      <c r="A2294" s="824"/>
      <c r="B2294" s="827" t="s">
        <v>15</v>
      </c>
      <c r="C2294" s="803">
        <f>C2278+1</f>
        <v>144</v>
      </c>
      <c r="D2294" s="822" t="str">
        <f t="shared" ref="D2294" si="205">"Spare "&amp;C2294</f>
        <v>Spare 144</v>
      </c>
      <c r="E2294" s="829" t="str">
        <f t="shared" ref="E2294" si="206">"DBB"&amp;18192+(6*(C2294-129))</f>
        <v>DBB18282</v>
      </c>
      <c r="F2294" s="822" t="s">
        <v>2080</v>
      </c>
      <c r="G2294" s="821"/>
      <c r="H2294" s="821"/>
      <c r="I2294" s="821"/>
      <c r="J2294" s="821"/>
      <c r="K2294" s="626">
        <v>1</v>
      </c>
      <c r="L2294" s="504"/>
      <c r="M2294" s="504"/>
      <c r="N2294" s="504"/>
      <c r="O2294" s="120"/>
      <c r="P2294" s="821"/>
      <c r="Q2294" s="821"/>
      <c r="R2294" s="51"/>
    </row>
    <row r="2295" spans="1:18" s="52" customFormat="1" outlineLevel="1">
      <c r="A2295" s="825"/>
      <c r="B2295" s="827"/>
      <c r="C2295" s="766"/>
      <c r="D2295" s="822"/>
      <c r="E2295" s="829"/>
      <c r="F2295" s="822"/>
      <c r="G2295" s="822"/>
      <c r="H2295" s="822"/>
      <c r="I2295" s="822"/>
      <c r="J2295" s="822"/>
      <c r="K2295" s="523">
        <v>2</v>
      </c>
      <c r="L2295" s="504"/>
      <c r="M2295" s="504"/>
      <c r="N2295" s="504"/>
      <c r="O2295" s="120"/>
      <c r="P2295" s="822"/>
      <c r="Q2295" s="822"/>
      <c r="R2295" s="51"/>
    </row>
    <row r="2296" spans="1:18" s="52" customFormat="1" outlineLevel="1">
      <c r="A2296" s="825"/>
      <c r="B2296" s="827"/>
      <c r="C2296" s="766"/>
      <c r="D2296" s="822"/>
      <c r="E2296" s="829"/>
      <c r="F2296" s="822"/>
      <c r="G2296" s="822"/>
      <c r="H2296" s="822"/>
      <c r="I2296" s="822"/>
      <c r="J2296" s="822"/>
      <c r="K2296" s="523">
        <v>3</v>
      </c>
      <c r="L2296" s="504"/>
      <c r="M2296" s="504"/>
      <c r="N2296" s="504"/>
      <c r="O2296" s="120"/>
      <c r="P2296" s="822"/>
      <c r="Q2296" s="822"/>
      <c r="R2296" s="51"/>
    </row>
    <row r="2297" spans="1:18" s="52" customFormat="1" outlineLevel="1">
      <c r="A2297" s="825"/>
      <c r="B2297" s="827"/>
      <c r="C2297" s="766"/>
      <c r="D2297" s="822"/>
      <c r="E2297" s="829"/>
      <c r="F2297" s="822"/>
      <c r="G2297" s="822"/>
      <c r="H2297" s="822"/>
      <c r="I2297" s="822"/>
      <c r="J2297" s="822"/>
      <c r="K2297" s="523">
        <v>4</v>
      </c>
      <c r="L2297" s="504"/>
      <c r="M2297" s="504"/>
      <c r="N2297" s="504"/>
      <c r="O2297" s="120"/>
      <c r="P2297" s="822"/>
      <c r="Q2297" s="822"/>
      <c r="R2297" s="51"/>
    </row>
    <row r="2298" spans="1:18" s="52" customFormat="1" outlineLevel="1">
      <c r="A2298" s="825"/>
      <c r="B2298" s="827"/>
      <c r="C2298" s="766"/>
      <c r="D2298" s="822"/>
      <c r="E2298" s="829"/>
      <c r="F2298" s="822"/>
      <c r="G2298" s="822"/>
      <c r="H2298" s="822"/>
      <c r="I2298" s="822"/>
      <c r="J2298" s="822"/>
      <c r="K2298" s="523">
        <v>5</v>
      </c>
      <c r="L2298" s="504"/>
      <c r="M2298" s="504"/>
      <c r="N2298" s="504"/>
      <c r="O2298" s="120"/>
      <c r="P2298" s="822"/>
      <c r="Q2298" s="822"/>
      <c r="R2298" s="51"/>
    </row>
    <row r="2299" spans="1:18" s="52" customFormat="1" outlineLevel="1">
      <c r="A2299" s="825"/>
      <c r="B2299" s="827"/>
      <c r="C2299" s="766"/>
      <c r="D2299" s="822"/>
      <c r="E2299" s="829"/>
      <c r="F2299" s="822"/>
      <c r="G2299" s="822"/>
      <c r="H2299" s="822"/>
      <c r="I2299" s="822"/>
      <c r="J2299" s="822"/>
      <c r="K2299" s="523">
        <v>6</v>
      </c>
      <c r="L2299" s="504"/>
      <c r="M2299" s="504"/>
      <c r="N2299" s="504"/>
      <c r="O2299" s="120"/>
      <c r="P2299" s="822"/>
      <c r="Q2299" s="822"/>
      <c r="R2299" s="51"/>
    </row>
    <row r="2300" spans="1:18" s="52" customFormat="1" outlineLevel="1">
      <c r="A2300" s="825"/>
      <c r="B2300" s="827"/>
      <c r="C2300" s="766"/>
      <c r="D2300" s="822"/>
      <c r="E2300" s="829"/>
      <c r="F2300" s="822"/>
      <c r="G2300" s="822"/>
      <c r="H2300" s="822"/>
      <c r="I2300" s="822"/>
      <c r="J2300" s="822"/>
      <c r="K2300" s="523">
        <v>7</v>
      </c>
      <c r="L2300" s="504"/>
      <c r="M2300" s="504"/>
      <c r="N2300" s="504"/>
      <c r="O2300" s="120"/>
      <c r="P2300" s="822"/>
      <c r="Q2300" s="822"/>
      <c r="R2300" s="51"/>
    </row>
    <row r="2301" spans="1:18" s="52" customFormat="1" outlineLevel="1">
      <c r="A2301" s="825"/>
      <c r="B2301" s="827"/>
      <c r="C2301" s="766"/>
      <c r="D2301" s="822"/>
      <c r="E2301" s="829"/>
      <c r="F2301" s="822"/>
      <c r="G2301" s="822"/>
      <c r="H2301" s="822"/>
      <c r="I2301" s="822"/>
      <c r="J2301" s="822"/>
      <c r="K2301" s="523">
        <v>8</v>
      </c>
      <c r="L2301" s="504"/>
      <c r="M2301" s="504"/>
      <c r="N2301" s="504"/>
      <c r="O2301" s="120"/>
      <c r="P2301" s="822"/>
      <c r="Q2301" s="822"/>
      <c r="R2301" s="51"/>
    </row>
    <row r="2302" spans="1:18" s="52" customFormat="1" outlineLevel="1">
      <c r="A2302" s="825"/>
      <c r="B2302" s="827"/>
      <c r="C2302" s="766"/>
      <c r="D2302" s="822"/>
      <c r="E2302" s="829"/>
      <c r="F2302" s="822"/>
      <c r="G2302" s="822"/>
      <c r="H2302" s="822"/>
      <c r="I2302" s="822"/>
      <c r="J2302" s="822"/>
      <c r="K2302" s="523">
        <v>9</v>
      </c>
      <c r="L2302" s="504"/>
      <c r="M2302" s="504"/>
      <c r="N2302" s="504"/>
      <c r="O2302" s="120"/>
      <c r="P2302" s="822"/>
      <c r="Q2302" s="822"/>
      <c r="R2302" s="51"/>
    </row>
    <row r="2303" spans="1:18" s="52" customFormat="1" outlineLevel="1">
      <c r="A2303" s="825"/>
      <c r="B2303" s="827"/>
      <c r="C2303" s="766"/>
      <c r="D2303" s="822"/>
      <c r="E2303" s="829"/>
      <c r="F2303" s="822"/>
      <c r="G2303" s="822"/>
      <c r="H2303" s="822"/>
      <c r="I2303" s="822"/>
      <c r="J2303" s="822"/>
      <c r="K2303" s="523">
        <v>10</v>
      </c>
      <c r="L2303" s="504"/>
      <c r="M2303" s="504"/>
      <c r="N2303" s="504"/>
      <c r="O2303" s="120"/>
      <c r="P2303" s="822"/>
      <c r="Q2303" s="822"/>
      <c r="R2303" s="51"/>
    </row>
    <row r="2304" spans="1:18" s="52" customFormat="1" outlineLevel="1">
      <c r="A2304" s="825"/>
      <c r="B2304" s="827"/>
      <c r="C2304" s="766"/>
      <c r="D2304" s="822"/>
      <c r="E2304" s="829"/>
      <c r="F2304" s="822"/>
      <c r="G2304" s="822"/>
      <c r="H2304" s="822"/>
      <c r="I2304" s="822"/>
      <c r="J2304" s="822"/>
      <c r="K2304" s="523">
        <v>11</v>
      </c>
      <c r="L2304" s="504"/>
      <c r="M2304" s="504"/>
      <c r="N2304" s="504"/>
      <c r="O2304" s="120"/>
      <c r="P2304" s="822"/>
      <c r="Q2304" s="822"/>
      <c r="R2304" s="51"/>
    </row>
    <row r="2305" spans="1:18" s="52" customFormat="1" outlineLevel="1">
      <c r="A2305" s="825"/>
      <c r="B2305" s="827"/>
      <c r="C2305" s="766"/>
      <c r="D2305" s="822"/>
      <c r="E2305" s="829"/>
      <c r="F2305" s="822"/>
      <c r="G2305" s="822"/>
      <c r="H2305" s="822"/>
      <c r="I2305" s="822"/>
      <c r="J2305" s="822"/>
      <c r="K2305" s="523">
        <v>12</v>
      </c>
      <c r="L2305" s="504"/>
      <c r="M2305" s="504"/>
      <c r="N2305" s="504"/>
      <c r="O2305" s="120"/>
      <c r="P2305" s="822"/>
      <c r="Q2305" s="822"/>
      <c r="R2305" s="51"/>
    </row>
    <row r="2306" spans="1:18" s="52" customFormat="1" outlineLevel="1">
      <c r="A2306" s="825"/>
      <c r="B2306" s="827"/>
      <c r="C2306" s="766"/>
      <c r="D2306" s="822"/>
      <c r="E2306" s="829"/>
      <c r="F2306" s="822"/>
      <c r="G2306" s="822"/>
      <c r="H2306" s="822"/>
      <c r="I2306" s="822"/>
      <c r="J2306" s="822"/>
      <c r="K2306" s="523">
        <v>13</v>
      </c>
      <c r="L2306" s="504"/>
      <c r="M2306" s="504"/>
      <c r="N2306" s="504"/>
      <c r="O2306" s="120"/>
      <c r="P2306" s="822"/>
      <c r="Q2306" s="822"/>
      <c r="R2306" s="51"/>
    </row>
    <row r="2307" spans="1:18" s="52" customFormat="1" outlineLevel="1">
      <c r="A2307" s="825"/>
      <c r="B2307" s="827"/>
      <c r="C2307" s="766"/>
      <c r="D2307" s="822"/>
      <c r="E2307" s="829"/>
      <c r="F2307" s="822"/>
      <c r="G2307" s="822"/>
      <c r="H2307" s="822"/>
      <c r="I2307" s="822"/>
      <c r="J2307" s="822"/>
      <c r="K2307" s="523">
        <v>14</v>
      </c>
      <c r="L2307" s="504"/>
      <c r="M2307" s="504"/>
      <c r="N2307" s="504"/>
      <c r="O2307" s="120"/>
      <c r="P2307" s="822"/>
      <c r="Q2307" s="822"/>
      <c r="R2307" s="51"/>
    </row>
    <row r="2308" spans="1:18" s="52" customFormat="1" outlineLevel="1">
      <c r="A2308" s="825"/>
      <c r="B2308" s="827"/>
      <c r="C2308" s="766"/>
      <c r="D2308" s="822"/>
      <c r="E2308" s="829"/>
      <c r="F2308" s="822"/>
      <c r="G2308" s="822"/>
      <c r="H2308" s="822"/>
      <c r="I2308" s="822"/>
      <c r="J2308" s="822"/>
      <c r="K2308" s="523">
        <v>15</v>
      </c>
      <c r="L2308" s="504"/>
      <c r="M2308" s="504"/>
      <c r="N2308" s="504"/>
      <c r="O2308" s="120"/>
      <c r="P2308" s="822"/>
      <c r="Q2308" s="822"/>
      <c r="R2308" s="51"/>
    </row>
    <row r="2309" spans="1:18" s="52" customFormat="1" outlineLevel="1">
      <c r="A2309" s="826"/>
      <c r="B2309" s="828"/>
      <c r="C2309" s="777"/>
      <c r="D2309" s="823"/>
      <c r="E2309" s="829"/>
      <c r="F2309" s="823"/>
      <c r="G2309" s="823"/>
      <c r="H2309" s="823"/>
      <c r="I2309" s="823"/>
      <c r="J2309" s="823"/>
      <c r="K2309" s="523">
        <v>16</v>
      </c>
      <c r="L2309" s="504"/>
      <c r="M2309" s="504"/>
      <c r="N2309" s="504"/>
      <c r="O2309" s="120"/>
      <c r="P2309" s="823"/>
      <c r="Q2309" s="823"/>
      <c r="R2309" s="51"/>
    </row>
    <row r="2310" spans="1:18" s="52" customFormat="1" outlineLevel="1">
      <c r="A2310" s="824"/>
      <c r="B2310" s="827" t="s">
        <v>15</v>
      </c>
      <c r="C2310" s="803">
        <f>C2294+1</f>
        <v>145</v>
      </c>
      <c r="D2310" s="822" t="str">
        <f t="shared" ref="D2310" si="207">"Spare "&amp;C2310</f>
        <v>Spare 145</v>
      </c>
      <c r="E2310" s="829" t="str">
        <f t="shared" ref="E2310" si="208">"DBB"&amp;18192+(6*(C2310-129))</f>
        <v>DBB18288</v>
      </c>
      <c r="F2310" s="822" t="s">
        <v>2081</v>
      </c>
      <c r="G2310" s="821"/>
      <c r="H2310" s="821"/>
      <c r="I2310" s="821"/>
      <c r="J2310" s="821"/>
      <c r="K2310" s="626">
        <v>1</v>
      </c>
      <c r="L2310" s="504"/>
      <c r="M2310" s="504"/>
      <c r="N2310" s="504"/>
      <c r="O2310" s="120"/>
      <c r="P2310" s="821"/>
      <c r="Q2310" s="821"/>
      <c r="R2310" s="51"/>
    </row>
    <row r="2311" spans="1:18" s="52" customFormat="1" outlineLevel="1">
      <c r="A2311" s="825"/>
      <c r="B2311" s="827"/>
      <c r="C2311" s="766"/>
      <c r="D2311" s="822"/>
      <c r="E2311" s="829"/>
      <c r="F2311" s="822"/>
      <c r="G2311" s="822"/>
      <c r="H2311" s="822"/>
      <c r="I2311" s="822"/>
      <c r="J2311" s="822"/>
      <c r="K2311" s="523">
        <v>2</v>
      </c>
      <c r="L2311" s="504"/>
      <c r="M2311" s="504"/>
      <c r="N2311" s="504"/>
      <c r="O2311" s="120"/>
      <c r="P2311" s="822"/>
      <c r="Q2311" s="822"/>
      <c r="R2311" s="51"/>
    </row>
    <row r="2312" spans="1:18" s="52" customFormat="1" outlineLevel="1">
      <c r="A2312" s="825"/>
      <c r="B2312" s="827"/>
      <c r="C2312" s="766"/>
      <c r="D2312" s="822"/>
      <c r="E2312" s="829"/>
      <c r="F2312" s="822"/>
      <c r="G2312" s="822"/>
      <c r="H2312" s="822"/>
      <c r="I2312" s="822"/>
      <c r="J2312" s="822"/>
      <c r="K2312" s="523">
        <v>3</v>
      </c>
      <c r="L2312" s="504"/>
      <c r="M2312" s="504"/>
      <c r="N2312" s="504"/>
      <c r="O2312" s="120"/>
      <c r="P2312" s="822"/>
      <c r="Q2312" s="822"/>
      <c r="R2312" s="51"/>
    </row>
    <row r="2313" spans="1:18" s="52" customFormat="1" outlineLevel="1">
      <c r="A2313" s="825"/>
      <c r="B2313" s="827"/>
      <c r="C2313" s="766"/>
      <c r="D2313" s="822"/>
      <c r="E2313" s="829"/>
      <c r="F2313" s="822"/>
      <c r="G2313" s="822"/>
      <c r="H2313" s="822"/>
      <c r="I2313" s="822"/>
      <c r="J2313" s="822"/>
      <c r="K2313" s="523">
        <v>4</v>
      </c>
      <c r="L2313" s="504"/>
      <c r="M2313" s="504"/>
      <c r="N2313" s="504"/>
      <c r="O2313" s="120"/>
      <c r="P2313" s="822"/>
      <c r="Q2313" s="822"/>
      <c r="R2313" s="51"/>
    </row>
    <row r="2314" spans="1:18" s="52" customFormat="1" outlineLevel="1">
      <c r="A2314" s="825"/>
      <c r="B2314" s="827"/>
      <c r="C2314" s="766"/>
      <c r="D2314" s="822"/>
      <c r="E2314" s="829"/>
      <c r="F2314" s="822"/>
      <c r="G2314" s="822"/>
      <c r="H2314" s="822"/>
      <c r="I2314" s="822"/>
      <c r="J2314" s="822"/>
      <c r="K2314" s="523">
        <v>5</v>
      </c>
      <c r="L2314" s="504"/>
      <c r="M2314" s="504"/>
      <c r="N2314" s="504"/>
      <c r="O2314" s="120"/>
      <c r="P2314" s="822"/>
      <c r="Q2314" s="822"/>
      <c r="R2314" s="51"/>
    </row>
    <row r="2315" spans="1:18" s="52" customFormat="1" outlineLevel="1">
      <c r="A2315" s="825"/>
      <c r="B2315" s="827"/>
      <c r="C2315" s="766"/>
      <c r="D2315" s="822"/>
      <c r="E2315" s="829"/>
      <c r="F2315" s="822"/>
      <c r="G2315" s="822"/>
      <c r="H2315" s="822"/>
      <c r="I2315" s="822"/>
      <c r="J2315" s="822"/>
      <c r="K2315" s="523">
        <v>6</v>
      </c>
      <c r="L2315" s="504"/>
      <c r="M2315" s="504"/>
      <c r="N2315" s="504"/>
      <c r="O2315" s="120"/>
      <c r="P2315" s="822"/>
      <c r="Q2315" s="822"/>
      <c r="R2315" s="51"/>
    </row>
    <row r="2316" spans="1:18" s="52" customFormat="1" outlineLevel="1">
      <c r="A2316" s="825"/>
      <c r="B2316" s="827"/>
      <c r="C2316" s="766"/>
      <c r="D2316" s="822"/>
      <c r="E2316" s="829"/>
      <c r="F2316" s="822"/>
      <c r="G2316" s="822"/>
      <c r="H2316" s="822"/>
      <c r="I2316" s="822"/>
      <c r="J2316" s="822"/>
      <c r="K2316" s="523">
        <v>7</v>
      </c>
      <c r="L2316" s="504"/>
      <c r="M2316" s="504"/>
      <c r="N2316" s="504"/>
      <c r="O2316" s="120"/>
      <c r="P2316" s="822"/>
      <c r="Q2316" s="822"/>
      <c r="R2316" s="51"/>
    </row>
    <row r="2317" spans="1:18" s="52" customFormat="1" outlineLevel="1">
      <c r="A2317" s="825"/>
      <c r="B2317" s="827"/>
      <c r="C2317" s="766"/>
      <c r="D2317" s="822"/>
      <c r="E2317" s="829"/>
      <c r="F2317" s="822"/>
      <c r="G2317" s="822"/>
      <c r="H2317" s="822"/>
      <c r="I2317" s="822"/>
      <c r="J2317" s="822"/>
      <c r="K2317" s="523">
        <v>8</v>
      </c>
      <c r="L2317" s="504"/>
      <c r="M2317" s="504"/>
      <c r="N2317" s="504"/>
      <c r="O2317" s="120"/>
      <c r="P2317" s="822"/>
      <c r="Q2317" s="822"/>
      <c r="R2317" s="51"/>
    </row>
    <row r="2318" spans="1:18" s="52" customFormat="1" outlineLevel="1">
      <c r="A2318" s="825"/>
      <c r="B2318" s="827"/>
      <c r="C2318" s="766"/>
      <c r="D2318" s="822"/>
      <c r="E2318" s="829"/>
      <c r="F2318" s="822"/>
      <c r="G2318" s="822"/>
      <c r="H2318" s="822"/>
      <c r="I2318" s="822"/>
      <c r="J2318" s="822"/>
      <c r="K2318" s="523">
        <v>9</v>
      </c>
      <c r="L2318" s="504"/>
      <c r="M2318" s="504"/>
      <c r="N2318" s="504"/>
      <c r="O2318" s="120"/>
      <c r="P2318" s="822"/>
      <c r="Q2318" s="822"/>
      <c r="R2318" s="51"/>
    </row>
    <row r="2319" spans="1:18" s="52" customFormat="1" outlineLevel="1">
      <c r="A2319" s="825"/>
      <c r="B2319" s="827"/>
      <c r="C2319" s="766"/>
      <c r="D2319" s="822"/>
      <c r="E2319" s="829"/>
      <c r="F2319" s="822"/>
      <c r="G2319" s="822"/>
      <c r="H2319" s="822"/>
      <c r="I2319" s="822"/>
      <c r="J2319" s="822"/>
      <c r="K2319" s="523">
        <v>10</v>
      </c>
      <c r="L2319" s="504"/>
      <c r="M2319" s="504"/>
      <c r="N2319" s="504"/>
      <c r="O2319" s="120"/>
      <c r="P2319" s="822"/>
      <c r="Q2319" s="822"/>
      <c r="R2319" s="51"/>
    </row>
    <row r="2320" spans="1:18" s="52" customFormat="1" outlineLevel="1">
      <c r="A2320" s="825"/>
      <c r="B2320" s="827"/>
      <c r="C2320" s="766"/>
      <c r="D2320" s="822"/>
      <c r="E2320" s="829"/>
      <c r="F2320" s="822"/>
      <c r="G2320" s="822"/>
      <c r="H2320" s="822"/>
      <c r="I2320" s="822"/>
      <c r="J2320" s="822"/>
      <c r="K2320" s="523">
        <v>11</v>
      </c>
      <c r="L2320" s="504"/>
      <c r="M2320" s="504"/>
      <c r="N2320" s="504"/>
      <c r="O2320" s="120"/>
      <c r="P2320" s="822"/>
      <c r="Q2320" s="822"/>
      <c r="R2320" s="51"/>
    </row>
    <row r="2321" spans="1:18" s="52" customFormat="1" outlineLevel="1">
      <c r="A2321" s="825"/>
      <c r="B2321" s="827"/>
      <c r="C2321" s="766"/>
      <c r="D2321" s="822"/>
      <c r="E2321" s="829"/>
      <c r="F2321" s="822"/>
      <c r="G2321" s="822"/>
      <c r="H2321" s="822"/>
      <c r="I2321" s="822"/>
      <c r="J2321" s="822"/>
      <c r="K2321" s="523">
        <v>12</v>
      </c>
      <c r="L2321" s="504"/>
      <c r="M2321" s="504"/>
      <c r="N2321" s="504"/>
      <c r="O2321" s="120"/>
      <c r="P2321" s="822"/>
      <c r="Q2321" s="822"/>
      <c r="R2321" s="51"/>
    </row>
    <row r="2322" spans="1:18" s="52" customFormat="1" outlineLevel="1">
      <c r="A2322" s="825"/>
      <c r="B2322" s="827"/>
      <c r="C2322" s="766"/>
      <c r="D2322" s="822"/>
      <c r="E2322" s="829"/>
      <c r="F2322" s="822"/>
      <c r="G2322" s="822"/>
      <c r="H2322" s="822"/>
      <c r="I2322" s="822"/>
      <c r="J2322" s="822"/>
      <c r="K2322" s="523">
        <v>13</v>
      </c>
      <c r="L2322" s="504"/>
      <c r="M2322" s="504"/>
      <c r="N2322" s="504"/>
      <c r="O2322" s="120"/>
      <c r="P2322" s="822"/>
      <c r="Q2322" s="822"/>
      <c r="R2322" s="51"/>
    </row>
    <row r="2323" spans="1:18" s="52" customFormat="1" outlineLevel="1">
      <c r="A2323" s="825"/>
      <c r="B2323" s="827"/>
      <c r="C2323" s="766"/>
      <c r="D2323" s="822"/>
      <c r="E2323" s="829"/>
      <c r="F2323" s="822"/>
      <c r="G2323" s="822"/>
      <c r="H2323" s="822"/>
      <c r="I2323" s="822"/>
      <c r="J2323" s="822"/>
      <c r="K2323" s="523">
        <v>14</v>
      </c>
      <c r="L2323" s="504"/>
      <c r="M2323" s="504"/>
      <c r="N2323" s="504"/>
      <c r="O2323" s="120"/>
      <c r="P2323" s="822"/>
      <c r="Q2323" s="822"/>
      <c r="R2323" s="51"/>
    </row>
    <row r="2324" spans="1:18" s="52" customFormat="1" outlineLevel="1">
      <c r="A2324" s="825"/>
      <c r="B2324" s="827"/>
      <c r="C2324" s="766"/>
      <c r="D2324" s="822"/>
      <c r="E2324" s="829"/>
      <c r="F2324" s="822"/>
      <c r="G2324" s="822"/>
      <c r="H2324" s="822"/>
      <c r="I2324" s="822"/>
      <c r="J2324" s="822"/>
      <c r="K2324" s="523">
        <v>15</v>
      </c>
      <c r="L2324" s="504"/>
      <c r="M2324" s="504"/>
      <c r="N2324" s="504"/>
      <c r="O2324" s="120"/>
      <c r="P2324" s="822"/>
      <c r="Q2324" s="822"/>
      <c r="R2324" s="51"/>
    </row>
    <row r="2325" spans="1:18" s="52" customFormat="1" outlineLevel="1">
      <c r="A2325" s="826"/>
      <c r="B2325" s="828"/>
      <c r="C2325" s="777"/>
      <c r="D2325" s="823"/>
      <c r="E2325" s="829"/>
      <c r="F2325" s="823"/>
      <c r="G2325" s="823"/>
      <c r="H2325" s="823"/>
      <c r="I2325" s="823"/>
      <c r="J2325" s="823"/>
      <c r="K2325" s="523">
        <v>16</v>
      </c>
      <c r="L2325" s="504"/>
      <c r="M2325" s="504"/>
      <c r="N2325" s="504"/>
      <c r="O2325" s="120"/>
      <c r="P2325" s="823"/>
      <c r="Q2325" s="823"/>
      <c r="R2325" s="51"/>
    </row>
    <row r="2326" spans="1:18" s="52" customFormat="1" outlineLevel="1">
      <c r="A2326" s="824"/>
      <c r="B2326" s="827" t="s">
        <v>15</v>
      </c>
      <c r="C2326" s="803">
        <f>C2310+1</f>
        <v>146</v>
      </c>
      <c r="D2326" s="822" t="str">
        <f t="shared" ref="D2326" si="209">"Spare "&amp;C2326</f>
        <v>Spare 146</v>
      </c>
      <c r="E2326" s="829" t="str">
        <f t="shared" ref="E2326" si="210">"DBB"&amp;18192+(6*(C2326-129))</f>
        <v>DBB18294</v>
      </c>
      <c r="F2326" s="822" t="s">
        <v>2082</v>
      </c>
      <c r="G2326" s="821"/>
      <c r="H2326" s="821"/>
      <c r="I2326" s="821"/>
      <c r="J2326" s="821"/>
      <c r="K2326" s="626">
        <v>1</v>
      </c>
      <c r="L2326" s="504"/>
      <c r="M2326" s="504"/>
      <c r="N2326" s="504"/>
      <c r="O2326" s="120"/>
      <c r="P2326" s="821"/>
      <c r="Q2326" s="821"/>
      <c r="R2326" s="51"/>
    </row>
    <row r="2327" spans="1:18" s="52" customFormat="1" outlineLevel="1">
      <c r="A2327" s="825"/>
      <c r="B2327" s="827"/>
      <c r="C2327" s="766"/>
      <c r="D2327" s="822"/>
      <c r="E2327" s="829"/>
      <c r="F2327" s="822"/>
      <c r="G2327" s="822"/>
      <c r="H2327" s="822"/>
      <c r="I2327" s="822"/>
      <c r="J2327" s="822"/>
      <c r="K2327" s="523">
        <v>2</v>
      </c>
      <c r="L2327" s="504"/>
      <c r="M2327" s="504"/>
      <c r="N2327" s="504"/>
      <c r="O2327" s="120"/>
      <c r="P2327" s="822"/>
      <c r="Q2327" s="822"/>
      <c r="R2327" s="51"/>
    </row>
    <row r="2328" spans="1:18" s="52" customFormat="1" outlineLevel="1">
      <c r="A2328" s="825"/>
      <c r="B2328" s="827"/>
      <c r="C2328" s="766"/>
      <c r="D2328" s="822"/>
      <c r="E2328" s="829"/>
      <c r="F2328" s="822"/>
      <c r="G2328" s="822"/>
      <c r="H2328" s="822"/>
      <c r="I2328" s="822"/>
      <c r="J2328" s="822"/>
      <c r="K2328" s="523">
        <v>3</v>
      </c>
      <c r="L2328" s="504"/>
      <c r="M2328" s="504"/>
      <c r="N2328" s="504"/>
      <c r="O2328" s="120"/>
      <c r="P2328" s="822"/>
      <c r="Q2328" s="822"/>
      <c r="R2328" s="51"/>
    </row>
    <row r="2329" spans="1:18" s="52" customFormat="1" outlineLevel="1">
      <c r="A2329" s="825"/>
      <c r="B2329" s="827"/>
      <c r="C2329" s="766"/>
      <c r="D2329" s="822"/>
      <c r="E2329" s="829"/>
      <c r="F2329" s="822"/>
      <c r="G2329" s="822"/>
      <c r="H2329" s="822"/>
      <c r="I2329" s="822"/>
      <c r="J2329" s="822"/>
      <c r="K2329" s="523">
        <v>4</v>
      </c>
      <c r="L2329" s="504"/>
      <c r="M2329" s="504"/>
      <c r="N2329" s="504"/>
      <c r="O2329" s="120"/>
      <c r="P2329" s="822"/>
      <c r="Q2329" s="822"/>
      <c r="R2329" s="51"/>
    </row>
    <row r="2330" spans="1:18" s="52" customFormat="1" outlineLevel="1">
      <c r="A2330" s="825"/>
      <c r="B2330" s="827"/>
      <c r="C2330" s="766"/>
      <c r="D2330" s="822"/>
      <c r="E2330" s="829"/>
      <c r="F2330" s="822"/>
      <c r="G2330" s="822"/>
      <c r="H2330" s="822"/>
      <c r="I2330" s="822"/>
      <c r="J2330" s="822"/>
      <c r="K2330" s="523">
        <v>5</v>
      </c>
      <c r="L2330" s="504"/>
      <c r="M2330" s="504"/>
      <c r="N2330" s="504"/>
      <c r="O2330" s="120"/>
      <c r="P2330" s="822"/>
      <c r="Q2330" s="822"/>
      <c r="R2330" s="51"/>
    </row>
    <row r="2331" spans="1:18" s="52" customFormat="1" outlineLevel="1">
      <c r="A2331" s="825"/>
      <c r="B2331" s="827"/>
      <c r="C2331" s="766"/>
      <c r="D2331" s="822"/>
      <c r="E2331" s="829"/>
      <c r="F2331" s="822"/>
      <c r="G2331" s="822"/>
      <c r="H2331" s="822"/>
      <c r="I2331" s="822"/>
      <c r="J2331" s="822"/>
      <c r="K2331" s="523">
        <v>6</v>
      </c>
      <c r="L2331" s="504"/>
      <c r="M2331" s="504"/>
      <c r="N2331" s="504"/>
      <c r="O2331" s="120"/>
      <c r="P2331" s="822"/>
      <c r="Q2331" s="822"/>
      <c r="R2331" s="51"/>
    </row>
    <row r="2332" spans="1:18" s="52" customFormat="1" outlineLevel="1">
      <c r="A2332" s="825"/>
      <c r="B2332" s="827"/>
      <c r="C2332" s="766"/>
      <c r="D2332" s="822"/>
      <c r="E2332" s="829"/>
      <c r="F2332" s="822"/>
      <c r="G2332" s="822"/>
      <c r="H2332" s="822"/>
      <c r="I2332" s="822"/>
      <c r="J2332" s="822"/>
      <c r="K2332" s="523">
        <v>7</v>
      </c>
      <c r="L2332" s="504"/>
      <c r="M2332" s="504"/>
      <c r="N2332" s="504"/>
      <c r="O2332" s="120"/>
      <c r="P2332" s="822"/>
      <c r="Q2332" s="822"/>
      <c r="R2332" s="51"/>
    </row>
    <row r="2333" spans="1:18" s="52" customFormat="1" outlineLevel="1">
      <c r="A2333" s="825"/>
      <c r="B2333" s="827"/>
      <c r="C2333" s="766"/>
      <c r="D2333" s="822"/>
      <c r="E2333" s="829"/>
      <c r="F2333" s="822"/>
      <c r="G2333" s="822"/>
      <c r="H2333" s="822"/>
      <c r="I2333" s="822"/>
      <c r="J2333" s="822"/>
      <c r="K2333" s="523">
        <v>8</v>
      </c>
      <c r="L2333" s="504"/>
      <c r="M2333" s="504"/>
      <c r="N2333" s="504"/>
      <c r="O2333" s="120"/>
      <c r="P2333" s="822"/>
      <c r="Q2333" s="822"/>
      <c r="R2333" s="51"/>
    </row>
    <row r="2334" spans="1:18" s="52" customFormat="1" outlineLevel="1">
      <c r="A2334" s="825"/>
      <c r="B2334" s="827"/>
      <c r="C2334" s="766"/>
      <c r="D2334" s="822"/>
      <c r="E2334" s="829"/>
      <c r="F2334" s="822"/>
      <c r="G2334" s="822"/>
      <c r="H2334" s="822"/>
      <c r="I2334" s="822"/>
      <c r="J2334" s="822"/>
      <c r="K2334" s="523">
        <v>9</v>
      </c>
      <c r="L2334" s="504"/>
      <c r="M2334" s="504"/>
      <c r="N2334" s="504"/>
      <c r="O2334" s="120"/>
      <c r="P2334" s="822"/>
      <c r="Q2334" s="822"/>
      <c r="R2334" s="51"/>
    </row>
    <row r="2335" spans="1:18" s="52" customFormat="1" outlineLevel="1">
      <c r="A2335" s="825"/>
      <c r="B2335" s="827"/>
      <c r="C2335" s="766"/>
      <c r="D2335" s="822"/>
      <c r="E2335" s="829"/>
      <c r="F2335" s="822"/>
      <c r="G2335" s="822"/>
      <c r="H2335" s="822"/>
      <c r="I2335" s="822"/>
      <c r="J2335" s="822"/>
      <c r="K2335" s="523">
        <v>10</v>
      </c>
      <c r="L2335" s="504"/>
      <c r="M2335" s="504"/>
      <c r="N2335" s="504"/>
      <c r="O2335" s="120"/>
      <c r="P2335" s="822"/>
      <c r="Q2335" s="822"/>
      <c r="R2335" s="51"/>
    </row>
    <row r="2336" spans="1:18" s="52" customFormat="1" outlineLevel="1">
      <c r="A2336" s="825"/>
      <c r="B2336" s="827"/>
      <c r="C2336" s="766"/>
      <c r="D2336" s="822"/>
      <c r="E2336" s="829"/>
      <c r="F2336" s="822"/>
      <c r="G2336" s="822"/>
      <c r="H2336" s="822"/>
      <c r="I2336" s="822"/>
      <c r="J2336" s="822"/>
      <c r="K2336" s="523">
        <v>11</v>
      </c>
      <c r="L2336" s="504"/>
      <c r="M2336" s="504"/>
      <c r="N2336" s="504"/>
      <c r="O2336" s="120"/>
      <c r="P2336" s="822"/>
      <c r="Q2336" s="822"/>
      <c r="R2336" s="51"/>
    </row>
    <row r="2337" spans="1:18" s="52" customFormat="1" outlineLevel="1">
      <c r="A2337" s="825"/>
      <c r="B2337" s="827"/>
      <c r="C2337" s="766"/>
      <c r="D2337" s="822"/>
      <c r="E2337" s="829"/>
      <c r="F2337" s="822"/>
      <c r="G2337" s="822"/>
      <c r="H2337" s="822"/>
      <c r="I2337" s="822"/>
      <c r="J2337" s="822"/>
      <c r="K2337" s="523">
        <v>12</v>
      </c>
      <c r="L2337" s="504"/>
      <c r="M2337" s="504"/>
      <c r="N2337" s="504"/>
      <c r="O2337" s="120"/>
      <c r="P2337" s="822"/>
      <c r="Q2337" s="822"/>
      <c r="R2337" s="51"/>
    </row>
    <row r="2338" spans="1:18" s="52" customFormat="1" outlineLevel="1">
      <c r="A2338" s="825"/>
      <c r="B2338" s="827"/>
      <c r="C2338" s="766"/>
      <c r="D2338" s="822"/>
      <c r="E2338" s="829"/>
      <c r="F2338" s="822"/>
      <c r="G2338" s="822"/>
      <c r="H2338" s="822"/>
      <c r="I2338" s="822"/>
      <c r="J2338" s="822"/>
      <c r="K2338" s="523">
        <v>13</v>
      </c>
      <c r="L2338" s="504"/>
      <c r="M2338" s="504"/>
      <c r="N2338" s="504"/>
      <c r="O2338" s="120"/>
      <c r="P2338" s="822"/>
      <c r="Q2338" s="822"/>
      <c r="R2338" s="51"/>
    </row>
    <row r="2339" spans="1:18" s="52" customFormat="1" outlineLevel="1">
      <c r="A2339" s="825"/>
      <c r="B2339" s="827"/>
      <c r="C2339" s="766"/>
      <c r="D2339" s="822"/>
      <c r="E2339" s="829"/>
      <c r="F2339" s="822"/>
      <c r="G2339" s="822"/>
      <c r="H2339" s="822"/>
      <c r="I2339" s="822"/>
      <c r="J2339" s="822"/>
      <c r="K2339" s="523">
        <v>14</v>
      </c>
      <c r="L2339" s="504"/>
      <c r="M2339" s="504"/>
      <c r="N2339" s="504"/>
      <c r="O2339" s="120"/>
      <c r="P2339" s="822"/>
      <c r="Q2339" s="822"/>
      <c r="R2339" s="51"/>
    </row>
    <row r="2340" spans="1:18" s="52" customFormat="1" outlineLevel="1">
      <c r="A2340" s="825"/>
      <c r="B2340" s="827"/>
      <c r="C2340" s="766"/>
      <c r="D2340" s="822"/>
      <c r="E2340" s="829"/>
      <c r="F2340" s="822"/>
      <c r="G2340" s="822"/>
      <c r="H2340" s="822"/>
      <c r="I2340" s="822"/>
      <c r="J2340" s="822"/>
      <c r="K2340" s="523">
        <v>15</v>
      </c>
      <c r="L2340" s="504"/>
      <c r="M2340" s="504"/>
      <c r="N2340" s="504"/>
      <c r="O2340" s="120"/>
      <c r="P2340" s="822"/>
      <c r="Q2340" s="822"/>
      <c r="R2340" s="51"/>
    </row>
    <row r="2341" spans="1:18" s="52" customFormat="1" outlineLevel="1">
      <c r="A2341" s="826"/>
      <c r="B2341" s="828"/>
      <c r="C2341" s="777"/>
      <c r="D2341" s="823"/>
      <c r="E2341" s="829"/>
      <c r="F2341" s="823"/>
      <c r="G2341" s="823"/>
      <c r="H2341" s="823"/>
      <c r="I2341" s="823"/>
      <c r="J2341" s="823"/>
      <c r="K2341" s="523">
        <v>16</v>
      </c>
      <c r="L2341" s="504"/>
      <c r="M2341" s="504"/>
      <c r="N2341" s="504"/>
      <c r="O2341" s="120"/>
      <c r="P2341" s="823"/>
      <c r="Q2341" s="823"/>
      <c r="R2341" s="51"/>
    </row>
    <row r="2342" spans="1:18" s="52" customFormat="1" outlineLevel="1">
      <c r="A2342" s="824"/>
      <c r="B2342" s="827" t="s">
        <v>15</v>
      </c>
      <c r="C2342" s="803">
        <f>C2326+1</f>
        <v>147</v>
      </c>
      <c r="D2342" s="822" t="str">
        <f t="shared" ref="D2342" si="211">"Spare "&amp;C2342</f>
        <v>Spare 147</v>
      </c>
      <c r="E2342" s="829" t="str">
        <f t="shared" ref="E2342" si="212">"DBB"&amp;18192+(6*(C2342-129))</f>
        <v>DBB18300</v>
      </c>
      <c r="F2342" s="822" t="s">
        <v>2083</v>
      </c>
      <c r="G2342" s="821"/>
      <c r="H2342" s="821"/>
      <c r="I2342" s="821"/>
      <c r="J2342" s="821"/>
      <c r="K2342" s="626">
        <v>1</v>
      </c>
      <c r="L2342" s="504"/>
      <c r="M2342" s="504"/>
      <c r="N2342" s="504"/>
      <c r="O2342" s="120"/>
      <c r="P2342" s="821"/>
      <c r="Q2342" s="821"/>
      <c r="R2342" s="51"/>
    </row>
    <row r="2343" spans="1:18" s="52" customFormat="1" outlineLevel="1">
      <c r="A2343" s="825"/>
      <c r="B2343" s="827"/>
      <c r="C2343" s="766"/>
      <c r="D2343" s="822"/>
      <c r="E2343" s="829"/>
      <c r="F2343" s="822"/>
      <c r="G2343" s="822"/>
      <c r="H2343" s="822"/>
      <c r="I2343" s="822"/>
      <c r="J2343" s="822"/>
      <c r="K2343" s="523">
        <v>2</v>
      </c>
      <c r="L2343" s="504"/>
      <c r="M2343" s="504"/>
      <c r="N2343" s="504"/>
      <c r="O2343" s="120"/>
      <c r="P2343" s="822"/>
      <c r="Q2343" s="822"/>
      <c r="R2343" s="51"/>
    </row>
    <row r="2344" spans="1:18" s="52" customFormat="1" outlineLevel="1">
      <c r="A2344" s="825"/>
      <c r="B2344" s="827"/>
      <c r="C2344" s="766"/>
      <c r="D2344" s="822"/>
      <c r="E2344" s="829"/>
      <c r="F2344" s="822"/>
      <c r="G2344" s="822"/>
      <c r="H2344" s="822"/>
      <c r="I2344" s="822"/>
      <c r="J2344" s="822"/>
      <c r="K2344" s="523">
        <v>3</v>
      </c>
      <c r="L2344" s="504"/>
      <c r="M2344" s="504"/>
      <c r="N2344" s="504"/>
      <c r="O2344" s="120"/>
      <c r="P2344" s="822"/>
      <c r="Q2344" s="822"/>
      <c r="R2344" s="51"/>
    </row>
    <row r="2345" spans="1:18" s="52" customFormat="1" outlineLevel="1">
      <c r="A2345" s="825"/>
      <c r="B2345" s="827"/>
      <c r="C2345" s="766"/>
      <c r="D2345" s="822"/>
      <c r="E2345" s="829"/>
      <c r="F2345" s="822"/>
      <c r="G2345" s="822"/>
      <c r="H2345" s="822"/>
      <c r="I2345" s="822"/>
      <c r="J2345" s="822"/>
      <c r="K2345" s="523">
        <v>4</v>
      </c>
      <c r="L2345" s="504"/>
      <c r="M2345" s="504"/>
      <c r="N2345" s="504"/>
      <c r="O2345" s="120"/>
      <c r="P2345" s="822"/>
      <c r="Q2345" s="822"/>
      <c r="R2345" s="51"/>
    </row>
    <row r="2346" spans="1:18" s="52" customFormat="1" outlineLevel="1">
      <c r="A2346" s="825"/>
      <c r="B2346" s="827"/>
      <c r="C2346" s="766"/>
      <c r="D2346" s="822"/>
      <c r="E2346" s="829"/>
      <c r="F2346" s="822"/>
      <c r="G2346" s="822"/>
      <c r="H2346" s="822"/>
      <c r="I2346" s="822"/>
      <c r="J2346" s="822"/>
      <c r="K2346" s="523">
        <v>5</v>
      </c>
      <c r="L2346" s="504"/>
      <c r="M2346" s="504"/>
      <c r="N2346" s="504"/>
      <c r="O2346" s="120"/>
      <c r="P2346" s="822"/>
      <c r="Q2346" s="822"/>
      <c r="R2346" s="51"/>
    </row>
    <row r="2347" spans="1:18" s="52" customFormat="1" outlineLevel="1">
      <c r="A2347" s="825"/>
      <c r="B2347" s="827"/>
      <c r="C2347" s="766"/>
      <c r="D2347" s="822"/>
      <c r="E2347" s="829"/>
      <c r="F2347" s="822"/>
      <c r="G2347" s="822"/>
      <c r="H2347" s="822"/>
      <c r="I2347" s="822"/>
      <c r="J2347" s="822"/>
      <c r="K2347" s="523">
        <v>6</v>
      </c>
      <c r="L2347" s="504"/>
      <c r="M2347" s="504"/>
      <c r="N2347" s="504"/>
      <c r="O2347" s="120"/>
      <c r="P2347" s="822"/>
      <c r="Q2347" s="822"/>
      <c r="R2347" s="51"/>
    </row>
    <row r="2348" spans="1:18" s="52" customFormat="1" outlineLevel="1">
      <c r="A2348" s="825"/>
      <c r="B2348" s="827"/>
      <c r="C2348" s="766"/>
      <c r="D2348" s="822"/>
      <c r="E2348" s="829"/>
      <c r="F2348" s="822"/>
      <c r="G2348" s="822"/>
      <c r="H2348" s="822"/>
      <c r="I2348" s="822"/>
      <c r="J2348" s="822"/>
      <c r="K2348" s="523">
        <v>7</v>
      </c>
      <c r="L2348" s="504"/>
      <c r="M2348" s="504"/>
      <c r="N2348" s="504"/>
      <c r="O2348" s="120"/>
      <c r="P2348" s="822"/>
      <c r="Q2348" s="822"/>
      <c r="R2348" s="51"/>
    </row>
    <row r="2349" spans="1:18" s="52" customFormat="1" outlineLevel="1">
      <c r="A2349" s="825"/>
      <c r="B2349" s="827"/>
      <c r="C2349" s="766"/>
      <c r="D2349" s="822"/>
      <c r="E2349" s="829"/>
      <c r="F2349" s="822"/>
      <c r="G2349" s="822"/>
      <c r="H2349" s="822"/>
      <c r="I2349" s="822"/>
      <c r="J2349" s="822"/>
      <c r="K2349" s="523">
        <v>8</v>
      </c>
      <c r="L2349" s="504"/>
      <c r="M2349" s="504"/>
      <c r="N2349" s="504"/>
      <c r="O2349" s="120"/>
      <c r="P2349" s="822"/>
      <c r="Q2349" s="822"/>
      <c r="R2349" s="51"/>
    </row>
    <row r="2350" spans="1:18" s="52" customFormat="1" outlineLevel="1">
      <c r="A2350" s="825"/>
      <c r="B2350" s="827"/>
      <c r="C2350" s="766"/>
      <c r="D2350" s="822"/>
      <c r="E2350" s="829"/>
      <c r="F2350" s="822"/>
      <c r="G2350" s="822"/>
      <c r="H2350" s="822"/>
      <c r="I2350" s="822"/>
      <c r="J2350" s="822"/>
      <c r="K2350" s="523">
        <v>9</v>
      </c>
      <c r="L2350" s="504"/>
      <c r="M2350" s="504"/>
      <c r="N2350" s="504"/>
      <c r="O2350" s="120"/>
      <c r="P2350" s="822"/>
      <c r="Q2350" s="822"/>
      <c r="R2350" s="51"/>
    </row>
    <row r="2351" spans="1:18" s="52" customFormat="1" outlineLevel="1">
      <c r="A2351" s="825"/>
      <c r="B2351" s="827"/>
      <c r="C2351" s="766"/>
      <c r="D2351" s="822"/>
      <c r="E2351" s="829"/>
      <c r="F2351" s="822"/>
      <c r="G2351" s="822"/>
      <c r="H2351" s="822"/>
      <c r="I2351" s="822"/>
      <c r="J2351" s="822"/>
      <c r="K2351" s="523">
        <v>10</v>
      </c>
      <c r="L2351" s="504"/>
      <c r="M2351" s="504"/>
      <c r="N2351" s="504"/>
      <c r="O2351" s="120"/>
      <c r="P2351" s="822"/>
      <c r="Q2351" s="822"/>
      <c r="R2351" s="51"/>
    </row>
    <row r="2352" spans="1:18" s="52" customFormat="1" outlineLevel="1">
      <c r="A2352" s="825"/>
      <c r="B2352" s="827"/>
      <c r="C2352" s="766"/>
      <c r="D2352" s="822"/>
      <c r="E2352" s="829"/>
      <c r="F2352" s="822"/>
      <c r="G2352" s="822"/>
      <c r="H2352" s="822"/>
      <c r="I2352" s="822"/>
      <c r="J2352" s="822"/>
      <c r="K2352" s="523">
        <v>11</v>
      </c>
      <c r="L2352" s="504"/>
      <c r="M2352" s="504"/>
      <c r="N2352" s="504"/>
      <c r="O2352" s="120"/>
      <c r="P2352" s="822"/>
      <c r="Q2352" s="822"/>
      <c r="R2352" s="51"/>
    </row>
    <row r="2353" spans="1:18" s="52" customFormat="1" outlineLevel="1">
      <c r="A2353" s="825"/>
      <c r="B2353" s="827"/>
      <c r="C2353" s="766"/>
      <c r="D2353" s="822"/>
      <c r="E2353" s="829"/>
      <c r="F2353" s="822"/>
      <c r="G2353" s="822"/>
      <c r="H2353" s="822"/>
      <c r="I2353" s="822"/>
      <c r="J2353" s="822"/>
      <c r="K2353" s="523">
        <v>12</v>
      </c>
      <c r="L2353" s="504"/>
      <c r="M2353" s="504"/>
      <c r="N2353" s="504"/>
      <c r="O2353" s="120"/>
      <c r="P2353" s="822"/>
      <c r="Q2353" s="822"/>
      <c r="R2353" s="51"/>
    </row>
    <row r="2354" spans="1:18" s="52" customFormat="1" outlineLevel="1">
      <c r="A2354" s="825"/>
      <c r="B2354" s="827"/>
      <c r="C2354" s="766"/>
      <c r="D2354" s="822"/>
      <c r="E2354" s="829"/>
      <c r="F2354" s="822"/>
      <c r="G2354" s="822"/>
      <c r="H2354" s="822"/>
      <c r="I2354" s="822"/>
      <c r="J2354" s="822"/>
      <c r="K2354" s="523">
        <v>13</v>
      </c>
      <c r="L2354" s="504"/>
      <c r="M2354" s="504"/>
      <c r="N2354" s="504"/>
      <c r="O2354" s="120"/>
      <c r="P2354" s="822"/>
      <c r="Q2354" s="822"/>
      <c r="R2354" s="51"/>
    </row>
    <row r="2355" spans="1:18" s="52" customFormat="1" outlineLevel="1">
      <c r="A2355" s="825"/>
      <c r="B2355" s="827"/>
      <c r="C2355" s="766"/>
      <c r="D2355" s="822"/>
      <c r="E2355" s="829"/>
      <c r="F2355" s="822"/>
      <c r="G2355" s="822"/>
      <c r="H2355" s="822"/>
      <c r="I2355" s="822"/>
      <c r="J2355" s="822"/>
      <c r="K2355" s="523">
        <v>14</v>
      </c>
      <c r="L2355" s="504"/>
      <c r="M2355" s="504"/>
      <c r="N2355" s="504"/>
      <c r="O2355" s="120"/>
      <c r="P2355" s="822"/>
      <c r="Q2355" s="822"/>
      <c r="R2355" s="51"/>
    </row>
    <row r="2356" spans="1:18" s="52" customFormat="1" outlineLevel="1">
      <c r="A2356" s="825"/>
      <c r="B2356" s="827"/>
      <c r="C2356" s="766"/>
      <c r="D2356" s="822"/>
      <c r="E2356" s="829"/>
      <c r="F2356" s="822"/>
      <c r="G2356" s="822"/>
      <c r="H2356" s="822"/>
      <c r="I2356" s="822"/>
      <c r="J2356" s="822"/>
      <c r="K2356" s="523">
        <v>15</v>
      </c>
      <c r="L2356" s="504"/>
      <c r="M2356" s="504"/>
      <c r="N2356" s="504"/>
      <c r="O2356" s="120"/>
      <c r="P2356" s="822"/>
      <c r="Q2356" s="822"/>
      <c r="R2356" s="51"/>
    </row>
    <row r="2357" spans="1:18" s="52" customFormat="1" outlineLevel="1">
      <c r="A2357" s="826"/>
      <c r="B2357" s="828"/>
      <c r="C2357" s="777"/>
      <c r="D2357" s="823"/>
      <c r="E2357" s="829"/>
      <c r="F2357" s="823"/>
      <c r="G2357" s="823"/>
      <c r="H2357" s="823"/>
      <c r="I2357" s="823"/>
      <c r="J2357" s="823"/>
      <c r="K2357" s="523">
        <v>16</v>
      </c>
      <c r="L2357" s="504"/>
      <c r="M2357" s="504"/>
      <c r="N2357" s="504"/>
      <c r="O2357" s="120"/>
      <c r="P2357" s="823"/>
      <c r="Q2357" s="823"/>
      <c r="R2357" s="51"/>
    </row>
    <row r="2358" spans="1:18" s="52" customFormat="1" outlineLevel="1">
      <c r="A2358" s="824"/>
      <c r="B2358" s="827" t="s">
        <v>15</v>
      </c>
      <c r="C2358" s="803">
        <f>C2342+1</f>
        <v>148</v>
      </c>
      <c r="D2358" s="822" t="str">
        <f t="shared" ref="D2358" si="213">"Spare "&amp;C2358</f>
        <v>Spare 148</v>
      </c>
      <c r="E2358" s="829" t="str">
        <f t="shared" ref="E2358" si="214">"DBB"&amp;18192+(6*(C2358-129))</f>
        <v>DBB18306</v>
      </c>
      <c r="F2358" s="822" t="s">
        <v>2084</v>
      </c>
      <c r="G2358" s="821"/>
      <c r="H2358" s="821"/>
      <c r="I2358" s="821"/>
      <c r="J2358" s="821"/>
      <c r="K2358" s="626">
        <v>1</v>
      </c>
      <c r="L2358" s="504"/>
      <c r="M2358" s="504"/>
      <c r="N2358" s="504"/>
      <c r="O2358" s="120"/>
      <c r="P2358" s="821"/>
      <c r="Q2358" s="821"/>
      <c r="R2358" s="51"/>
    </row>
    <row r="2359" spans="1:18" s="52" customFormat="1" outlineLevel="1">
      <c r="A2359" s="825"/>
      <c r="B2359" s="827"/>
      <c r="C2359" s="766"/>
      <c r="D2359" s="822"/>
      <c r="E2359" s="829"/>
      <c r="F2359" s="822"/>
      <c r="G2359" s="822"/>
      <c r="H2359" s="822"/>
      <c r="I2359" s="822"/>
      <c r="J2359" s="822"/>
      <c r="K2359" s="523">
        <v>2</v>
      </c>
      <c r="L2359" s="504"/>
      <c r="M2359" s="504"/>
      <c r="N2359" s="504"/>
      <c r="O2359" s="120"/>
      <c r="P2359" s="822"/>
      <c r="Q2359" s="822"/>
      <c r="R2359" s="51"/>
    </row>
    <row r="2360" spans="1:18" s="52" customFormat="1" outlineLevel="1">
      <c r="A2360" s="825"/>
      <c r="B2360" s="827"/>
      <c r="C2360" s="766"/>
      <c r="D2360" s="822"/>
      <c r="E2360" s="829"/>
      <c r="F2360" s="822"/>
      <c r="G2360" s="822"/>
      <c r="H2360" s="822"/>
      <c r="I2360" s="822"/>
      <c r="J2360" s="822"/>
      <c r="K2360" s="523">
        <v>3</v>
      </c>
      <c r="L2360" s="504"/>
      <c r="M2360" s="504"/>
      <c r="N2360" s="504"/>
      <c r="O2360" s="120"/>
      <c r="P2360" s="822"/>
      <c r="Q2360" s="822"/>
      <c r="R2360" s="51"/>
    </row>
    <row r="2361" spans="1:18" s="52" customFormat="1" outlineLevel="1">
      <c r="A2361" s="825"/>
      <c r="B2361" s="827"/>
      <c r="C2361" s="766"/>
      <c r="D2361" s="822"/>
      <c r="E2361" s="829"/>
      <c r="F2361" s="822"/>
      <c r="G2361" s="822"/>
      <c r="H2361" s="822"/>
      <c r="I2361" s="822"/>
      <c r="J2361" s="822"/>
      <c r="K2361" s="523">
        <v>4</v>
      </c>
      <c r="L2361" s="504"/>
      <c r="M2361" s="504"/>
      <c r="N2361" s="504"/>
      <c r="O2361" s="120"/>
      <c r="P2361" s="822"/>
      <c r="Q2361" s="822"/>
      <c r="R2361" s="51"/>
    </row>
    <row r="2362" spans="1:18" s="52" customFormat="1" outlineLevel="1">
      <c r="A2362" s="825"/>
      <c r="B2362" s="827"/>
      <c r="C2362" s="766"/>
      <c r="D2362" s="822"/>
      <c r="E2362" s="829"/>
      <c r="F2362" s="822"/>
      <c r="G2362" s="822"/>
      <c r="H2362" s="822"/>
      <c r="I2362" s="822"/>
      <c r="J2362" s="822"/>
      <c r="K2362" s="523">
        <v>5</v>
      </c>
      <c r="L2362" s="504"/>
      <c r="M2362" s="504"/>
      <c r="N2362" s="504"/>
      <c r="O2362" s="120"/>
      <c r="P2362" s="822"/>
      <c r="Q2362" s="822"/>
      <c r="R2362" s="51"/>
    </row>
    <row r="2363" spans="1:18" s="52" customFormat="1" outlineLevel="1">
      <c r="A2363" s="825"/>
      <c r="B2363" s="827"/>
      <c r="C2363" s="766"/>
      <c r="D2363" s="822"/>
      <c r="E2363" s="829"/>
      <c r="F2363" s="822"/>
      <c r="G2363" s="822"/>
      <c r="H2363" s="822"/>
      <c r="I2363" s="822"/>
      <c r="J2363" s="822"/>
      <c r="K2363" s="523">
        <v>6</v>
      </c>
      <c r="L2363" s="504"/>
      <c r="M2363" s="504"/>
      <c r="N2363" s="504"/>
      <c r="O2363" s="120"/>
      <c r="P2363" s="822"/>
      <c r="Q2363" s="822"/>
      <c r="R2363" s="51"/>
    </row>
    <row r="2364" spans="1:18" s="52" customFormat="1" outlineLevel="1">
      <c r="A2364" s="825"/>
      <c r="B2364" s="827"/>
      <c r="C2364" s="766"/>
      <c r="D2364" s="822"/>
      <c r="E2364" s="829"/>
      <c r="F2364" s="822"/>
      <c r="G2364" s="822"/>
      <c r="H2364" s="822"/>
      <c r="I2364" s="822"/>
      <c r="J2364" s="822"/>
      <c r="K2364" s="523">
        <v>7</v>
      </c>
      <c r="L2364" s="504"/>
      <c r="M2364" s="504"/>
      <c r="N2364" s="504"/>
      <c r="O2364" s="120"/>
      <c r="P2364" s="822"/>
      <c r="Q2364" s="822"/>
      <c r="R2364" s="51"/>
    </row>
    <row r="2365" spans="1:18" s="52" customFormat="1" outlineLevel="1">
      <c r="A2365" s="825"/>
      <c r="B2365" s="827"/>
      <c r="C2365" s="766"/>
      <c r="D2365" s="822"/>
      <c r="E2365" s="829"/>
      <c r="F2365" s="822"/>
      <c r="G2365" s="822"/>
      <c r="H2365" s="822"/>
      <c r="I2365" s="822"/>
      <c r="J2365" s="822"/>
      <c r="K2365" s="523">
        <v>8</v>
      </c>
      <c r="L2365" s="504"/>
      <c r="M2365" s="504"/>
      <c r="N2365" s="504"/>
      <c r="O2365" s="120"/>
      <c r="P2365" s="822"/>
      <c r="Q2365" s="822"/>
      <c r="R2365" s="51"/>
    </row>
    <row r="2366" spans="1:18" s="52" customFormat="1" outlineLevel="1">
      <c r="A2366" s="825"/>
      <c r="B2366" s="827"/>
      <c r="C2366" s="766"/>
      <c r="D2366" s="822"/>
      <c r="E2366" s="829"/>
      <c r="F2366" s="822"/>
      <c r="G2366" s="822"/>
      <c r="H2366" s="822"/>
      <c r="I2366" s="822"/>
      <c r="J2366" s="822"/>
      <c r="K2366" s="523">
        <v>9</v>
      </c>
      <c r="L2366" s="504"/>
      <c r="M2366" s="504"/>
      <c r="N2366" s="504"/>
      <c r="O2366" s="120"/>
      <c r="P2366" s="822"/>
      <c r="Q2366" s="822"/>
      <c r="R2366" s="51"/>
    </row>
    <row r="2367" spans="1:18" s="52" customFormat="1" outlineLevel="1">
      <c r="A2367" s="825"/>
      <c r="B2367" s="827"/>
      <c r="C2367" s="766"/>
      <c r="D2367" s="822"/>
      <c r="E2367" s="829"/>
      <c r="F2367" s="822"/>
      <c r="G2367" s="822"/>
      <c r="H2367" s="822"/>
      <c r="I2367" s="822"/>
      <c r="J2367" s="822"/>
      <c r="K2367" s="523">
        <v>10</v>
      </c>
      <c r="L2367" s="504"/>
      <c r="M2367" s="504"/>
      <c r="N2367" s="504"/>
      <c r="O2367" s="120"/>
      <c r="P2367" s="822"/>
      <c r="Q2367" s="822"/>
      <c r="R2367" s="51"/>
    </row>
    <row r="2368" spans="1:18" s="52" customFormat="1" outlineLevel="1">
      <c r="A2368" s="825"/>
      <c r="B2368" s="827"/>
      <c r="C2368" s="766"/>
      <c r="D2368" s="822"/>
      <c r="E2368" s="829"/>
      <c r="F2368" s="822"/>
      <c r="G2368" s="822"/>
      <c r="H2368" s="822"/>
      <c r="I2368" s="822"/>
      <c r="J2368" s="822"/>
      <c r="K2368" s="523">
        <v>11</v>
      </c>
      <c r="L2368" s="504"/>
      <c r="M2368" s="504"/>
      <c r="N2368" s="504"/>
      <c r="O2368" s="120"/>
      <c r="P2368" s="822"/>
      <c r="Q2368" s="822"/>
      <c r="R2368" s="51"/>
    </row>
    <row r="2369" spans="1:18" s="52" customFormat="1" outlineLevel="1">
      <c r="A2369" s="825"/>
      <c r="B2369" s="827"/>
      <c r="C2369" s="766"/>
      <c r="D2369" s="822"/>
      <c r="E2369" s="829"/>
      <c r="F2369" s="822"/>
      <c r="G2369" s="822"/>
      <c r="H2369" s="822"/>
      <c r="I2369" s="822"/>
      <c r="J2369" s="822"/>
      <c r="K2369" s="523">
        <v>12</v>
      </c>
      <c r="L2369" s="504"/>
      <c r="M2369" s="504"/>
      <c r="N2369" s="504"/>
      <c r="O2369" s="120"/>
      <c r="P2369" s="822"/>
      <c r="Q2369" s="822"/>
      <c r="R2369" s="51"/>
    </row>
    <row r="2370" spans="1:18" s="52" customFormat="1" outlineLevel="1">
      <c r="A2370" s="825"/>
      <c r="B2370" s="827"/>
      <c r="C2370" s="766"/>
      <c r="D2370" s="822"/>
      <c r="E2370" s="829"/>
      <c r="F2370" s="822"/>
      <c r="G2370" s="822"/>
      <c r="H2370" s="822"/>
      <c r="I2370" s="822"/>
      <c r="J2370" s="822"/>
      <c r="K2370" s="523">
        <v>13</v>
      </c>
      <c r="L2370" s="504"/>
      <c r="M2370" s="504"/>
      <c r="N2370" s="504"/>
      <c r="O2370" s="120"/>
      <c r="P2370" s="822"/>
      <c r="Q2370" s="822"/>
      <c r="R2370" s="51"/>
    </row>
    <row r="2371" spans="1:18" s="52" customFormat="1" outlineLevel="1">
      <c r="A2371" s="825"/>
      <c r="B2371" s="827"/>
      <c r="C2371" s="766"/>
      <c r="D2371" s="822"/>
      <c r="E2371" s="829"/>
      <c r="F2371" s="822"/>
      <c r="G2371" s="822"/>
      <c r="H2371" s="822"/>
      <c r="I2371" s="822"/>
      <c r="J2371" s="822"/>
      <c r="K2371" s="523">
        <v>14</v>
      </c>
      <c r="L2371" s="504"/>
      <c r="M2371" s="504"/>
      <c r="N2371" s="504"/>
      <c r="O2371" s="120"/>
      <c r="P2371" s="822"/>
      <c r="Q2371" s="822"/>
      <c r="R2371" s="51"/>
    </row>
    <row r="2372" spans="1:18" s="52" customFormat="1" outlineLevel="1">
      <c r="A2372" s="825"/>
      <c r="B2372" s="827"/>
      <c r="C2372" s="766"/>
      <c r="D2372" s="822"/>
      <c r="E2372" s="829"/>
      <c r="F2372" s="822"/>
      <c r="G2372" s="822"/>
      <c r="H2372" s="822"/>
      <c r="I2372" s="822"/>
      <c r="J2372" s="822"/>
      <c r="K2372" s="523">
        <v>15</v>
      </c>
      <c r="L2372" s="504"/>
      <c r="M2372" s="504"/>
      <c r="N2372" s="504"/>
      <c r="O2372" s="120"/>
      <c r="P2372" s="822"/>
      <c r="Q2372" s="822"/>
      <c r="R2372" s="51"/>
    </row>
    <row r="2373" spans="1:18" s="52" customFormat="1" outlineLevel="1">
      <c r="A2373" s="826"/>
      <c r="B2373" s="828"/>
      <c r="C2373" s="777"/>
      <c r="D2373" s="823"/>
      <c r="E2373" s="829"/>
      <c r="F2373" s="823"/>
      <c r="G2373" s="823"/>
      <c r="H2373" s="823"/>
      <c r="I2373" s="823"/>
      <c r="J2373" s="823"/>
      <c r="K2373" s="523">
        <v>16</v>
      </c>
      <c r="L2373" s="504"/>
      <c r="M2373" s="504"/>
      <c r="N2373" s="504"/>
      <c r="O2373" s="120"/>
      <c r="P2373" s="823"/>
      <c r="Q2373" s="823"/>
      <c r="R2373" s="51"/>
    </row>
    <row r="2374" spans="1:18" s="52" customFormat="1" outlineLevel="1">
      <c r="A2374" s="824"/>
      <c r="B2374" s="827" t="s">
        <v>45</v>
      </c>
      <c r="C2374" s="803">
        <f>C2358+1</f>
        <v>149</v>
      </c>
      <c r="D2374" s="822" t="s">
        <v>1582</v>
      </c>
      <c r="E2374" s="829" t="str">
        <f t="shared" ref="E2374" si="215">"DBB"&amp;18192+(6*(C2374-129))</f>
        <v>DBB18312</v>
      </c>
      <c r="F2374" s="822" t="s">
        <v>2085</v>
      </c>
      <c r="G2374" s="821" t="s">
        <v>1584</v>
      </c>
      <c r="H2374" s="830" t="s">
        <v>2086</v>
      </c>
      <c r="I2374" s="821"/>
      <c r="J2374" s="821"/>
      <c r="K2374" s="626">
        <v>1</v>
      </c>
      <c r="L2374" s="504" t="s">
        <v>1586</v>
      </c>
      <c r="M2374" s="504" t="s">
        <v>1587</v>
      </c>
      <c r="N2374" s="504" t="s">
        <v>1588</v>
      </c>
      <c r="O2374" s="120"/>
      <c r="P2374" s="821" t="s">
        <v>2087</v>
      </c>
      <c r="Q2374" s="821" t="s">
        <v>2064</v>
      </c>
      <c r="R2374" s="51"/>
    </row>
    <row r="2375" spans="1:18" s="52" customFormat="1" outlineLevel="1">
      <c r="A2375" s="825"/>
      <c r="B2375" s="827"/>
      <c r="C2375" s="766"/>
      <c r="D2375" s="822"/>
      <c r="E2375" s="829"/>
      <c r="F2375" s="822"/>
      <c r="G2375" s="822"/>
      <c r="H2375" s="822"/>
      <c r="I2375" s="822"/>
      <c r="J2375" s="822"/>
      <c r="K2375" s="523">
        <v>2</v>
      </c>
      <c r="L2375" s="504"/>
      <c r="M2375" s="504"/>
      <c r="N2375" s="504"/>
      <c r="O2375" s="120"/>
      <c r="P2375" s="822"/>
      <c r="Q2375" s="822"/>
      <c r="R2375" s="51"/>
    </row>
    <row r="2376" spans="1:18" s="52" customFormat="1" outlineLevel="1">
      <c r="A2376" s="825"/>
      <c r="B2376" s="827"/>
      <c r="C2376" s="766"/>
      <c r="D2376" s="822"/>
      <c r="E2376" s="829"/>
      <c r="F2376" s="822"/>
      <c r="G2376" s="822"/>
      <c r="H2376" s="822"/>
      <c r="I2376" s="822"/>
      <c r="J2376" s="822"/>
      <c r="K2376" s="523">
        <v>3</v>
      </c>
      <c r="L2376" s="504"/>
      <c r="M2376" s="504"/>
      <c r="N2376" s="504"/>
      <c r="O2376" s="120"/>
      <c r="P2376" s="822"/>
      <c r="Q2376" s="822"/>
      <c r="R2376" s="51"/>
    </row>
    <row r="2377" spans="1:18" s="52" customFormat="1" outlineLevel="1">
      <c r="A2377" s="825"/>
      <c r="B2377" s="827"/>
      <c r="C2377" s="766"/>
      <c r="D2377" s="822"/>
      <c r="E2377" s="829"/>
      <c r="F2377" s="822"/>
      <c r="G2377" s="822"/>
      <c r="H2377" s="822"/>
      <c r="I2377" s="822"/>
      <c r="J2377" s="822"/>
      <c r="K2377" s="523">
        <v>4</v>
      </c>
      <c r="L2377" s="504"/>
      <c r="M2377" s="504"/>
      <c r="N2377" s="504"/>
      <c r="O2377" s="120"/>
      <c r="P2377" s="822"/>
      <c r="Q2377" s="822"/>
      <c r="R2377" s="51"/>
    </row>
    <row r="2378" spans="1:18" s="52" customFormat="1" outlineLevel="1">
      <c r="A2378" s="825"/>
      <c r="B2378" s="827"/>
      <c r="C2378" s="766"/>
      <c r="D2378" s="822"/>
      <c r="E2378" s="829"/>
      <c r="F2378" s="822"/>
      <c r="G2378" s="822"/>
      <c r="H2378" s="822"/>
      <c r="I2378" s="822"/>
      <c r="J2378" s="822"/>
      <c r="K2378" s="523">
        <v>5</v>
      </c>
      <c r="L2378" s="504"/>
      <c r="M2378" s="504"/>
      <c r="N2378" s="504"/>
      <c r="O2378" s="120"/>
      <c r="P2378" s="822"/>
      <c r="Q2378" s="822"/>
      <c r="R2378" s="51"/>
    </row>
    <row r="2379" spans="1:18" s="52" customFormat="1" outlineLevel="1">
      <c r="A2379" s="825"/>
      <c r="B2379" s="827"/>
      <c r="C2379" s="766"/>
      <c r="D2379" s="822"/>
      <c r="E2379" s="829"/>
      <c r="F2379" s="822"/>
      <c r="G2379" s="822"/>
      <c r="H2379" s="822"/>
      <c r="I2379" s="822"/>
      <c r="J2379" s="822"/>
      <c r="K2379" s="523">
        <v>6</v>
      </c>
      <c r="L2379" s="504"/>
      <c r="M2379" s="504"/>
      <c r="N2379" s="504"/>
      <c r="O2379" s="120"/>
      <c r="P2379" s="822"/>
      <c r="Q2379" s="822"/>
      <c r="R2379" s="51"/>
    </row>
    <row r="2380" spans="1:18" s="52" customFormat="1" outlineLevel="1">
      <c r="A2380" s="825"/>
      <c r="B2380" s="827"/>
      <c r="C2380" s="766"/>
      <c r="D2380" s="822"/>
      <c r="E2380" s="829"/>
      <c r="F2380" s="822"/>
      <c r="G2380" s="822"/>
      <c r="H2380" s="822"/>
      <c r="I2380" s="822"/>
      <c r="J2380" s="822"/>
      <c r="K2380" s="523">
        <v>7</v>
      </c>
      <c r="L2380" s="504"/>
      <c r="M2380" s="504"/>
      <c r="N2380" s="504"/>
      <c r="O2380" s="120"/>
      <c r="P2380" s="822"/>
      <c r="Q2380" s="822"/>
      <c r="R2380" s="51"/>
    </row>
    <row r="2381" spans="1:18" s="52" customFormat="1" outlineLevel="1">
      <c r="A2381" s="825"/>
      <c r="B2381" s="827"/>
      <c r="C2381" s="766"/>
      <c r="D2381" s="822"/>
      <c r="E2381" s="829"/>
      <c r="F2381" s="822"/>
      <c r="G2381" s="822"/>
      <c r="H2381" s="822"/>
      <c r="I2381" s="822"/>
      <c r="J2381" s="822"/>
      <c r="K2381" s="523">
        <v>8</v>
      </c>
      <c r="L2381" s="504"/>
      <c r="M2381" s="504"/>
      <c r="N2381" s="504"/>
      <c r="O2381" s="120"/>
      <c r="P2381" s="822"/>
      <c r="Q2381" s="822"/>
      <c r="R2381" s="51"/>
    </row>
    <row r="2382" spans="1:18" s="52" customFormat="1" outlineLevel="1">
      <c r="A2382" s="825"/>
      <c r="B2382" s="827"/>
      <c r="C2382" s="766"/>
      <c r="D2382" s="822"/>
      <c r="E2382" s="829"/>
      <c r="F2382" s="822"/>
      <c r="G2382" s="822"/>
      <c r="H2382" s="822"/>
      <c r="I2382" s="822"/>
      <c r="J2382" s="822"/>
      <c r="K2382" s="523">
        <v>9</v>
      </c>
      <c r="L2382" s="504"/>
      <c r="M2382" s="504"/>
      <c r="N2382" s="504"/>
      <c r="O2382" s="120"/>
      <c r="P2382" s="822"/>
      <c r="Q2382" s="822"/>
      <c r="R2382" s="51"/>
    </row>
    <row r="2383" spans="1:18" s="52" customFormat="1" outlineLevel="1">
      <c r="A2383" s="825"/>
      <c r="B2383" s="827"/>
      <c r="C2383" s="766"/>
      <c r="D2383" s="822"/>
      <c r="E2383" s="829"/>
      <c r="F2383" s="822"/>
      <c r="G2383" s="822"/>
      <c r="H2383" s="822"/>
      <c r="I2383" s="822"/>
      <c r="J2383" s="822"/>
      <c r="K2383" s="523">
        <v>10</v>
      </c>
      <c r="L2383" s="504"/>
      <c r="M2383" s="504"/>
      <c r="N2383" s="504"/>
      <c r="O2383" s="120"/>
      <c r="P2383" s="822"/>
      <c r="Q2383" s="822"/>
      <c r="R2383" s="51"/>
    </row>
    <row r="2384" spans="1:18" s="52" customFormat="1" outlineLevel="1">
      <c r="A2384" s="825"/>
      <c r="B2384" s="827"/>
      <c r="C2384" s="766"/>
      <c r="D2384" s="822"/>
      <c r="E2384" s="829"/>
      <c r="F2384" s="822"/>
      <c r="G2384" s="822"/>
      <c r="H2384" s="822"/>
      <c r="I2384" s="822"/>
      <c r="J2384" s="822"/>
      <c r="K2384" s="523">
        <v>11</v>
      </c>
      <c r="L2384" s="504"/>
      <c r="M2384" s="504"/>
      <c r="N2384" s="504"/>
      <c r="O2384" s="120"/>
      <c r="P2384" s="822"/>
      <c r="Q2384" s="822"/>
      <c r="R2384" s="51"/>
    </row>
    <row r="2385" spans="1:18" s="52" customFormat="1" outlineLevel="1">
      <c r="A2385" s="825"/>
      <c r="B2385" s="827"/>
      <c r="C2385" s="766"/>
      <c r="D2385" s="822"/>
      <c r="E2385" s="829"/>
      <c r="F2385" s="822"/>
      <c r="G2385" s="822"/>
      <c r="H2385" s="822"/>
      <c r="I2385" s="822"/>
      <c r="J2385" s="822"/>
      <c r="K2385" s="523">
        <v>12</v>
      </c>
      <c r="L2385" s="504"/>
      <c r="M2385" s="504"/>
      <c r="N2385" s="504"/>
      <c r="O2385" s="120"/>
      <c r="P2385" s="822"/>
      <c r="Q2385" s="822"/>
      <c r="R2385" s="51"/>
    </row>
    <row r="2386" spans="1:18" s="52" customFormat="1" outlineLevel="1">
      <c r="A2386" s="825"/>
      <c r="B2386" s="827"/>
      <c r="C2386" s="766"/>
      <c r="D2386" s="822"/>
      <c r="E2386" s="829"/>
      <c r="F2386" s="822"/>
      <c r="G2386" s="822"/>
      <c r="H2386" s="822"/>
      <c r="I2386" s="822"/>
      <c r="J2386" s="822"/>
      <c r="K2386" s="523">
        <v>13</v>
      </c>
      <c r="L2386" s="504"/>
      <c r="M2386" s="504"/>
      <c r="N2386" s="504"/>
      <c r="O2386" s="120"/>
      <c r="P2386" s="822"/>
      <c r="Q2386" s="822"/>
      <c r="R2386" s="51"/>
    </row>
    <row r="2387" spans="1:18" s="52" customFormat="1" outlineLevel="1">
      <c r="A2387" s="825"/>
      <c r="B2387" s="827"/>
      <c r="C2387" s="766"/>
      <c r="D2387" s="822"/>
      <c r="E2387" s="829"/>
      <c r="F2387" s="822"/>
      <c r="G2387" s="822"/>
      <c r="H2387" s="822"/>
      <c r="I2387" s="822"/>
      <c r="J2387" s="822"/>
      <c r="K2387" s="523">
        <v>14</v>
      </c>
      <c r="L2387" s="504"/>
      <c r="M2387" s="504"/>
      <c r="N2387" s="504"/>
      <c r="O2387" s="120"/>
      <c r="P2387" s="822"/>
      <c r="Q2387" s="822"/>
      <c r="R2387" s="51"/>
    </row>
    <row r="2388" spans="1:18" s="52" customFormat="1" outlineLevel="1">
      <c r="A2388" s="825"/>
      <c r="B2388" s="827"/>
      <c r="C2388" s="766"/>
      <c r="D2388" s="822"/>
      <c r="E2388" s="829"/>
      <c r="F2388" s="822"/>
      <c r="G2388" s="822"/>
      <c r="H2388" s="822"/>
      <c r="I2388" s="822"/>
      <c r="J2388" s="822"/>
      <c r="K2388" s="523">
        <v>15</v>
      </c>
      <c r="L2388" s="504"/>
      <c r="M2388" s="504"/>
      <c r="N2388" s="504"/>
      <c r="O2388" s="120"/>
      <c r="P2388" s="822"/>
      <c r="Q2388" s="822"/>
      <c r="R2388" s="51"/>
    </row>
    <row r="2389" spans="1:18" s="52" customFormat="1" outlineLevel="1">
      <c r="A2389" s="826"/>
      <c r="B2389" s="828"/>
      <c r="C2389" s="777"/>
      <c r="D2389" s="823"/>
      <c r="E2389" s="829"/>
      <c r="F2389" s="823"/>
      <c r="G2389" s="823"/>
      <c r="H2389" s="823"/>
      <c r="I2389" s="823"/>
      <c r="J2389" s="823"/>
      <c r="K2389" s="523">
        <v>16</v>
      </c>
      <c r="L2389" s="504"/>
      <c r="M2389" s="504"/>
      <c r="N2389" s="504"/>
      <c r="O2389" s="120"/>
      <c r="P2389" s="823"/>
      <c r="Q2389" s="823"/>
      <c r="R2389" s="51"/>
    </row>
    <row r="2390" spans="1:18" s="52" customFormat="1" outlineLevel="1">
      <c r="A2390" s="824"/>
      <c r="B2390" s="827" t="s">
        <v>45</v>
      </c>
      <c r="C2390" s="803">
        <f>C2374+1</f>
        <v>150</v>
      </c>
      <c r="D2390" s="822" t="s">
        <v>2088</v>
      </c>
      <c r="E2390" s="829" t="str">
        <f t="shared" ref="E2390" si="216">"DBB"&amp;18192+(6*(C2390-129))</f>
        <v>DBB18318</v>
      </c>
      <c r="F2390" s="822" t="s">
        <v>2089</v>
      </c>
      <c r="G2390" s="821" t="s">
        <v>2090</v>
      </c>
      <c r="H2390" s="821" t="s">
        <v>1726</v>
      </c>
      <c r="I2390" s="821"/>
      <c r="J2390" s="821"/>
      <c r="K2390" s="626">
        <v>1</v>
      </c>
      <c r="L2390" s="48" t="s">
        <v>1535</v>
      </c>
      <c r="M2390" s="504" t="s">
        <v>1536</v>
      </c>
      <c r="N2390" s="504" t="s">
        <v>1537</v>
      </c>
      <c r="O2390" s="120"/>
      <c r="P2390" s="821" t="str">
        <f>VLOOKUP(H2390,Buttons!$D$454:$AB$902,25,FALSE)</f>
        <v>CAP_Capper_Toolbar_1_8</v>
      </c>
      <c r="Q2390" s="821" t="s">
        <v>2064</v>
      </c>
      <c r="R2390" s="51"/>
    </row>
    <row r="2391" spans="1:18" s="52" customFormat="1" outlineLevel="1">
      <c r="A2391" s="825"/>
      <c r="B2391" s="827"/>
      <c r="C2391" s="766"/>
      <c r="D2391" s="822"/>
      <c r="E2391" s="829"/>
      <c r="F2391" s="822"/>
      <c r="G2391" s="822"/>
      <c r="H2391" s="822"/>
      <c r="I2391" s="822"/>
      <c r="J2391" s="822"/>
      <c r="K2391" s="523">
        <v>2</v>
      </c>
      <c r="L2391" s="75" t="s">
        <v>1727</v>
      </c>
      <c r="M2391" s="504" t="s">
        <v>2091</v>
      </c>
      <c r="N2391" s="504" t="s">
        <v>1729</v>
      </c>
      <c r="O2391" s="120"/>
      <c r="P2391" s="822"/>
      <c r="Q2391" s="822"/>
      <c r="R2391" s="51"/>
    </row>
    <row r="2392" spans="1:18" s="52" customFormat="1" outlineLevel="1">
      <c r="A2392" s="825"/>
      <c r="B2392" s="827"/>
      <c r="C2392" s="766"/>
      <c r="D2392" s="822"/>
      <c r="E2392" s="829"/>
      <c r="F2392" s="822"/>
      <c r="G2392" s="822"/>
      <c r="H2392" s="822"/>
      <c r="I2392" s="822"/>
      <c r="J2392" s="822"/>
      <c r="K2392" s="523">
        <v>3</v>
      </c>
      <c r="L2392" s="75" t="s">
        <v>1730</v>
      </c>
      <c r="M2392" s="504" t="s">
        <v>1731</v>
      </c>
      <c r="N2392" s="504" t="s">
        <v>1732</v>
      </c>
      <c r="O2392" s="120"/>
      <c r="P2392" s="822"/>
      <c r="Q2392" s="822"/>
      <c r="R2392" s="51"/>
    </row>
    <row r="2393" spans="1:18" s="52" customFormat="1" outlineLevel="1">
      <c r="A2393" s="825"/>
      <c r="B2393" s="827"/>
      <c r="C2393" s="766"/>
      <c r="D2393" s="822"/>
      <c r="E2393" s="829"/>
      <c r="F2393" s="822"/>
      <c r="G2393" s="822"/>
      <c r="H2393" s="822"/>
      <c r="I2393" s="822"/>
      <c r="J2393" s="822"/>
      <c r="K2393" s="523">
        <v>4</v>
      </c>
      <c r="L2393" s="504"/>
      <c r="M2393" s="504"/>
      <c r="N2393" s="504"/>
      <c r="O2393" s="120"/>
      <c r="P2393" s="822"/>
      <c r="Q2393" s="822"/>
      <c r="R2393" s="51"/>
    </row>
    <row r="2394" spans="1:18" s="52" customFormat="1" outlineLevel="1">
      <c r="A2394" s="825"/>
      <c r="B2394" s="827"/>
      <c r="C2394" s="766"/>
      <c r="D2394" s="822"/>
      <c r="E2394" s="829"/>
      <c r="F2394" s="822"/>
      <c r="G2394" s="822"/>
      <c r="H2394" s="822"/>
      <c r="I2394" s="822"/>
      <c r="J2394" s="822"/>
      <c r="K2394" s="523">
        <v>5</v>
      </c>
      <c r="L2394" s="504"/>
      <c r="M2394" s="504"/>
      <c r="N2394" s="504"/>
      <c r="O2394" s="120"/>
      <c r="P2394" s="822"/>
      <c r="Q2394" s="822"/>
      <c r="R2394" s="51"/>
    </row>
    <row r="2395" spans="1:18" s="52" customFormat="1" outlineLevel="1">
      <c r="A2395" s="825"/>
      <c r="B2395" s="827"/>
      <c r="C2395" s="766"/>
      <c r="D2395" s="822"/>
      <c r="E2395" s="829"/>
      <c r="F2395" s="822"/>
      <c r="G2395" s="822"/>
      <c r="H2395" s="822"/>
      <c r="I2395" s="822"/>
      <c r="J2395" s="822"/>
      <c r="K2395" s="523">
        <v>6</v>
      </c>
      <c r="L2395" s="504"/>
      <c r="M2395" s="504"/>
      <c r="N2395" s="504"/>
      <c r="O2395" s="120"/>
      <c r="P2395" s="822"/>
      <c r="Q2395" s="822"/>
      <c r="R2395" s="51"/>
    </row>
    <row r="2396" spans="1:18" s="52" customFormat="1" outlineLevel="1">
      <c r="A2396" s="825"/>
      <c r="B2396" s="827"/>
      <c r="C2396" s="766"/>
      <c r="D2396" s="822"/>
      <c r="E2396" s="829"/>
      <c r="F2396" s="822"/>
      <c r="G2396" s="822"/>
      <c r="H2396" s="822"/>
      <c r="I2396" s="822"/>
      <c r="J2396" s="822"/>
      <c r="K2396" s="523">
        <v>7</v>
      </c>
      <c r="L2396" s="504"/>
      <c r="M2396" s="504"/>
      <c r="N2396" s="504"/>
      <c r="O2396" s="120"/>
      <c r="P2396" s="822"/>
      <c r="Q2396" s="822"/>
      <c r="R2396" s="51"/>
    </row>
    <row r="2397" spans="1:18" s="52" customFormat="1" outlineLevel="1">
      <c r="A2397" s="825"/>
      <c r="B2397" s="827"/>
      <c r="C2397" s="766"/>
      <c r="D2397" s="822"/>
      <c r="E2397" s="829"/>
      <c r="F2397" s="822"/>
      <c r="G2397" s="822"/>
      <c r="H2397" s="822"/>
      <c r="I2397" s="822"/>
      <c r="J2397" s="822"/>
      <c r="K2397" s="523">
        <v>8</v>
      </c>
      <c r="L2397" s="504"/>
      <c r="M2397" s="504"/>
      <c r="N2397" s="504"/>
      <c r="O2397" s="120"/>
      <c r="P2397" s="822"/>
      <c r="Q2397" s="822"/>
      <c r="R2397" s="51"/>
    </row>
    <row r="2398" spans="1:18" s="52" customFormat="1" outlineLevel="1">
      <c r="A2398" s="825"/>
      <c r="B2398" s="827"/>
      <c r="C2398" s="766"/>
      <c r="D2398" s="822"/>
      <c r="E2398" s="829"/>
      <c r="F2398" s="822"/>
      <c r="G2398" s="822"/>
      <c r="H2398" s="822"/>
      <c r="I2398" s="822"/>
      <c r="J2398" s="822"/>
      <c r="K2398" s="523">
        <v>9</v>
      </c>
      <c r="L2398" s="504"/>
      <c r="M2398" s="504"/>
      <c r="N2398" s="504"/>
      <c r="O2398" s="120"/>
      <c r="P2398" s="822"/>
      <c r="Q2398" s="822"/>
      <c r="R2398" s="51"/>
    </row>
    <row r="2399" spans="1:18" s="52" customFormat="1" outlineLevel="1">
      <c r="A2399" s="825"/>
      <c r="B2399" s="827"/>
      <c r="C2399" s="766"/>
      <c r="D2399" s="822"/>
      <c r="E2399" s="829"/>
      <c r="F2399" s="822"/>
      <c r="G2399" s="822"/>
      <c r="H2399" s="822"/>
      <c r="I2399" s="822"/>
      <c r="J2399" s="822"/>
      <c r="K2399" s="523">
        <v>10</v>
      </c>
      <c r="L2399" s="504"/>
      <c r="M2399" s="504"/>
      <c r="N2399" s="504"/>
      <c r="O2399" s="120"/>
      <c r="P2399" s="822"/>
      <c r="Q2399" s="822"/>
      <c r="R2399" s="51"/>
    </row>
    <row r="2400" spans="1:18" s="52" customFormat="1" outlineLevel="1">
      <c r="A2400" s="825"/>
      <c r="B2400" s="827"/>
      <c r="C2400" s="766"/>
      <c r="D2400" s="822"/>
      <c r="E2400" s="829"/>
      <c r="F2400" s="822"/>
      <c r="G2400" s="822"/>
      <c r="H2400" s="822"/>
      <c r="I2400" s="822"/>
      <c r="J2400" s="822"/>
      <c r="K2400" s="523">
        <v>11</v>
      </c>
      <c r="L2400" s="504"/>
      <c r="M2400" s="504"/>
      <c r="N2400" s="504"/>
      <c r="O2400" s="120"/>
      <c r="P2400" s="822"/>
      <c r="Q2400" s="822"/>
      <c r="R2400" s="51"/>
    </row>
    <row r="2401" spans="1:18" s="52" customFormat="1" outlineLevel="1">
      <c r="A2401" s="825"/>
      <c r="B2401" s="827"/>
      <c r="C2401" s="766"/>
      <c r="D2401" s="822"/>
      <c r="E2401" s="829"/>
      <c r="F2401" s="822"/>
      <c r="G2401" s="822"/>
      <c r="H2401" s="822"/>
      <c r="I2401" s="822"/>
      <c r="J2401" s="822"/>
      <c r="K2401" s="523">
        <v>12</v>
      </c>
      <c r="L2401" s="504"/>
      <c r="M2401" s="504"/>
      <c r="N2401" s="504"/>
      <c r="O2401" s="120"/>
      <c r="P2401" s="822"/>
      <c r="Q2401" s="822"/>
      <c r="R2401" s="51"/>
    </row>
    <row r="2402" spans="1:18" s="52" customFormat="1" outlineLevel="1">
      <c r="A2402" s="825"/>
      <c r="B2402" s="827"/>
      <c r="C2402" s="766"/>
      <c r="D2402" s="822"/>
      <c r="E2402" s="829"/>
      <c r="F2402" s="822"/>
      <c r="G2402" s="822"/>
      <c r="H2402" s="822"/>
      <c r="I2402" s="822"/>
      <c r="J2402" s="822"/>
      <c r="K2402" s="523">
        <v>13</v>
      </c>
      <c r="L2402" s="504"/>
      <c r="M2402" s="504"/>
      <c r="N2402" s="504"/>
      <c r="O2402" s="120"/>
      <c r="P2402" s="822"/>
      <c r="Q2402" s="822"/>
      <c r="R2402" s="51"/>
    </row>
    <row r="2403" spans="1:18" s="52" customFormat="1" outlineLevel="1">
      <c r="A2403" s="825"/>
      <c r="B2403" s="827"/>
      <c r="C2403" s="766"/>
      <c r="D2403" s="822"/>
      <c r="E2403" s="829"/>
      <c r="F2403" s="822"/>
      <c r="G2403" s="822"/>
      <c r="H2403" s="822"/>
      <c r="I2403" s="822"/>
      <c r="J2403" s="822"/>
      <c r="K2403" s="523">
        <v>14</v>
      </c>
      <c r="L2403" s="504"/>
      <c r="M2403" s="504"/>
      <c r="N2403" s="504"/>
      <c r="O2403" s="120"/>
      <c r="P2403" s="822"/>
      <c r="Q2403" s="822"/>
      <c r="R2403" s="51"/>
    </row>
    <row r="2404" spans="1:18" s="52" customFormat="1" outlineLevel="1">
      <c r="A2404" s="825"/>
      <c r="B2404" s="827"/>
      <c r="C2404" s="766"/>
      <c r="D2404" s="822"/>
      <c r="E2404" s="829"/>
      <c r="F2404" s="822"/>
      <c r="G2404" s="822"/>
      <c r="H2404" s="822"/>
      <c r="I2404" s="822"/>
      <c r="J2404" s="822"/>
      <c r="K2404" s="523">
        <v>15</v>
      </c>
      <c r="L2404" s="504"/>
      <c r="M2404" s="504"/>
      <c r="N2404" s="504"/>
      <c r="O2404" s="120"/>
      <c r="P2404" s="822"/>
      <c r="Q2404" s="822"/>
      <c r="R2404" s="51"/>
    </row>
    <row r="2405" spans="1:18" s="52" customFormat="1" outlineLevel="1">
      <c r="A2405" s="826"/>
      <c r="B2405" s="828"/>
      <c r="C2405" s="777"/>
      <c r="D2405" s="823"/>
      <c r="E2405" s="829"/>
      <c r="F2405" s="823"/>
      <c r="G2405" s="823"/>
      <c r="H2405" s="823"/>
      <c r="I2405" s="823"/>
      <c r="J2405" s="823"/>
      <c r="K2405" s="523">
        <v>16</v>
      </c>
      <c r="L2405" s="504"/>
      <c r="M2405" s="504"/>
      <c r="N2405" s="504"/>
      <c r="O2405" s="120"/>
      <c r="P2405" s="823"/>
      <c r="Q2405" s="823"/>
      <c r="R2405" s="51"/>
    </row>
    <row r="2406" spans="1:18" s="52" customFormat="1" outlineLevel="1">
      <c r="A2406" s="824"/>
      <c r="B2406" s="664" t="s">
        <v>84</v>
      </c>
      <c r="C2406" s="803">
        <f>C2390+1</f>
        <v>151</v>
      </c>
      <c r="D2406" s="822" t="s">
        <v>1733</v>
      </c>
      <c r="E2406" s="829" t="str">
        <f t="shared" ref="E2406" si="217">"DBB"&amp;18192+(6*(C2406-129))</f>
        <v>DBB18324</v>
      </c>
      <c r="F2406" s="822" t="s">
        <v>2092</v>
      </c>
      <c r="G2406" s="821" t="s">
        <v>1735</v>
      </c>
      <c r="H2406" s="821" t="s">
        <v>1736</v>
      </c>
      <c r="I2406" s="821"/>
      <c r="J2406" s="821"/>
      <c r="K2406" s="626">
        <v>1</v>
      </c>
      <c r="L2406" s="75" t="s">
        <v>1543</v>
      </c>
      <c r="M2406" s="504" t="s">
        <v>1544</v>
      </c>
      <c r="N2406" s="504" t="s">
        <v>1545</v>
      </c>
      <c r="O2406" s="120"/>
      <c r="P2406" s="663" t="str">
        <f>VLOOKUP(H2406,Buttons!$D$454:$AB$902,25,FALSE)</f>
        <v>CAP_Capper_Toolbar_1_7</v>
      </c>
      <c r="Q2406" s="821" t="s">
        <v>2064</v>
      </c>
      <c r="R2406" s="51"/>
    </row>
    <row r="2407" spans="1:18" s="52" customFormat="1" ht="12.75" customHeight="1" outlineLevel="1">
      <c r="A2407" s="825"/>
      <c r="B2407" s="827"/>
      <c r="C2407" s="766"/>
      <c r="D2407" s="822"/>
      <c r="E2407" s="829"/>
      <c r="F2407" s="822"/>
      <c r="G2407" s="822"/>
      <c r="H2407" s="822"/>
      <c r="I2407" s="822"/>
      <c r="J2407" s="822"/>
      <c r="K2407" s="523">
        <v>2</v>
      </c>
      <c r="L2407" s="48" t="s">
        <v>1535</v>
      </c>
      <c r="M2407" s="504" t="s">
        <v>1536</v>
      </c>
      <c r="N2407" s="504" t="s">
        <v>1537</v>
      </c>
      <c r="O2407" s="120"/>
      <c r="P2407" s="663"/>
      <c r="Q2407" s="822"/>
      <c r="R2407" s="51"/>
    </row>
    <row r="2408" spans="1:18" s="52" customFormat="1" ht="12.75" customHeight="1" outlineLevel="1">
      <c r="A2408" s="825"/>
      <c r="B2408" s="827"/>
      <c r="C2408" s="766"/>
      <c r="D2408" s="822"/>
      <c r="E2408" s="829"/>
      <c r="F2408" s="822"/>
      <c r="G2408" s="822"/>
      <c r="H2408" s="822"/>
      <c r="I2408" s="822"/>
      <c r="J2408" s="822"/>
      <c r="K2408" s="523">
        <v>3</v>
      </c>
      <c r="L2408" s="48" t="s">
        <v>2093</v>
      </c>
      <c r="M2408" s="504" t="s">
        <v>2094</v>
      </c>
      <c r="N2408" s="504" t="s">
        <v>2095</v>
      </c>
      <c r="O2408" s="120"/>
      <c r="P2408" s="663"/>
      <c r="Q2408" s="822"/>
      <c r="R2408" s="51"/>
    </row>
    <row r="2409" spans="1:18" s="52" customFormat="1" ht="12.75" customHeight="1" outlineLevel="1">
      <c r="A2409" s="825"/>
      <c r="B2409" s="827"/>
      <c r="C2409" s="766"/>
      <c r="D2409" s="822"/>
      <c r="E2409" s="829"/>
      <c r="F2409" s="822"/>
      <c r="G2409" s="822"/>
      <c r="H2409" s="822"/>
      <c r="I2409" s="822"/>
      <c r="J2409" s="822"/>
      <c r="K2409" s="523">
        <v>4</v>
      </c>
      <c r="L2409" s="75" t="s">
        <v>1730</v>
      </c>
      <c r="M2409" s="504" t="s">
        <v>1731</v>
      </c>
      <c r="N2409" s="504" t="s">
        <v>1732</v>
      </c>
      <c r="O2409" s="120"/>
      <c r="P2409" s="663"/>
      <c r="Q2409" s="822"/>
      <c r="R2409" s="51"/>
    </row>
    <row r="2410" spans="1:18" s="52" customFormat="1" ht="12.75" customHeight="1" outlineLevel="1">
      <c r="A2410" s="825"/>
      <c r="B2410" s="827"/>
      <c r="C2410" s="766"/>
      <c r="D2410" s="822"/>
      <c r="E2410" s="829"/>
      <c r="F2410" s="822"/>
      <c r="G2410" s="822"/>
      <c r="H2410" s="822"/>
      <c r="I2410" s="822"/>
      <c r="J2410" s="822"/>
      <c r="K2410" s="523">
        <v>5</v>
      </c>
      <c r="L2410" s="504"/>
      <c r="M2410" s="504"/>
      <c r="N2410" s="504"/>
      <c r="O2410" s="120"/>
      <c r="P2410" s="663"/>
      <c r="Q2410" s="822"/>
      <c r="R2410" s="51"/>
    </row>
    <row r="2411" spans="1:18" s="52" customFormat="1" ht="12.75" customHeight="1" outlineLevel="1">
      <c r="A2411" s="825"/>
      <c r="B2411" s="827"/>
      <c r="C2411" s="766"/>
      <c r="D2411" s="822"/>
      <c r="E2411" s="829"/>
      <c r="F2411" s="822"/>
      <c r="G2411" s="822"/>
      <c r="H2411" s="822"/>
      <c r="I2411" s="822"/>
      <c r="J2411" s="822"/>
      <c r="K2411" s="523">
        <v>6</v>
      </c>
      <c r="L2411" s="504"/>
      <c r="M2411" s="504"/>
      <c r="N2411" s="504"/>
      <c r="O2411" s="120"/>
      <c r="P2411" s="663"/>
      <c r="Q2411" s="822"/>
      <c r="R2411" s="51"/>
    </row>
    <row r="2412" spans="1:18" s="52" customFormat="1" ht="12.75" customHeight="1" outlineLevel="1">
      <c r="A2412" s="825"/>
      <c r="B2412" s="827"/>
      <c r="C2412" s="766"/>
      <c r="D2412" s="822"/>
      <c r="E2412" s="829"/>
      <c r="F2412" s="822"/>
      <c r="G2412" s="822"/>
      <c r="H2412" s="822"/>
      <c r="I2412" s="822"/>
      <c r="J2412" s="822"/>
      <c r="K2412" s="523">
        <v>7</v>
      </c>
      <c r="L2412" s="504"/>
      <c r="M2412" s="504"/>
      <c r="N2412" s="504"/>
      <c r="O2412" s="120"/>
      <c r="P2412" s="663"/>
      <c r="Q2412" s="822"/>
      <c r="R2412" s="51"/>
    </row>
    <row r="2413" spans="1:18" s="52" customFormat="1" ht="12.75" customHeight="1" outlineLevel="1">
      <c r="A2413" s="825"/>
      <c r="B2413" s="827"/>
      <c r="C2413" s="766"/>
      <c r="D2413" s="822"/>
      <c r="E2413" s="829"/>
      <c r="F2413" s="822"/>
      <c r="G2413" s="822"/>
      <c r="H2413" s="822"/>
      <c r="I2413" s="822"/>
      <c r="J2413" s="822"/>
      <c r="K2413" s="523">
        <v>8</v>
      </c>
      <c r="L2413" s="504"/>
      <c r="M2413" s="504"/>
      <c r="N2413" s="504"/>
      <c r="O2413" s="120"/>
      <c r="P2413" s="663"/>
      <c r="Q2413" s="822"/>
      <c r="R2413" s="51"/>
    </row>
    <row r="2414" spans="1:18" s="52" customFormat="1" ht="12.75" customHeight="1" outlineLevel="1">
      <c r="A2414" s="825"/>
      <c r="B2414" s="827"/>
      <c r="C2414" s="766"/>
      <c r="D2414" s="822"/>
      <c r="E2414" s="829"/>
      <c r="F2414" s="822"/>
      <c r="G2414" s="822"/>
      <c r="H2414" s="822"/>
      <c r="I2414" s="822"/>
      <c r="J2414" s="822"/>
      <c r="K2414" s="523">
        <v>9</v>
      </c>
      <c r="L2414" s="504"/>
      <c r="M2414" s="504"/>
      <c r="N2414" s="504"/>
      <c r="O2414" s="120"/>
      <c r="P2414" s="663"/>
      <c r="Q2414" s="822"/>
      <c r="R2414" s="51"/>
    </row>
    <row r="2415" spans="1:18" s="52" customFormat="1" ht="12.75" customHeight="1" outlineLevel="1">
      <c r="A2415" s="825"/>
      <c r="B2415" s="827"/>
      <c r="C2415" s="766"/>
      <c r="D2415" s="822"/>
      <c r="E2415" s="829"/>
      <c r="F2415" s="822"/>
      <c r="G2415" s="822"/>
      <c r="H2415" s="822"/>
      <c r="I2415" s="822"/>
      <c r="J2415" s="822"/>
      <c r="K2415" s="523">
        <v>10</v>
      </c>
      <c r="L2415" s="504"/>
      <c r="M2415" s="504"/>
      <c r="N2415" s="504"/>
      <c r="O2415" s="120"/>
      <c r="P2415" s="821"/>
      <c r="Q2415" s="822"/>
      <c r="R2415" s="51"/>
    </row>
    <row r="2416" spans="1:18" s="52" customFormat="1" ht="12.75" customHeight="1" outlineLevel="1">
      <c r="A2416" s="825"/>
      <c r="B2416" s="827"/>
      <c r="C2416" s="766"/>
      <c r="D2416" s="822"/>
      <c r="E2416" s="829"/>
      <c r="F2416" s="822"/>
      <c r="G2416" s="822"/>
      <c r="H2416" s="822"/>
      <c r="I2416" s="822"/>
      <c r="J2416" s="822"/>
      <c r="K2416" s="523">
        <v>11</v>
      </c>
      <c r="L2416" s="504"/>
      <c r="M2416" s="504"/>
      <c r="N2416" s="504"/>
      <c r="O2416" s="120"/>
      <c r="P2416" s="821"/>
      <c r="Q2416" s="822"/>
      <c r="R2416" s="51"/>
    </row>
    <row r="2417" spans="1:18" s="52" customFormat="1" ht="12.75" customHeight="1" outlineLevel="1">
      <c r="A2417" s="825"/>
      <c r="B2417" s="827"/>
      <c r="C2417" s="766"/>
      <c r="D2417" s="822"/>
      <c r="E2417" s="829"/>
      <c r="F2417" s="822"/>
      <c r="G2417" s="822"/>
      <c r="H2417" s="822"/>
      <c r="I2417" s="822"/>
      <c r="J2417" s="822"/>
      <c r="K2417" s="523">
        <v>12</v>
      </c>
      <c r="L2417" s="504"/>
      <c r="M2417" s="504"/>
      <c r="N2417" s="504"/>
      <c r="O2417" s="120"/>
      <c r="P2417" s="821"/>
      <c r="Q2417" s="822"/>
      <c r="R2417" s="51"/>
    </row>
    <row r="2418" spans="1:18" s="52" customFormat="1" ht="12.75" customHeight="1" outlineLevel="1">
      <c r="A2418" s="825"/>
      <c r="B2418" s="827"/>
      <c r="C2418" s="766"/>
      <c r="D2418" s="822"/>
      <c r="E2418" s="829"/>
      <c r="F2418" s="822"/>
      <c r="G2418" s="822"/>
      <c r="H2418" s="822"/>
      <c r="I2418" s="822"/>
      <c r="J2418" s="822"/>
      <c r="K2418" s="523">
        <v>13</v>
      </c>
      <c r="L2418" s="504"/>
      <c r="M2418" s="504"/>
      <c r="N2418" s="504"/>
      <c r="O2418" s="120"/>
      <c r="P2418" s="821"/>
      <c r="Q2418" s="822"/>
      <c r="R2418" s="51"/>
    </row>
    <row r="2419" spans="1:18" s="52" customFormat="1" ht="12.75" customHeight="1" outlineLevel="1">
      <c r="A2419" s="825"/>
      <c r="B2419" s="827"/>
      <c r="C2419" s="766"/>
      <c r="D2419" s="822"/>
      <c r="E2419" s="829"/>
      <c r="F2419" s="822"/>
      <c r="G2419" s="822"/>
      <c r="H2419" s="822"/>
      <c r="I2419" s="822"/>
      <c r="J2419" s="822"/>
      <c r="K2419" s="523">
        <v>14</v>
      </c>
      <c r="L2419" s="504"/>
      <c r="M2419" s="504"/>
      <c r="N2419" s="504"/>
      <c r="O2419" s="120"/>
      <c r="P2419" s="821"/>
      <c r="Q2419" s="822"/>
      <c r="R2419" s="51"/>
    </row>
    <row r="2420" spans="1:18" s="52" customFormat="1" ht="12.75" customHeight="1" outlineLevel="1">
      <c r="A2420" s="825"/>
      <c r="B2420" s="827"/>
      <c r="C2420" s="766"/>
      <c r="D2420" s="822"/>
      <c r="E2420" s="829"/>
      <c r="F2420" s="822"/>
      <c r="G2420" s="822"/>
      <c r="H2420" s="822"/>
      <c r="I2420" s="822"/>
      <c r="J2420" s="822"/>
      <c r="K2420" s="523">
        <v>15</v>
      </c>
      <c r="L2420" s="504"/>
      <c r="M2420" s="504"/>
      <c r="N2420" s="504"/>
      <c r="O2420" s="120"/>
      <c r="P2420" s="821"/>
      <c r="Q2420" s="822"/>
      <c r="R2420" s="51"/>
    </row>
    <row r="2421" spans="1:18" s="52" customFormat="1" ht="12.75" customHeight="1" outlineLevel="1">
      <c r="A2421" s="826"/>
      <c r="B2421" s="827"/>
      <c r="C2421" s="777"/>
      <c r="D2421" s="823"/>
      <c r="E2421" s="829"/>
      <c r="F2421" s="823"/>
      <c r="G2421" s="823"/>
      <c r="H2421" s="823"/>
      <c r="I2421" s="823"/>
      <c r="J2421" s="823"/>
      <c r="K2421" s="523">
        <v>16</v>
      </c>
      <c r="L2421" s="504"/>
      <c r="M2421" s="504"/>
      <c r="N2421" s="504"/>
      <c r="O2421" s="120"/>
      <c r="P2421" s="821"/>
      <c r="Q2421" s="823"/>
      <c r="R2421" s="51"/>
    </row>
    <row r="2422" spans="1:18" s="52" customFormat="1" ht="12.75" customHeight="1" outlineLevel="1">
      <c r="A2422" s="824"/>
      <c r="B2422" s="827" t="s">
        <v>45</v>
      </c>
      <c r="C2422" s="803">
        <f>C2406+1</f>
        <v>152</v>
      </c>
      <c r="D2422" s="822" t="s">
        <v>2096</v>
      </c>
      <c r="E2422" s="829" t="str">
        <f t="shared" ref="E2422" si="218">"DBB"&amp;18192+(6*(C2422-129))</f>
        <v>DBB18330</v>
      </c>
      <c r="F2422" s="822" t="s">
        <v>2097</v>
      </c>
      <c r="G2422" s="821" t="s">
        <v>1840</v>
      </c>
      <c r="H2422" s="821" t="s">
        <v>2098</v>
      </c>
      <c r="I2422" s="821"/>
      <c r="J2422" s="821"/>
      <c r="K2422" s="626">
        <v>1</v>
      </c>
      <c r="L2422" s="75" t="s">
        <v>1561</v>
      </c>
      <c r="M2422" s="504" t="s">
        <v>1562</v>
      </c>
      <c r="N2422" s="504" t="s">
        <v>1563</v>
      </c>
      <c r="O2422" s="120"/>
      <c r="P2422" s="821" t="str">
        <f>VLOOKUP(H2422,Buttons!$D$454:$AB$902,25,FALSE)</f>
        <v>CAP_Popup_Teach_Sensors - Capper</v>
      </c>
      <c r="Q2422" s="821" t="s">
        <v>2064</v>
      </c>
      <c r="R2422" s="51"/>
    </row>
    <row r="2423" spans="1:18" s="52" customFormat="1" ht="12.75" customHeight="1" outlineLevel="1">
      <c r="A2423" s="825"/>
      <c r="B2423" s="664"/>
      <c r="C2423" s="766"/>
      <c r="D2423" s="822"/>
      <c r="E2423" s="829"/>
      <c r="F2423" s="822"/>
      <c r="G2423" s="822"/>
      <c r="H2423" s="822"/>
      <c r="I2423" s="822"/>
      <c r="J2423" s="822"/>
      <c r="K2423" s="523">
        <v>2</v>
      </c>
      <c r="L2423" s="48" t="s">
        <v>1842</v>
      </c>
      <c r="M2423" s="504" t="s">
        <v>1843</v>
      </c>
      <c r="N2423" s="504" t="s">
        <v>1844</v>
      </c>
      <c r="O2423" s="120"/>
      <c r="P2423" s="821"/>
      <c r="Q2423" s="822"/>
      <c r="R2423" s="51"/>
    </row>
    <row r="2424" spans="1:18" s="52" customFormat="1" ht="12.75" customHeight="1" outlineLevel="1">
      <c r="A2424" s="825"/>
      <c r="B2424" s="664"/>
      <c r="C2424" s="766"/>
      <c r="D2424" s="822"/>
      <c r="E2424" s="829"/>
      <c r="F2424" s="822"/>
      <c r="G2424" s="822"/>
      <c r="H2424" s="822"/>
      <c r="I2424" s="822"/>
      <c r="J2424" s="822"/>
      <c r="K2424" s="523">
        <v>3</v>
      </c>
      <c r="L2424" s="504"/>
      <c r="M2424" s="504"/>
      <c r="N2424" s="504"/>
      <c r="O2424" s="120"/>
      <c r="P2424" s="821"/>
      <c r="Q2424" s="822"/>
      <c r="R2424" s="51"/>
    </row>
    <row r="2425" spans="1:18" s="52" customFormat="1" ht="12.75" customHeight="1" outlineLevel="1">
      <c r="A2425" s="825"/>
      <c r="B2425" s="664"/>
      <c r="C2425" s="766"/>
      <c r="D2425" s="822"/>
      <c r="E2425" s="829"/>
      <c r="F2425" s="822"/>
      <c r="G2425" s="822"/>
      <c r="H2425" s="822"/>
      <c r="I2425" s="822"/>
      <c r="J2425" s="822"/>
      <c r="K2425" s="523">
        <v>4</v>
      </c>
      <c r="L2425" s="504"/>
      <c r="M2425" s="504"/>
      <c r="N2425" s="504"/>
      <c r="O2425" s="120"/>
      <c r="P2425" s="821"/>
      <c r="Q2425" s="822"/>
      <c r="R2425" s="51"/>
    </row>
    <row r="2426" spans="1:18" s="52" customFormat="1" ht="12.75" customHeight="1" outlineLevel="1">
      <c r="A2426" s="825"/>
      <c r="B2426" s="664"/>
      <c r="C2426" s="766"/>
      <c r="D2426" s="822"/>
      <c r="E2426" s="829"/>
      <c r="F2426" s="822"/>
      <c r="G2426" s="822"/>
      <c r="H2426" s="822"/>
      <c r="I2426" s="822"/>
      <c r="J2426" s="822"/>
      <c r="K2426" s="523">
        <v>5</v>
      </c>
      <c r="L2426" s="504"/>
      <c r="M2426" s="504"/>
      <c r="N2426" s="504"/>
      <c r="O2426" s="120"/>
      <c r="P2426" s="821"/>
      <c r="Q2426" s="822"/>
      <c r="R2426" s="51"/>
    </row>
    <row r="2427" spans="1:18" s="52" customFormat="1" ht="12.75" customHeight="1" outlineLevel="1">
      <c r="A2427" s="825"/>
      <c r="B2427" s="664"/>
      <c r="C2427" s="766"/>
      <c r="D2427" s="822"/>
      <c r="E2427" s="829"/>
      <c r="F2427" s="822"/>
      <c r="G2427" s="822"/>
      <c r="H2427" s="822"/>
      <c r="I2427" s="822"/>
      <c r="J2427" s="822"/>
      <c r="K2427" s="523">
        <v>6</v>
      </c>
      <c r="L2427" s="504"/>
      <c r="M2427" s="504"/>
      <c r="N2427" s="504"/>
      <c r="O2427" s="120"/>
      <c r="P2427" s="821"/>
      <c r="Q2427" s="822"/>
      <c r="R2427" s="51"/>
    </row>
    <row r="2428" spans="1:18" s="52" customFormat="1" ht="12.75" customHeight="1" outlineLevel="1">
      <c r="A2428" s="825"/>
      <c r="B2428" s="664"/>
      <c r="C2428" s="766"/>
      <c r="D2428" s="822"/>
      <c r="E2428" s="829"/>
      <c r="F2428" s="822"/>
      <c r="G2428" s="822"/>
      <c r="H2428" s="822"/>
      <c r="I2428" s="822"/>
      <c r="J2428" s="822"/>
      <c r="K2428" s="523">
        <v>7</v>
      </c>
      <c r="L2428" s="504"/>
      <c r="M2428" s="504"/>
      <c r="N2428" s="504"/>
      <c r="O2428" s="120"/>
      <c r="P2428" s="821"/>
      <c r="Q2428" s="822"/>
      <c r="R2428" s="51"/>
    </row>
    <row r="2429" spans="1:18" s="52" customFormat="1" ht="12.75" customHeight="1" outlineLevel="1">
      <c r="A2429" s="825"/>
      <c r="B2429" s="827"/>
      <c r="C2429" s="766"/>
      <c r="D2429" s="822"/>
      <c r="E2429" s="829"/>
      <c r="F2429" s="822"/>
      <c r="G2429" s="822"/>
      <c r="H2429" s="822"/>
      <c r="I2429" s="822"/>
      <c r="J2429" s="822"/>
      <c r="K2429" s="523">
        <v>8</v>
      </c>
      <c r="L2429" s="504"/>
      <c r="M2429" s="504"/>
      <c r="N2429" s="504"/>
      <c r="O2429" s="120"/>
      <c r="P2429" s="821"/>
      <c r="Q2429" s="822"/>
      <c r="R2429" s="51"/>
    </row>
    <row r="2430" spans="1:18" s="52" customFormat="1" ht="12.75" customHeight="1" outlineLevel="1">
      <c r="A2430" s="825"/>
      <c r="B2430" s="827"/>
      <c r="C2430" s="766"/>
      <c r="D2430" s="822"/>
      <c r="E2430" s="829"/>
      <c r="F2430" s="822"/>
      <c r="G2430" s="822"/>
      <c r="H2430" s="822"/>
      <c r="I2430" s="822"/>
      <c r="J2430" s="822"/>
      <c r="K2430" s="523">
        <v>9</v>
      </c>
      <c r="L2430" s="504"/>
      <c r="M2430" s="504"/>
      <c r="N2430" s="504"/>
      <c r="O2430" s="120"/>
      <c r="P2430" s="821"/>
      <c r="Q2430" s="822"/>
      <c r="R2430" s="51"/>
    </row>
    <row r="2431" spans="1:18" s="52" customFormat="1" ht="12.75" customHeight="1" outlineLevel="1">
      <c r="A2431" s="825"/>
      <c r="B2431" s="827"/>
      <c r="C2431" s="766"/>
      <c r="D2431" s="822"/>
      <c r="E2431" s="829"/>
      <c r="F2431" s="822"/>
      <c r="G2431" s="822"/>
      <c r="H2431" s="822"/>
      <c r="I2431" s="822"/>
      <c r="J2431" s="822"/>
      <c r="K2431" s="523">
        <v>10</v>
      </c>
      <c r="L2431" s="504"/>
      <c r="M2431" s="504"/>
      <c r="N2431" s="504"/>
      <c r="O2431" s="120"/>
      <c r="P2431" s="821"/>
      <c r="Q2431" s="822"/>
      <c r="R2431" s="51"/>
    </row>
    <row r="2432" spans="1:18" s="52" customFormat="1" ht="12.75" customHeight="1" outlineLevel="1">
      <c r="A2432" s="825"/>
      <c r="B2432" s="827"/>
      <c r="C2432" s="766"/>
      <c r="D2432" s="822"/>
      <c r="E2432" s="829"/>
      <c r="F2432" s="822"/>
      <c r="G2432" s="822"/>
      <c r="H2432" s="822"/>
      <c r="I2432" s="822"/>
      <c r="J2432" s="822"/>
      <c r="K2432" s="523">
        <v>11</v>
      </c>
      <c r="L2432" s="504"/>
      <c r="M2432" s="504"/>
      <c r="N2432" s="504"/>
      <c r="O2432" s="120"/>
      <c r="P2432" s="821"/>
      <c r="Q2432" s="822"/>
      <c r="R2432" s="51"/>
    </row>
    <row r="2433" spans="1:18" s="52" customFormat="1" ht="12.75" customHeight="1" outlineLevel="1">
      <c r="A2433" s="825"/>
      <c r="B2433" s="827"/>
      <c r="C2433" s="766"/>
      <c r="D2433" s="822"/>
      <c r="E2433" s="829"/>
      <c r="F2433" s="822"/>
      <c r="G2433" s="822"/>
      <c r="H2433" s="822"/>
      <c r="I2433" s="822"/>
      <c r="J2433" s="822"/>
      <c r="K2433" s="523">
        <v>12</v>
      </c>
      <c r="L2433" s="504"/>
      <c r="M2433" s="504"/>
      <c r="N2433" s="504"/>
      <c r="O2433" s="120"/>
      <c r="P2433" s="821"/>
      <c r="Q2433" s="822"/>
      <c r="R2433" s="51"/>
    </row>
    <row r="2434" spans="1:18" s="52" customFormat="1" ht="12.75" customHeight="1" outlineLevel="1">
      <c r="A2434" s="825"/>
      <c r="B2434" s="827"/>
      <c r="C2434" s="766"/>
      <c r="D2434" s="822"/>
      <c r="E2434" s="829"/>
      <c r="F2434" s="822"/>
      <c r="G2434" s="822"/>
      <c r="H2434" s="822"/>
      <c r="I2434" s="822"/>
      <c r="J2434" s="822"/>
      <c r="K2434" s="523">
        <v>13</v>
      </c>
      <c r="L2434" s="504"/>
      <c r="M2434" s="504"/>
      <c r="N2434" s="504"/>
      <c r="O2434" s="120"/>
      <c r="P2434" s="821"/>
      <c r="Q2434" s="822"/>
      <c r="R2434" s="51"/>
    </row>
    <row r="2435" spans="1:18" s="52" customFormat="1" ht="12.75" customHeight="1" outlineLevel="1">
      <c r="A2435" s="825"/>
      <c r="B2435" s="827"/>
      <c r="C2435" s="766"/>
      <c r="D2435" s="822"/>
      <c r="E2435" s="829"/>
      <c r="F2435" s="822"/>
      <c r="G2435" s="822"/>
      <c r="H2435" s="822"/>
      <c r="I2435" s="822"/>
      <c r="J2435" s="822"/>
      <c r="K2435" s="523">
        <v>14</v>
      </c>
      <c r="L2435" s="504"/>
      <c r="M2435" s="504"/>
      <c r="N2435" s="504"/>
      <c r="O2435" s="120"/>
      <c r="P2435" s="821"/>
      <c r="Q2435" s="822"/>
      <c r="R2435" s="51"/>
    </row>
    <row r="2436" spans="1:18" s="52" customFormat="1" ht="12.75" customHeight="1" outlineLevel="1">
      <c r="A2436" s="825"/>
      <c r="B2436" s="827"/>
      <c r="C2436" s="766"/>
      <c r="D2436" s="822"/>
      <c r="E2436" s="829"/>
      <c r="F2436" s="822"/>
      <c r="G2436" s="822"/>
      <c r="H2436" s="822"/>
      <c r="I2436" s="822"/>
      <c r="J2436" s="822"/>
      <c r="K2436" s="523">
        <v>15</v>
      </c>
      <c r="L2436" s="504"/>
      <c r="M2436" s="504"/>
      <c r="N2436" s="504"/>
      <c r="O2436" s="120"/>
      <c r="P2436" s="821"/>
      <c r="Q2436" s="822"/>
      <c r="R2436" s="51"/>
    </row>
    <row r="2437" spans="1:18" s="52" customFormat="1" ht="12.75" customHeight="1" outlineLevel="1">
      <c r="A2437" s="826"/>
      <c r="B2437" s="827"/>
      <c r="C2437" s="777"/>
      <c r="D2437" s="823"/>
      <c r="E2437" s="829"/>
      <c r="F2437" s="823"/>
      <c r="G2437" s="823"/>
      <c r="H2437" s="823"/>
      <c r="I2437" s="823"/>
      <c r="J2437" s="823"/>
      <c r="K2437" s="523">
        <v>16</v>
      </c>
      <c r="L2437" s="504"/>
      <c r="M2437" s="504"/>
      <c r="N2437" s="504"/>
      <c r="O2437" s="120"/>
      <c r="P2437" s="821"/>
      <c r="Q2437" s="823"/>
      <c r="R2437" s="51"/>
    </row>
    <row r="2438" spans="1:18" s="52" customFormat="1" outlineLevel="1">
      <c r="A2438" s="824"/>
      <c r="B2438" s="827" t="s">
        <v>84</v>
      </c>
      <c r="C2438" s="803">
        <f>C2422+1</f>
        <v>153</v>
      </c>
      <c r="D2438" s="822" t="s">
        <v>2099</v>
      </c>
      <c r="E2438" s="829" t="str">
        <f t="shared" ref="E2438" si="219">"DBB"&amp;18192+(6*(C2438-129))</f>
        <v>DBB18336</v>
      </c>
      <c r="F2438" s="822" t="s">
        <v>2100</v>
      </c>
      <c r="G2438" s="821" t="s">
        <v>2101</v>
      </c>
      <c r="H2438" s="821" t="s">
        <v>2102</v>
      </c>
      <c r="I2438" s="821"/>
      <c r="J2438" s="821"/>
      <c r="K2438" s="626">
        <v>1</v>
      </c>
      <c r="L2438" s="75" t="s">
        <v>1561</v>
      </c>
      <c r="M2438" s="504" t="s">
        <v>1562</v>
      </c>
      <c r="N2438" s="504" t="s">
        <v>1563</v>
      </c>
      <c r="O2438" s="120"/>
      <c r="P2438" s="821" t="str">
        <f>VLOOKUP(H2438,Buttons!$D$454:$AB$902,25,FALSE)</f>
        <v>CAP_Capper_Toolbar_1_10</v>
      </c>
      <c r="Q2438" s="821" t="s">
        <v>2064</v>
      </c>
      <c r="R2438" s="51"/>
    </row>
    <row r="2439" spans="1:18" s="52" customFormat="1" ht="12.75" customHeight="1" outlineLevel="1">
      <c r="A2439" s="825"/>
      <c r="B2439" s="827"/>
      <c r="C2439" s="766"/>
      <c r="D2439" s="822"/>
      <c r="E2439" s="829"/>
      <c r="F2439" s="822"/>
      <c r="G2439" s="822"/>
      <c r="H2439" s="822"/>
      <c r="I2439" s="822"/>
      <c r="J2439" s="822"/>
      <c r="K2439" s="523">
        <v>2</v>
      </c>
      <c r="L2439" s="75" t="s">
        <v>2103</v>
      </c>
      <c r="M2439" s="504" t="s">
        <v>2104</v>
      </c>
      <c r="N2439" s="504" t="s">
        <v>2105</v>
      </c>
      <c r="O2439" s="120"/>
      <c r="P2439" s="821"/>
      <c r="Q2439" s="822"/>
      <c r="R2439" s="51"/>
    </row>
    <row r="2440" spans="1:18" s="52" customFormat="1" ht="12.75" customHeight="1" outlineLevel="1">
      <c r="A2440" s="825"/>
      <c r="B2440" s="827"/>
      <c r="C2440" s="766"/>
      <c r="D2440" s="822"/>
      <c r="E2440" s="829"/>
      <c r="F2440" s="822"/>
      <c r="G2440" s="822"/>
      <c r="H2440" s="822"/>
      <c r="I2440" s="822"/>
      <c r="J2440" s="822"/>
      <c r="K2440" s="523">
        <v>3</v>
      </c>
      <c r="L2440" s="504"/>
      <c r="M2440" s="504" t="s">
        <v>2106</v>
      </c>
      <c r="N2440" s="504"/>
      <c r="O2440" s="120"/>
      <c r="P2440" s="821"/>
      <c r="Q2440" s="822"/>
      <c r="R2440" s="51"/>
    </row>
    <row r="2441" spans="1:18" s="52" customFormat="1" ht="12.75" customHeight="1" outlineLevel="1">
      <c r="A2441" s="825"/>
      <c r="B2441" s="827"/>
      <c r="C2441" s="766"/>
      <c r="D2441" s="822"/>
      <c r="E2441" s="829"/>
      <c r="F2441" s="822"/>
      <c r="G2441" s="822"/>
      <c r="H2441" s="822"/>
      <c r="I2441" s="822"/>
      <c r="J2441" s="822"/>
      <c r="K2441" s="523">
        <v>4</v>
      </c>
      <c r="L2441" s="504"/>
      <c r="M2441" s="504"/>
      <c r="N2441" s="504"/>
      <c r="O2441" s="120"/>
      <c r="P2441" s="821"/>
      <c r="Q2441" s="822"/>
      <c r="R2441" s="51"/>
    </row>
    <row r="2442" spans="1:18" s="52" customFormat="1" ht="12.75" customHeight="1" outlineLevel="1">
      <c r="A2442" s="825"/>
      <c r="B2442" s="827"/>
      <c r="C2442" s="766"/>
      <c r="D2442" s="822"/>
      <c r="E2442" s="829"/>
      <c r="F2442" s="822"/>
      <c r="G2442" s="822"/>
      <c r="H2442" s="822"/>
      <c r="I2442" s="822"/>
      <c r="J2442" s="822"/>
      <c r="K2442" s="523">
        <v>5</v>
      </c>
      <c r="L2442" s="504"/>
      <c r="M2442" s="504"/>
      <c r="N2442" s="504"/>
      <c r="O2442" s="120"/>
      <c r="P2442" s="821"/>
      <c r="Q2442" s="822"/>
      <c r="R2442" s="51"/>
    </row>
    <row r="2443" spans="1:18" s="52" customFormat="1" ht="12.75" customHeight="1" outlineLevel="1">
      <c r="A2443" s="825"/>
      <c r="B2443" s="827"/>
      <c r="C2443" s="766"/>
      <c r="D2443" s="822"/>
      <c r="E2443" s="829"/>
      <c r="F2443" s="822"/>
      <c r="G2443" s="822"/>
      <c r="H2443" s="822"/>
      <c r="I2443" s="822"/>
      <c r="J2443" s="822"/>
      <c r="K2443" s="523">
        <v>6</v>
      </c>
      <c r="L2443" s="504"/>
      <c r="M2443" s="504"/>
      <c r="N2443" s="504"/>
      <c r="O2443" s="120"/>
      <c r="P2443" s="821"/>
      <c r="Q2443" s="822"/>
      <c r="R2443" s="51"/>
    </row>
    <row r="2444" spans="1:18" s="52" customFormat="1" ht="12.75" customHeight="1" outlineLevel="1">
      <c r="A2444" s="825"/>
      <c r="B2444" s="827"/>
      <c r="C2444" s="766"/>
      <c r="D2444" s="822"/>
      <c r="E2444" s="829"/>
      <c r="F2444" s="822"/>
      <c r="G2444" s="822"/>
      <c r="H2444" s="822"/>
      <c r="I2444" s="822"/>
      <c r="J2444" s="822"/>
      <c r="K2444" s="523">
        <v>7</v>
      </c>
      <c r="L2444" s="504"/>
      <c r="M2444" s="504"/>
      <c r="N2444" s="504"/>
      <c r="O2444" s="120"/>
      <c r="P2444" s="821"/>
      <c r="Q2444" s="822"/>
      <c r="R2444" s="51"/>
    </row>
    <row r="2445" spans="1:18" s="52" customFormat="1" ht="12.75" customHeight="1" outlineLevel="1">
      <c r="A2445" s="825"/>
      <c r="B2445" s="827"/>
      <c r="C2445" s="766"/>
      <c r="D2445" s="822"/>
      <c r="E2445" s="829"/>
      <c r="F2445" s="822"/>
      <c r="G2445" s="822"/>
      <c r="H2445" s="822"/>
      <c r="I2445" s="822"/>
      <c r="J2445" s="822"/>
      <c r="K2445" s="523">
        <v>8</v>
      </c>
      <c r="L2445" s="504"/>
      <c r="M2445" s="504"/>
      <c r="N2445" s="504"/>
      <c r="O2445" s="120"/>
      <c r="P2445" s="821"/>
      <c r="Q2445" s="822"/>
      <c r="R2445" s="51"/>
    </row>
    <row r="2446" spans="1:18" s="52" customFormat="1" ht="12.75" customHeight="1" outlineLevel="1">
      <c r="A2446" s="825"/>
      <c r="B2446" s="827"/>
      <c r="C2446" s="766"/>
      <c r="D2446" s="822"/>
      <c r="E2446" s="829"/>
      <c r="F2446" s="822"/>
      <c r="G2446" s="822"/>
      <c r="H2446" s="822"/>
      <c r="I2446" s="822"/>
      <c r="J2446" s="822"/>
      <c r="K2446" s="523">
        <v>9</v>
      </c>
      <c r="L2446" s="504"/>
      <c r="M2446" s="504"/>
      <c r="N2446" s="504"/>
      <c r="O2446" s="120"/>
      <c r="P2446" s="821"/>
      <c r="Q2446" s="822"/>
      <c r="R2446" s="51"/>
    </row>
    <row r="2447" spans="1:18" s="52" customFormat="1" ht="12.75" customHeight="1" outlineLevel="1">
      <c r="A2447" s="825"/>
      <c r="B2447" s="827"/>
      <c r="C2447" s="766"/>
      <c r="D2447" s="822"/>
      <c r="E2447" s="829"/>
      <c r="F2447" s="822"/>
      <c r="G2447" s="822"/>
      <c r="H2447" s="822"/>
      <c r="I2447" s="822"/>
      <c r="J2447" s="822"/>
      <c r="K2447" s="523">
        <v>10</v>
      </c>
      <c r="L2447" s="504"/>
      <c r="M2447" s="504"/>
      <c r="N2447" s="504"/>
      <c r="O2447" s="120"/>
      <c r="P2447" s="663"/>
      <c r="Q2447" s="822"/>
      <c r="R2447" s="51"/>
    </row>
    <row r="2448" spans="1:18" s="52" customFormat="1" ht="12.75" customHeight="1" outlineLevel="1">
      <c r="A2448" s="825"/>
      <c r="B2448" s="827"/>
      <c r="C2448" s="766"/>
      <c r="D2448" s="822"/>
      <c r="E2448" s="829"/>
      <c r="F2448" s="822"/>
      <c r="G2448" s="822"/>
      <c r="H2448" s="822"/>
      <c r="I2448" s="822"/>
      <c r="J2448" s="822"/>
      <c r="K2448" s="523">
        <v>11</v>
      </c>
      <c r="L2448" s="504"/>
      <c r="M2448" s="504"/>
      <c r="N2448" s="504"/>
      <c r="O2448" s="120"/>
      <c r="P2448" s="663"/>
      <c r="Q2448" s="822"/>
      <c r="R2448" s="51"/>
    </row>
    <row r="2449" spans="1:18" s="52" customFormat="1" ht="12.75" customHeight="1" outlineLevel="1">
      <c r="A2449" s="825"/>
      <c r="B2449" s="827"/>
      <c r="C2449" s="766"/>
      <c r="D2449" s="822"/>
      <c r="E2449" s="829"/>
      <c r="F2449" s="822"/>
      <c r="G2449" s="822"/>
      <c r="H2449" s="822"/>
      <c r="I2449" s="822"/>
      <c r="J2449" s="822"/>
      <c r="K2449" s="523">
        <v>12</v>
      </c>
      <c r="L2449" s="504"/>
      <c r="M2449" s="504"/>
      <c r="N2449" s="504"/>
      <c r="O2449" s="120"/>
      <c r="P2449" s="663"/>
      <c r="Q2449" s="822"/>
      <c r="R2449" s="51"/>
    </row>
    <row r="2450" spans="1:18" s="52" customFormat="1" ht="12.75" customHeight="1" outlineLevel="1">
      <c r="A2450" s="825"/>
      <c r="B2450" s="827"/>
      <c r="C2450" s="766"/>
      <c r="D2450" s="822"/>
      <c r="E2450" s="829"/>
      <c r="F2450" s="822"/>
      <c r="G2450" s="822"/>
      <c r="H2450" s="822"/>
      <c r="I2450" s="822"/>
      <c r="J2450" s="822"/>
      <c r="K2450" s="523">
        <v>13</v>
      </c>
      <c r="L2450" s="504"/>
      <c r="M2450" s="504"/>
      <c r="N2450" s="504"/>
      <c r="O2450" s="120"/>
      <c r="P2450" s="663"/>
      <c r="Q2450" s="822"/>
      <c r="R2450" s="51"/>
    </row>
    <row r="2451" spans="1:18" s="52" customFormat="1" ht="12.75" customHeight="1" outlineLevel="1">
      <c r="A2451" s="825"/>
      <c r="B2451" s="827"/>
      <c r="C2451" s="766"/>
      <c r="D2451" s="822"/>
      <c r="E2451" s="829"/>
      <c r="F2451" s="822"/>
      <c r="G2451" s="822"/>
      <c r="H2451" s="822"/>
      <c r="I2451" s="822"/>
      <c r="J2451" s="822"/>
      <c r="K2451" s="523">
        <v>14</v>
      </c>
      <c r="L2451" s="504"/>
      <c r="M2451" s="504"/>
      <c r="N2451" s="504"/>
      <c r="O2451" s="120"/>
      <c r="P2451" s="663"/>
      <c r="Q2451" s="822"/>
      <c r="R2451" s="51"/>
    </row>
    <row r="2452" spans="1:18" s="52" customFormat="1" ht="12.75" customHeight="1" outlineLevel="1">
      <c r="A2452" s="825"/>
      <c r="B2452" s="827"/>
      <c r="C2452" s="766"/>
      <c r="D2452" s="822"/>
      <c r="E2452" s="829"/>
      <c r="F2452" s="822"/>
      <c r="G2452" s="822"/>
      <c r="H2452" s="822"/>
      <c r="I2452" s="822"/>
      <c r="J2452" s="822"/>
      <c r="K2452" s="523">
        <v>15</v>
      </c>
      <c r="L2452" s="504"/>
      <c r="M2452" s="504"/>
      <c r="N2452" s="504"/>
      <c r="O2452" s="120"/>
      <c r="P2452" s="663"/>
      <c r="Q2452" s="822"/>
      <c r="R2452" s="51"/>
    </row>
    <row r="2453" spans="1:18" s="52" customFormat="1" ht="12.75" customHeight="1" outlineLevel="1">
      <c r="A2453" s="826"/>
      <c r="B2453" s="827"/>
      <c r="C2453" s="777"/>
      <c r="D2453" s="823"/>
      <c r="E2453" s="829"/>
      <c r="F2453" s="823"/>
      <c r="G2453" s="823"/>
      <c r="H2453" s="823"/>
      <c r="I2453" s="823"/>
      <c r="J2453" s="823"/>
      <c r="K2453" s="523">
        <v>16</v>
      </c>
      <c r="L2453" s="504"/>
      <c r="M2453" s="504"/>
      <c r="N2453" s="504"/>
      <c r="O2453" s="120"/>
      <c r="P2453" s="663"/>
      <c r="Q2453" s="823"/>
      <c r="R2453" s="51"/>
    </row>
    <row r="2454" spans="1:18" s="52" customFormat="1" outlineLevel="1">
      <c r="A2454" s="824"/>
      <c r="B2454" s="827" t="s">
        <v>84</v>
      </c>
      <c r="C2454" s="803">
        <f>C2438+1</f>
        <v>154</v>
      </c>
      <c r="D2454" s="822" t="s">
        <v>2107</v>
      </c>
      <c r="E2454" s="829" t="str">
        <f t="shared" ref="E2454" si="220">"DBB"&amp;18192+(6*(C2454-129))</f>
        <v>DBB18342</v>
      </c>
      <c r="F2454" s="822" t="s">
        <v>2108</v>
      </c>
      <c r="G2454" s="821" t="s">
        <v>2109</v>
      </c>
      <c r="H2454" s="821" t="s">
        <v>2110</v>
      </c>
      <c r="I2454" s="821"/>
      <c r="J2454" s="821"/>
      <c r="K2454" s="626">
        <v>1</v>
      </c>
      <c r="L2454" s="75" t="s">
        <v>1561</v>
      </c>
      <c r="M2454" s="504" t="s">
        <v>1562</v>
      </c>
      <c r="N2454" s="504" t="s">
        <v>1563</v>
      </c>
      <c r="O2454" s="120"/>
      <c r="P2454" s="663" t="str">
        <f>VLOOKUP(H2454,Buttons!$D$454:$AB$902,25,FALSE)</f>
        <v>CAP_Capper_Toolbar_1_4</v>
      </c>
      <c r="Q2454" s="821" t="s">
        <v>2064</v>
      </c>
      <c r="R2454" s="51"/>
    </row>
    <row r="2455" spans="1:18" s="52" customFormat="1" ht="12.75" customHeight="1" outlineLevel="1">
      <c r="A2455" s="825"/>
      <c r="B2455" s="827"/>
      <c r="C2455" s="766"/>
      <c r="D2455" s="822"/>
      <c r="E2455" s="829"/>
      <c r="F2455" s="822"/>
      <c r="G2455" s="822"/>
      <c r="H2455" s="822"/>
      <c r="I2455" s="822"/>
      <c r="J2455" s="822"/>
      <c r="K2455" s="523">
        <v>2</v>
      </c>
      <c r="L2455" s="75" t="s">
        <v>1856</v>
      </c>
      <c r="M2455" s="504" t="s">
        <v>1857</v>
      </c>
      <c r="N2455" s="504" t="s">
        <v>1858</v>
      </c>
      <c r="O2455" s="120"/>
      <c r="P2455" s="663"/>
      <c r="Q2455" s="822"/>
      <c r="R2455" s="51"/>
    </row>
    <row r="2456" spans="1:18" s="52" customFormat="1" ht="12.75" customHeight="1" outlineLevel="1">
      <c r="A2456" s="825"/>
      <c r="B2456" s="827"/>
      <c r="C2456" s="766"/>
      <c r="D2456" s="822"/>
      <c r="E2456" s="829"/>
      <c r="F2456" s="822"/>
      <c r="G2456" s="822"/>
      <c r="H2456" s="822"/>
      <c r="I2456" s="822"/>
      <c r="J2456" s="822"/>
      <c r="K2456" s="523">
        <v>3</v>
      </c>
      <c r="L2456" s="504"/>
      <c r="M2456" s="504"/>
      <c r="N2456" s="504"/>
      <c r="O2456" s="120"/>
      <c r="P2456" s="663"/>
      <c r="Q2456" s="822"/>
      <c r="R2456" s="51"/>
    </row>
    <row r="2457" spans="1:18" s="52" customFormat="1" ht="12.75" customHeight="1" outlineLevel="1">
      <c r="A2457" s="825"/>
      <c r="B2457" s="827"/>
      <c r="C2457" s="766"/>
      <c r="D2457" s="822"/>
      <c r="E2457" s="829"/>
      <c r="F2457" s="822"/>
      <c r="G2457" s="822"/>
      <c r="H2457" s="822"/>
      <c r="I2457" s="822"/>
      <c r="J2457" s="822"/>
      <c r="K2457" s="523">
        <v>4</v>
      </c>
      <c r="L2457" s="504"/>
      <c r="M2457" s="504"/>
      <c r="N2457" s="504"/>
      <c r="O2457" s="120"/>
      <c r="P2457" s="663"/>
      <c r="Q2457" s="822"/>
      <c r="R2457" s="51"/>
    </row>
    <row r="2458" spans="1:18" s="52" customFormat="1" ht="12.75" customHeight="1" outlineLevel="1">
      <c r="A2458" s="825"/>
      <c r="B2458" s="827"/>
      <c r="C2458" s="766"/>
      <c r="D2458" s="822"/>
      <c r="E2458" s="829"/>
      <c r="F2458" s="822"/>
      <c r="G2458" s="822"/>
      <c r="H2458" s="822"/>
      <c r="I2458" s="822"/>
      <c r="J2458" s="822"/>
      <c r="K2458" s="523">
        <v>5</v>
      </c>
      <c r="L2458" s="504"/>
      <c r="M2458" s="504"/>
      <c r="N2458" s="504"/>
      <c r="O2458" s="120"/>
      <c r="P2458" s="821"/>
      <c r="Q2458" s="822"/>
      <c r="R2458" s="51"/>
    </row>
    <row r="2459" spans="1:18" s="52" customFormat="1" ht="12.75" customHeight="1" outlineLevel="1">
      <c r="A2459" s="825"/>
      <c r="B2459" s="827"/>
      <c r="C2459" s="766"/>
      <c r="D2459" s="822"/>
      <c r="E2459" s="829"/>
      <c r="F2459" s="822"/>
      <c r="G2459" s="822"/>
      <c r="H2459" s="822"/>
      <c r="I2459" s="822"/>
      <c r="J2459" s="822"/>
      <c r="K2459" s="523">
        <v>6</v>
      </c>
      <c r="L2459" s="504"/>
      <c r="M2459" s="504"/>
      <c r="N2459" s="504"/>
      <c r="O2459" s="120"/>
      <c r="P2459" s="821"/>
      <c r="Q2459" s="822"/>
      <c r="R2459" s="51"/>
    </row>
    <row r="2460" spans="1:18" s="52" customFormat="1" ht="12.75" customHeight="1" outlineLevel="1">
      <c r="A2460" s="825"/>
      <c r="B2460" s="827"/>
      <c r="C2460" s="766"/>
      <c r="D2460" s="822"/>
      <c r="E2460" s="829"/>
      <c r="F2460" s="822"/>
      <c r="G2460" s="822"/>
      <c r="H2460" s="822"/>
      <c r="I2460" s="822"/>
      <c r="J2460" s="822"/>
      <c r="K2460" s="523">
        <v>7</v>
      </c>
      <c r="L2460" s="504"/>
      <c r="M2460" s="504"/>
      <c r="N2460" s="504"/>
      <c r="O2460" s="120"/>
      <c r="P2460" s="821"/>
      <c r="Q2460" s="822"/>
      <c r="R2460" s="51"/>
    </row>
    <row r="2461" spans="1:18" s="52" customFormat="1" ht="12.75" customHeight="1" outlineLevel="1">
      <c r="A2461" s="825"/>
      <c r="B2461" s="664"/>
      <c r="C2461" s="766"/>
      <c r="D2461" s="822"/>
      <c r="E2461" s="829"/>
      <c r="F2461" s="822"/>
      <c r="G2461" s="822"/>
      <c r="H2461" s="822"/>
      <c r="I2461" s="822"/>
      <c r="J2461" s="822"/>
      <c r="K2461" s="523">
        <v>8</v>
      </c>
      <c r="L2461" s="504"/>
      <c r="M2461" s="504"/>
      <c r="N2461" s="504"/>
      <c r="O2461" s="120"/>
      <c r="P2461" s="821"/>
      <c r="Q2461" s="822"/>
      <c r="R2461" s="51"/>
    </row>
    <row r="2462" spans="1:18" s="52" customFormat="1" ht="12.75" customHeight="1" outlineLevel="1">
      <c r="A2462" s="825"/>
      <c r="B2462" s="664"/>
      <c r="C2462" s="766"/>
      <c r="D2462" s="822"/>
      <c r="E2462" s="829"/>
      <c r="F2462" s="822"/>
      <c r="G2462" s="822"/>
      <c r="H2462" s="822"/>
      <c r="I2462" s="822"/>
      <c r="J2462" s="822"/>
      <c r="K2462" s="523">
        <v>9</v>
      </c>
      <c r="L2462" s="504"/>
      <c r="M2462" s="504"/>
      <c r="N2462" s="504"/>
      <c r="O2462" s="120"/>
      <c r="P2462" s="821"/>
      <c r="Q2462" s="822"/>
      <c r="R2462" s="51"/>
    </row>
    <row r="2463" spans="1:18" s="52" customFormat="1" ht="12.75" customHeight="1" outlineLevel="1">
      <c r="A2463" s="825"/>
      <c r="B2463" s="827"/>
      <c r="C2463" s="766"/>
      <c r="D2463" s="822"/>
      <c r="E2463" s="829"/>
      <c r="F2463" s="822"/>
      <c r="G2463" s="822"/>
      <c r="H2463" s="822"/>
      <c r="I2463" s="822"/>
      <c r="J2463" s="822"/>
      <c r="K2463" s="523">
        <v>10</v>
      </c>
      <c r="L2463" s="504"/>
      <c r="M2463" s="504"/>
      <c r="N2463" s="504"/>
      <c r="O2463" s="120"/>
      <c r="P2463" s="821"/>
      <c r="Q2463" s="822"/>
      <c r="R2463" s="51"/>
    </row>
    <row r="2464" spans="1:18" s="52" customFormat="1" ht="12.75" customHeight="1" outlineLevel="1">
      <c r="A2464" s="825"/>
      <c r="B2464" s="827"/>
      <c r="C2464" s="766"/>
      <c r="D2464" s="822"/>
      <c r="E2464" s="829"/>
      <c r="F2464" s="822"/>
      <c r="G2464" s="822"/>
      <c r="H2464" s="822"/>
      <c r="I2464" s="822"/>
      <c r="J2464" s="822"/>
      <c r="K2464" s="523">
        <v>11</v>
      </c>
      <c r="L2464" s="504"/>
      <c r="M2464" s="504"/>
      <c r="N2464" s="504"/>
      <c r="O2464" s="120"/>
      <c r="P2464" s="821"/>
      <c r="Q2464" s="822"/>
      <c r="R2464" s="51"/>
    </row>
    <row r="2465" spans="1:18" s="52" customFormat="1" ht="12.75" customHeight="1" outlineLevel="1">
      <c r="A2465" s="825"/>
      <c r="B2465" s="827"/>
      <c r="C2465" s="766"/>
      <c r="D2465" s="822"/>
      <c r="E2465" s="829"/>
      <c r="F2465" s="822"/>
      <c r="G2465" s="822"/>
      <c r="H2465" s="822"/>
      <c r="I2465" s="822"/>
      <c r="J2465" s="822"/>
      <c r="K2465" s="523">
        <v>12</v>
      </c>
      <c r="L2465" s="504"/>
      <c r="M2465" s="504"/>
      <c r="N2465" s="504"/>
      <c r="O2465" s="120"/>
      <c r="P2465" s="821"/>
      <c r="Q2465" s="822"/>
      <c r="R2465" s="51"/>
    </row>
    <row r="2466" spans="1:18" s="52" customFormat="1" ht="12.75" customHeight="1" outlineLevel="1">
      <c r="A2466" s="825"/>
      <c r="B2466" s="827"/>
      <c r="C2466" s="766"/>
      <c r="D2466" s="822"/>
      <c r="E2466" s="829"/>
      <c r="F2466" s="822"/>
      <c r="G2466" s="822"/>
      <c r="H2466" s="822"/>
      <c r="I2466" s="822"/>
      <c r="J2466" s="822"/>
      <c r="K2466" s="523">
        <v>13</v>
      </c>
      <c r="L2466" s="504"/>
      <c r="M2466" s="504"/>
      <c r="N2466" s="504"/>
      <c r="O2466" s="120"/>
      <c r="P2466" s="821"/>
      <c r="Q2466" s="822"/>
      <c r="R2466" s="51"/>
    </row>
    <row r="2467" spans="1:18" s="52" customFormat="1" ht="12.75" customHeight="1" outlineLevel="1">
      <c r="A2467" s="825"/>
      <c r="B2467" s="827"/>
      <c r="C2467" s="766"/>
      <c r="D2467" s="822"/>
      <c r="E2467" s="829"/>
      <c r="F2467" s="822"/>
      <c r="G2467" s="822"/>
      <c r="H2467" s="822"/>
      <c r="I2467" s="822"/>
      <c r="J2467" s="822"/>
      <c r="K2467" s="523">
        <v>14</v>
      </c>
      <c r="L2467" s="504"/>
      <c r="M2467" s="504"/>
      <c r="N2467" s="504"/>
      <c r="O2467" s="120"/>
      <c r="P2467" s="821"/>
      <c r="Q2467" s="822"/>
      <c r="R2467" s="51"/>
    </row>
    <row r="2468" spans="1:18" s="52" customFormat="1" ht="12.75" customHeight="1" outlineLevel="1">
      <c r="A2468" s="825"/>
      <c r="B2468" s="827"/>
      <c r="C2468" s="766"/>
      <c r="D2468" s="822"/>
      <c r="E2468" s="829"/>
      <c r="F2468" s="822"/>
      <c r="G2468" s="822"/>
      <c r="H2468" s="822"/>
      <c r="I2468" s="822"/>
      <c r="J2468" s="822"/>
      <c r="K2468" s="523">
        <v>15</v>
      </c>
      <c r="L2468" s="504"/>
      <c r="M2468" s="504"/>
      <c r="N2468" s="504"/>
      <c r="O2468" s="120"/>
      <c r="P2468" s="821"/>
      <c r="Q2468" s="822"/>
      <c r="R2468" s="51"/>
    </row>
    <row r="2469" spans="1:18" s="52" customFormat="1" ht="12.75" customHeight="1" outlineLevel="1">
      <c r="A2469" s="826"/>
      <c r="B2469" s="827"/>
      <c r="C2469" s="777"/>
      <c r="D2469" s="823"/>
      <c r="E2469" s="829"/>
      <c r="F2469" s="823"/>
      <c r="G2469" s="823"/>
      <c r="H2469" s="823"/>
      <c r="I2469" s="823"/>
      <c r="J2469" s="823"/>
      <c r="K2469" s="523">
        <v>16</v>
      </c>
      <c r="L2469" s="504"/>
      <c r="M2469" s="504"/>
      <c r="N2469" s="504"/>
      <c r="O2469" s="120"/>
      <c r="P2469" s="821"/>
      <c r="Q2469" s="823"/>
      <c r="R2469" s="51"/>
    </row>
    <row r="2470" spans="1:18" s="52" customFormat="1" outlineLevel="1">
      <c r="A2470" s="824"/>
      <c r="B2470" s="827" t="s">
        <v>15</v>
      </c>
      <c r="C2470" s="803">
        <f>C2454+1</f>
        <v>155</v>
      </c>
      <c r="D2470" s="822" t="str">
        <f t="shared" ref="D2470" si="221">"Spare "&amp;C2470</f>
        <v>Spare 155</v>
      </c>
      <c r="E2470" s="829" t="str">
        <f t="shared" ref="E2470" si="222">"DBB"&amp;18192+(6*(C2470-129))</f>
        <v>DBB18348</v>
      </c>
      <c r="F2470" s="822" t="s">
        <v>2111</v>
      </c>
      <c r="G2470" s="821"/>
      <c r="H2470" s="821"/>
      <c r="I2470" s="821"/>
      <c r="J2470" s="821"/>
      <c r="K2470" s="626">
        <v>1</v>
      </c>
      <c r="L2470" s="504"/>
      <c r="M2470" s="504"/>
      <c r="N2470" s="504"/>
      <c r="O2470" s="120"/>
      <c r="P2470" s="821"/>
      <c r="Q2470" s="821"/>
      <c r="R2470" s="51"/>
    </row>
    <row r="2471" spans="1:18" s="52" customFormat="1" outlineLevel="1">
      <c r="A2471" s="825"/>
      <c r="B2471" s="827"/>
      <c r="C2471" s="766"/>
      <c r="D2471" s="822"/>
      <c r="E2471" s="829"/>
      <c r="F2471" s="822"/>
      <c r="G2471" s="822"/>
      <c r="H2471" s="822"/>
      <c r="I2471" s="822"/>
      <c r="J2471" s="822"/>
      <c r="K2471" s="523">
        <v>2</v>
      </c>
      <c r="L2471" s="504"/>
      <c r="M2471" s="504"/>
      <c r="N2471" s="504"/>
      <c r="O2471" s="120"/>
      <c r="P2471" s="822"/>
      <c r="Q2471" s="822"/>
      <c r="R2471" s="51"/>
    </row>
    <row r="2472" spans="1:18" s="52" customFormat="1" outlineLevel="1">
      <c r="A2472" s="825"/>
      <c r="B2472" s="827"/>
      <c r="C2472" s="766"/>
      <c r="D2472" s="822"/>
      <c r="E2472" s="829"/>
      <c r="F2472" s="822"/>
      <c r="G2472" s="822"/>
      <c r="H2472" s="822"/>
      <c r="I2472" s="822"/>
      <c r="J2472" s="822"/>
      <c r="K2472" s="523">
        <v>3</v>
      </c>
      <c r="L2472" s="504"/>
      <c r="M2472" s="504"/>
      <c r="N2472" s="504"/>
      <c r="O2472" s="120"/>
      <c r="P2472" s="822"/>
      <c r="Q2472" s="822"/>
      <c r="R2472" s="51"/>
    </row>
    <row r="2473" spans="1:18" s="52" customFormat="1" outlineLevel="1">
      <c r="A2473" s="825"/>
      <c r="B2473" s="827"/>
      <c r="C2473" s="766"/>
      <c r="D2473" s="822"/>
      <c r="E2473" s="829"/>
      <c r="F2473" s="822"/>
      <c r="G2473" s="822"/>
      <c r="H2473" s="822"/>
      <c r="I2473" s="822"/>
      <c r="J2473" s="822"/>
      <c r="K2473" s="523">
        <v>4</v>
      </c>
      <c r="L2473" s="504"/>
      <c r="M2473" s="504"/>
      <c r="N2473" s="504"/>
      <c r="O2473" s="120"/>
      <c r="P2473" s="822"/>
      <c r="Q2473" s="822"/>
      <c r="R2473" s="51"/>
    </row>
    <row r="2474" spans="1:18" s="52" customFormat="1" outlineLevel="1">
      <c r="A2474" s="825"/>
      <c r="B2474" s="827"/>
      <c r="C2474" s="766"/>
      <c r="D2474" s="822"/>
      <c r="E2474" s="829"/>
      <c r="F2474" s="822"/>
      <c r="G2474" s="822"/>
      <c r="H2474" s="822"/>
      <c r="I2474" s="822"/>
      <c r="J2474" s="822"/>
      <c r="K2474" s="523">
        <v>5</v>
      </c>
      <c r="L2474" s="504"/>
      <c r="M2474" s="504"/>
      <c r="N2474" s="504"/>
      <c r="O2474" s="120"/>
      <c r="P2474" s="822"/>
      <c r="Q2474" s="822"/>
      <c r="R2474" s="51"/>
    </row>
    <row r="2475" spans="1:18" s="52" customFormat="1" outlineLevel="1">
      <c r="A2475" s="825"/>
      <c r="B2475" s="827"/>
      <c r="C2475" s="766"/>
      <c r="D2475" s="822"/>
      <c r="E2475" s="829"/>
      <c r="F2475" s="822"/>
      <c r="G2475" s="822"/>
      <c r="H2475" s="822"/>
      <c r="I2475" s="822"/>
      <c r="J2475" s="822"/>
      <c r="K2475" s="523">
        <v>6</v>
      </c>
      <c r="L2475" s="504"/>
      <c r="M2475" s="504"/>
      <c r="N2475" s="504"/>
      <c r="O2475" s="120"/>
      <c r="P2475" s="822"/>
      <c r="Q2475" s="822"/>
      <c r="R2475" s="51"/>
    </row>
    <row r="2476" spans="1:18" s="52" customFormat="1" outlineLevel="1">
      <c r="A2476" s="825"/>
      <c r="B2476" s="827"/>
      <c r="C2476" s="766"/>
      <c r="D2476" s="822"/>
      <c r="E2476" s="829"/>
      <c r="F2476" s="822"/>
      <c r="G2476" s="822"/>
      <c r="H2476" s="822"/>
      <c r="I2476" s="822"/>
      <c r="J2476" s="822"/>
      <c r="K2476" s="523">
        <v>7</v>
      </c>
      <c r="L2476" s="504"/>
      <c r="M2476" s="504"/>
      <c r="N2476" s="504"/>
      <c r="O2476" s="120"/>
      <c r="P2476" s="822"/>
      <c r="Q2476" s="822"/>
      <c r="R2476" s="51"/>
    </row>
    <row r="2477" spans="1:18" s="52" customFormat="1" outlineLevel="1">
      <c r="A2477" s="825"/>
      <c r="B2477" s="827"/>
      <c r="C2477" s="766"/>
      <c r="D2477" s="822"/>
      <c r="E2477" s="829"/>
      <c r="F2477" s="822"/>
      <c r="G2477" s="822"/>
      <c r="H2477" s="822"/>
      <c r="I2477" s="822"/>
      <c r="J2477" s="822"/>
      <c r="K2477" s="523">
        <v>8</v>
      </c>
      <c r="L2477" s="504"/>
      <c r="M2477" s="504"/>
      <c r="N2477" s="504"/>
      <c r="O2477" s="120"/>
      <c r="P2477" s="822"/>
      <c r="Q2477" s="822"/>
      <c r="R2477" s="51"/>
    </row>
    <row r="2478" spans="1:18" s="52" customFormat="1" outlineLevel="1">
      <c r="A2478" s="825"/>
      <c r="B2478" s="827"/>
      <c r="C2478" s="766"/>
      <c r="D2478" s="822"/>
      <c r="E2478" s="829"/>
      <c r="F2478" s="822"/>
      <c r="G2478" s="822"/>
      <c r="H2478" s="822"/>
      <c r="I2478" s="822"/>
      <c r="J2478" s="822"/>
      <c r="K2478" s="523">
        <v>9</v>
      </c>
      <c r="L2478" s="504"/>
      <c r="M2478" s="504"/>
      <c r="N2478" s="504"/>
      <c r="O2478" s="120"/>
      <c r="P2478" s="822"/>
      <c r="Q2478" s="822"/>
      <c r="R2478" s="51"/>
    </row>
    <row r="2479" spans="1:18" s="52" customFormat="1" outlineLevel="1">
      <c r="A2479" s="825"/>
      <c r="B2479" s="827"/>
      <c r="C2479" s="766"/>
      <c r="D2479" s="822"/>
      <c r="E2479" s="829"/>
      <c r="F2479" s="822"/>
      <c r="G2479" s="822"/>
      <c r="H2479" s="822"/>
      <c r="I2479" s="822"/>
      <c r="J2479" s="822"/>
      <c r="K2479" s="523">
        <v>10</v>
      </c>
      <c r="L2479" s="504"/>
      <c r="M2479" s="504"/>
      <c r="N2479" s="504"/>
      <c r="O2479" s="120"/>
      <c r="P2479" s="822"/>
      <c r="Q2479" s="822"/>
      <c r="R2479" s="51"/>
    </row>
    <row r="2480" spans="1:18" s="52" customFormat="1" outlineLevel="1">
      <c r="A2480" s="825"/>
      <c r="B2480" s="827"/>
      <c r="C2480" s="766"/>
      <c r="D2480" s="822"/>
      <c r="E2480" s="829"/>
      <c r="F2480" s="822"/>
      <c r="G2480" s="822"/>
      <c r="H2480" s="822"/>
      <c r="I2480" s="822"/>
      <c r="J2480" s="822"/>
      <c r="K2480" s="523">
        <v>11</v>
      </c>
      <c r="L2480" s="504"/>
      <c r="M2480" s="504"/>
      <c r="N2480" s="504"/>
      <c r="O2480" s="120"/>
      <c r="P2480" s="822"/>
      <c r="Q2480" s="822"/>
      <c r="R2480" s="51"/>
    </row>
    <row r="2481" spans="1:18" s="52" customFormat="1" outlineLevel="1">
      <c r="A2481" s="825"/>
      <c r="B2481" s="827"/>
      <c r="C2481" s="766"/>
      <c r="D2481" s="822"/>
      <c r="E2481" s="829"/>
      <c r="F2481" s="822"/>
      <c r="G2481" s="822"/>
      <c r="H2481" s="822"/>
      <c r="I2481" s="822"/>
      <c r="J2481" s="822"/>
      <c r="K2481" s="523">
        <v>12</v>
      </c>
      <c r="L2481" s="504"/>
      <c r="M2481" s="504"/>
      <c r="N2481" s="504"/>
      <c r="O2481" s="120"/>
      <c r="P2481" s="822"/>
      <c r="Q2481" s="822"/>
      <c r="R2481" s="51"/>
    </row>
    <row r="2482" spans="1:18" s="52" customFormat="1" outlineLevel="1">
      <c r="A2482" s="825"/>
      <c r="B2482" s="827"/>
      <c r="C2482" s="766"/>
      <c r="D2482" s="822"/>
      <c r="E2482" s="829"/>
      <c r="F2482" s="822"/>
      <c r="G2482" s="822"/>
      <c r="H2482" s="822"/>
      <c r="I2482" s="822"/>
      <c r="J2482" s="822"/>
      <c r="K2482" s="523">
        <v>13</v>
      </c>
      <c r="L2482" s="504"/>
      <c r="M2482" s="504"/>
      <c r="N2482" s="504"/>
      <c r="O2482" s="120"/>
      <c r="P2482" s="822"/>
      <c r="Q2482" s="822"/>
      <c r="R2482" s="51"/>
    </row>
    <row r="2483" spans="1:18" s="52" customFormat="1" outlineLevel="1">
      <c r="A2483" s="825"/>
      <c r="B2483" s="827"/>
      <c r="C2483" s="766"/>
      <c r="D2483" s="822"/>
      <c r="E2483" s="829"/>
      <c r="F2483" s="822"/>
      <c r="G2483" s="822"/>
      <c r="H2483" s="822"/>
      <c r="I2483" s="822"/>
      <c r="J2483" s="822"/>
      <c r="K2483" s="523">
        <v>14</v>
      </c>
      <c r="L2483" s="504"/>
      <c r="M2483" s="504"/>
      <c r="N2483" s="504"/>
      <c r="O2483" s="120"/>
      <c r="P2483" s="822"/>
      <c r="Q2483" s="822"/>
      <c r="R2483" s="51"/>
    </row>
    <row r="2484" spans="1:18" s="52" customFormat="1" outlineLevel="1">
      <c r="A2484" s="825"/>
      <c r="B2484" s="827"/>
      <c r="C2484" s="766"/>
      <c r="D2484" s="822"/>
      <c r="E2484" s="829"/>
      <c r="F2484" s="822"/>
      <c r="G2484" s="822"/>
      <c r="H2484" s="822"/>
      <c r="I2484" s="822"/>
      <c r="J2484" s="822"/>
      <c r="K2484" s="523">
        <v>15</v>
      </c>
      <c r="L2484" s="504"/>
      <c r="M2484" s="504"/>
      <c r="N2484" s="504"/>
      <c r="O2484" s="120"/>
      <c r="P2484" s="822"/>
      <c r="Q2484" s="822"/>
      <c r="R2484" s="51"/>
    </row>
    <row r="2485" spans="1:18" s="52" customFormat="1" outlineLevel="1">
      <c r="A2485" s="826"/>
      <c r="B2485" s="828"/>
      <c r="C2485" s="777"/>
      <c r="D2485" s="823"/>
      <c r="E2485" s="829"/>
      <c r="F2485" s="823"/>
      <c r="G2485" s="823"/>
      <c r="H2485" s="823"/>
      <c r="I2485" s="823"/>
      <c r="J2485" s="823"/>
      <c r="K2485" s="523">
        <v>16</v>
      </c>
      <c r="L2485" s="504"/>
      <c r="M2485" s="504"/>
      <c r="N2485" s="504"/>
      <c r="O2485" s="120"/>
      <c r="P2485" s="823"/>
      <c r="Q2485" s="823"/>
      <c r="R2485" s="51"/>
    </row>
    <row r="2486" spans="1:18" s="52" customFormat="1" outlineLevel="1">
      <c r="A2486" s="824"/>
      <c r="B2486" s="827" t="s">
        <v>15</v>
      </c>
      <c r="C2486" s="803">
        <f>C2470+1</f>
        <v>156</v>
      </c>
      <c r="D2486" s="822" t="str">
        <f t="shared" ref="D2486:D2534" si="223">"Spare "&amp;C2486</f>
        <v>Spare 156</v>
      </c>
      <c r="E2486" s="829" t="str">
        <f t="shared" ref="E2486" si="224">"DBB"&amp;18192+(6*(C2486-129))</f>
        <v>DBB18354</v>
      </c>
      <c r="F2486" s="822" t="s">
        <v>2112</v>
      </c>
      <c r="G2486" s="821"/>
      <c r="H2486" s="821"/>
      <c r="I2486" s="821"/>
      <c r="J2486" s="821"/>
      <c r="K2486" s="626">
        <v>1</v>
      </c>
      <c r="L2486" s="504"/>
      <c r="M2486" s="504"/>
      <c r="N2486" s="504"/>
      <c r="O2486" s="120"/>
      <c r="P2486" s="821"/>
      <c r="Q2486" s="821"/>
      <c r="R2486" s="51"/>
    </row>
    <row r="2487" spans="1:18" s="52" customFormat="1" outlineLevel="1">
      <c r="A2487" s="825"/>
      <c r="B2487" s="827"/>
      <c r="C2487" s="766"/>
      <c r="D2487" s="822"/>
      <c r="E2487" s="829"/>
      <c r="F2487" s="822"/>
      <c r="G2487" s="822"/>
      <c r="H2487" s="822"/>
      <c r="I2487" s="822"/>
      <c r="J2487" s="822"/>
      <c r="K2487" s="523">
        <v>2</v>
      </c>
      <c r="L2487" s="504"/>
      <c r="M2487" s="504"/>
      <c r="N2487" s="504"/>
      <c r="O2487" s="120"/>
      <c r="P2487" s="822"/>
      <c r="Q2487" s="822"/>
      <c r="R2487" s="51"/>
    </row>
    <row r="2488" spans="1:18" s="52" customFormat="1" outlineLevel="1">
      <c r="A2488" s="825"/>
      <c r="B2488" s="827"/>
      <c r="C2488" s="766"/>
      <c r="D2488" s="822"/>
      <c r="E2488" s="829"/>
      <c r="F2488" s="822"/>
      <c r="G2488" s="822"/>
      <c r="H2488" s="822"/>
      <c r="I2488" s="822"/>
      <c r="J2488" s="822"/>
      <c r="K2488" s="523">
        <v>3</v>
      </c>
      <c r="L2488" s="504"/>
      <c r="M2488" s="504"/>
      <c r="N2488" s="504"/>
      <c r="O2488" s="120"/>
      <c r="P2488" s="822"/>
      <c r="Q2488" s="822"/>
      <c r="R2488" s="51"/>
    </row>
    <row r="2489" spans="1:18" s="52" customFormat="1" outlineLevel="1">
      <c r="A2489" s="825"/>
      <c r="B2489" s="827"/>
      <c r="C2489" s="766"/>
      <c r="D2489" s="822"/>
      <c r="E2489" s="829"/>
      <c r="F2489" s="822"/>
      <c r="G2489" s="822"/>
      <c r="H2489" s="822"/>
      <c r="I2489" s="822"/>
      <c r="J2489" s="822"/>
      <c r="K2489" s="523">
        <v>4</v>
      </c>
      <c r="L2489" s="504"/>
      <c r="M2489" s="504"/>
      <c r="N2489" s="504"/>
      <c r="O2489" s="120"/>
      <c r="P2489" s="822"/>
      <c r="Q2489" s="822"/>
      <c r="R2489" s="51"/>
    </row>
    <row r="2490" spans="1:18" s="52" customFormat="1" outlineLevel="1">
      <c r="A2490" s="825"/>
      <c r="B2490" s="827"/>
      <c r="C2490" s="766"/>
      <c r="D2490" s="822"/>
      <c r="E2490" s="829"/>
      <c r="F2490" s="822"/>
      <c r="G2490" s="822"/>
      <c r="H2490" s="822"/>
      <c r="I2490" s="822"/>
      <c r="J2490" s="822"/>
      <c r="K2490" s="523">
        <v>5</v>
      </c>
      <c r="L2490" s="504"/>
      <c r="M2490" s="504"/>
      <c r="N2490" s="504"/>
      <c r="O2490" s="120"/>
      <c r="P2490" s="822"/>
      <c r="Q2490" s="822"/>
      <c r="R2490" s="51"/>
    </row>
    <row r="2491" spans="1:18" s="52" customFormat="1" outlineLevel="1">
      <c r="A2491" s="825"/>
      <c r="B2491" s="827"/>
      <c r="C2491" s="766"/>
      <c r="D2491" s="822"/>
      <c r="E2491" s="829"/>
      <c r="F2491" s="822"/>
      <c r="G2491" s="822"/>
      <c r="H2491" s="822"/>
      <c r="I2491" s="822"/>
      <c r="J2491" s="822"/>
      <c r="K2491" s="523">
        <v>6</v>
      </c>
      <c r="L2491" s="504"/>
      <c r="M2491" s="504"/>
      <c r="N2491" s="504"/>
      <c r="O2491" s="120"/>
      <c r="P2491" s="822"/>
      <c r="Q2491" s="822"/>
      <c r="R2491" s="51"/>
    </row>
    <row r="2492" spans="1:18" s="52" customFormat="1" outlineLevel="1">
      <c r="A2492" s="825"/>
      <c r="B2492" s="827"/>
      <c r="C2492" s="766"/>
      <c r="D2492" s="822"/>
      <c r="E2492" s="829"/>
      <c r="F2492" s="822"/>
      <c r="G2492" s="822"/>
      <c r="H2492" s="822"/>
      <c r="I2492" s="822"/>
      <c r="J2492" s="822"/>
      <c r="K2492" s="523">
        <v>7</v>
      </c>
      <c r="L2492" s="504"/>
      <c r="M2492" s="504"/>
      <c r="N2492" s="504"/>
      <c r="O2492" s="120"/>
      <c r="P2492" s="822"/>
      <c r="Q2492" s="822"/>
      <c r="R2492" s="51"/>
    </row>
    <row r="2493" spans="1:18" s="52" customFormat="1" outlineLevel="1">
      <c r="A2493" s="825"/>
      <c r="B2493" s="827"/>
      <c r="C2493" s="766"/>
      <c r="D2493" s="822"/>
      <c r="E2493" s="829"/>
      <c r="F2493" s="822"/>
      <c r="G2493" s="822"/>
      <c r="H2493" s="822"/>
      <c r="I2493" s="822"/>
      <c r="J2493" s="822"/>
      <c r="K2493" s="523">
        <v>8</v>
      </c>
      <c r="L2493" s="504"/>
      <c r="M2493" s="504"/>
      <c r="N2493" s="504"/>
      <c r="O2493" s="120"/>
      <c r="P2493" s="822"/>
      <c r="Q2493" s="822"/>
      <c r="R2493" s="51"/>
    </row>
    <row r="2494" spans="1:18" s="52" customFormat="1" outlineLevel="1">
      <c r="A2494" s="825"/>
      <c r="B2494" s="827"/>
      <c r="C2494" s="766"/>
      <c r="D2494" s="822"/>
      <c r="E2494" s="829"/>
      <c r="F2494" s="822"/>
      <c r="G2494" s="822"/>
      <c r="H2494" s="822"/>
      <c r="I2494" s="822"/>
      <c r="J2494" s="822"/>
      <c r="K2494" s="523">
        <v>9</v>
      </c>
      <c r="L2494" s="504"/>
      <c r="M2494" s="504"/>
      <c r="N2494" s="504"/>
      <c r="O2494" s="120"/>
      <c r="P2494" s="822"/>
      <c r="Q2494" s="822"/>
      <c r="R2494" s="51"/>
    </row>
    <row r="2495" spans="1:18" s="52" customFormat="1" outlineLevel="1">
      <c r="A2495" s="825"/>
      <c r="B2495" s="827"/>
      <c r="C2495" s="766"/>
      <c r="D2495" s="822"/>
      <c r="E2495" s="829"/>
      <c r="F2495" s="822"/>
      <c r="G2495" s="822"/>
      <c r="H2495" s="822"/>
      <c r="I2495" s="822"/>
      <c r="J2495" s="822"/>
      <c r="K2495" s="523">
        <v>10</v>
      </c>
      <c r="L2495" s="504"/>
      <c r="M2495" s="504"/>
      <c r="N2495" s="504"/>
      <c r="O2495" s="120"/>
      <c r="P2495" s="822"/>
      <c r="Q2495" s="822"/>
      <c r="R2495" s="51"/>
    </row>
    <row r="2496" spans="1:18" s="52" customFormat="1" outlineLevel="1">
      <c r="A2496" s="825"/>
      <c r="B2496" s="827"/>
      <c r="C2496" s="766"/>
      <c r="D2496" s="822"/>
      <c r="E2496" s="829"/>
      <c r="F2496" s="822"/>
      <c r="G2496" s="822"/>
      <c r="H2496" s="822"/>
      <c r="I2496" s="822"/>
      <c r="J2496" s="822"/>
      <c r="K2496" s="523">
        <v>11</v>
      </c>
      <c r="L2496" s="504"/>
      <c r="M2496" s="504"/>
      <c r="N2496" s="504"/>
      <c r="O2496" s="120"/>
      <c r="P2496" s="822"/>
      <c r="Q2496" s="822"/>
      <c r="R2496" s="51"/>
    </row>
    <row r="2497" spans="1:18" s="52" customFormat="1" outlineLevel="1">
      <c r="A2497" s="825"/>
      <c r="B2497" s="827"/>
      <c r="C2497" s="766"/>
      <c r="D2497" s="822"/>
      <c r="E2497" s="829"/>
      <c r="F2497" s="822"/>
      <c r="G2497" s="822"/>
      <c r="H2497" s="822"/>
      <c r="I2497" s="822"/>
      <c r="J2497" s="822"/>
      <c r="K2497" s="523">
        <v>12</v>
      </c>
      <c r="L2497" s="504"/>
      <c r="M2497" s="504"/>
      <c r="N2497" s="504"/>
      <c r="O2497" s="120"/>
      <c r="P2497" s="822"/>
      <c r="Q2497" s="822"/>
      <c r="R2497" s="51"/>
    </row>
    <row r="2498" spans="1:18" s="52" customFormat="1" outlineLevel="1">
      <c r="A2498" s="825"/>
      <c r="B2498" s="827"/>
      <c r="C2498" s="766"/>
      <c r="D2498" s="822"/>
      <c r="E2498" s="829"/>
      <c r="F2498" s="822"/>
      <c r="G2498" s="822"/>
      <c r="H2498" s="822"/>
      <c r="I2498" s="822"/>
      <c r="J2498" s="822"/>
      <c r="K2498" s="523">
        <v>13</v>
      </c>
      <c r="L2498" s="504"/>
      <c r="M2498" s="504"/>
      <c r="N2498" s="504"/>
      <c r="O2498" s="120"/>
      <c r="P2498" s="822"/>
      <c r="Q2498" s="822"/>
      <c r="R2498" s="51"/>
    </row>
    <row r="2499" spans="1:18" s="52" customFormat="1" outlineLevel="1">
      <c r="A2499" s="825"/>
      <c r="B2499" s="827"/>
      <c r="C2499" s="766"/>
      <c r="D2499" s="822"/>
      <c r="E2499" s="829"/>
      <c r="F2499" s="822"/>
      <c r="G2499" s="822"/>
      <c r="H2499" s="822"/>
      <c r="I2499" s="822"/>
      <c r="J2499" s="822"/>
      <c r="K2499" s="523">
        <v>14</v>
      </c>
      <c r="L2499" s="504"/>
      <c r="M2499" s="504"/>
      <c r="N2499" s="504"/>
      <c r="O2499" s="120"/>
      <c r="P2499" s="822"/>
      <c r="Q2499" s="822"/>
      <c r="R2499" s="51"/>
    </row>
    <row r="2500" spans="1:18" s="52" customFormat="1" outlineLevel="1">
      <c r="A2500" s="825"/>
      <c r="B2500" s="827"/>
      <c r="C2500" s="766"/>
      <c r="D2500" s="822"/>
      <c r="E2500" s="829"/>
      <c r="F2500" s="822"/>
      <c r="G2500" s="822"/>
      <c r="H2500" s="822"/>
      <c r="I2500" s="822"/>
      <c r="J2500" s="822"/>
      <c r="K2500" s="523">
        <v>15</v>
      </c>
      <c r="L2500" s="504"/>
      <c r="M2500" s="504"/>
      <c r="N2500" s="504"/>
      <c r="O2500" s="120"/>
      <c r="P2500" s="822"/>
      <c r="Q2500" s="822"/>
      <c r="R2500" s="51"/>
    </row>
    <row r="2501" spans="1:18" s="52" customFormat="1" outlineLevel="1">
      <c r="A2501" s="826"/>
      <c r="B2501" s="828"/>
      <c r="C2501" s="777"/>
      <c r="D2501" s="823"/>
      <c r="E2501" s="829"/>
      <c r="F2501" s="823"/>
      <c r="G2501" s="823"/>
      <c r="H2501" s="823"/>
      <c r="I2501" s="823"/>
      <c r="J2501" s="823"/>
      <c r="K2501" s="523">
        <v>16</v>
      </c>
      <c r="L2501" s="504"/>
      <c r="M2501" s="504"/>
      <c r="N2501" s="504"/>
      <c r="O2501" s="120"/>
      <c r="P2501" s="823"/>
      <c r="Q2501" s="823"/>
      <c r="R2501" s="51"/>
    </row>
    <row r="2502" spans="1:18" s="52" customFormat="1" outlineLevel="1">
      <c r="A2502" s="824"/>
      <c r="B2502" s="827" t="s">
        <v>15</v>
      </c>
      <c r="C2502" s="803">
        <f>C2486+1</f>
        <v>157</v>
      </c>
      <c r="D2502" s="822" t="str">
        <f t="shared" si="223"/>
        <v>Spare 157</v>
      </c>
      <c r="E2502" s="829" t="str">
        <f t="shared" ref="E2502" si="225">"DBB"&amp;18192+(6*(C2502-129))</f>
        <v>DBB18360</v>
      </c>
      <c r="F2502" s="822" t="s">
        <v>2113</v>
      </c>
      <c r="G2502" s="821"/>
      <c r="H2502" s="821"/>
      <c r="I2502" s="821"/>
      <c r="J2502" s="821"/>
      <c r="K2502" s="626">
        <v>1</v>
      </c>
      <c r="L2502" s="504"/>
      <c r="M2502" s="504"/>
      <c r="N2502" s="504"/>
      <c r="O2502" s="120"/>
      <c r="P2502" s="821"/>
      <c r="Q2502" s="821"/>
      <c r="R2502" s="51"/>
    </row>
    <row r="2503" spans="1:18" s="52" customFormat="1" outlineLevel="1">
      <c r="A2503" s="825"/>
      <c r="B2503" s="827"/>
      <c r="C2503" s="766"/>
      <c r="D2503" s="822"/>
      <c r="E2503" s="829"/>
      <c r="F2503" s="822"/>
      <c r="G2503" s="822"/>
      <c r="H2503" s="822"/>
      <c r="I2503" s="822"/>
      <c r="J2503" s="822"/>
      <c r="K2503" s="523">
        <v>2</v>
      </c>
      <c r="L2503" s="504"/>
      <c r="M2503" s="504"/>
      <c r="N2503" s="504"/>
      <c r="O2503" s="120"/>
      <c r="P2503" s="822"/>
      <c r="Q2503" s="822"/>
      <c r="R2503" s="51"/>
    </row>
    <row r="2504" spans="1:18" s="52" customFormat="1" outlineLevel="1">
      <c r="A2504" s="825"/>
      <c r="B2504" s="827"/>
      <c r="C2504" s="766"/>
      <c r="D2504" s="822"/>
      <c r="E2504" s="829"/>
      <c r="F2504" s="822"/>
      <c r="G2504" s="822"/>
      <c r="H2504" s="822"/>
      <c r="I2504" s="822"/>
      <c r="J2504" s="822"/>
      <c r="K2504" s="523">
        <v>3</v>
      </c>
      <c r="L2504" s="504"/>
      <c r="M2504" s="504"/>
      <c r="N2504" s="504"/>
      <c r="O2504" s="120"/>
      <c r="P2504" s="822"/>
      <c r="Q2504" s="822"/>
      <c r="R2504" s="51"/>
    </row>
    <row r="2505" spans="1:18" s="52" customFormat="1" outlineLevel="1">
      <c r="A2505" s="825"/>
      <c r="B2505" s="827"/>
      <c r="C2505" s="766"/>
      <c r="D2505" s="822"/>
      <c r="E2505" s="829"/>
      <c r="F2505" s="822"/>
      <c r="G2505" s="822"/>
      <c r="H2505" s="822"/>
      <c r="I2505" s="822"/>
      <c r="J2505" s="822"/>
      <c r="K2505" s="523">
        <v>4</v>
      </c>
      <c r="L2505" s="504"/>
      <c r="M2505" s="504"/>
      <c r="N2505" s="504"/>
      <c r="O2505" s="120"/>
      <c r="P2505" s="822"/>
      <c r="Q2505" s="822"/>
      <c r="R2505" s="51"/>
    </row>
    <row r="2506" spans="1:18" s="52" customFormat="1" outlineLevel="1">
      <c r="A2506" s="825"/>
      <c r="B2506" s="827"/>
      <c r="C2506" s="766"/>
      <c r="D2506" s="822"/>
      <c r="E2506" s="829"/>
      <c r="F2506" s="822"/>
      <c r="G2506" s="822"/>
      <c r="H2506" s="822"/>
      <c r="I2506" s="822"/>
      <c r="J2506" s="822"/>
      <c r="K2506" s="523">
        <v>5</v>
      </c>
      <c r="L2506" s="504"/>
      <c r="M2506" s="504"/>
      <c r="N2506" s="504"/>
      <c r="O2506" s="120"/>
      <c r="P2506" s="822"/>
      <c r="Q2506" s="822"/>
      <c r="R2506" s="51"/>
    </row>
    <row r="2507" spans="1:18" s="52" customFormat="1" outlineLevel="1">
      <c r="A2507" s="825"/>
      <c r="B2507" s="827"/>
      <c r="C2507" s="766"/>
      <c r="D2507" s="822"/>
      <c r="E2507" s="829"/>
      <c r="F2507" s="822"/>
      <c r="G2507" s="822"/>
      <c r="H2507" s="822"/>
      <c r="I2507" s="822"/>
      <c r="J2507" s="822"/>
      <c r="K2507" s="523">
        <v>6</v>
      </c>
      <c r="L2507" s="504"/>
      <c r="M2507" s="504"/>
      <c r="N2507" s="504"/>
      <c r="O2507" s="120"/>
      <c r="P2507" s="822"/>
      <c r="Q2507" s="822"/>
      <c r="R2507" s="51"/>
    </row>
    <row r="2508" spans="1:18" s="52" customFormat="1" outlineLevel="1">
      <c r="A2508" s="825"/>
      <c r="B2508" s="827"/>
      <c r="C2508" s="766"/>
      <c r="D2508" s="822"/>
      <c r="E2508" s="829"/>
      <c r="F2508" s="822"/>
      <c r="G2508" s="822"/>
      <c r="H2508" s="822"/>
      <c r="I2508" s="822"/>
      <c r="J2508" s="822"/>
      <c r="K2508" s="523">
        <v>7</v>
      </c>
      <c r="L2508" s="504"/>
      <c r="M2508" s="504"/>
      <c r="N2508" s="504"/>
      <c r="O2508" s="120"/>
      <c r="P2508" s="822"/>
      <c r="Q2508" s="822"/>
      <c r="R2508" s="51"/>
    </row>
    <row r="2509" spans="1:18" s="52" customFormat="1" outlineLevel="1">
      <c r="A2509" s="825"/>
      <c r="B2509" s="827"/>
      <c r="C2509" s="766"/>
      <c r="D2509" s="822"/>
      <c r="E2509" s="829"/>
      <c r="F2509" s="822"/>
      <c r="G2509" s="822"/>
      <c r="H2509" s="822"/>
      <c r="I2509" s="822"/>
      <c r="J2509" s="822"/>
      <c r="K2509" s="523">
        <v>8</v>
      </c>
      <c r="L2509" s="504"/>
      <c r="M2509" s="504"/>
      <c r="N2509" s="504"/>
      <c r="O2509" s="120"/>
      <c r="P2509" s="822"/>
      <c r="Q2509" s="822"/>
      <c r="R2509" s="51"/>
    </row>
    <row r="2510" spans="1:18" s="52" customFormat="1" outlineLevel="1">
      <c r="A2510" s="825"/>
      <c r="B2510" s="827"/>
      <c r="C2510" s="766"/>
      <c r="D2510" s="822"/>
      <c r="E2510" s="829"/>
      <c r="F2510" s="822"/>
      <c r="G2510" s="822"/>
      <c r="H2510" s="822"/>
      <c r="I2510" s="822"/>
      <c r="J2510" s="822"/>
      <c r="K2510" s="523">
        <v>9</v>
      </c>
      <c r="L2510" s="504"/>
      <c r="M2510" s="504"/>
      <c r="N2510" s="504"/>
      <c r="O2510" s="120"/>
      <c r="P2510" s="822"/>
      <c r="Q2510" s="822"/>
      <c r="R2510" s="51"/>
    </row>
    <row r="2511" spans="1:18" s="52" customFormat="1" outlineLevel="1">
      <c r="A2511" s="825"/>
      <c r="B2511" s="827"/>
      <c r="C2511" s="766"/>
      <c r="D2511" s="822"/>
      <c r="E2511" s="829"/>
      <c r="F2511" s="822"/>
      <c r="G2511" s="822"/>
      <c r="H2511" s="822"/>
      <c r="I2511" s="822"/>
      <c r="J2511" s="822"/>
      <c r="K2511" s="523">
        <v>10</v>
      </c>
      <c r="L2511" s="504"/>
      <c r="M2511" s="504"/>
      <c r="N2511" s="504"/>
      <c r="O2511" s="120"/>
      <c r="P2511" s="822"/>
      <c r="Q2511" s="822"/>
      <c r="R2511" s="51"/>
    </row>
    <row r="2512" spans="1:18" s="52" customFormat="1" outlineLevel="1">
      <c r="A2512" s="825"/>
      <c r="B2512" s="827"/>
      <c r="C2512" s="766"/>
      <c r="D2512" s="822"/>
      <c r="E2512" s="829"/>
      <c r="F2512" s="822"/>
      <c r="G2512" s="822"/>
      <c r="H2512" s="822"/>
      <c r="I2512" s="822"/>
      <c r="J2512" s="822"/>
      <c r="K2512" s="523">
        <v>11</v>
      </c>
      <c r="L2512" s="504"/>
      <c r="M2512" s="504"/>
      <c r="N2512" s="504"/>
      <c r="O2512" s="120"/>
      <c r="P2512" s="822"/>
      <c r="Q2512" s="822"/>
      <c r="R2512" s="51"/>
    </row>
    <row r="2513" spans="1:18" s="52" customFormat="1" outlineLevel="1">
      <c r="A2513" s="825"/>
      <c r="B2513" s="827"/>
      <c r="C2513" s="766"/>
      <c r="D2513" s="822"/>
      <c r="E2513" s="829"/>
      <c r="F2513" s="822"/>
      <c r="G2513" s="822"/>
      <c r="H2513" s="822"/>
      <c r="I2513" s="822"/>
      <c r="J2513" s="822"/>
      <c r="K2513" s="523">
        <v>12</v>
      </c>
      <c r="L2513" s="504"/>
      <c r="M2513" s="504"/>
      <c r="N2513" s="504"/>
      <c r="O2513" s="120"/>
      <c r="P2513" s="822"/>
      <c r="Q2513" s="822"/>
      <c r="R2513" s="51"/>
    </row>
    <row r="2514" spans="1:18" s="52" customFormat="1" outlineLevel="1">
      <c r="A2514" s="825"/>
      <c r="B2514" s="827"/>
      <c r="C2514" s="766"/>
      <c r="D2514" s="822"/>
      <c r="E2514" s="829"/>
      <c r="F2514" s="822"/>
      <c r="G2514" s="822"/>
      <c r="H2514" s="822"/>
      <c r="I2514" s="822"/>
      <c r="J2514" s="822"/>
      <c r="K2514" s="523">
        <v>13</v>
      </c>
      <c r="L2514" s="504"/>
      <c r="M2514" s="504"/>
      <c r="N2514" s="504"/>
      <c r="O2514" s="120"/>
      <c r="P2514" s="822"/>
      <c r="Q2514" s="822"/>
      <c r="R2514" s="51"/>
    </row>
    <row r="2515" spans="1:18" s="52" customFormat="1" outlineLevel="1">
      <c r="A2515" s="825"/>
      <c r="B2515" s="827"/>
      <c r="C2515" s="766"/>
      <c r="D2515" s="822"/>
      <c r="E2515" s="829"/>
      <c r="F2515" s="822"/>
      <c r="G2515" s="822"/>
      <c r="H2515" s="822"/>
      <c r="I2515" s="822"/>
      <c r="J2515" s="822"/>
      <c r="K2515" s="523">
        <v>14</v>
      </c>
      <c r="L2515" s="504"/>
      <c r="M2515" s="504"/>
      <c r="N2515" s="504"/>
      <c r="O2515" s="120"/>
      <c r="P2515" s="822"/>
      <c r="Q2515" s="822"/>
      <c r="R2515" s="51"/>
    </row>
    <row r="2516" spans="1:18" s="52" customFormat="1" outlineLevel="1">
      <c r="A2516" s="825"/>
      <c r="B2516" s="827"/>
      <c r="C2516" s="766"/>
      <c r="D2516" s="822"/>
      <c r="E2516" s="829"/>
      <c r="F2516" s="822"/>
      <c r="G2516" s="822"/>
      <c r="H2516" s="822"/>
      <c r="I2516" s="822"/>
      <c r="J2516" s="822"/>
      <c r="K2516" s="523">
        <v>15</v>
      </c>
      <c r="L2516" s="504"/>
      <c r="M2516" s="504"/>
      <c r="N2516" s="504"/>
      <c r="O2516" s="120"/>
      <c r="P2516" s="822"/>
      <c r="Q2516" s="822"/>
      <c r="R2516" s="51"/>
    </row>
    <row r="2517" spans="1:18" s="52" customFormat="1" outlineLevel="1">
      <c r="A2517" s="826"/>
      <c r="B2517" s="828"/>
      <c r="C2517" s="777"/>
      <c r="D2517" s="823"/>
      <c r="E2517" s="829"/>
      <c r="F2517" s="823"/>
      <c r="G2517" s="823"/>
      <c r="H2517" s="823"/>
      <c r="I2517" s="823"/>
      <c r="J2517" s="823"/>
      <c r="K2517" s="523">
        <v>16</v>
      </c>
      <c r="L2517" s="504"/>
      <c r="M2517" s="504"/>
      <c r="N2517" s="504"/>
      <c r="O2517" s="120"/>
      <c r="P2517" s="823"/>
      <c r="Q2517" s="823"/>
      <c r="R2517" s="51"/>
    </row>
    <row r="2518" spans="1:18" s="52" customFormat="1" outlineLevel="1">
      <c r="A2518" s="824"/>
      <c r="B2518" s="827" t="s">
        <v>15</v>
      </c>
      <c r="C2518" s="803">
        <f>C2502+1</f>
        <v>158</v>
      </c>
      <c r="D2518" s="822" t="str">
        <f t="shared" si="223"/>
        <v>Spare 158</v>
      </c>
      <c r="E2518" s="829" t="str">
        <f t="shared" ref="E2518" si="226">"DBB"&amp;18192+(6*(C2518-129))</f>
        <v>DBB18366</v>
      </c>
      <c r="F2518" s="822" t="s">
        <v>2114</v>
      </c>
      <c r="G2518" s="821"/>
      <c r="H2518" s="821"/>
      <c r="I2518" s="821"/>
      <c r="J2518" s="821"/>
      <c r="K2518" s="626">
        <v>1</v>
      </c>
      <c r="L2518" s="504"/>
      <c r="M2518" s="504"/>
      <c r="N2518" s="504"/>
      <c r="O2518" s="120"/>
      <c r="P2518" s="821"/>
      <c r="Q2518" s="821"/>
      <c r="R2518" s="51"/>
    </row>
    <row r="2519" spans="1:18" s="52" customFormat="1" outlineLevel="1">
      <c r="A2519" s="825"/>
      <c r="B2519" s="827"/>
      <c r="C2519" s="766"/>
      <c r="D2519" s="822"/>
      <c r="E2519" s="829"/>
      <c r="F2519" s="822"/>
      <c r="G2519" s="822"/>
      <c r="H2519" s="822"/>
      <c r="I2519" s="822"/>
      <c r="J2519" s="822"/>
      <c r="K2519" s="523">
        <v>2</v>
      </c>
      <c r="L2519" s="504"/>
      <c r="M2519" s="504"/>
      <c r="N2519" s="504"/>
      <c r="O2519" s="120"/>
      <c r="P2519" s="822"/>
      <c r="Q2519" s="822"/>
      <c r="R2519" s="51"/>
    </row>
    <row r="2520" spans="1:18" s="52" customFormat="1" outlineLevel="1">
      <c r="A2520" s="825"/>
      <c r="B2520" s="827"/>
      <c r="C2520" s="766"/>
      <c r="D2520" s="822"/>
      <c r="E2520" s="829"/>
      <c r="F2520" s="822"/>
      <c r="G2520" s="822"/>
      <c r="H2520" s="822"/>
      <c r="I2520" s="822"/>
      <c r="J2520" s="822"/>
      <c r="K2520" s="523">
        <v>3</v>
      </c>
      <c r="L2520" s="504"/>
      <c r="M2520" s="504"/>
      <c r="N2520" s="504"/>
      <c r="O2520" s="120"/>
      <c r="P2520" s="822"/>
      <c r="Q2520" s="822"/>
      <c r="R2520" s="51"/>
    </row>
    <row r="2521" spans="1:18" s="52" customFormat="1" outlineLevel="1">
      <c r="A2521" s="825"/>
      <c r="B2521" s="827"/>
      <c r="C2521" s="766"/>
      <c r="D2521" s="822"/>
      <c r="E2521" s="829"/>
      <c r="F2521" s="822"/>
      <c r="G2521" s="822"/>
      <c r="H2521" s="822"/>
      <c r="I2521" s="822"/>
      <c r="J2521" s="822"/>
      <c r="K2521" s="523">
        <v>4</v>
      </c>
      <c r="L2521" s="504"/>
      <c r="M2521" s="504"/>
      <c r="N2521" s="504"/>
      <c r="O2521" s="120"/>
      <c r="P2521" s="822"/>
      <c r="Q2521" s="822"/>
      <c r="R2521" s="51"/>
    </row>
    <row r="2522" spans="1:18" s="52" customFormat="1" outlineLevel="1">
      <c r="A2522" s="825"/>
      <c r="B2522" s="827"/>
      <c r="C2522" s="766"/>
      <c r="D2522" s="822"/>
      <c r="E2522" s="829"/>
      <c r="F2522" s="822"/>
      <c r="G2522" s="822"/>
      <c r="H2522" s="822"/>
      <c r="I2522" s="822"/>
      <c r="J2522" s="822"/>
      <c r="K2522" s="523">
        <v>5</v>
      </c>
      <c r="L2522" s="504"/>
      <c r="M2522" s="504"/>
      <c r="N2522" s="504"/>
      <c r="O2522" s="120"/>
      <c r="P2522" s="822"/>
      <c r="Q2522" s="822"/>
      <c r="R2522" s="51"/>
    </row>
    <row r="2523" spans="1:18" s="52" customFormat="1" outlineLevel="1">
      <c r="A2523" s="825"/>
      <c r="B2523" s="827"/>
      <c r="C2523" s="766"/>
      <c r="D2523" s="822"/>
      <c r="E2523" s="829"/>
      <c r="F2523" s="822"/>
      <c r="G2523" s="822"/>
      <c r="H2523" s="822"/>
      <c r="I2523" s="822"/>
      <c r="J2523" s="822"/>
      <c r="K2523" s="523">
        <v>6</v>
      </c>
      <c r="L2523" s="504"/>
      <c r="M2523" s="504"/>
      <c r="N2523" s="504"/>
      <c r="O2523" s="120"/>
      <c r="P2523" s="822"/>
      <c r="Q2523" s="822"/>
      <c r="R2523" s="51"/>
    </row>
    <row r="2524" spans="1:18" s="52" customFormat="1" outlineLevel="1">
      <c r="A2524" s="825"/>
      <c r="B2524" s="827"/>
      <c r="C2524" s="766"/>
      <c r="D2524" s="822"/>
      <c r="E2524" s="829"/>
      <c r="F2524" s="822"/>
      <c r="G2524" s="822"/>
      <c r="H2524" s="822"/>
      <c r="I2524" s="822"/>
      <c r="J2524" s="822"/>
      <c r="K2524" s="523">
        <v>7</v>
      </c>
      <c r="L2524" s="504"/>
      <c r="M2524" s="504"/>
      <c r="N2524" s="504"/>
      <c r="O2524" s="120"/>
      <c r="P2524" s="822"/>
      <c r="Q2524" s="822"/>
      <c r="R2524" s="51"/>
    </row>
    <row r="2525" spans="1:18" s="52" customFormat="1" outlineLevel="1">
      <c r="A2525" s="825"/>
      <c r="B2525" s="827"/>
      <c r="C2525" s="766"/>
      <c r="D2525" s="822"/>
      <c r="E2525" s="829"/>
      <c r="F2525" s="822"/>
      <c r="G2525" s="822"/>
      <c r="H2525" s="822"/>
      <c r="I2525" s="822"/>
      <c r="J2525" s="822"/>
      <c r="K2525" s="523">
        <v>8</v>
      </c>
      <c r="L2525" s="504"/>
      <c r="M2525" s="504"/>
      <c r="N2525" s="504"/>
      <c r="O2525" s="120"/>
      <c r="P2525" s="822"/>
      <c r="Q2525" s="822"/>
      <c r="R2525" s="51"/>
    </row>
    <row r="2526" spans="1:18" s="52" customFormat="1" outlineLevel="1">
      <c r="A2526" s="825"/>
      <c r="B2526" s="827"/>
      <c r="C2526" s="766"/>
      <c r="D2526" s="822"/>
      <c r="E2526" s="829"/>
      <c r="F2526" s="822"/>
      <c r="G2526" s="822"/>
      <c r="H2526" s="822"/>
      <c r="I2526" s="822"/>
      <c r="J2526" s="822"/>
      <c r="K2526" s="523">
        <v>9</v>
      </c>
      <c r="L2526" s="504"/>
      <c r="M2526" s="504"/>
      <c r="N2526" s="504"/>
      <c r="O2526" s="120"/>
      <c r="P2526" s="822"/>
      <c r="Q2526" s="822"/>
      <c r="R2526" s="51"/>
    </row>
    <row r="2527" spans="1:18" s="52" customFormat="1" outlineLevel="1">
      <c r="A2527" s="825"/>
      <c r="B2527" s="827"/>
      <c r="C2527" s="766"/>
      <c r="D2527" s="822"/>
      <c r="E2527" s="829"/>
      <c r="F2527" s="822"/>
      <c r="G2527" s="822"/>
      <c r="H2527" s="822"/>
      <c r="I2527" s="822"/>
      <c r="J2527" s="822"/>
      <c r="K2527" s="523">
        <v>10</v>
      </c>
      <c r="L2527" s="504"/>
      <c r="M2527" s="504"/>
      <c r="N2527" s="504"/>
      <c r="O2527" s="120"/>
      <c r="P2527" s="822"/>
      <c r="Q2527" s="822"/>
      <c r="R2527" s="51"/>
    </row>
    <row r="2528" spans="1:18" s="52" customFormat="1" outlineLevel="1">
      <c r="A2528" s="825"/>
      <c r="B2528" s="827"/>
      <c r="C2528" s="766"/>
      <c r="D2528" s="822"/>
      <c r="E2528" s="829"/>
      <c r="F2528" s="822"/>
      <c r="G2528" s="822"/>
      <c r="H2528" s="822"/>
      <c r="I2528" s="822"/>
      <c r="J2528" s="822"/>
      <c r="K2528" s="523">
        <v>11</v>
      </c>
      <c r="L2528" s="504"/>
      <c r="M2528" s="504"/>
      <c r="N2528" s="504"/>
      <c r="O2528" s="120"/>
      <c r="P2528" s="822"/>
      <c r="Q2528" s="822"/>
      <c r="R2528" s="51"/>
    </row>
    <row r="2529" spans="1:18" s="52" customFormat="1" outlineLevel="1">
      <c r="A2529" s="825"/>
      <c r="B2529" s="827"/>
      <c r="C2529" s="766"/>
      <c r="D2529" s="822"/>
      <c r="E2529" s="829"/>
      <c r="F2529" s="822"/>
      <c r="G2529" s="822"/>
      <c r="H2529" s="822"/>
      <c r="I2529" s="822"/>
      <c r="J2529" s="822"/>
      <c r="K2529" s="523">
        <v>12</v>
      </c>
      <c r="L2529" s="504"/>
      <c r="M2529" s="504"/>
      <c r="N2529" s="504"/>
      <c r="O2529" s="120"/>
      <c r="P2529" s="822"/>
      <c r="Q2529" s="822"/>
      <c r="R2529" s="51"/>
    </row>
    <row r="2530" spans="1:18" s="52" customFormat="1" outlineLevel="1">
      <c r="A2530" s="825"/>
      <c r="B2530" s="827"/>
      <c r="C2530" s="766"/>
      <c r="D2530" s="822"/>
      <c r="E2530" s="829"/>
      <c r="F2530" s="822"/>
      <c r="G2530" s="822"/>
      <c r="H2530" s="822"/>
      <c r="I2530" s="822"/>
      <c r="J2530" s="822"/>
      <c r="K2530" s="523">
        <v>13</v>
      </c>
      <c r="L2530" s="504"/>
      <c r="M2530" s="504"/>
      <c r="N2530" s="504"/>
      <c r="O2530" s="120"/>
      <c r="P2530" s="822"/>
      <c r="Q2530" s="822"/>
      <c r="R2530" s="51"/>
    </row>
    <row r="2531" spans="1:18" s="52" customFormat="1" outlineLevel="1">
      <c r="A2531" s="825"/>
      <c r="B2531" s="827"/>
      <c r="C2531" s="766"/>
      <c r="D2531" s="822"/>
      <c r="E2531" s="829"/>
      <c r="F2531" s="822"/>
      <c r="G2531" s="822"/>
      <c r="H2531" s="822"/>
      <c r="I2531" s="822"/>
      <c r="J2531" s="822"/>
      <c r="K2531" s="523">
        <v>14</v>
      </c>
      <c r="L2531" s="504"/>
      <c r="M2531" s="504"/>
      <c r="N2531" s="504"/>
      <c r="O2531" s="120"/>
      <c r="P2531" s="822"/>
      <c r="Q2531" s="822"/>
      <c r="R2531" s="51"/>
    </row>
    <row r="2532" spans="1:18" s="52" customFormat="1" outlineLevel="1">
      <c r="A2532" s="825"/>
      <c r="B2532" s="827"/>
      <c r="C2532" s="766"/>
      <c r="D2532" s="822"/>
      <c r="E2532" s="829"/>
      <c r="F2532" s="822"/>
      <c r="G2532" s="822"/>
      <c r="H2532" s="822"/>
      <c r="I2532" s="822"/>
      <c r="J2532" s="822"/>
      <c r="K2532" s="523">
        <v>15</v>
      </c>
      <c r="L2532" s="504"/>
      <c r="M2532" s="504"/>
      <c r="N2532" s="504"/>
      <c r="O2532" s="120"/>
      <c r="P2532" s="822"/>
      <c r="Q2532" s="822"/>
      <c r="R2532" s="51"/>
    </row>
    <row r="2533" spans="1:18" s="52" customFormat="1" outlineLevel="1">
      <c r="A2533" s="826"/>
      <c r="B2533" s="828"/>
      <c r="C2533" s="777"/>
      <c r="D2533" s="823"/>
      <c r="E2533" s="829"/>
      <c r="F2533" s="823"/>
      <c r="G2533" s="823"/>
      <c r="H2533" s="823"/>
      <c r="I2533" s="823"/>
      <c r="J2533" s="823"/>
      <c r="K2533" s="523">
        <v>16</v>
      </c>
      <c r="L2533" s="504"/>
      <c r="M2533" s="504"/>
      <c r="N2533" s="504"/>
      <c r="O2533" s="120"/>
      <c r="P2533" s="823"/>
      <c r="Q2533" s="823"/>
      <c r="R2533" s="51"/>
    </row>
    <row r="2534" spans="1:18" s="52" customFormat="1" outlineLevel="1">
      <c r="A2534" s="824"/>
      <c r="B2534" s="827" t="s">
        <v>15</v>
      </c>
      <c r="C2534" s="803">
        <f>C2518+1</f>
        <v>159</v>
      </c>
      <c r="D2534" s="822" t="str">
        <f t="shared" si="223"/>
        <v>Spare 159</v>
      </c>
      <c r="E2534" s="829" t="str">
        <f t="shared" ref="E2534" si="227">"DBB"&amp;18192+(6*(C2534-129))</f>
        <v>DBB18372</v>
      </c>
      <c r="F2534" s="822" t="s">
        <v>2115</v>
      </c>
      <c r="G2534" s="821"/>
      <c r="H2534" s="821"/>
      <c r="I2534" s="821"/>
      <c r="J2534" s="821"/>
      <c r="K2534" s="626">
        <v>1</v>
      </c>
      <c r="L2534" s="504"/>
      <c r="M2534" s="504"/>
      <c r="N2534" s="504"/>
      <c r="O2534" s="120"/>
      <c r="P2534" s="821"/>
      <c r="Q2534" s="821"/>
      <c r="R2534" s="51"/>
    </row>
    <row r="2535" spans="1:18" s="52" customFormat="1" outlineLevel="1">
      <c r="A2535" s="825"/>
      <c r="B2535" s="827"/>
      <c r="C2535" s="766"/>
      <c r="D2535" s="822"/>
      <c r="E2535" s="829"/>
      <c r="F2535" s="822"/>
      <c r="G2535" s="822"/>
      <c r="H2535" s="822"/>
      <c r="I2535" s="822"/>
      <c r="J2535" s="822"/>
      <c r="K2535" s="523">
        <v>2</v>
      </c>
      <c r="L2535" s="504"/>
      <c r="M2535" s="504"/>
      <c r="N2535" s="504"/>
      <c r="O2535" s="120"/>
      <c r="P2535" s="822"/>
      <c r="Q2535" s="822"/>
      <c r="R2535" s="51"/>
    </row>
    <row r="2536" spans="1:18" s="52" customFormat="1" outlineLevel="1">
      <c r="A2536" s="825"/>
      <c r="B2536" s="827"/>
      <c r="C2536" s="766"/>
      <c r="D2536" s="822"/>
      <c r="E2536" s="829"/>
      <c r="F2536" s="822"/>
      <c r="G2536" s="822"/>
      <c r="H2536" s="822"/>
      <c r="I2536" s="822"/>
      <c r="J2536" s="822"/>
      <c r="K2536" s="523">
        <v>3</v>
      </c>
      <c r="L2536" s="504"/>
      <c r="M2536" s="504"/>
      <c r="N2536" s="504"/>
      <c r="O2536" s="120"/>
      <c r="P2536" s="822"/>
      <c r="Q2536" s="822"/>
      <c r="R2536" s="51"/>
    </row>
    <row r="2537" spans="1:18" s="52" customFormat="1" outlineLevel="1">
      <c r="A2537" s="825"/>
      <c r="B2537" s="827"/>
      <c r="C2537" s="766"/>
      <c r="D2537" s="822"/>
      <c r="E2537" s="829"/>
      <c r="F2537" s="822"/>
      <c r="G2537" s="822"/>
      <c r="H2537" s="822"/>
      <c r="I2537" s="822"/>
      <c r="J2537" s="822"/>
      <c r="K2537" s="523">
        <v>4</v>
      </c>
      <c r="L2537" s="504"/>
      <c r="M2537" s="504"/>
      <c r="N2537" s="504"/>
      <c r="O2537" s="120"/>
      <c r="P2537" s="822"/>
      <c r="Q2537" s="822"/>
      <c r="R2537" s="51"/>
    </row>
    <row r="2538" spans="1:18" s="52" customFormat="1" outlineLevel="1">
      <c r="A2538" s="825"/>
      <c r="B2538" s="827"/>
      <c r="C2538" s="766"/>
      <c r="D2538" s="822"/>
      <c r="E2538" s="829"/>
      <c r="F2538" s="822"/>
      <c r="G2538" s="822"/>
      <c r="H2538" s="822"/>
      <c r="I2538" s="822"/>
      <c r="J2538" s="822"/>
      <c r="K2538" s="523">
        <v>5</v>
      </c>
      <c r="L2538" s="504"/>
      <c r="M2538" s="504"/>
      <c r="N2538" s="504"/>
      <c r="O2538" s="120"/>
      <c r="P2538" s="822"/>
      <c r="Q2538" s="822"/>
      <c r="R2538" s="51"/>
    </row>
    <row r="2539" spans="1:18" s="52" customFormat="1" outlineLevel="1">
      <c r="A2539" s="825"/>
      <c r="B2539" s="827"/>
      <c r="C2539" s="766"/>
      <c r="D2539" s="822"/>
      <c r="E2539" s="829"/>
      <c r="F2539" s="822"/>
      <c r="G2539" s="822"/>
      <c r="H2539" s="822"/>
      <c r="I2539" s="822"/>
      <c r="J2539" s="822"/>
      <c r="K2539" s="523">
        <v>6</v>
      </c>
      <c r="L2539" s="504"/>
      <c r="M2539" s="504"/>
      <c r="N2539" s="504"/>
      <c r="O2539" s="120"/>
      <c r="P2539" s="822"/>
      <c r="Q2539" s="822"/>
      <c r="R2539" s="51"/>
    </row>
    <row r="2540" spans="1:18" s="52" customFormat="1" outlineLevel="1">
      <c r="A2540" s="825"/>
      <c r="B2540" s="827"/>
      <c r="C2540" s="766"/>
      <c r="D2540" s="822"/>
      <c r="E2540" s="829"/>
      <c r="F2540" s="822"/>
      <c r="G2540" s="822"/>
      <c r="H2540" s="822"/>
      <c r="I2540" s="822"/>
      <c r="J2540" s="822"/>
      <c r="K2540" s="523">
        <v>7</v>
      </c>
      <c r="L2540" s="504"/>
      <c r="M2540" s="504"/>
      <c r="N2540" s="504"/>
      <c r="O2540" s="120"/>
      <c r="P2540" s="822"/>
      <c r="Q2540" s="822"/>
      <c r="R2540" s="51"/>
    </row>
    <row r="2541" spans="1:18" s="52" customFormat="1" outlineLevel="1">
      <c r="A2541" s="825"/>
      <c r="B2541" s="827"/>
      <c r="C2541" s="766"/>
      <c r="D2541" s="822"/>
      <c r="E2541" s="829"/>
      <c r="F2541" s="822"/>
      <c r="G2541" s="822"/>
      <c r="H2541" s="822"/>
      <c r="I2541" s="822"/>
      <c r="J2541" s="822"/>
      <c r="K2541" s="523">
        <v>8</v>
      </c>
      <c r="L2541" s="504"/>
      <c r="M2541" s="504"/>
      <c r="N2541" s="504"/>
      <c r="O2541" s="120"/>
      <c r="P2541" s="822"/>
      <c r="Q2541" s="822"/>
      <c r="R2541" s="51"/>
    </row>
    <row r="2542" spans="1:18" s="52" customFormat="1" outlineLevel="1">
      <c r="A2542" s="825"/>
      <c r="B2542" s="827"/>
      <c r="C2542" s="766"/>
      <c r="D2542" s="822"/>
      <c r="E2542" s="829"/>
      <c r="F2542" s="822"/>
      <c r="G2542" s="822"/>
      <c r="H2542" s="822"/>
      <c r="I2542" s="822"/>
      <c r="J2542" s="822"/>
      <c r="K2542" s="523">
        <v>9</v>
      </c>
      <c r="L2542" s="504"/>
      <c r="M2542" s="504"/>
      <c r="N2542" s="504"/>
      <c r="O2542" s="120"/>
      <c r="P2542" s="822"/>
      <c r="Q2542" s="822"/>
      <c r="R2542" s="51"/>
    </row>
    <row r="2543" spans="1:18" s="52" customFormat="1" outlineLevel="1">
      <c r="A2543" s="825"/>
      <c r="B2543" s="827"/>
      <c r="C2543" s="766"/>
      <c r="D2543" s="822"/>
      <c r="E2543" s="829"/>
      <c r="F2543" s="822"/>
      <c r="G2543" s="822"/>
      <c r="H2543" s="822"/>
      <c r="I2543" s="822"/>
      <c r="J2543" s="822"/>
      <c r="K2543" s="523">
        <v>10</v>
      </c>
      <c r="L2543" s="504"/>
      <c r="M2543" s="504"/>
      <c r="N2543" s="504"/>
      <c r="O2543" s="120"/>
      <c r="P2543" s="822"/>
      <c r="Q2543" s="822"/>
      <c r="R2543" s="51"/>
    </row>
    <row r="2544" spans="1:18" s="52" customFormat="1" outlineLevel="1">
      <c r="A2544" s="825"/>
      <c r="B2544" s="827"/>
      <c r="C2544" s="766"/>
      <c r="D2544" s="822"/>
      <c r="E2544" s="829"/>
      <c r="F2544" s="822"/>
      <c r="G2544" s="822"/>
      <c r="H2544" s="822"/>
      <c r="I2544" s="822"/>
      <c r="J2544" s="822"/>
      <c r="K2544" s="523">
        <v>11</v>
      </c>
      <c r="L2544" s="504"/>
      <c r="M2544" s="504"/>
      <c r="N2544" s="504"/>
      <c r="O2544" s="120"/>
      <c r="P2544" s="822"/>
      <c r="Q2544" s="822"/>
      <c r="R2544" s="51"/>
    </row>
    <row r="2545" spans="1:18" s="52" customFormat="1" outlineLevel="1">
      <c r="A2545" s="825"/>
      <c r="B2545" s="827"/>
      <c r="C2545" s="766"/>
      <c r="D2545" s="822"/>
      <c r="E2545" s="829"/>
      <c r="F2545" s="822"/>
      <c r="G2545" s="822"/>
      <c r="H2545" s="822"/>
      <c r="I2545" s="822"/>
      <c r="J2545" s="822"/>
      <c r="K2545" s="523">
        <v>12</v>
      </c>
      <c r="L2545" s="504"/>
      <c r="M2545" s="504"/>
      <c r="N2545" s="504"/>
      <c r="O2545" s="120"/>
      <c r="P2545" s="822"/>
      <c r="Q2545" s="822"/>
      <c r="R2545" s="51"/>
    </row>
    <row r="2546" spans="1:18" s="52" customFormat="1" outlineLevel="1">
      <c r="A2546" s="825"/>
      <c r="B2546" s="827"/>
      <c r="C2546" s="766"/>
      <c r="D2546" s="822"/>
      <c r="E2546" s="829"/>
      <c r="F2546" s="822"/>
      <c r="G2546" s="822"/>
      <c r="H2546" s="822"/>
      <c r="I2546" s="822"/>
      <c r="J2546" s="822"/>
      <c r="K2546" s="523">
        <v>13</v>
      </c>
      <c r="L2546" s="504"/>
      <c r="M2546" s="504"/>
      <c r="N2546" s="504"/>
      <c r="O2546" s="120"/>
      <c r="P2546" s="822"/>
      <c r="Q2546" s="822"/>
      <c r="R2546" s="51"/>
    </row>
    <row r="2547" spans="1:18" s="52" customFormat="1" outlineLevel="1">
      <c r="A2547" s="825"/>
      <c r="B2547" s="827"/>
      <c r="C2547" s="766"/>
      <c r="D2547" s="822"/>
      <c r="E2547" s="829"/>
      <c r="F2547" s="822"/>
      <c r="G2547" s="822"/>
      <c r="H2547" s="822"/>
      <c r="I2547" s="822"/>
      <c r="J2547" s="822"/>
      <c r="K2547" s="523">
        <v>14</v>
      </c>
      <c r="L2547" s="504"/>
      <c r="M2547" s="504"/>
      <c r="N2547" s="504"/>
      <c r="O2547" s="120"/>
      <c r="P2547" s="822"/>
      <c r="Q2547" s="822"/>
      <c r="R2547" s="51"/>
    </row>
    <row r="2548" spans="1:18" s="52" customFormat="1" outlineLevel="1">
      <c r="A2548" s="825"/>
      <c r="B2548" s="827"/>
      <c r="C2548" s="766"/>
      <c r="D2548" s="822"/>
      <c r="E2548" s="829"/>
      <c r="F2548" s="822"/>
      <c r="G2548" s="822"/>
      <c r="H2548" s="822"/>
      <c r="I2548" s="822"/>
      <c r="J2548" s="822"/>
      <c r="K2548" s="523">
        <v>15</v>
      </c>
      <c r="L2548" s="504"/>
      <c r="M2548" s="504"/>
      <c r="N2548" s="504"/>
      <c r="O2548" s="120"/>
      <c r="P2548" s="822"/>
      <c r="Q2548" s="822"/>
      <c r="R2548" s="51"/>
    </row>
    <row r="2549" spans="1:18" s="52" customFormat="1" outlineLevel="1">
      <c r="A2549" s="826"/>
      <c r="B2549" s="828"/>
      <c r="C2549" s="777"/>
      <c r="D2549" s="823"/>
      <c r="E2549" s="829"/>
      <c r="F2549" s="823"/>
      <c r="G2549" s="823"/>
      <c r="H2549" s="823"/>
      <c r="I2549" s="823"/>
      <c r="J2549" s="823"/>
      <c r="K2549" s="523">
        <v>16</v>
      </c>
      <c r="L2549" s="504"/>
      <c r="M2549" s="504"/>
      <c r="N2549" s="504"/>
      <c r="O2549" s="120"/>
      <c r="P2549" s="823"/>
      <c r="Q2549" s="823"/>
      <c r="R2549" s="51"/>
    </row>
    <row r="2550" spans="1:18" s="52" customFormat="1" outlineLevel="1">
      <c r="A2550" s="824"/>
      <c r="B2550" s="827" t="s">
        <v>15</v>
      </c>
      <c r="C2550" s="803">
        <f>C2534+1</f>
        <v>160</v>
      </c>
      <c r="D2550" s="822" t="str">
        <f t="shared" ref="D2550:D2598" si="228">"Spare "&amp;C2550</f>
        <v>Spare 160</v>
      </c>
      <c r="E2550" s="829" t="str">
        <f t="shared" ref="E2550" si="229">"DBB"&amp;18192+(6*(C2550-129))</f>
        <v>DBB18378</v>
      </c>
      <c r="F2550" s="822" t="s">
        <v>2116</v>
      </c>
      <c r="G2550" s="821"/>
      <c r="H2550" s="821"/>
      <c r="I2550" s="821"/>
      <c r="J2550" s="821"/>
      <c r="K2550" s="626">
        <v>1</v>
      </c>
      <c r="L2550" s="504"/>
      <c r="M2550" s="504"/>
      <c r="N2550" s="504"/>
      <c r="O2550" s="120"/>
      <c r="P2550" s="821"/>
      <c r="Q2550" s="821"/>
      <c r="R2550" s="51"/>
    </row>
    <row r="2551" spans="1:18" s="52" customFormat="1" outlineLevel="1">
      <c r="A2551" s="825"/>
      <c r="B2551" s="827"/>
      <c r="C2551" s="766"/>
      <c r="D2551" s="822"/>
      <c r="E2551" s="829"/>
      <c r="F2551" s="822"/>
      <c r="G2551" s="822"/>
      <c r="H2551" s="822"/>
      <c r="I2551" s="822"/>
      <c r="J2551" s="822"/>
      <c r="K2551" s="523">
        <v>2</v>
      </c>
      <c r="L2551" s="504"/>
      <c r="M2551" s="504"/>
      <c r="N2551" s="504"/>
      <c r="O2551" s="120"/>
      <c r="P2551" s="822"/>
      <c r="Q2551" s="822"/>
      <c r="R2551" s="51"/>
    </row>
    <row r="2552" spans="1:18" s="52" customFormat="1" outlineLevel="1">
      <c r="A2552" s="825"/>
      <c r="B2552" s="827"/>
      <c r="C2552" s="766"/>
      <c r="D2552" s="822"/>
      <c r="E2552" s="829"/>
      <c r="F2552" s="822"/>
      <c r="G2552" s="822"/>
      <c r="H2552" s="822"/>
      <c r="I2552" s="822"/>
      <c r="J2552" s="822"/>
      <c r="K2552" s="523">
        <v>3</v>
      </c>
      <c r="L2552" s="504"/>
      <c r="M2552" s="504"/>
      <c r="N2552" s="504"/>
      <c r="O2552" s="120"/>
      <c r="P2552" s="822"/>
      <c r="Q2552" s="822"/>
      <c r="R2552" s="51"/>
    </row>
    <row r="2553" spans="1:18" s="52" customFormat="1" outlineLevel="1">
      <c r="A2553" s="825"/>
      <c r="B2553" s="827"/>
      <c r="C2553" s="766"/>
      <c r="D2553" s="822"/>
      <c r="E2553" s="829"/>
      <c r="F2553" s="822"/>
      <c r="G2553" s="822"/>
      <c r="H2553" s="822"/>
      <c r="I2553" s="822"/>
      <c r="J2553" s="822"/>
      <c r="K2553" s="523">
        <v>4</v>
      </c>
      <c r="L2553" s="504"/>
      <c r="M2553" s="504"/>
      <c r="N2553" s="504"/>
      <c r="O2553" s="120"/>
      <c r="P2553" s="822"/>
      <c r="Q2553" s="822"/>
      <c r="R2553" s="51"/>
    </row>
    <row r="2554" spans="1:18" s="52" customFormat="1" outlineLevel="1">
      <c r="A2554" s="825"/>
      <c r="B2554" s="827"/>
      <c r="C2554" s="766"/>
      <c r="D2554" s="822"/>
      <c r="E2554" s="829"/>
      <c r="F2554" s="822"/>
      <c r="G2554" s="822"/>
      <c r="H2554" s="822"/>
      <c r="I2554" s="822"/>
      <c r="J2554" s="822"/>
      <c r="K2554" s="523">
        <v>5</v>
      </c>
      <c r="L2554" s="504"/>
      <c r="M2554" s="504"/>
      <c r="N2554" s="504"/>
      <c r="O2554" s="120"/>
      <c r="P2554" s="822"/>
      <c r="Q2554" s="822"/>
      <c r="R2554" s="51"/>
    </row>
    <row r="2555" spans="1:18" s="52" customFormat="1" outlineLevel="1">
      <c r="A2555" s="825"/>
      <c r="B2555" s="827"/>
      <c r="C2555" s="766"/>
      <c r="D2555" s="822"/>
      <c r="E2555" s="829"/>
      <c r="F2555" s="822"/>
      <c r="G2555" s="822"/>
      <c r="H2555" s="822"/>
      <c r="I2555" s="822"/>
      <c r="J2555" s="822"/>
      <c r="K2555" s="523">
        <v>6</v>
      </c>
      <c r="L2555" s="504"/>
      <c r="M2555" s="504"/>
      <c r="N2555" s="504"/>
      <c r="O2555" s="120"/>
      <c r="P2555" s="822"/>
      <c r="Q2555" s="822"/>
      <c r="R2555" s="51"/>
    </row>
    <row r="2556" spans="1:18" s="52" customFormat="1" outlineLevel="1">
      <c r="A2556" s="825"/>
      <c r="B2556" s="827"/>
      <c r="C2556" s="766"/>
      <c r="D2556" s="822"/>
      <c r="E2556" s="829"/>
      <c r="F2556" s="822"/>
      <c r="G2556" s="822"/>
      <c r="H2556" s="822"/>
      <c r="I2556" s="822"/>
      <c r="J2556" s="822"/>
      <c r="K2556" s="523">
        <v>7</v>
      </c>
      <c r="L2556" s="504"/>
      <c r="M2556" s="504"/>
      <c r="N2556" s="504"/>
      <c r="O2556" s="120"/>
      <c r="P2556" s="822"/>
      <c r="Q2556" s="822"/>
      <c r="R2556" s="51"/>
    </row>
    <row r="2557" spans="1:18" s="52" customFormat="1" outlineLevel="1">
      <c r="A2557" s="825"/>
      <c r="B2557" s="827"/>
      <c r="C2557" s="766"/>
      <c r="D2557" s="822"/>
      <c r="E2557" s="829"/>
      <c r="F2557" s="822"/>
      <c r="G2557" s="822"/>
      <c r="H2557" s="822"/>
      <c r="I2557" s="822"/>
      <c r="J2557" s="822"/>
      <c r="K2557" s="523">
        <v>8</v>
      </c>
      <c r="L2557" s="504"/>
      <c r="M2557" s="504"/>
      <c r="N2557" s="504"/>
      <c r="O2557" s="120"/>
      <c r="P2557" s="822"/>
      <c r="Q2557" s="822"/>
      <c r="R2557" s="51"/>
    </row>
    <row r="2558" spans="1:18" s="52" customFormat="1" outlineLevel="1">
      <c r="A2558" s="825"/>
      <c r="B2558" s="827"/>
      <c r="C2558" s="766"/>
      <c r="D2558" s="822"/>
      <c r="E2558" s="829"/>
      <c r="F2558" s="822"/>
      <c r="G2558" s="822"/>
      <c r="H2558" s="822"/>
      <c r="I2558" s="822"/>
      <c r="J2558" s="822"/>
      <c r="K2558" s="523">
        <v>9</v>
      </c>
      <c r="L2558" s="504"/>
      <c r="M2558" s="504"/>
      <c r="N2558" s="504"/>
      <c r="O2558" s="120"/>
      <c r="P2558" s="822"/>
      <c r="Q2558" s="822"/>
      <c r="R2558" s="51"/>
    </row>
    <row r="2559" spans="1:18" s="52" customFormat="1" outlineLevel="1">
      <c r="A2559" s="825"/>
      <c r="B2559" s="827"/>
      <c r="C2559" s="766"/>
      <c r="D2559" s="822"/>
      <c r="E2559" s="829"/>
      <c r="F2559" s="822"/>
      <c r="G2559" s="822"/>
      <c r="H2559" s="822"/>
      <c r="I2559" s="822"/>
      <c r="J2559" s="822"/>
      <c r="K2559" s="523">
        <v>10</v>
      </c>
      <c r="L2559" s="504"/>
      <c r="M2559" s="504"/>
      <c r="N2559" s="504"/>
      <c r="O2559" s="120"/>
      <c r="P2559" s="822"/>
      <c r="Q2559" s="822"/>
      <c r="R2559" s="51"/>
    </row>
    <row r="2560" spans="1:18" s="52" customFormat="1" outlineLevel="1">
      <c r="A2560" s="825"/>
      <c r="B2560" s="827"/>
      <c r="C2560" s="766"/>
      <c r="D2560" s="822"/>
      <c r="E2560" s="829"/>
      <c r="F2560" s="822"/>
      <c r="G2560" s="822"/>
      <c r="H2560" s="822"/>
      <c r="I2560" s="822"/>
      <c r="J2560" s="822"/>
      <c r="K2560" s="523">
        <v>11</v>
      </c>
      <c r="L2560" s="504"/>
      <c r="M2560" s="504"/>
      <c r="N2560" s="504"/>
      <c r="O2560" s="120"/>
      <c r="P2560" s="822"/>
      <c r="Q2560" s="822"/>
      <c r="R2560" s="51"/>
    </row>
    <row r="2561" spans="1:18" s="52" customFormat="1" outlineLevel="1">
      <c r="A2561" s="825"/>
      <c r="B2561" s="827"/>
      <c r="C2561" s="766"/>
      <c r="D2561" s="822"/>
      <c r="E2561" s="829"/>
      <c r="F2561" s="822"/>
      <c r="G2561" s="822"/>
      <c r="H2561" s="822"/>
      <c r="I2561" s="822"/>
      <c r="J2561" s="822"/>
      <c r="K2561" s="523">
        <v>12</v>
      </c>
      <c r="L2561" s="504"/>
      <c r="M2561" s="504"/>
      <c r="N2561" s="504"/>
      <c r="O2561" s="120"/>
      <c r="P2561" s="822"/>
      <c r="Q2561" s="822"/>
      <c r="R2561" s="51"/>
    </row>
    <row r="2562" spans="1:18" s="52" customFormat="1" outlineLevel="1">
      <c r="A2562" s="825"/>
      <c r="B2562" s="827"/>
      <c r="C2562" s="766"/>
      <c r="D2562" s="822"/>
      <c r="E2562" s="829"/>
      <c r="F2562" s="822"/>
      <c r="G2562" s="822"/>
      <c r="H2562" s="822"/>
      <c r="I2562" s="822"/>
      <c r="J2562" s="822"/>
      <c r="K2562" s="523">
        <v>13</v>
      </c>
      <c r="L2562" s="504"/>
      <c r="M2562" s="504"/>
      <c r="N2562" s="504"/>
      <c r="O2562" s="120"/>
      <c r="P2562" s="822"/>
      <c r="Q2562" s="822"/>
      <c r="R2562" s="51"/>
    </row>
    <row r="2563" spans="1:18" s="52" customFormat="1" outlineLevel="1">
      <c r="A2563" s="825"/>
      <c r="B2563" s="827"/>
      <c r="C2563" s="766"/>
      <c r="D2563" s="822"/>
      <c r="E2563" s="829"/>
      <c r="F2563" s="822"/>
      <c r="G2563" s="822"/>
      <c r="H2563" s="822"/>
      <c r="I2563" s="822"/>
      <c r="J2563" s="822"/>
      <c r="K2563" s="523">
        <v>14</v>
      </c>
      <c r="L2563" s="504"/>
      <c r="M2563" s="504"/>
      <c r="N2563" s="504"/>
      <c r="O2563" s="120"/>
      <c r="P2563" s="822"/>
      <c r="Q2563" s="822"/>
      <c r="R2563" s="51"/>
    </row>
    <row r="2564" spans="1:18" s="52" customFormat="1" outlineLevel="1">
      <c r="A2564" s="825"/>
      <c r="B2564" s="827"/>
      <c r="C2564" s="766"/>
      <c r="D2564" s="822"/>
      <c r="E2564" s="829"/>
      <c r="F2564" s="822"/>
      <c r="G2564" s="822"/>
      <c r="H2564" s="822"/>
      <c r="I2564" s="822"/>
      <c r="J2564" s="822"/>
      <c r="K2564" s="523">
        <v>15</v>
      </c>
      <c r="L2564" s="504"/>
      <c r="M2564" s="504"/>
      <c r="N2564" s="504"/>
      <c r="O2564" s="120"/>
      <c r="P2564" s="822"/>
      <c r="Q2564" s="822"/>
      <c r="R2564" s="51"/>
    </row>
    <row r="2565" spans="1:18" s="52" customFormat="1" outlineLevel="1">
      <c r="A2565" s="826"/>
      <c r="B2565" s="828"/>
      <c r="C2565" s="777"/>
      <c r="D2565" s="823"/>
      <c r="E2565" s="829"/>
      <c r="F2565" s="823"/>
      <c r="G2565" s="823"/>
      <c r="H2565" s="823"/>
      <c r="I2565" s="823"/>
      <c r="J2565" s="823"/>
      <c r="K2565" s="523">
        <v>16</v>
      </c>
      <c r="L2565" s="504"/>
      <c r="M2565" s="504"/>
      <c r="N2565" s="504"/>
      <c r="O2565" s="120"/>
      <c r="P2565" s="823"/>
      <c r="Q2565" s="823"/>
      <c r="R2565" s="51"/>
    </row>
    <row r="2566" spans="1:18" s="52" customFormat="1" outlineLevel="1">
      <c r="A2566" s="824"/>
      <c r="B2566" s="827" t="s">
        <v>15</v>
      </c>
      <c r="C2566" s="803">
        <f>C2550+1</f>
        <v>161</v>
      </c>
      <c r="D2566" s="822" t="str">
        <f t="shared" si="228"/>
        <v>Spare 161</v>
      </c>
      <c r="E2566" s="829" t="str">
        <f t="shared" ref="E2566" si="230">"DBB"&amp;18192+(6*(C2566-129))</f>
        <v>DBB18384</v>
      </c>
      <c r="F2566" s="822" t="s">
        <v>2117</v>
      </c>
      <c r="G2566" s="821"/>
      <c r="H2566" s="821"/>
      <c r="I2566" s="821"/>
      <c r="J2566" s="821"/>
      <c r="K2566" s="626">
        <v>1</v>
      </c>
      <c r="L2566" s="504"/>
      <c r="M2566" s="504"/>
      <c r="N2566" s="504"/>
      <c r="O2566" s="120"/>
      <c r="P2566" s="821"/>
      <c r="Q2566" s="821"/>
      <c r="R2566" s="51"/>
    </row>
    <row r="2567" spans="1:18" s="52" customFormat="1" outlineLevel="1">
      <c r="A2567" s="825"/>
      <c r="B2567" s="827"/>
      <c r="C2567" s="766"/>
      <c r="D2567" s="822"/>
      <c r="E2567" s="829"/>
      <c r="F2567" s="822"/>
      <c r="G2567" s="822"/>
      <c r="H2567" s="822"/>
      <c r="I2567" s="822"/>
      <c r="J2567" s="822"/>
      <c r="K2567" s="523">
        <v>2</v>
      </c>
      <c r="L2567" s="504"/>
      <c r="M2567" s="504"/>
      <c r="N2567" s="504"/>
      <c r="O2567" s="120"/>
      <c r="P2567" s="822"/>
      <c r="Q2567" s="822"/>
      <c r="R2567" s="51"/>
    </row>
    <row r="2568" spans="1:18" s="52" customFormat="1" outlineLevel="1">
      <c r="A2568" s="825"/>
      <c r="B2568" s="827"/>
      <c r="C2568" s="766"/>
      <c r="D2568" s="822"/>
      <c r="E2568" s="829"/>
      <c r="F2568" s="822"/>
      <c r="G2568" s="822"/>
      <c r="H2568" s="822"/>
      <c r="I2568" s="822"/>
      <c r="J2568" s="822"/>
      <c r="K2568" s="523">
        <v>3</v>
      </c>
      <c r="L2568" s="504"/>
      <c r="M2568" s="504"/>
      <c r="N2568" s="504"/>
      <c r="O2568" s="120"/>
      <c r="P2568" s="822"/>
      <c r="Q2568" s="822"/>
      <c r="R2568" s="51"/>
    </row>
    <row r="2569" spans="1:18" s="52" customFormat="1" outlineLevel="1">
      <c r="A2569" s="825"/>
      <c r="B2569" s="827"/>
      <c r="C2569" s="766"/>
      <c r="D2569" s="822"/>
      <c r="E2569" s="829"/>
      <c r="F2569" s="822"/>
      <c r="G2569" s="822"/>
      <c r="H2569" s="822"/>
      <c r="I2569" s="822"/>
      <c r="J2569" s="822"/>
      <c r="K2569" s="523">
        <v>4</v>
      </c>
      <c r="L2569" s="504"/>
      <c r="M2569" s="504"/>
      <c r="N2569" s="504"/>
      <c r="O2569" s="120"/>
      <c r="P2569" s="822"/>
      <c r="Q2569" s="822"/>
      <c r="R2569" s="51"/>
    </row>
    <row r="2570" spans="1:18" s="52" customFormat="1" outlineLevel="1">
      <c r="A2570" s="825"/>
      <c r="B2570" s="827"/>
      <c r="C2570" s="766"/>
      <c r="D2570" s="822"/>
      <c r="E2570" s="829"/>
      <c r="F2570" s="822"/>
      <c r="G2570" s="822"/>
      <c r="H2570" s="822"/>
      <c r="I2570" s="822"/>
      <c r="J2570" s="822"/>
      <c r="K2570" s="523">
        <v>5</v>
      </c>
      <c r="L2570" s="504"/>
      <c r="M2570" s="504"/>
      <c r="N2570" s="504"/>
      <c r="O2570" s="120"/>
      <c r="P2570" s="822"/>
      <c r="Q2570" s="822"/>
      <c r="R2570" s="51"/>
    </row>
    <row r="2571" spans="1:18" s="52" customFormat="1" outlineLevel="1">
      <c r="A2571" s="825"/>
      <c r="B2571" s="827"/>
      <c r="C2571" s="766"/>
      <c r="D2571" s="822"/>
      <c r="E2571" s="829"/>
      <c r="F2571" s="822"/>
      <c r="G2571" s="822"/>
      <c r="H2571" s="822"/>
      <c r="I2571" s="822"/>
      <c r="J2571" s="822"/>
      <c r="K2571" s="523">
        <v>6</v>
      </c>
      <c r="L2571" s="504"/>
      <c r="M2571" s="504"/>
      <c r="N2571" s="504"/>
      <c r="O2571" s="120"/>
      <c r="P2571" s="822"/>
      <c r="Q2571" s="822"/>
      <c r="R2571" s="51"/>
    </row>
    <row r="2572" spans="1:18" s="52" customFormat="1" outlineLevel="1">
      <c r="A2572" s="825"/>
      <c r="B2572" s="827"/>
      <c r="C2572" s="766"/>
      <c r="D2572" s="822"/>
      <c r="E2572" s="829"/>
      <c r="F2572" s="822"/>
      <c r="G2572" s="822"/>
      <c r="H2572" s="822"/>
      <c r="I2572" s="822"/>
      <c r="J2572" s="822"/>
      <c r="K2572" s="523">
        <v>7</v>
      </c>
      <c r="L2572" s="504"/>
      <c r="M2572" s="504"/>
      <c r="N2572" s="504"/>
      <c r="O2572" s="120"/>
      <c r="P2572" s="822"/>
      <c r="Q2572" s="822"/>
      <c r="R2572" s="51"/>
    </row>
    <row r="2573" spans="1:18" s="52" customFormat="1" outlineLevel="1">
      <c r="A2573" s="825"/>
      <c r="B2573" s="827"/>
      <c r="C2573" s="766"/>
      <c r="D2573" s="822"/>
      <c r="E2573" s="829"/>
      <c r="F2573" s="822"/>
      <c r="G2573" s="822"/>
      <c r="H2573" s="822"/>
      <c r="I2573" s="822"/>
      <c r="J2573" s="822"/>
      <c r="K2573" s="523">
        <v>8</v>
      </c>
      <c r="L2573" s="504"/>
      <c r="M2573" s="504"/>
      <c r="N2573" s="504"/>
      <c r="O2573" s="120"/>
      <c r="P2573" s="822"/>
      <c r="Q2573" s="822"/>
      <c r="R2573" s="51"/>
    </row>
    <row r="2574" spans="1:18" s="52" customFormat="1" outlineLevel="1">
      <c r="A2574" s="825"/>
      <c r="B2574" s="827"/>
      <c r="C2574" s="766"/>
      <c r="D2574" s="822"/>
      <c r="E2574" s="829"/>
      <c r="F2574" s="822"/>
      <c r="G2574" s="822"/>
      <c r="H2574" s="822"/>
      <c r="I2574" s="822"/>
      <c r="J2574" s="822"/>
      <c r="K2574" s="523">
        <v>9</v>
      </c>
      <c r="L2574" s="504"/>
      <c r="M2574" s="504"/>
      <c r="N2574" s="504"/>
      <c r="O2574" s="120"/>
      <c r="P2574" s="822"/>
      <c r="Q2574" s="822"/>
      <c r="R2574" s="51"/>
    </row>
    <row r="2575" spans="1:18" s="52" customFormat="1" outlineLevel="1">
      <c r="A2575" s="825"/>
      <c r="B2575" s="827"/>
      <c r="C2575" s="766"/>
      <c r="D2575" s="822"/>
      <c r="E2575" s="829"/>
      <c r="F2575" s="822"/>
      <c r="G2575" s="822"/>
      <c r="H2575" s="822"/>
      <c r="I2575" s="822"/>
      <c r="J2575" s="822"/>
      <c r="K2575" s="523">
        <v>10</v>
      </c>
      <c r="L2575" s="504"/>
      <c r="M2575" s="504"/>
      <c r="N2575" s="504"/>
      <c r="O2575" s="120"/>
      <c r="P2575" s="822"/>
      <c r="Q2575" s="822"/>
      <c r="R2575" s="51"/>
    </row>
    <row r="2576" spans="1:18" s="52" customFormat="1" outlineLevel="1">
      <c r="A2576" s="825"/>
      <c r="B2576" s="827"/>
      <c r="C2576" s="766"/>
      <c r="D2576" s="822"/>
      <c r="E2576" s="829"/>
      <c r="F2576" s="822"/>
      <c r="G2576" s="822"/>
      <c r="H2576" s="822"/>
      <c r="I2576" s="822"/>
      <c r="J2576" s="822"/>
      <c r="K2576" s="523">
        <v>11</v>
      </c>
      <c r="L2576" s="504"/>
      <c r="M2576" s="504"/>
      <c r="N2576" s="504"/>
      <c r="O2576" s="120"/>
      <c r="P2576" s="822"/>
      <c r="Q2576" s="822"/>
      <c r="R2576" s="51"/>
    </row>
    <row r="2577" spans="1:18" s="52" customFormat="1" outlineLevel="1">
      <c r="A2577" s="825"/>
      <c r="B2577" s="827"/>
      <c r="C2577" s="766"/>
      <c r="D2577" s="822"/>
      <c r="E2577" s="829"/>
      <c r="F2577" s="822"/>
      <c r="G2577" s="822"/>
      <c r="H2577" s="822"/>
      <c r="I2577" s="822"/>
      <c r="J2577" s="822"/>
      <c r="K2577" s="523">
        <v>12</v>
      </c>
      <c r="L2577" s="504"/>
      <c r="M2577" s="504"/>
      <c r="N2577" s="504"/>
      <c r="O2577" s="120"/>
      <c r="P2577" s="822"/>
      <c r="Q2577" s="822"/>
      <c r="R2577" s="51"/>
    </row>
    <row r="2578" spans="1:18" s="52" customFormat="1" outlineLevel="1">
      <c r="A2578" s="825"/>
      <c r="B2578" s="827"/>
      <c r="C2578" s="766"/>
      <c r="D2578" s="822"/>
      <c r="E2578" s="829"/>
      <c r="F2578" s="822"/>
      <c r="G2578" s="822"/>
      <c r="H2578" s="822"/>
      <c r="I2578" s="822"/>
      <c r="J2578" s="822"/>
      <c r="K2578" s="523">
        <v>13</v>
      </c>
      <c r="L2578" s="504"/>
      <c r="M2578" s="504"/>
      <c r="N2578" s="504"/>
      <c r="O2578" s="120"/>
      <c r="P2578" s="822"/>
      <c r="Q2578" s="822"/>
      <c r="R2578" s="51"/>
    </row>
    <row r="2579" spans="1:18" s="52" customFormat="1" outlineLevel="1">
      <c r="A2579" s="825"/>
      <c r="B2579" s="827"/>
      <c r="C2579" s="766"/>
      <c r="D2579" s="822"/>
      <c r="E2579" s="829"/>
      <c r="F2579" s="822"/>
      <c r="G2579" s="822"/>
      <c r="H2579" s="822"/>
      <c r="I2579" s="822"/>
      <c r="J2579" s="822"/>
      <c r="K2579" s="523">
        <v>14</v>
      </c>
      <c r="L2579" s="504"/>
      <c r="M2579" s="504"/>
      <c r="N2579" s="504"/>
      <c r="O2579" s="120"/>
      <c r="P2579" s="822"/>
      <c r="Q2579" s="822"/>
      <c r="R2579" s="51"/>
    </row>
    <row r="2580" spans="1:18" s="52" customFormat="1" outlineLevel="1">
      <c r="A2580" s="825"/>
      <c r="B2580" s="827"/>
      <c r="C2580" s="766"/>
      <c r="D2580" s="822"/>
      <c r="E2580" s="829"/>
      <c r="F2580" s="822"/>
      <c r="G2580" s="822"/>
      <c r="H2580" s="822"/>
      <c r="I2580" s="822"/>
      <c r="J2580" s="822"/>
      <c r="K2580" s="523">
        <v>15</v>
      </c>
      <c r="L2580" s="504"/>
      <c r="M2580" s="504"/>
      <c r="N2580" s="504"/>
      <c r="O2580" s="120"/>
      <c r="P2580" s="822"/>
      <c r="Q2580" s="822"/>
      <c r="R2580" s="51"/>
    </row>
    <row r="2581" spans="1:18" s="52" customFormat="1" outlineLevel="1">
      <c r="A2581" s="826"/>
      <c r="B2581" s="828"/>
      <c r="C2581" s="777"/>
      <c r="D2581" s="823"/>
      <c r="E2581" s="829"/>
      <c r="F2581" s="823"/>
      <c r="G2581" s="823"/>
      <c r="H2581" s="823"/>
      <c r="I2581" s="823"/>
      <c r="J2581" s="823"/>
      <c r="K2581" s="523">
        <v>16</v>
      </c>
      <c r="L2581" s="504"/>
      <c r="M2581" s="504"/>
      <c r="N2581" s="504"/>
      <c r="O2581" s="120"/>
      <c r="P2581" s="823"/>
      <c r="Q2581" s="823"/>
      <c r="R2581" s="51"/>
    </row>
    <row r="2582" spans="1:18" s="52" customFormat="1" outlineLevel="1">
      <c r="A2582" s="824"/>
      <c r="B2582" s="827" t="s">
        <v>15</v>
      </c>
      <c r="C2582" s="803">
        <f>C2566+1</f>
        <v>162</v>
      </c>
      <c r="D2582" s="822" t="str">
        <f t="shared" si="228"/>
        <v>Spare 162</v>
      </c>
      <c r="E2582" s="829" t="str">
        <f t="shared" ref="E2582" si="231">"DBB"&amp;18192+(6*(C2582-129))</f>
        <v>DBB18390</v>
      </c>
      <c r="F2582" s="822" t="s">
        <v>2118</v>
      </c>
      <c r="G2582" s="821"/>
      <c r="H2582" s="821"/>
      <c r="I2582" s="821"/>
      <c r="J2582" s="821"/>
      <c r="K2582" s="626">
        <v>1</v>
      </c>
      <c r="L2582" s="504"/>
      <c r="M2582" s="504"/>
      <c r="N2582" s="504"/>
      <c r="O2582" s="120"/>
      <c r="P2582" s="821"/>
      <c r="Q2582" s="821"/>
      <c r="R2582" s="51"/>
    </row>
    <row r="2583" spans="1:18" s="52" customFormat="1" outlineLevel="1">
      <c r="A2583" s="825"/>
      <c r="B2583" s="827"/>
      <c r="C2583" s="766"/>
      <c r="D2583" s="822"/>
      <c r="E2583" s="829"/>
      <c r="F2583" s="822"/>
      <c r="G2583" s="822"/>
      <c r="H2583" s="822"/>
      <c r="I2583" s="822"/>
      <c r="J2583" s="822"/>
      <c r="K2583" s="523">
        <v>2</v>
      </c>
      <c r="L2583" s="504"/>
      <c r="M2583" s="504"/>
      <c r="N2583" s="504"/>
      <c r="O2583" s="120"/>
      <c r="P2583" s="822"/>
      <c r="Q2583" s="822"/>
      <c r="R2583" s="51"/>
    </row>
    <row r="2584" spans="1:18" s="52" customFormat="1" outlineLevel="1">
      <c r="A2584" s="825"/>
      <c r="B2584" s="827"/>
      <c r="C2584" s="766"/>
      <c r="D2584" s="822"/>
      <c r="E2584" s="829"/>
      <c r="F2584" s="822"/>
      <c r="G2584" s="822"/>
      <c r="H2584" s="822"/>
      <c r="I2584" s="822"/>
      <c r="J2584" s="822"/>
      <c r="K2584" s="523">
        <v>3</v>
      </c>
      <c r="L2584" s="504"/>
      <c r="M2584" s="504"/>
      <c r="N2584" s="504"/>
      <c r="O2584" s="120"/>
      <c r="P2584" s="822"/>
      <c r="Q2584" s="822"/>
      <c r="R2584" s="51"/>
    </row>
    <row r="2585" spans="1:18" s="52" customFormat="1" outlineLevel="1">
      <c r="A2585" s="825"/>
      <c r="B2585" s="827"/>
      <c r="C2585" s="766"/>
      <c r="D2585" s="822"/>
      <c r="E2585" s="829"/>
      <c r="F2585" s="822"/>
      <c r="G2585" s="822"/>
      <c r="H2585" s="822"/>
      <c r="I2585" s="822"/>
      <c r="J2585" s="822"/>
      <c r="K2585" s="523">
        <v>4</v>
      </c>
      <c r="L2585" s="504"/>
      <c r="M2585" s="504"/>
      <c r="N2585" s="504"/>
      <c r="O2585" s="120"/>
      <c r="P2585" s="822"/>
      <c r="Q2585" s="822"/>
      <c r="R2585" s="51"/>
    </row>
    <row r="2586" spans="1:18" s="52" customFormat="1" outlineLevel="1">
      <c r="A2586" s="825"/>
      <c r="B2586" s="827"/>
      <c r="C2586" s="766"/>
      <c r="D2586" s="822"/>
      <c r="E2586" s="829"/>
      <c r="F2586" s="822"/>
      <c r="G2586" s="822"/>
      <c r="H2586" s="822"/>
      <c r="I2586" s="822"/>
      <c r="J2586" s="822"/>
      <c r="K2586" s="523">
        <v>5</v>
      </c>
      <c r="L2586" s="504"/>
      <c r="M2586" s="504"/>
      <c r="N2586" s="504"/>
      <c r="O2586" s="120"/>
      <c r="P2586" s="822"/>
      <c r="Q2586" s="822"/>
      <c r="R2586" s="51"/>
    </row>
    <row r="2587" spans="1:18" s="52" customFormat="1" outlineLevel="1">
      <c r="A2587" s="825"/>
      <c r="B2587" s="827"/>
      <c r="C2587" s="766"/>
      <c r="D2587" s="822"/>
      <c r="E2587" s="829"/>
      <c r="F2587" s="822"/>
      <c r="G2587" s="822"/>
      <c r="H2587" s="822"/>
      <c r="I2587" s="822"/>
      <c r="J2587" s="822"/>
      <c r="K2587" s="523">
        <v>6</v>
      </c>
      <c r="L2587" s="504"/>
      <c r="M2587" s="504"/>
      <c r="N2587" s="504"/>
      <c r="O2587" s="120"/>
      <c r="P2587" s="822"/>
      <c r="Q2587" s="822"/>
      <c r="R2587" s="51"/>
    </row>
    <row r="2588" spans="1:18" s="52" customFormat="1" outlineLevel="1">
      <c r="A2588" s="825"/>
      <c r="B2588" s="827"/>
      <c r="C2588" s="766"/>
      <c r="D2588" s="822"/>
      <c r="E2588" s="829"/>
      <c r="F2588" s="822"/>
      <c r="G2588" s="822"/>
      <c r="H2588" s="822"/>
      <c r="I2588" s="822"/>
      <c r="J2588" s="822"/>
      <c r="K2588" s="523">
        <v>7</v>
      </c>
      <c r="L2588" s="504"/>
      <c r="M2588" s="504"/>
      <c r="N2588" s="504"/>
      <c r="O2588" s="120"/>
      <c r="P2588" s="822"/>
      <c r="Q2588" s="822"/>
      <c r="R2588" s="51"/>
    </row>
    <row r="2589" spans="1:18" s="52" customFormat="1" outlineLevel="1">
      <c r="A2589" s="825"/>
      <c r="B2589" s="827"/>
      <c r="C2589" s="766"/>
      <c r="D2589" s="822"/>
      <c r="E2589" s="829"/>
      <c r="F2589" s="822"/>
      <c r="G2589" s="822"/>
      <c r="H2589" s="822"/>
      <c r="I2589" s="822"/>
      <c r="J2589" s="822"/>
      <c r="K2589" s="523">
        <v>8</v>
      </c>
      <c r="L2589" s="504"/>
      <c r="M2589" s="504"/>
      <c r="N2589" s="504"/>
      <c r="O2589" s="120"/>
      <c r="P2589" s="822"/>
      <c r="Q2589" s="822"/>
      <c r="R2589" s="51"/>
    </row>
    <row r="2590" spans="1:18" s="52" customFormat="1" outlineLevel="1">
      <c r="A2590" s="825"/>
      <c r="B2590" s="827"/>
      <c r="C2590" s="766"/>
      <c r="D2590" s="822"/>
      <c r="E2590" s="829"/>
      <c r="F2590" s="822"/>
      <c r="G2590" s="822"/>
      <c r="H2590" s="822"/>
      <c r="I2590" s="822"/>
      <c r="J2590" s="822"/>
      <c r="K2590" s="523">
        <v>9</v>
      </c>
      <c r="L2590" s="504"/>
      <c r="M2590" s="504"/>
      <c r="N2590" s="504"/>
      <c r="O2590" s="120"/>
      <c r="P2590" s="822"/>
      <c r="Q2590" s="822"/>
      <c r="R2590" s="51"/>
    </row>
    <row r="2591" spans="1:18" s="52" customFormat="1" outlineLevel="1">
      <c r="A2591" s="825"/>
      <c r="B2591" s="827"/>
      <c r="C2591" s="766"/>
      <c r="D2591" s="822"/>
      <c r="E2591" s="829"/>
      <c r="F2591" s="822"/>
      <c r="G2591" s="822"/>
      <c r="H2591" s="822"/>
      <c r="I2591" s="822"/>
      <c r="J2591" s="822"/>
      <c r="K2591" s="523">
        <v>10</v>
      </c>
      <c r="L2591" s="504"/>
      <c r="M2591" s="504"/>
      <c r="N2591" s="504"/>
      <c r="O2591" s="120"/>
      <c r="P2591" s="822"/>
      <c r="Q2591" s="822"/>
      <c r="R2591" s="51"/>
    </row>
    <row r="2592" spans="1:18" s="52" customFormat="1" outlineLevel="1">
      <c r="A2592" s="825"/>
      <c r="B2592" s="827"/>
      <c r="C2592" s="766"/>
      <c r="D2592" s="822"/>
      <c r="E2592" s="829"/>
      <c r="F2592" s="822"/>
      <c r="G2592" s="822"/>
      <c r="H2592" s="822"/>
      <c r="I2592" s="822"/>
      <c r="J2592" s="822"/>
      <c r="K2592" s="523">
        <v>11</v>
      </c>
      <c r="L2592" s="504"/>
      <c r="M2592" s="504"/>
      <c r="N2592" s="504"/>
      <c r="O2592" s="120"/>
      <c r="P2592" s="822"/>
      <c r="Q2592" s="822"/>
      <c r="R2592" s="51"/>
    </row>
    <row r="2593" spans="1:18" s="52" customFormat="1" outlineLevel="1">
      <c r="A2593" s="825"/>
      <c r="B2593" s="827"/>
      <c r="C2593" s="766"/>
      <c r="D2593" s="822"/>
      <c r="E2593" s="829"/>
      <c r="F2593" s="822"/>
      <c r="G2593" s="822"/>
      <c r="H2593" s="822"/>
      <c r="I2593" s="822"/>
      <c r="J2593" s="822"/>
      <c r="K2593" s="523">
        <v>12</v>
      </c>
      <c r="L2593" s="504"/>
      <c r="M2593" s="504"/>
      <c r="N2593" s="504"/>
      <c r="O2593" s="120"/>
      <c r="P2593" s="822"/>
      <c r="Q2593" s="822"/>
      <c r="R2593" s="51"/>
    </row>
    <row r="2594" spans="1:18" s="52" customFormat="1" outlineLevel="1">
      <c r="A2594" s="825"/>
      <c r="B2594" s="827"/>
      <c r="C2594" s="766"/>
      <c r="D2594" s="822"/>
      <c r="E2594" s="829"/>
      <c r="F2594" s="822"/>
      <c r="G2594" s="822"/>
      <c r="H2594" s="822"/>
      <c r="I2594" s="822"/>
      <c r="J2594" s="822"/>
      <c r="K2594" s="523">
        <v>13</v>
      </c>
      <c r="L2594" s="504"/>
      <c r="M2594" s="504"/>
      <c r="N2594" s="504"/>
      <c r="O2594" s="120"/>
      <c r="P2594" s="822"/>
      <c r="Q2594" s="822"/>
      <c r="R2594" s="51"/>
    </row>
    <row r="2595" spans="1:18" s="52" customFormat="1" outlineLevel="1">
      <c r="A2595" s="825"/>
      <c r="B2595" s="827"/>
      <c r="C2595" s="766"/>
      <c r="D2595" s="822"/>
      <c r="E2595" s="829"/>
      <c r="F2595" s="822"/>
      <c r="G2595" s="822"/>
      <c r="H2595" s="822"/>
      <c r="I2595" s="822"/>
      <c r="J2595" s="822"/>
      <c r="K2595" s="523">
        <v>14</v>
      </c>
      <c r="L2595" s="504"/>
      <c r="M2595" s="504"/>
      <c r="N2595" s="504"/>
      <c r="O2595" s="120"/>
      <c r="P2595" s="822"/>
      <c r="Q2595" s="822"/>
      <c r="R2595" s="51"/>
    </row>
    <row r="2596" spans="1:18" s="52" customFormat="1" outlineLevel="1">
      <c r="A2596" s="825"/>
      <c r="B2596" s="827"/>
      <c r="C2596" s="766"/>
      <c r="D2596" s="822"/>
      <c r="E2596" s="829"/>
      <c r="F2596" s="822"/>
      <c r="G2596" s="822"/>
      <c r="H2596" s="822"/>
      <c r="I2596" s="822"/>
      <c r="J2596" s="822"/>
      <c r="K2596" s="523">
        <v>15</v>
      </c>
      <c r="L2596" s="504"/>
      <c r="M2596" s="504"/>
      <c r="N2596" s="504"/>
      <c r="O2596" s="120"/>
      <c r="P2596" s="822"/>
      <c r="Q2596" s="822"/>
      <c r="R2596" s="51"/>
    </row>
    <row r="2597" spans="1:18" s="52" customFormat="1" outlineLevel="1">
      <c r="A2597" s="826"/>
      <c r="B2597" s="828"/>
      <c r="C2597" s="777"/>
      <c r="D2597" s="823"/>
      <c r="E2597" s="829"/>
      <c r="F2597" s="823"/>
      <c r="G2597" s="823"/>
      <c r="H2597" s="823"/>
      <c r="I2597" s="823"/>
      <c r="J2597" s="823"/>
      <c r="K2597" s="523">
        <v>16</v>
      </c>
      <c r="L2597" s="504"/>
      <c r="M2597" s="504"/>
      <c r="N2597" s="504"/>
      <c r="O2597" s="120"/>
      <c r="P2597" s="823"/>
      <c r="Q2597" s="823"/>
      <c r="R2597" s="51"/>
    </row>
    <row r="2598" spans="1:18" s="52" customFormat="1" outlineLevel="1">
      <c r="A2598" s="824"/>
      <c r="B2598" s="827" t="s">
        <v>15</v>
      </c>
      <c r="C2598" s="803">
        <f>C2582+1</f>
        <v>163</v>
      </c>
      <c r="D2598" s="822" t="str">
        <f t="shared" si="228"/>
        <v>Spare 163</v>
      </c>
      <c r="E2598" s="829" t="str">
        <f t="shared" ref="E2598" si="232">"DBB"&amp;18192+(6*(C2598-129))</f>
        <v>DBB18396</v>
      </c>
      <c r="F2598" s="822" t="s">
        <v>2119</v>
      </c>
      <c r="G2598" s="821"/>
      <c r="H2598" s="821"/>
      <c r="I2598" s="821"/>
      <c r="J2598" s="821"/>
      <c r="K2598" s="626">
        <v>1</v>
      </c>
      <c r="L2598" s="504"/>
      <c r="M2598" s="504"/>
      <c r="N2598" s="504"/>
      <c r="O2598" s="120"/>
      <c r="P2598" s="821"/>
      <c r="Q2598" s="821"/>
      <c r="R2598" s="51"/>
    </row>
    <row r="2599" spans="1:18" s="52" customFormat="1" outlineLevel="1">
      <c r="A2599" s="825"/>
      <c r="B2599" s="827"/>
      <c r="C2599" s="766"/>
      <c r="D2599" s="822"/>
      <c r="E2599" s="829"/>
      <c r="F2599" s="822"/>
      <c r="G2599" s="822"/>
      <c r="H2599" s="822"/>
      <c r="I2599" s="822"/>
      <c r="J2599" s="822"/>
      <c r="K2599" s="523">
        <v>2</v>
      </c>
      <c r="L2599" s="504"/>
      <c r="M2599" s="504"/>
      <c r="N2599" s="504"/>
      <c r="O2599" s="120"/>
      <c r="P2599" s="822"/>
      <c r="Q2599" s="822"/>
      <c r="R2599" s="51"/>
    </row>
    <row r="2600" spans="1:18" s="52" customFormat="1" outlineLevel="1">
      <c r="A2600" s="825"/>
      <c r="B2600" s="827"/>
      <c r="C2600" s="766"/>
      <c r="D2600" s="822"/>
      <c r="E2600" s="829"/>
      <c r="F2600" s="822"/>
      <c r="G2600" s="822"/>
      <c r="H2600" s="822"/>
      <c r="I2600" s="822"/>
      <c r="J2600" s="822"/>
      <c r="K2600" s="523">
        <v>3</v>
      </c>
      <c r="L2600" s="504"/>
      <c r="M2600" s="504"/>
      <c r="N2600" s="504"/>
      <c r="O2600" s="120"/>
      <c r="P2600" s="822"/>
      <c r="Q2600" s="822"/>
      <c r="R2600" s="51"/>
    </row>
    <row r="2601" spans="1:18" s="52" customFormat="1" outlineLevel="1">
      <c r="A2601" s="825"/>
      <c r="B2601" s="827"/>
      <c r="C2601" s="766"/>
      <c r="D2601" s="822"/>
      <c r="E2601" s="829"/>
      <c r="F2601" s="822"/>
      <c r="G2601" s="822"/>
      <c r="H2601" s="822"/>
      <c r="I2601" s="822"/>
      <c r="J2601" s="822"/>
      <c r="K2601" s="523">
        <v>4</v>
      </c>
      <c r="L2601" s="504"/>
      <c r="M2601" s="504"/>
      <c r="N2601" s="504"/>
      <c r="O2601" s="120"/>
      <c r="P2601" s="822"/>
      <c r="Q2601" s="822"/>
      <c r="R2601" s="51"/>
    </row>
    <row r="2602" spans="1:18" s="52" customFormat="1" outlineLevel="1">
      <c r="A2602" s="825"/>
      <c r="B2602" s="827"/>
      <c r="C2602" s="766"/>
      <c r="D2602" s="822"/>
      <c r="E2602" s="829"/>
      <c r="F2602" s="822"/>
      <c r="G2602" s="822"/>
      <c r="H2602" s="822"/>
      <c r="I2602" s="822"/>
      <c r="J2602" s="822"/>
      <c r="K2602" s="523">
        <v>5</v>
      </c>
      <c r="L2602" s="504"/>
      <c r="M2602" s="504"/>
      <c r="N2602" s="504"/>
      <c r="O2602" s="120"/>
      <c r="P2602" s="822"/>
      <c r="Q2602" s="822"/>
      <c r="R2602" s="51"/>
    </row>
    <row r="2603" spans="1:18" s="52" customFormat="1" outlineLevel="1">
      <c r="A2603" s="825"/>
      <c r="B2603" s="827"/>
      <c r="C2603" s="766"/>
      <c r="D2603" s="822"/>
      <c r="E2603" s="829"/>
      <c r="F2603" s="822"/>
      <c r="G2603" s="822"/>
      <c r="H2603" s="822"/>
      <c r="I2603" s="822"/>
      <c r="J2603" s="822"/>
      <c r="K2603" s="523">
        <v>6</v>
      </c>
      <c r="L2603" s="504"/>
      <c r="M2603" s="504"/>
      <c r="N2603" s="504"/>
      <c r="O2603" s="120"/>
      <c r="P2603" s="822"/>
      <c r="Q2603" s="822"/>
      <c r="R2603" s="51"/>
    </row>
    <row r="2604" spans="1:18" s="52" customFormat="1" outlineLevel="1">
      <c r="A2604" s="825"/>
      <c r="B2604" s="827"/>
      <c r="C2604" s="766"/>
      <c r="D2604" s="822"/>
      <c r="E2604" s="829"/>
      <c r="F2604" s="822"/>
      <c r="G2604" s="822"/>
      <c r="H2604" s="822"/>
      <c r="I2604" s="822"/>
      <c r="J2604" s="822"/>
      <c r="K2604" s="523">
        <v>7</v>
      </c>
      <c r="L2604" s="504"/>
      <c r="M2604" s="504"/>
      <c r="N2604" s="504"/>
      <c r="O2604" s="120"/>
      <c r="P2604" s="822"/>
      <c r="Q2604" s="822"/>
      <c r="R2604" s="51"/>
    </row>
    <row r="2605" spans="1:18" s="52" customFormat="1" outlineLevel="1">
      <c r="A2605" s="825"/>
      <c r="B2605" s="827"/>
      <c r="C2605" s="766"/>
      <c r="D2605" s="822"/>
      <c r="E2605" s="829"/>
      <c r="F2605" s="822"/>
      <c r="G2605" s="822"/>
      <c r="H2605" s="822"/>
      <c r="I2605" s="822"/>
      <c r="J2605" s="822"/>
      <c r="K2605" s="523">
        <v>8</v>
      </c>
      <c r="L2605" s="504"/>
      <c r="M2605" s="504"/>
      <c r="N2605" s="504"/>
      <c r="O2605" s="120"/>
      <c r="P2605" s="822"/>
      <c r="Q2605" s="822"/>
      <c r="R2605" s="51"/>
    </row>
    <row r="2606" spans="1:18" s="52" customFormat="1" outlineLevel="1">
      <c r="A2606" s="825"/>
      <c r="B2606" s="827"/>
      <c r="C2606" s="766"/>
      <c r="D2606" s="822"/>
      <c r="E2606" s="829"/>
      <c r="F2606" s="822"/>
      <c r="G2606" s="822"/>
      <c r="H2606" s="822"/>
      <c r="I2606" s="822"/>
      <c r="J2606" s="822"/>
      <c r="K2606" s="523">
        <v>9</v>
      </c>
      <c r="L2606" s="504"/>
      <c r="M2606" s="504"/>
      <c r="N2606" s="504"/>
      <c r="O2606" s="120"/>
      <c r="P2606" s="822"/>
      <c r="Q2606" s="822"/>
      <c r="R2606" s="51"/>
    </row>
    <row r="2607" spans="1:18" s="52" customFormat="1" outlineLevel="1">
      <c r="A2607" s="825"/>
      <c r="B2607" s="827"/>
      <c r="C2607" s="766"/>
      <c r="D2607" s="822"/>
      <c r="E2607" s="829"/>
      <c r="F2607" s="822"/>
      <c r="G2607" s="822"/>
      <c r="H2607" s="822"/>
      <c r="I2607" s="822"/>
      <c r="J2607" s="822"/>
      <c r="K2607" s="523">
        <v>10</v>
      </c>
      <c r="L2607" s="504"/>
      <c r="M2607" s="504"/>
      <c r="N2607" s="504"/>
      <c r="O2607" s="120"/>
      <c r="P2607" s="822"/>
      <c r="Q2607" s="822"/>
      <c r="R2607" s="51"/>
    </row>
    <row r="2608" spans="1:18" s="52" customFormat="1" outlineLevel="1">
      <c r="A2608" s="825"/>
      <c r="B2608" s="827"/>
      <c r="C2608" s="766"/>
      <c r="D2608" s="822"/>
      <c r="E2608" s="829"/>
      <c r="F2608" s="822"/>
      <c r="G2608" s="822"/>
      <c r="H2608" s="822"/>
      <c r="I2608" s="822"/>
      <c r="J2608" s="822"/>
      <c r="K2608" s="523">
        <v>11</v>
      </c>
      <c r="L2608" s="504"/>
      <c r="M2608" s="504"/>
      <c r="N2608" s="504"/>
      <c r="O2608" s="120"/>
      <c r="P2608" s="822"/>
      <c r="Q2608" s="822"/>
      <c r="R2608" s="51"/>
    </row>
    <row r="2609" spans="1:18" s="52" customFormat="1" outlineLevel="1">
      <c r="A2609" s="825"/>
      <c r="B2609" s="827"/>
      <c r="C2609" s="766"/>
      <c r="D2609" s="822"/>
      <c r="E2609" s="829"/>
      <c r="F2609" s="822"/>
      <c r="G2609" s="822"/>
      <c r="H2609" s="822"/>
      <c r="I2609" s="822"/>
      <c r="J2609" s="822"/>
      <c r="K2609" s="523">
        <v>12</v>
      </c>
      <c r="L2609" s="504"/>
      <c r="M2609" s="504"/>
      <c r="N2609" s="504"/>
      <c r="O2609" s="120"/>
      <c r="P2609" s="822"/>
      <c r="Q2609" s="822"/>
      <c r="R2609" s="51"/>
    </row>
    <row r="2610" spans="1:18" s="52" customFormat="1" outlineLevel="1">
      <c r="A2610" s="825"/>
      <c r="B2610" s="827"/>
      <c r="C2610" s="766"/>
      <c r="D2610" s="822"/>
      <c r="E2610" s="829"/>
      <c r="F2610" s="822"/>
      <c r="G2610" s="822"/>
      <c r="H2610" s="822"/>
      <c r="I2610" s="822"/>
      <c r="J2610" s="822"/>
      <c r="K2610" s="523">
        <v>13</v>
      </c>
      <c r="L2610" s="504"/>
      <c r="M2610" s="504"/>
      <c r="N2610" s="504"/>
      <c r="O2610" s="120"/>
      <c r="P2610" s="822"/>
      <c r="Q2610" s="822"/>
      <c r="R2610" s="51"/>
    </row>
    <row r="2611" spans="1:18" s="52" customFormat="1" outlineLevel="1">
      <c r="A2611" s="825"/>
      <c r="B2611" s="827"/>
      <c r="C2611" s="766"/>
      <c r="D2611" s="822"/>
      <c r="E2611" s="829"/>
      <c r="F2611" s="822"/>
      <c r="G2611" s="822"/>
      <c r="H2611" s="822"/>
      <c r="I2611" s="822"/>
      <c r="J2611" s="822"/>
      <c r="K2611" s="523">
        <v>14</v>
      </c>
      <c r="L2611" s="504"/>
      <c r="M2611" s="504"/>
      <c r="N2611" s="504"/>
      <c r="O2611" s="120"/>
      <c r="P2611" s="822"/>
      <c r="Q2611" s="822"/>
      <c r="R2611" s="51"/>
    </row>
    <row r="2612" spans="1:18" s="52" customFormat="1" outlineLevel="1">
      <c r="A2612" s="825"/>
      <c r="B2612" s="827"/>
      <c r="C2612" s="766"/>
      <c r="D2612" s="822"/>
      <c r="E2612" s="829"/>
      <c r="F2612" s="822"/>
      <c r="G2612" s="822"/>
      <c r="H2612" s="822"/>
      <c r="I2612" s="822"/>
      <c r="J2612" s="822"/>
      <c r="K2612" s="523">
        <v>15</v>
      </c>
      <c r="L2612" s="504"/>
      <c r="M2612" s="504"/>
      <c r="N2612" s="504"/>
      <c r="O2612" s="120"/>
      <c r="P2612" s="822"/>
      <c r="Q2612" s="822"/>
      <c r="R2612" s="51"/>
    </row>
    <row r="2613" spans="1:18" s="52" customFormat="1" outlineLevel="1">
      <c r="A2613" s="826"/>
      <c r="B2613" s="828"/>
      <c r="C2613" s="777"/>
      <c r="D2613" s="823"/>
      <c r="E2613" s="829"/>
      <c r="F2613" s="823"/>
      <c r="G2613" s="823"/>
      <c r="H2613" s="823"/>
      <c r="I2613" s="823"/>
      <c r="J2613" s="823"/>
      <c r="K2613" s="523">
        <v>16</v>
      </c>
      <c r="L2613" s="504"/>
      <c r="M2613" s="504"/>
      <c r="N2613" s="504"/>
      <c r="O2613" s="120"/>
      <c r="P2613" s="823"/>
      <c r="Q2613" s="823"/>
      <c r="R2613" s="51"/>
    </row>
    <row r="2614" spans="1:18" s="52" customFormat="1" outlineLevel="1">
      <c r="A2614" s="824"/>
      <c r="B2614" s="827" t="s">
        <v>15</v>
      </c>
      <c r="C2614" s="803">
        <f>C2598+1</f>
        <v>164</v>
      </c>
      <c r="D2614" s="822" t="str">
        <f t="shared" ref="D2614:D2662" si="233">"Spare "&amp;C2614</f>
        <v>Spare 164</v>
      </c>
      <c r="E2614" s="829" t="str">
        <f t="shared" ref="E2614" si="234">"DBB"&amp;18192+(6*(C2614-129))</f>
        <v>DBB18402</v>
      </c>
      <c r="F2614" s="822" t="s">
        <v>2120</v>
      </c>
      <c r="G2614" s="821"/>
      <c r="H2614" s="821"/>
      <c r="I2614" s="821"/>
      <c r="J2614" s="821"/>
      <c r="K2614" s="626">
        <v>1</v>
      </c>
      <c r="L2614" s="504"/>
      <c r="M2614" s="504"/>
      <c r="N2614" s="504"/>
      <c r="O2614" s="120"/>
      <c r="P2614" s="821"/>
      <c r="Q2614" s="821"/>
      <c r="R2614" s="51"/>
    </row>
    <row r="2615" spans="1:18" s="52" customFormat="1" outlineLevel="1">
      <c r="A2615" s="825"/>
      <c r="B2615" s="827"/>
      <c r="C2615" s="766"/>
      <c r="D2615" s="822"/>
      <c r="E2615" s="829"/>
      <c r="F2615" s="822"/>
      <c r="G2615" s="822"/>
      <c r="H2615" s="822"/>
      <c r="I2615" s="822"/>
      <c r="J2615" s="822"/>
      <c r="K2615" s="523">
        <v>2</v>
      </c>
      <c r="L2615" s="504"/>
      <c r="M2615" s="504"/>
      <c r="N2615" s="504"/>
      <c r="O2615" s="120"/>
      <c r="P2615" s="822"/>
      <c r="Q2615" s="822"/>
      <c r="R2615" s="51"/>
    </row>
    <row r="2616" spans="1:18" s="52" customFormat="1" outlineLevel="1">
      <c r="A2616" s="825"/>
      <c r="B2616" s="827"/>
      <c r="C2616" s="766"/>
      <c r="D2616" s="822"/>
      <c r="E2616" s="829"/>
      <c r="F2616" s="822"/>
      <c r="G2616" s="822"/>
      <c r="H2616" s="822"/>
      <c r="I2616" s="822"/>
      <c r="J2616" s="822"/>
      <c r="K2616" s="523">
        <v>3</v>
      </c>
      <c r="L2616" s="504"/>
      <c r="M2616" s="504"/>
      <c r="N2616" s="504"/>
      <c r="O2616" s="120"/>
      <c r="P2616" s="822"/>
      <c r="Q2616" s="822"/>
      <c r="R2616" s="51"/>
    </row>
    <row r="2617" spans="1:18" s="52" customFormat="1" outlineLevel="1">
      <c r="A2617" s="825"/>
      <c r="B2617" s="827"/>
      <c r="C2617" s="766"/>
      <c r="D2617" s="822"/>
      <c r="E2617" s="829"/>
      <c r="F2617" s="822"/>
      <c r="G2617" s="822"/>
      <c r="H2617" s="822"/>
      <c r="I2617" s="822"/>
      <c r="J2617" s="822"/>
      <c r="K2617" s="523">
        <v>4</v>
      </c>
      <c r="L2617" s="504"/>
      <c r="M2617" s="504"/>
      <c r="N2617" s="504"/>
      <c r="O2617" s="120"/>
      <c r="P2617" s="822"/>
      <c r="Q2617" s="822"/>
      <c r="R2617" s="51"/>
    </row>
    <row r="2618" spans="1:18" s="52" customFormat="1" outlineLevel="1">
      <c r="A2618" s="825"/>
      <c r="B2618" s="827"/>
      <c r="C2618" s="766"/>
      <c r="D2618" s="822"/>
      <c r="E2618" s="829"/>
      <c r="F2618" s="822"/>
      <c r="G2618" s="822"/>
      <c r="H2618" s="822"/>
      <c r="I2618" s="822"/>
      <c r="J2618" s="822"/>
      <c r="K2618" s="523">
        <v>5</v>
      </c>
      <c r="L2618" s="504"/>
      <c r="M2618" s="504"/>
      <c r="N2618" s="504"/>
      <c r="O2618" s="120"/>
      <c r="P2618" s="822"/>
      <c r="Q2618" s="822"/>
      <c r="R2618" s="51"/>
    </row>
    <row r="2619" spans="1:18" s="52" customFormat="1" outlineLevel="1">
      <c r="A2619" s="825"/>
      <c r="B2619" s="827"/>
      <c r="C2619" s="766"/>
      <c r="D2619" s="822"/>
      <c r="E2619" s="829"/>
      <c r="F2619" s="822"/>
      <c r="G2619" s="822"/>
      <c r="H2619" s="822"/>
      <c r="I2619" s="822"/>
      <c r="J2619" s="822"/>
      <c r="K2619" s="523">
        <v>6</v>
      </c>
      <c r="L2619" s="504"/>
      <c r="M2619" s="504"/>
      <c r="N2619" s="504"/>
      <c r="O2619" s="120"/>
      <c r="P2619" s="822"/>
      <c r="Q2619" s="822"/>
      <c r="R2619" s="51"/>
    </row>
    <row r="2620" spans="1:18" s="52" customFormat="1" outlineLevel="1">
      <c r="A2620" s="825"/>
      <c r="B2620" s="827"/>
      <c r="C2620" s="766"/>
      <c r="D2620" s="822"/>
      <c r="E2620" s="829"/>
      <c r="F2620" s="822"/>
      <c r="G2620" s="822"/>
      <c r="H2620" s="822"/>
      <c r="I2620" s="822"/>
      <c r="J2620" s="822"/>
      <c r="K2620" s="523">
        <v>7</v>
      </c>
      <c r="L2620" s="504"/>
      <c r="M2620" s="504"/>
      <c r="N2620" s="504"/>
      <c r="O2620" s="120"/>
      <c r="P2620" s="822"/>
      <c r="Q2620" s="822"/>
      <c r="R2620" s="51"/>
    </row>
    <row r="2621" spans="1:18" s="52" customFormat="1" outlineLevel="1">
      <c r="A2621" s="825"/>
      <c r="B2621" s="827"/>
      <c r="C2621" s="766"/>
      <c r="D2621" s="822"/>
      <c r="E2621" s="829"/>
      <c r="F2621" s="822"/>
      <c r="G2621" s="822"/>
      <c r="H2621" s="822"/>
      <c r="I2621" s="822"/>
      <c r="J2621" s="822"/>
      <c r="K2621" s="523">
        <v>8</v>
      </c>
      <c r="L2621" s="504"/>
      <c r="M2621" s="504"/>
      <c r="N2621" s="504"/>
      <c r="O2621" s="120"/>
      <c r="P2621" s="822"/>
      <c r="Q2621" s="822"/>
      <c r="R2621" s="51"/>
    </row>
    <row r="2622" spans="1:18" s="52" customFormat="1" outlineLevel="1">
      <c r="A2622" s="825"/>
      <c r="B2622" s="827"/>
      <c r="C2622" s="766"/>
      <c r="D2622" s="822"/>
      <c r="E2622" s="829"/>
      <c r="F2622" s="822"/>
      <c r="G2622" s="822"/>
      <c r="H2622" s="822"/>
      <c r="I2622" s="822"/>
      <c r="J2622" s="822"/>
      <c r="K2622" s="523">
        <v>9</v>
      </c>
      <c r="L2622" s="504"/>
      <c r="M2622" s="504"/>
      <c r="N2622" s="504"/>
      <c r="O2622" s="120"/>
      <c r="P2622" s="822"/>
      <c r="Q2622" s="822"/>
      <c r="R2622" s="51"/>
    </row>
    <row r="2623" spans="1:18" s="52" customFormat="1" outlineLevel="1">
      <c r="A2623" s="825"/>
      <c r="B2623" s="827"/>
      <c r="C2623" s="766"/>
      <c r="D2623" s="822"/>
      <c r="E2623" s="829"/>
      <c r="F2623" s="822"/>
      <c r="G2623" s="822"/>
      <c r="H2623" s="822"/>
      <c r="I2623" s="822"/>
      <c r="J2623" s="822"/>
      <c r="K2623" s="523">
        <v>10</v>
      </c>
      <c r="L2623" s="504"/>
      <c r="M2623" s="504"/>
      <c r="N2623" s="504"/>
      <c r="O2623" s="120"/>
      <c r="P2623" s="822"/>
      <c r="Q2623" s="822"/>
      <c r="R2623" s="51"/>
    </row>
    <row r="2624" spans="1:18" s="52" customFormat="1" outlineLevel="1">
      <c r="A2624" s="825"/>
      <c r="B2624" s="827"/>
      <c r="C2624" s="766"/>
      <c r="D2624" s="822"/>
      <c r="E2624" s="829"/>
      <c r="F2624" s="822"/>
      <c r="G2624" s="822"/>
      <c r="H2624" s="822"/>
      <c r="I2624" s="822"/>
      <c r="J2624" s="822"/>
      <c r="K2624" s="523">
        <v>11</v>
      </c>
      <c r="L2624" s="504"/>
      <c r="M2624" s="504"/>
      <c r="N2624" s="504"/>
      <c r="O2624" s="120"/>
      <c r="P2624" s="822"/>
      <c r="Q2624" s="822"/>
      <c r="R2624" s="51"/>
    </row>
    <row r="2625" spans="1:18" s="52" customFormat="1" outlineLevel="1">
      <c r="A2625" s="825"/>
      <c r="B2625" s="827"/>
      <c r="C2625" s="766"/>
      <c r="D2625" s="822"/>
      <c r="E2625" s="829"/>
      <c r="F2625" s="822"/>
      <c r="G2625" s="822"/>
      <c r="H2625" s="822"/>
      <c r="I2625" s="822"/>
      <c r="J2625" s="822"/>
      <c r="K2625" s="523">
        <v>12</v>
      </c>
      <c r="L2625" s="504"/>
      <c r="M2625" s="504"/>
      <c r="N2625" s="504"/>
      <c r="O2625" s="120"/>
      <c r="P2625" s="822"/>
      <c r="Q2625" s="822"/>
      <c r="R2625" s="51"/>
    </row>
    <row r="2626" spans="1:18" s="52" customFormat="1" outlineLevel="1">
      <c r="A2626" s="825"/>
      <c r="B2626" s="827"/>
      <c r="C2626" s="766"/>
      <c r="D2626" s="822"/>
      <c r="E2626" s="829"/>
      <c r="F2626" s="822"/>
      <c r="G2626" s="822"/>
      <c r="H2626" s="822"/>
      <c r="I2626" s="822"/>
      <c r="J2626" s="822"/>
      <c r="K2626" s="523">
        <v>13</v>
      </c>
      <c r="L2626" s="504"/>
      <c r="M2626" s="504"/>
      <c r="N2626" s="504"/>
      <c r="O2626" s="120"/>
      <c r="P2626" s="822"/>
      <c r="Q2626" s="822"/>
      <c r="R2626" s="51"/>
    </row>
    <row r="2627" spans="1:18" s="52" customFormat="1" outlineLevel="1">
      <c r="A2627" s="825"/>
      <c r="B2627" s="827"/>
      <c r="C2627" s="766"/>
      <c r="D2627" s="822"/>
      <c r="E2627" s="829"/>
      <c r="F2627" s="822"/>
      <c r="G2627" s="822"/>
      <c r="H2627" s="822"/>
      <c r="I2627" s="822"/>
      <c r="J2627" s="822"/>
      <c r="K2627" s="523">
        <v>14</v>
      </c>
      <c r="L2627" s="504"/>
      <c r="M2627" s="504"/>
      <c r="N2627" s="504"/>
      <c r="O2627" s="120"/>
      <c r="P2627" s="822"/>
      <c r="Q2627" s="822"/>
      <c r="R2627" s="51"/>
    </row>
    <row r="2628" spans="1:18" s="52" customFormat="1" outlineLevel="1">
      <c r="A2628" s="825"/>
      <c r="B2628" s="827"/>
      <c r="C2628" s="766"/>
      <c r="D2628" s="822"/>
      <c r="E2628" s="829"/>
      <c r="F2628" s="822"/>
      <c r="G2628" s="822"/>
      <c r="H2628" s="822"/>
      <c r="I2628" s="822"/>
      <c r="J2628" s="822"/>
      <c r="K2628" s="523">
        <v>15</v>
      </c>
      <c r="L2628" s="504"/>
      <c r="M2628" s="504"/>
      <c r="N2628" s="504"/>
      <c r="O2628" s="120"/>
      <c r="P2628" s="822"/>
      <c r="Q2628" s="822"/>
      <c r="R2628" s="51"/>
    </row>
    <row r="2629" spans="1:18" s="52" customFormat="1" outlineLevel="1">
      <c r="A2629" s="826"/>
      <c r="B2629" s="828"/>
      <c r="C2629" s="777"/>
      <c r="D2629" s="823"/>
      <c r="E2629" s="829"/>
      <c r="F2629" s="823"/>
      <c r="G2629" s="823"/>
      <c r="H2629" s="823"/>
      <c r="I2629" s="823"/>
      <c r="J2629" s="823"/>
      <c r="K2629" s="523">
        <v>16</v>
      </c>
      <c r="L2629" s="504"/>
      <c r="M2629" s="504"/>
      <c r="N2629" s="504"/>
      <c r="O2629" s="120"/>
      <c r="P2629" s="823"/>
      <c r="Q2629" s="823"/>
      <c r="R2629" s="51"/>
    </row>
    <row r="2630" spans="1:18" s="52" customFormat="1" outlineLevel="1">
      <c r="A2630" s="824"/>
      <c r="B2630" s="827" t="s">
        <v>15</v>
      </c>
      <c r="C2630" s="803">
        <f>C2614+1</f>
        <v>165</v>
      </c>
      <c r="D2630" s="822" t="str">
        <f t="shared" si="233"/>
        <v>Spare 165</v>
      </c>
      <c r="E2630" s="829" t="str">
        <f t="shared" ref="E2630" si="235">"DBB"&amp;18192+(6*(C2630-129))</f>
        <v>DBB18408</v>
      </c>
      <c r="F2630" s="822" t="s">
        <v>2121</v>
      </c>
      <c r="G2630" s="821"/>
      <c r="H2630" s="821"/>
      <c r="I2630" s="821"/>
      <c r="J2630" s="821"/>
      <c r="K2630" s="626">
        <v>1</v>
      </c>
      <c r="L2630" s="504"/>
      <c r="M2630" s="504"/>
      <c r="N2630" s="504"/>
      <c r="O2630" s="120"/>
      <c r="P2630" s="821"/>
      <c r="Q2630" s="821"/>
      <c r="R2630" s="51"/>
    </row>
    <row r="2631" spans="1:18" s="52" customFormat="1" outlineLevel="1">
      <c r="A2631" s="825"/>
      <c r="B2631" s="827"/>
      <c r="C2631" s="766"/>
      <c r="D2631" s="822"/>
      <c r="E2631" s="829"/>
      <c r="F2631" s="822"/>
      <c r="G2631" s="822"/>
      <c r="H2631" s="822"/>
      <c r="I2631" s="822"/>
      <c r="J2631" s="822"/>
      <c r="K2631" s="523">
        <v>2</v>
      </c>
      <c r="L2631" s="504"/>
      <c r="M2631" s="504"/>
      <c r="N2631" s="504"/>
      <c r="O2631" s="120"/>
      <c r="P2631" s="822"/>
      <c r="Q2631" s="822"/>
      <c r="R2631" s="51"/>
    </row>
    <row r="2632" spans="1:18" s="52" customFormat="1" outlineLevel="1">
      <c r="A2632" s="825"/>
      <c r="B2632" s="827"/>
      <c r="C2632" s="766"/>
      <c r="D2632" s="822"/>
      <c r="E2632" s="829"/>
      <c r="F2632" s="822"/>
      <c r="G2632" s="822"/>
      <c r="H2632" s="822"/>
      <c r="I2632" s="822"/>
      <c r="J2632" s="822"/>
      <c r="K2632" s="523">
        <v>3</v>
      </c>
      <c r="L2632" s="504"/>
      <c r="M2632" s="504"/>
      <c r="N2632" s="504"/>
      <c r="O2632" s="120"/>
      <c r="P2632" s="822"/>
      <c r="Q2632" s="822"/>
      <c r="R2632" s="51"/>
    </row>
    <row r="2633" spans="1:18" s="52" customFormat="1" outlineLevel="1">
      <c r="A2633" s="825"/>
      <c r="B2633" s="827"/>
      <c r="C2633" s="766"/>
      <c r="D2633" s="822"/>
      <c r="E2633" s="829"/>
      <c r="F2633" s="822"/>
      <c r="G2633" s="822"/>
      <c r="H2633" s="822"/>
      <c r="I2633" s="822"/>
      <c r="J2633" s="822"/>
      <c r="K2633" s="523">
        <v>4</v>
      </c>
      <c r="L2633" s="504"/>
      <c r="M2633" s="504"/>
      <c r="N2633" s="504"/>
      <c r="O2633" s="120"/>
      <c r="P2633" s="822"/>
      <c r="Q2633" s="822"/>
      <c r="R2633" s="51"/>
    </row>
    <row r="2634" spans="1:18" s="52" customFormat="1" outlineLevel="1">
      <c r="A2634" s="825"/>
      <c r="B2634" s="827"/>
      <c r="C2634" s="766"/>
      <c r="D2634" s="822"/>
      <c r="E2634" s="829"/>
      <c r="F2634" s="822"/>
      <c r="G2634" s="822"/>
      <c r="H2634" s="822"/>
      <c r="I2634" s="822"/>
      <c r="J2634" s="822"/>
      <c r="K2634" s="523">
        <v>5</v>
      </c>
      <c r="L2634" s="504"/>
      <c r="M2634" s="504"/>
      <c r="N2634" s="504"/>
      <c r="O2634" s="120"/>
      <c r="P2634" s="822"/>
      <c r="Q2634" s="822"/>
      <c r="R2634" s="51"/>
    </row>
    <row r="2635" spans="1:18" s="52" customFormat="1" outlineLevel="1">
      <c r="A2635" s="825"/>
      <c r="B2635" s="827"/>
      <c r="C2635" s="766"/>
      <c r="D2635" s="822"/>
      <c r="E2635" s="829"/>
      <c r="F2635" s="822"/>
      <c r="G2635" s="822"/>
      <c r="H2635" s="822"/>
      <c r="I2635" s="822"/>
      <c r="J2635" s="822"/>
      <c r="K2635" s="523">
        <v>6</v>
      </c>
      <c r="L2635" s="504"/>
      <c r="M2635" s="504"/>
      <c r="N2635" s="504"/>
      <c r="O2635" s="120"/>
      <c r="P2635" s="822"/>
      <c r="Q2635" s="822"/>
      <c r="R2635" s="51"/>
    </row>
    <row r="2636" spans="1:18" s="52" customFormat="1" outlineLevel="1">
      <c r="A2636" s="825"/>
      <c r="B2636" s="827"/>
      <c r="C2636" s="766"/>
      <c r="D2636" s="822"/>
      <c r="E2636" s="829"/>
      <c r="F2636" s="822"/>
      <c r="G2636" s="822"/>
      <c r="H2636" s="822"/>
      <c r="I2636" s="822"/>
      <c r="J2636" s="822"/>
      <c r="K2636" s="523">
        <v>7</v>
      </c>
      <c r="L2636" s="504"/>
      <c r="M2636" s="504"/>
      <c r="N2636" s="504"/>
      <c r="O2636" s="120"/>
      <c r="P2636" s="822"/>
      <c r="Q2636" s="822"/>
      <c r="R2636" s="51"/>
    </row>
    <row r="2637" spans="1:18" s="52" customFormat="1" outlineLevel="1">
      <c r="A2637" s="825"/>
      <c r="B2637" s="827"/>
      <c r="C2637" s="766"/>
      <c r="D2637" s="822"/>
      <c r="E2637" s="829"/>
      <c r="F2637" s="822"/>
      <c r="G2637" s="822"/>
      <c r="H2637" s="822"/>
      <c r="I2637" s="822"/>
      <c r="J2637" s="822"/>
      <c r="K2637" s="523">
        <v>8</v>
      </c>
      <c r="L2637" s="504"/>
      <c r="M2637" s="504"/>
      <c r="N2637" s="504"/>
      <c r="O2637" s="120"/>
      <c r="P2637" s="822"/>
      <c r="Q2637" s="822"/>
      <c r="R2637" s="51"/>
    </row>
    <row r="2638" spans="1:18" s="52" customFormat="1" outlineLevel="1">
      <c r="A2638" s="825"/>
      <c r="B2638" s="827"/>
      <c r="C2638" s="766"/>
      <c r="D2638" s="822"/>
      <c r="E2638" s="829"/>
      <c r="F2638" s="822"/>
      <c r="G2638" s="822"/>
      <c r="H2638" s="822"/>
      <c r="I2638" s="822"/>
      <c r="J2638" s="822"/>
      <c r="K2638" s="523">
        <v>9</v>
      </c>
      <c r="L2638" s="504"/>
      <c r="M2638" s="504"/>
      <c r="N2638" s="504"/>
      <c r="O2638" s="120"/>
      <c r="P2638" s="822"/>
      <c r="Q2638" s="822"/>
      <c r="R2638" s="51"/>
    </row>
    <row r="2639" spans="1:18" s="52" customFormat="1" outlineLevel="1">
      <c r="A2639" s="825"/>
      <c r="B2639" s="827"/>
      <c r="C2639" s="766"/>
      <c r="D2639" s="822"/>
      <c r="E2639" s="829"/>
      <c r="F2639" s="822"/>
      <c r="G2639" s="822"/>
      <c r="H2639" s="822"/>
      <c r="I2639" s="822"/>
      <c r="J2639" s="822"/>
      <c r="K2639" s="523">
        <v>10</v>
      </c>
      <c r="L2639" s="504"/>
      <c r="M2639" s="504"/>
      <c r="N2639" s="504"/>
      <c r="O2639" s="120"/>
      <c r="P2639" s="822"/>
      <c r="Q2639" s="822"/>
      <c r="R2639" s="51"/>
    </row>
    <row r="2640" spans="1:18" s="52" customFormat="1" outlineLevel="1">
      <c r="A2640" s="825"/>
      <c r="B2640" s="827"/>
      <c r="C2640" s="766"/>
      <c r="D2640" s="822"/>
      <c r="E2640" s="829"/>
      <c r="F2640" s="822"/>
      <c r="G2640" s="822"/>
      <c r="H2640" s="822"/>
      <c r="I2640" s="822"/>
      <c r="J2640" s="822"/>
      <c r="K2640" s="523">
        <v>11</v>
      </c>
      <c r="L2640" s="504"/>
      <c r="M2640" s="504"/>
      <c r="N2640" s="504"/>
      <c r="O2640" s="120"/>
      <c r="P2640" s="822"/>
      <c r="Q2640" s="822"/>
      <c r="R2640" s="51"/>
    </row>
    <row r="2641" spans="1:18" s="52" customFormat="1" outlineLevel="1">
      <c r="A2641" s="825"/>
      <c r="B2641" s="827"/>
      <c r="C2641" s="766"/>
      <c r="D2641" s="822"/>
      <c r="E2641" s="829"/>
      <c r="F2641" s="822"/>
      <c r="G2641" s="822"/>
      <c r="H2641" s="822"/>
      <c r="I2641" s="822"/>
      <c r="J2641" s="822"/>
      <c r="K2641" s="523">
        <v>12</v>
      </c>
      <c r="L2641" s="504"/>
      <c r="M2641" s="504"/>
      <c r="N2641" s="504"/>
      <c r="O2641" s="120"/>
      <c r="P2641" s="822"/>
      <c r="Q2641" s="822"/>
      <c r="R2641" s="51"/>
    </row>
    <row r="2642" spans="1:18" s="52" customFormat="1" outlineLevel="1">
      <c r="A2642" s="825"/>
      <c r="B2642" s="827"/>
      <c r="C2642" s="766"/>
      <c r="D2642" s="822"/>
      <c r="E2642" s="829"/>
      <c r="F2642" s="822"/>
      <c r="G2642" s="822"/>
      <c r="H2642" s="822"/>
      <c r="I2642" s="822"/>
      <c r="J2642" s="822"/>
      <c r="K2642" s="523">
        <v>13</v>
      </c>
      <c r="L2642" s="504"/>
      <c r="M2642" s="504"/>
      <c r="N2642" s="504"/>
      <c r="O2642" s="120"/>
      <c r="P2642" s="822"/>
      <c r="Q2642" s="822"/>
      <c r="R2642" s="51"/>
    </row>
    <row r="2643" spans="1:18" s="52" customFormat="1" outlineLevel="1">
      <c r="A2643" s="825"/>
      <c r="B2643" s="827"/>
      <c r="C2643" s="766"/>
      <c r="D2643" s="822"/>
      <c r="E2643" s="829"/>
      <c r="F2643" s="822"/>
      <c r="G2643" s="822"/>
      <c r="H2643" s="822"/>
      <c r="I2643" s="822"/>
      <c r="J2643" s="822"/>
      <c r="K2643" s="523">
        <v>14</v>
      </c>
      <c r="L2643" s="504"/>
      <c r="M2643" s="504"/>
      <c r="N2643" s="504"/>
      <c r="O2643" s="120"/>
      <c r="P2643" s="822"/>
      <c r="Q2643" s="822"/>
      <c r="R2643" s="51"/>
    </row>
    <row r="2644" spans="1:18" s="52" customFormat="1" outlineLevel="1">
      <c r="A2644" s="825"/>
      <c r="B2644" s="827"/>
      <c r="C2644" s="766"/>
      <c r="D2644" s="822"/>
      <c r="E2644" s="829"/>
      <c r="F2644" s="822"/>
      <c r="G2644" s="822"/>
      <c r="H2644" s="822"/>
      <c r="I2644" s="822"/>
      <c r="J2644" s="822"/>
      <c r="K2644" s="523">
        <v>15</v>
      </c>
      <c r="L2644" s="504"/>
      <c r="M2644" s="504"/>
      <c r="N2644" s="504"/>
      <c r="O2644" s="120"/>
      <c r="P2644" s="822"/>
      <c r="Q2644" s="822"/>
      <c r="R2644" s="51"/>
    </row>
    <row r="2645" spans="1:18" s="52" customFormat="1" outlineLevel="1">
      <c r="A2645" s="826"/>
      <c r="B2645" s="828"/>
      <c r="C2645" s="777"/>
      <c r="D2645" s="823"/>
      <c r="E2645" s="829"/>
      <c r="F2645" s="823"/>
      <c r="G2645" s="823"/>
      <c r="H2645" s="823"/>
      <c r="I2645" s="823"/>
      <c r="J2645" s="823"/>
      <c r="K2645" s="523">
        <v>16</v>
      </c>
      <c r="L2645" s="504"/>
      <c r="M2645" s="504"/>
      <c r="N2645" s="504"/>
      <c r="O2645" s="120"/>
      <c r="P2645" s="823"/>
      <c r="Q2645" s="823"/>
      <c r="R2645" s="51"/>
    </row>
    <row r="2646" spans="1:18" s="52" customFormat="1" outlineLevel="1">
      <c r="A2646" s="824"/>
      <c r="B2646" s="827" t="s">
        <v>15</v>
      </c>
      <c r="C2646" s="803">
        <f>C2630+1</f>
        <v>166</v>
      </c>
      <c r="D2646" s="822" t="str">
        <f t="shared" si="233"/>
        <v>Spare 166</v>
      </c>
      <c r="E2646" s="829" t="str">
        <f t="shared" ref="E2646" si="236">"DBB"&amp;18192+(6*(C2646-129))</f>
        <v>DBB18414</v>
      </c>
      <c r="F2646" s="822" t="s">
        <v>2122</v>
      </c>
      <c r="G2646" s="821"/>
      <c r="H2646" s="821"/>
      <c r="I2646" s="821"/>
      <c r="J2646" s="821"/>
      <c r="K2646" s="626">
        <v>1</v>
      </c>
      <c r="L2646" s="504"/>
      <c r="M2646" s="504"/>
      <c r="N2646" s="504"/>
      <c r="O2646" s="120"/>
      <c r="P2646" s="821"/>
      <c r="Q2646" s="821"/>
      <c r="R2646" s="51"/>
    </row>
    <row r="2647" spans="1:18" s="52" customFormat="1" outlineLevel="1">
      <c r="A2647" s="825"/>
      <c r="B2647" s="827"/>
      <c r="C2647" s="766"/>
      <c r="D2647" s="822"/>
      <c r="E2647" s="829"/>
      <c r="F2647" s="822"/>
      <c r="G2647" s="822"/>
      <c r="H2647" s="822"/>
      <c r="I2647" s="822"/>
      <c r="J2647" s="822"/>
      <c r="K2647" s="523">
        <v>2</v>
      </c>
      <c r="L2647" s="504"/>
      <c r="M2647" s="504"/>
      <c r="N2647" s="504"/>
      <c r="O2647" s="120"/>
      <c r="P2647" s="822"/>
      <c r="Q2647" s="822"/>
      <c r="R2647" s="51"/>
    </row>
    <row r="2648" spans="1:18" s="52" customFormat="1" outlineLevel="1">
      <c r="A2648" s="825"/>
      <c r="B2648" s="827"/>
      <c r="C2648" s="766"/>
      <c r="D2648" s="822"/>
      <c r="E2648" s="829"/>
      <c r="F2648" s="822"/>
      <c r="G2648" s="822"/>
      <c r="H2648" s="822"/>
      <c r="I2648" s="822"/>
      <c r="J2648" s="822"/>
      <c r="K2648" s="523">
        <v>3</v>
      </c>
      <c r="L2648" s="504"/>
      <c r="M2648" s="504"/>
      <c r="N2648" s="504"/>
      <c r="O2648" s="120"/>
      <c r="P2648" s="822"/>
      <c r="Q2648" s="822"/>
      <c r="R2648" s="51"/>
    </row>
    <row r="2649" spans="1:18" s="52" customFormat="1" outlineLevel="1">
      <c r="A2649" s="825"/>
      <c r="B2649" s="827"/>
      <c r="C2649" s="766"/>
      <c r="D2649" s="822"/>
      <c r="E2649" s="829"/>
      <c r="F2649" s="822"/>
      <c r="G2649" s="822"/>
      <c r="H2649" s="822"/>
      <c r="I2649" s="822"/>
      <c r="J2649" s="822"/>
      <c r="K2649" s="523">
        <v>4</v>
      </c>
      <c r="L2649" s="504"/>
      <c r="M2649" s="504"/>
      <c r="N2649" s="504"/>
      <c r="O2649" s="120"/>
      <c r="P2649" s="822"/>
      <c r="Q2649" s="822"/>
      <c r="R2649" s="51"/>
    </row>
    <row r="2650" spans="1:18" s="52" customFormat="1" outlineLevel="1">
      <c r="A2650" s="825"/>
      <c r="B2650" s="827"/>
      <c r="C2650" s="766"/>
      <c r="D2650" s="822"/>
      <c r="E2650" s="829"/>
      <c r="F2650" s="822"/>
      <c r="G2650" s="822"/>
      <c r="H2650" s="822"/>
      <c r="I2650" s="822"/>
      <c r="J2650" s="822"/>
      <c r="K2650" s="523">
        <v>5</v>
      </c>
      <c r="L2650" s="504"/>
      <c r="M2650" s="504"/>
      <c r="N2650" s="504"/>
      <c r="O2650" s="120"/>
      <c r="P2650" s="822"/>
      <c r="Q2650" s="822"/>
      <c r="R2650" s="51"/>
    </row>
    <row r="2651" spans="1:18" s="52" customFormat="1" outlineLevel="1">
      <c r="A2651" s="825"/>
      <c r="B2651" s="827"/>
      <c r="C2651" s="766"/>
      <c r="D2651" s="822"/>
      <c r="E2651" s="829"/>
      <c r="F2651" s="822"/>
      <c r="G2651" s="822"/>
      <c r="H2651" s="822"/>
      <c r="I2651" s="822"/>
      <c r="J2651" s="822"/>
      <c r="K2651" s="523">
        <v>6</v>
      </c>
      <c r="L2651" s="504"/>
      <c r="M2651" s="504"/>
      <c r="N2651" s="504"/>
      <c r="O2651" s="120"/>
      <c r="P2651" s="822"/>
      <c r="Q2651" s="822"/>
      <c r="R2651" s="51"/>
    </row>
    <row r="2652" spans="1:18" s="52" customFormat="1" outlineLevel="1">
      <c r="A2652" s="825"/>
      <c r="B2652" s="827"/>
      <c r="C2652" s="766"/>
      <c r="D2652" s="822"/>
      <c r="E2652" s="829"/>
      <c r="F2652" s="822"/>
      <c r="G2652" s="822"/>
      <c r="H2652" s="822"/>
      <c r="I2652" s="822"/>
      <c r="J2652" s="822"/>
      <c r="K2652" s="523">
        <v>7</v>
      </c>
      <c r="L2652" s="504"/>
      <c r="M2652" s="504"/>
      <c r="N2652" s="504"/>
      <c r="O2652" s="120"/>
      <c r="P2652" s="822"/>
      <c r="Q2652" s="822"/>
      <c r="R2652" s="51"/>
    </row>
    <row r="2653" spans="1:18" s="52" customFormat="1" outlineLevel="1">
      <c r="A2653" s="825"/>
      <c r="B2653" s="827"/>
      <c r="C2653" s="766"/>
      <c r="D2653" s="822"/>
      <c r="E2653" s="829"/>
      <c r="F2653" s="822"/>
      <c r="G2653" s="822"/>
      <c r="H2653" s="822"/>
      <c r="I2653" s="822"/>
      <c r="J2653" s="822"/>
      <c r="K2653" s="523">
        <v>8</v>
      </c>
      <c r="L2653" s="504"/>
      <c r="M2653" s="504"/>
      <c r="N2653" s="504"/>
      <c r="O2653" s="120"/>
      <c r="P2653" s="822"/>
      <c r="Q2653" s="822"/>
      <c r="R2653" s="51"/>
    </row>
    <row r="2654" spans="1:18" s="52" customFormat="1" outlineLevel="1">
      <c r="A2654" s="825"/>
      <c r="B2654" s="827"/>
      <c r="C2654" s="766"/>
      <c r="D2654" s="822"/>
      <c r="E2654" s="829"/>
      <c r="F2654" s="822"/>
      <c r="G2654" s="822"/>
      <c r="H2654" s="822"/>
      <c r="I2654" s="822"/>
      <c r="J2654" s="822"/>
      <c r="K2654" s="523">
        <v>9</v>
      </c>
      <c r="L2654" s="504"/>
      <c r="M2654" s="504"/>
      <c r="N2654" s="504"/>
      <c r="O2654" s="120"/>
      <c r="P2654" s="822"/>
      <c r="Q2654" s="822"/>
      <c r="R2654" s="51"/>
    </row>
    <row r="2655" spans="1:18" s="52" customFormat="1" outlineLevel="1">
      <c r="A2655" s="825"/>
      <c r="B2655" s="827"/>
      <c r="C2655" s="766"/>
      <c r="D2655" s="822"/>
      <c r="E2655" s="829"/>
      <c r="F2655" s="822"/>
      <c r="G2655" s="822"/>
      <c r="H2655" s="822"/>
      <c r="I2655" s="822"/>
      <c r="J2655" s="822"/>
      <c r="K2655" s="523">
        <v>10</v>
      </c>
      <c r="L2655" s="504"/>
      <c r="M2655" s="504"/>
      <c r="N2655" s="504"/>
      <c r="O2655" s="120"/>
      <c r="P2655" s="822"/>
      <c r="Q2655" s="822"/>
      <c r="R2655" s="51"/>
    </row>
    <row r="2656" spans="1:18" s="52" customFormat="1" outlineLevel="1">
      <c r="A2656" s="825"/>
      <c r="B2656" s="827"/>
      <c r="C2656" s="766"/>
      <c r="D2656" s="822"/>
      <c r="E2656" s="829"/>
      <c r="F2656" s="822"/>
      <c r="G2656" s="822"/>
      <c r="H2656" s="822"/>
      <c r="I2656" s="822"/>
      <c r="J2656" s="822"/>
      <c r="K2656" s="523">
        <v>11</v>
      </c>
      <c r="L2656" s="504"/>
      <c r="M2656" s="504"/>
      <c r="N2656" s="504"/>
      <c r="O2656" s="120"/>
      <c r="P2656" s="822"/>
      <c r="Q2656" s="822"/>
      <c r="R2656" s="51"/>
    </row>
    <row r="2657" spans="1:18" s="52" customFormat="1" outlineLevel="1">
      <c r="A2657" s="825"/>
      <c r="B2657" s="827"/>
      <c r="C2657" s="766"/>
      <c r="D2657" s="822"/>
      <c r="E2657" s="829"/>
      <c r="F2657" s="822"/>
      <c r="G2657" s="822"/>
      <c r="H2657" s="822"/>
      <c r="I2657" s="822"/>
      <c r="J2657" s="822"/>
      <c r="K2657" s="523">
        <v>12</v>
      </c>
      <c r="L2657" s="504"/>
      <c r="M2657" s="504"/>
      <c r="N2657" s="504"/>
      <c r="O2657" s="120"/>
      <c r="P2657" s="822"/>
      <c r="Q2657" s="822"/>
      <c r="R2657" s="51"/>
    </row>
    <row r="2658" spans="1:18" s="52" customFormat="1" outlineLevel="1">
      <c r="A2658" s="825"/>
      <c r="B2658" s="827"/>
      <c r="C2658" s="766"/>
      <c r="D2658" s="822"/>
      <c r="E2658" s="829"/>
      <c r="F2658" s="822"/>
      <c r="G2658" s="822"/>
      <c r="H2658" s="822"/>
      <c r="I2658" s="822"/>
      <c r="J2658" s="822"/>
      <c r="K2658" s="523">
        <v>13</v>
      </c>
      <c r="L2658" s="504"/>
      <c r="M2658" s="504"/>
      <c r="N2658" s="504"/>
      <c r="O2658" s="120"/>
      <c r="P2658" s="822"/>
      <c r="Q2658" s="822"/>
      <c r="R2658" s="51"/>
    </row>
    <row r="2659" spans="1:18" s="52" customFormat="1" outlineLevel="1">
      <c r="A2659" s="825"/>
      <c r="B2659" s="827"/>
      <c r="C2659" s="766"/>
      <c r="D2659" s="822"/>
      <c r="E2659" s="829"/>
      <c r="F2659" s="822"/>
      <c r="G2659" s="822"/>
      <c r="H2659" s="822"/>
      <c r="I2659" s="822"/>
      <c r="J2659" s="822"/>
      <c r="K2659" s="523">
        <v>14</v>
      </c>
      <c r="L2659" s="504"/>
      <c r="M2659" s="504"/>
      <c r="N2659" s="504"/>
      <c r="O2659" s="120"/>
      <c r="P2659" s="822"/>
      <c r="Q2659" s="822"/>
      <c r="R2659" s="51"/>
    </row>
    <row r="2660" spans="1:18" s="52" customFormat="1" outlineLevel="1">
      <c r="A2660" s="825"/>
      <c r="B2660" s="827"/>
      <c r="C2660" s="766"/>
      <c r="D2660" s="822"/>
      <c r="E2660" s="829"/>
      <c r="F2660" s="822"/>
      <c r="G2660" s="822"/>
      <c r="H2660" s="822"/>
      <c r="I2660" s="822"/>
      <c r="J2660" s="822"/>
      <c r="K2660" s="523">
        <v>15</v>
      </c>
      <c r="L2660" s="504"/>
      <c r="M2660" s="504"/>
      <c r="N2660" s="504"/>
      <c r="O2660" s="120"/>
      <c r="P2660" s="822"/>
      <c r="Q2660" s="822"/>
      <c r="R2660" s="51"/>
    </row>
    <row r="2661" spans="1:18" s="52" customFormat="1" outlineLevel="1">
      <c r="A2661" s="826"/>
      <c r="B2661" s="828"/>
      <c r="C2661" s="777"/>
      <c r="D2661" s="823"/>
      <c r="E2661" s="829"/>
      <c r="F2661" s="823"/>
      <c r="G2661" s="823"/>
      <c r="H2661" s="823"/>
      <c r="I2661" s="823"/>
      <c r="J2661" s="823"/>
      <c r="K2661" s="523">
        <v>16</v>
      </c>
      <c r="L2661" s="504"/>
      <c r="M2661" s="504"/>
      <c r="N2661" s="504"/>
      <c r="O2661" s="120"/>
      <c r="P2661" s="823"/>
      <c r="Q2661" s="823"/>
      <c r="R2661" s="51"/>
    </row>
    <row r="2662" spans="1:18" s="52" customFormat="1" outlineLevel="1">
      <c r="A2662" s="824"/>
      <c r="B2662" s="827" t="s">
        <v>15</v>
      </c>
      <c r="C2662" s="803">
        <f>C2646+1</f>
        <v>167</v>
      </c>
      <c r="D2662" s="822" t="str">
        <f t="shared" si="233"/>
        <v>Spare 167</v>
      </c>
      <c r="E2662" s="829" t="str">
        <f t="shared" ref="E2662" si="237">"DBB"&amp;18192+(6*(C2662-129))</f>
        <v>DBB18420</v>
      </c>
      <c r="F2662" s="822" t="s">
        <v>2123</v>
      </c>
      <c r="G2662" s="821"/>
      <c r="H2662" s="821"/>
      <c r="I2662" s="821"/>
      <c r="J2662" s="821"/>
      <c r="K2662" s="626">
        <v>1</v>
      </c>
      <c r="L2662" s="504"/>
      <c r="M2662" s="504"/>
      <c r="N2662" s="504"/>
      <c r="O2662" s="120"/>
      <c r="P2662" s="821"/>
      <c r="Q2662" s="821"/>
      <c r="R2662" s="51"/>
    </row>
    <row r="2663" spans="1:18" s="52" customFormat="1" outlineLevel="1">
      <c r="A2663" s="825"/>
      <c r="B2663" s="827"/>
      <c r="C2663" s="766"/>
      <c r="D2663" s="822"/>
      <c r="E2663" s="829"/>
      <c r="F2663" s="822"/>
      <c r="G2663" s="822"/>
      <c r="H2663" s="822"/>
      <c r="I2663" s="822"/>
      <c r="J2663" s="822"/>
      <c r="K2663" s="523">
        <v>2</v>
      </c>
      <c r="L2663" s="504"/>
      <c r="M2663" s="504"/>
      <c r="N2663" s="504"/>
      <c r="O2663" s="120"/>
      <c r="P2663" s="822"/>
      <c r="Q2663" s="822"/>
      <c r="R2663" s="51"/>
    </row>
    <row r="2664" spans="1:18" s="52" customFormat="1" outlineLevel="1">
      <c r="A2664" s="825"/>
      <c r="B2664" s="827"/>
      <c r="C2664" s="766"/>
      <c r="D2664" s="822"/>
      <c r="E2664" s="829"/>
      <c r="F2664" s="822"/>
      <c r="G2664" s="822"/>
      <c r="H2664" s="822"/>
      <c r="I2664" s="822"/>
      <c r="J2664" s="822"/>
      <c r="K2664" s="523">
        <v>3</v>
      </c>
      <c r="L2664" s="504"/>
      <c r="M2664" s="504"/>
      <c r="N2664" s="504"/>
      <c r="O2664" s="120"/>
      <c r="P2664" s="822"/>
      <c r="Q2664" s="822"/>
      <c r="R2664" s="51"/>
    </row>
    <row r="2665" spans="1:18" s="52" customFormat="1" outlineLevel="1">
      <c r="A2665" s="825"/>
      <c r="B2665" s="827"/>
      <c r="C2665" s="766"/>
      <c r="D2665" s="822"/>
      <c r="E2665" s="829"/>
      <c r="F2665" s="822"/>
      <c r="G2665" s="822"/>
      <c r="H2665" s="822"/>
      <c r="I2665" s="822"/>
      <c r="J2665" s="822"/>
      <c r="K2665" s="523">
        <v>4</v>
      </c>
      <c r="L2665" s="504"/>
      <c r="M2665" s="504"/>
      <c r="N2665" s="504"/>
      <c r="O2665" s="120"/>
      <c r="P2665" s="822"/>
      <c r="Q2665" s="822"/>
      <c r="R2665" s="51"/>
    </row>
    <row r="2666" spans="1:18" s="52" customFormat="1" outlineLevel="1">
      <c r="A2666" s="825"/>
      <c r="B2666" s="827"/>
      <c r="C2666" s="766"/>
      <c r="D2666" s="822"/>
      <c r="E2666" s="829"/>
      <c r="F2666" s="822"/>
      <c r="G2666" s="822"/>
      <c r="H2666" s="822"/>
      <c r="I2666" s="822"/>
      <c r="J2666" s="822"/>
      <c r="K2666" s="523">
        <v>5</v>
      </c>
      <c r="L2666" s="504"/>
      <c r="M2666" s="504"/>
      <c r="N2666" s="504"/>
      <c r="O2666" s="120"/>
      <c r="P2666" s="822"/>
      <c r="Q2666" s="822"/>
      <c r="R2666" s="51"/>
    </row>
    <row r="2667" spans="1:18" s="52" customFormat="1" outlineLevel="1">
      <c r="A2667" s="825"/>
      <c r="B2667" s="827"/>
      <c r="C2667" s="766"/>
      <c r="D2667" s="822"/>
      <c r="E2667" s="829"/>
      <c r="F2667" s="822"/>
      <c r="G2667" s="822"/>
      <c r="H2667" s="822"/>
      <c r="I2667" s="822"/>
      <c r="J2667" s="822"/>
      <c r="K2667" s="523">
        <v>6</v>
      </c>
      <c r="L2667" s="504"/>
      <c r="M2667" s="504"/>
      <c r="N2667" s="504"/>
      <c r="O2667" s="120"/>
      <c r="P2667" s="822"/>
      <c r="Q2667" s="822"/>
      <c r="R2667" s="51"/>
    </row>
    <row r="2668" spans="1:18" s="52" customFormat="1" outlineLevel="1">
      <c r="A2668" s="825"/>
      <c r="B2668" s="827"/>
      <c r="C2668" s="766"/>
      <c r="D2668" s="822"/>
      <c r="E2668" s="829"/>
      <c r="F2668" s="822"/>
      <c r="G2668" s="822"/>
      <c r="H2668" s="822"/>
      <c r="I2668" s="822"/>
      <c r="J2668" s="822"/>
      <c r="K2668" s="523">
        <v>7</v>
      </c>
      <c r="L2668" s="504"/>
      <c r="M2668" s="504"/>
      <c r="N2668" s="504"/>
      <c r="O2668" s="120"/>
      <c r="P2668" s="822"/>
      <c r="Q2668" s="822"/>
      <c r="R2668" s="51"/>
    </row>
    <row r="2669" spans="1:18" s="52" customFormat="1" outlineLevel="1">
      <c r="A2669" s="825"/>
      <c r="B2669" s="827"/>
      <c r="C2669" s="766"/>
      <c r="D2669" s="822"/>
      <c r="E2669" s="829"/>
      <c r="F2669" s="822"/>
      <c r="G2669" s="822"/>
      <c r="H2669" s="822"/>
      <c r="I2669" s="822"/>
      <c r="J2669" s="822"/>
      <c r="K2669" s="523">
        <v>8</v>
      </c>
      <c r="L2669" s="504"/>
      <c r="M2669" s="504"/>
      <c r="N2669" s="504"/>
      <c r="O2669" s="120"/>
      <c r="P2669" s="822"/>
      <c r="Q2669" s="822"/>
      <c r="R2669" s="51"/>
    </row>
    <row r="2670" spans="1:18" s="52" customFormat="1" outlineLevel="1">
      <c r="A2670" s="825"/>
      <c r="B2670" s="827"/>
      <c r="C2670" s="766"/>
      <c r="D2670" s="822"/>
      <c r="E2670" s="829"/>
      <c r="F2670" s="822"/>
      <c r="G2670" s="822"/>
      <c r="H2670" s="822"/>
      <c r="I2670" s="822"/>
      <c r="J2670" s="822"/>
      <c r="K2670" s="523">
        <v>9</v>
      </c>
      <c r="L2670" s="504"/>
      <c r="M2670" s="504"/>
      <c r="N2670" s="504"/>
      <c r="O2670" s="120"/>
      <c r="P2670" s="822"/>
      <c r="Q2670" s="822"/>
      <c r="R2670" s="51"/>
    </row>
    <row r="2671" spans="1:18" s="52" customFormat="1" outlineLevel="1">
      <c r="A2671" s="825"/>
      <c r="B2671" s="827"/>
      <c r="C2671" s="766"/>
      <c r="D2671" s="822"/>
      <c r="E2671" s="829"/>
      <c r="F2671" s="822"/>
      <c r="G2671" s="822"/>
      <c r="H2671" s="822"/>
      <c r="I2671" s="822"/>
      <c r="J2671" s="822"/>
      <c r="K2671" s="523">
        <v>10</v>
      </c>
      <c r="L2671" s="504"/>
      <c r="M2671" s="504"/>
      <c r="N2671" s="504"/>
      <c r="O2671" s="120"/>
      <c r="P2671" s="822"/>
      <c r="Q2671" s="822"/>
      <c r="R2671" s="51"/>
    </row>
    <row r="2672" spans="1:18" s="52" customFormat="1" outlineLevel="1">
      <c r="A2672" s="825"/>
      <c r="B2672" s="827"/>
      <c r="C2672" s="766"/>
      <c r="D2672" s="822"/>
      <c r="E2672" s="829"/>
      <c r="F2672" s="822"/>
      <c r="G2672" s="822"/>
      <c r="H2672" s="822"/>
      <c r="I2672" s="822"/>
      <c r="J2672" s="822"/>
      <c r="K2672" s="523">
        <v>11</v>
      </c>
      <c r="L2672" s="504"/>
      <c r="M2672" s="504"/>
      <c r="N2672" s="504"/>
      <c r="O2672" s="120"/>
      <c r="P2672" s="822"/>
      <c r="Q2672" s="822"/>
      <c r="R2672" s="51"/>
    </row>
    <row r="2673" spans="1:18" s="52" customFormat="1" outlineLevel="1">
      <c r="A2673" s="825"/>
      <c r="B2673" s="827"/>
      <c r="C2673" s="766"/>
      <c r="D2673" s="822"/>
      <c r="E2673" s="829"/>
      <c r="F2673" s="822"/>
      <c r="G2673" s="822"/>
      <c r="H2673" s="822"/>
      <c r="I2673" s="822"/>
      <c r="J2673" s="822"/>
      <c r="K2673" s="523">
        <v>12</v>
      </c>
      <c r="L2673" s="504"/>
      <c r="M2673" s="504"/>
      <c r="N2673" s="504"/>
      <c r="O2673" s="120"/>
      <c r="P2673" s="822"/>
      <c r="Q2673" s="822"/>
      <c r="R2673" s="51"/>
    </row>
    <row r="2674" spans="1:18" s="52" customFormat="1" outlineLevel="1">
      <c r="A2674" s="825"/>
      <c r="B2674" s="827"/>
      <c r="C2674" s="766"/>
      <c r="D2674" s="822"/>
      <c r="E2674" s="829"/>
      <c r="F2674" s="822"/>
      <c r="G2674" s="822"/>
      <c r="H2674" s="822"/>
      <c r="I2674" s="822"/>
      <c r="J2674" s="822"/>
      <c r="K2674" s="523">
        <v>13</v>
      </c>
      <c r="L2674" s="504"/>
      <c r="M2674" s="504"/>
      <c r="N2674" s="504"/>
      <c r="O2674" s="120"/>
      <c r="P2674" s="822"/>
      <c r="Q2674" s="822"/>
      <c r="R2674" s="51"/>
    </row>
    <row r="2675" spans="1:18" s="52" customFormat="1" outlineLevel="1">
      <c r="A2675" s="825"/>
      <c r="B2675" s="827"/>
      <c r="C2675" s="766"/>
      <c r="D2675" s="822"/>
      <c r="E2675" s="829"/>
      <c r="F2675" s="822"/>
      <c r="G2675" s="822"/>
      <c r="H2675" s="822"/>
      <c r="I2675" s="822"/>
      <c r="J2675" s="822"/>
      <c r="K2675" s="523">
        <v>14</v>
      </c>
      <c r="L2675" s="504"/>
      <c r="M2675" s="504"/>
      <c r="N2675" s="504"/>
      <c r="O2675" s="120"/>
      <c r="P2675" s="822"/>
      <c r="Q2675" s="822"/>
      <c r="R2675" s="51"/>
    </row>
    <row r="2676" spans="1:18" s="52" customFormat="1" outlineLevel="1">
      <c r="A2676" s="825"/>
      <c r="B2676" s="827"/>
      <c r="C2676" s="766"/>
      <c r="D2676" s="822"/>
      <c r="E2676" s="829"/>
      <c r="F2676" s="822"/>
      <c r="G2676" s="822"/>
      <c r="H2676" s="822"/>
      <c r="I2676" s="822"/>
      <c r="J2676" s="822"/>
      <c r="K2676" s="523">
        <v>15</v>
      </c>
      <c r="L2676" s="504"/>
      <c r="M2676" s="504"/>
      <c r="N2676" s="504"/>
      <c r="O2676" s="120"/>
      <c r="P2676" s="822"/>
      <c r="Q2676" s="822"/>
      <c r="R2676" s="51"/>
    </row>
    <row r="2677" spans="1:18" s="52" customFormat="1" outlineLevel="1">
      <c r="A2677" s="826"/>
      <c r="B2677" s="828"/>
      <c r="C2677" s="777"/>
      <c r="D2677" s="823"/>
      <c r="E2677" s="829"/>
      <c r="F2677" s="823"/>
      <c r="G2677" s="823"/>
      <c r="H2677" s="823"/>
      <c r="I2677" s="823"/>
      <c r="J2677" s="823"/>
      <c r="K2677" s="523">
        <v>16</v>
      </c>
      <c r="L2677" s="504"/>
      <c r="M2677" s="504"/>
      <c r="N2677" s="504"/>
      <c r="O2677" s="120"/>
      <c r="P2677" s="823"/>
      <c r="Q2677" s="823"/>
      <c r="R2677" s="51"/>
    </row>
    <row r="2678" spans="1:18" s="52" customFormat="1" outlineLevel="1">
      <c r="A2678" s="824"/>
      <c r="B2678" s="827" t="s">
        <v>15</v>
      </c>
      <c r="C2678" s="803">
        <f>C2662+1</f>
        <v>168</v>
      </c>
      <c r="D2678" s="822" t="str">
        <f t="shared" ref="D2678:D2726" si="238">"Spare "&amp;C2678</f>
        <v>Spare 168</v>
      </c>
      <c r="E2678" s="829" t="str">
        <f t="shared" ref="E2678" si="239">"DBB"&amp;18192+(6*(C2678-129))</f>
        <v>DBB18426</v>
      </c>
      <c r="F2678" s="822" t="s">
        <v>2124</v>
      </c>
      <c r="G2678" s="821"/>
      <c r="H2678" s="821"/>
      <c r="I2678" s="821"/>
      <c r="J2678" s="821"/>
      <c r="K2678" s="626">
        <v>1</v>
      </c>
      <c r="L2678" s="504"/>
      <c r="M2678" s="504"/>
      <c r="N2678" s="504"/>
      <c r="O2678" s="120"/>
      <c r="P2678" s="821"/>
      <c r="Q2678" s="821"/>
      <c r="R2678" s="51"/>
    </row>
    <row r="2679" spans="1:18" s="52" customFormat="1" outlineLevel="1">
      <c r="A2679" s="825"/>
      <c r="B2679" s="827"/>
      <c r="C2679" s="766"/>
      <c r="D2679" s="822"/>
      <c r="E2679" s="829"/>
      <c r="F2679" s="822"/>
      <c r="G2679" s="822"/>
      <c r="H2679" s="822"/>
      <c r="I2679" s="822"/>
      <c r="J2679" s="822"/>
      <c r="K2679" s="523">
        <v>2</v>
      </c>
      <c r="L2679" s="504"/>
      <c r="M2679" s="504"/>
      <c r="N2679" s="504"/>
      <c r="O2679" s="120"/>
      <c r="P2679" s="822"/>
      <c r="Q2679" s="822"/>
      <c r="R2679" s="51"/>
    </row>
    <row r="2680" spans="1:18" s="52" customFormat="1" outlineLevel="1">
      <c r="A2680" s="825"/>
      <c r="B2680" s="827"/>
      <c r="C2680" s="766"/>
      <c r="D2680" s="822"/>
      <c r="E2680" s="829"/>
      <c r="F2680" s="822"/>
      <c r="G2680" s="822"/>
      <c r="H2680" s="822"/>
      <c r="I2680" s="822"/>
      <c r="J2680" s="822"/>
      <c r="K2680" s="523">
        <v>3</v>
      </c>
      <c r="L2680" s="504"/>
      <c r="M2680" s="504"/>
      <c r="N2680" s="504"/>
      <c r="O2680" s="120"/>
      <c r="P2680" s="822"/>
      <c r="Q2680" s="822"/>
      <c r="R2680" s="51"/>
    </row>
    <row r="2681" spans="1:18" s="52" customFormat="1" outlineLevel="1">
      <c r="A2681" s="825"/>
      <c r="B2681" s="827"/>
      <c r="C2681" s="766"/>
      <c r="D2681" s="822"/>
      <c r="E2681" s="829"/>
      <c r="F2681" s="822"/>
      <c r="G2681" s="822"/>
      <c r="H2681" s="822"/>
      <c r="I2681" s="822"/>
      <c r="J2681" s="822"/>
      <c r="K2681" s="523">
        <v>4</v>
      </c>
      <c r="L2681" s="504"/>
      <c r="M2681" s="504"/>
      <c r="N2681" s="504"/>
      <c r="O2681" s="120"/>
      <c r="P2681" s="822"/>
      <c r="Q2681" s="822"/>
      <c r="R2681" s="51"/>
    </row>
    <row r="2682" spans="1:18" s="52" customFormat="1" outlineLevel="1">
      <c r="A2682" s="825"/>
      <c r="B2682" s="827"/>
      <c r="C2682" s="766"/>
      <c r="D2682" s="822"/>
      <c r="E2682" s="829"/>
      <c r="F2682" s="822"/>
      <c r="G2682" s="822"/>
      <c r="H2682" s="822"/>
      <c r="I2682" s="822"/>
      <c r="J2682" s="822"/>
      <c r="K2682" s="523">
        <v>5</v>
      </c>
      <c r="L2682" s="504"/>
      <c r="M2682" s="504"/>
      <c r="N2682" s="504"/>
      <c r="O2682" s="120"/>
      <c r="P2682" s="822"/>
      <c r="Q2682" s="822"/>
      <c r="R2682" s="51"/>
    </row>
    <row r="2683" spans="1:18" s="52" customFormat="1" outlineLevel="1">
      <c r="A2683" s="825"/>
      <c r="B2683" s="827"/>
      <c r="C2683" s="766"/>
      <c r="D2683" s="822"/>
      <c r="E2683" s="829"/>
      <c r="F2683" s="822"/>
      <c r="G2683" s="822"/>
      <c r="H2683" s="822"/>
      <c r="I2683" s="822"/>
      <c r="J2683" s="822"/>
      <c r="K2683" s="523">
        <v>6</v>
      </c>
      <c r="L2683" s="504"/>
      <c r="M2683" s="504"/>
      <c r="N2683" s="504"/>
      <c r="O2683" s="120"/>
      <c r="P2683" s="822"/>
      <c r="Q2683" s="822"/>
      <c r="R2683" s="51"/>
    </row>
    <row r="2684" spans="1:18" s="52" customFormat="1" outlineLevel="1">
      <c r="A2684" s="825"/>
      <c r="B2684" s="827"/>
      <c r="C2684" s="766"/>
      <c r="D2684" s="822"/>
      <c r="E2684" s="829"/>
      <c r="F2684" s="822"/>
      <c r="G2684" s="822"/>
      <c r="H2684" s="822"/>
      <c r="I2684" s="822"/>
      <c r="J2684" s="822"/>
      <c r="K2684" s="523">
        <v>7</v>
      </c>
      <c r="L2684" s="504"/>
      <c r="M2684" s="504"/>
      <c r="N2684" s="504"/>
      <c r="O2684" s="120"/>
      <c r="P2684" s="822"/>
      <c r="Q2684" s="822"/>
      <c r="R2684" s="51"/>
    </row>
    <row r="2685" spans="1:18" s="52" customFormat="1" outlineLevel="1">
      <c r="A2685" s="825"/>
      <c r="B2685" s="827"/>
      <c r="C2685" s="766"/>
      <c r="D2685" s="822"/>
      <c r="E2685" s="829"/>
      <c r="F2685" s="822"/>
      <c r="G2685" s="822"/>
      <c r="H2685" s="822"/>
      <c r="I2685" s="822"/>
      <c r="J2685" s="822"/>
      <c r="K2685" s="523">
        <v>8</v>
      </c>
      <c r="L2685" s="504"/>
      <c r="M2685" s="504"/>
      <c r="N2685" s="504"/>
      <c r="O2685" s="120"/>
      <c r="P2685" s="822"/>
      <c r="Q2685" s="822"/>
      <c r="R2685" s="51"/>
    </row>
    <row r="2686" spans="1:18" s="52" customFormat="1" outlineLevel="1">
      <c r="A2686" s="825"/>
      <c r="B2686" s="827"/>
      <c r="C2686" s="766"/>
      <c r="D2686" s="822"/>
      <c r="E2686" s="829"/>
      <c r="F2686" s="822"/>
      <c r="G2686" s="822"/>
      <c r="H2686" s="822"/>
      <c r="I2686" s="822"/>
      <c r="J2686" s="822"/>
      <c r="K2686" s="523">
        <v>9</v>
      </c>
      <c r="L2686" s="504"/>
      <c r="M2686" s="504"/>
      <c r="N2686" s="504"/>
      <c r="O2686" s="120"/>
      <c r="P2686" s="822"/>
      <c r="Q2686" s="822"/>
      <c r="R2686" s="51"/>
    </row>
    <row r="2687" spans="1:18" s="52" customFormat="1" outlineLevel="1">
      <c r="A2687" s="825"/>
      <c r="B2687" s="827"/>
      <c r="C2687" s="766"/>
      <c r="D2687" s="822"/>
      <c r="E2687" s="829"/>
      <c r="F2687" s="822"/>
      <c r="G2687" s="822"/>
      <c r="H2687" s="822"/>
      <c r="I2687" s="822"/>
      <c r="J2687" s="822"/>
      <c r="K2687" s="523">
        <v>10</v>
      </c>
      <c r="L2687" s="504"/>
      <c r="M2687" s="504"/>
      <c r="N2687" s="504"/>
      <c r="O2687" s="120"/>
      <c r="P2687" s="822"/>
      <c r="Q2687" s="822"/>
      <c r="R2687" s="51"/>
    </row>
    <row r="2688" spans="1:18" s="52" customFormat="1" outlineLevel="1">
      <c r="A2688" s="825"/>
      <c r="B2688" s="827"/>
      <c r="C2688" s="766"/>
      <c r="D2688" s="822"/>
      <c r="E2688" s="829"/>
      <c r="F2688" s="822"/>
      <c r="G2688" s="822"/>
      <c r="H2688" s="822"/>
      <c r="I2688" s="822"/>
      <c r="J2688" s="822"/>
      <c r="K2688" s="523">
        <v>11</v>
      </c>
      <c r="L2688" s="504"/>
      <c r="M2688" s="504"/>
      <c r="N2688" s="504"/>
      <c r="O2688" s="120"/>
      <c r="P2688" s="822"/>
      <c r="Q2688" s="822"/>
      <c r="R2688" s="51"/>
    </row>
    <row r="2689" spans="1:18" s="52" customFormat="1" outlineLevel="1">
      <c r="A2689" s="825"/>
      <c r="B2689" s="827"/>
      <c r="C2689" s="766"/>
      <c r="D2689" s="822"/>
      <c r="E2689" s="829"/>
      <c r="F2689" s="822"/>
      <c r="G2689" s="822"/>
      <c r="H2689" s="822"/>
      <c r="I2689" s="822"/>
      <c r="J2689" s="822"/>
      <c r="K2689" s="523">
        <v>12</v>
      </c>
      <c r="L2689" s="504"/>
      <c r="M2689" s="504"/>
      <c r="N2689" s="504"/>
      <c r="O2689" s="120"/>
      <c r="P2689" s="822"/>
      <c r="Q2689" s="822"/>
      <c r="R2689" s="51"/>
    </row>
    <row r="2690" spans="1:18" s="52" customFormat="1" outlineLevel="1">
      <c r="A2690" s="825"/>
      <c r="B2690" s="827"/>
      <c r="C2690" s="766"/>
      <c r="D2690" s="822"/>
      <c r="E2690" s="829"/>
      <c r="F2690" s="822"/>
      <c r="G2690" s="822"/>
      <c r="H2690" s="822"/>
      <c r="I2690" s="822"/>
      <c r="J2690" s="822"/>
      <c r="K2690" s="523">
        <v>13</v>
      </c>
      <c r="L2690" s="504"/>
      <c r="M2690" s="504"/>
      <c r="N2690" s="504"/>
      <c r="O2690" s="120"/>
      <c r="P2690" s="822"/>
      <c r="Q2690" s="822"/>
      <c r="R2690" s="51"/>
    </row>
    <row r="2691" spans="1:18" s="52" customFormat="1" outlineLevel="1">
      <c r="A2691" s="825"/>
      <c r="B2691" s="827"/>
      <c r="C2691" s="766"/>
      <c r="D2691" s="822"/>
      <c r="E2691" s="829"/>
      <c r="F2691" s="822"/>
      <c r="G2691" s="822"/>
      <c r="H2691" s="822"/>
      <c r="I2691" s="822"/>
      <c r="J2691" s="822"/>
      <c r="K2691" s="523">
        <v>14</v>
      </c>
      <c r="L2691" s="504"/>
      <c r="M2691" s="504"/>
      <c r="N2691" s="504"/>
      <c r="O2691" s="120"/>
      <c r="P2691" s="822"/>
      <c r="Q2691" s="822"/>
      <c r="R2691" s="51"/>
    </row>
    <row r="2692" spans="1:18" s="52" customFormat="1" outlineLevel="1">
      <c r="A2692" s="825"/>
      <c r="B2692" s="827"/>
      <c r="C2692" s="766"/>
      <c r="D2692" s="822"/>
      <c r="E2692" s="829"/>
      <c r="F2692" s="822"/>
      <c r="G2692" s="822"/>
      <c r="H2692" s="822"/>
      <c r="I2692" s="822"/>
      <c r="J2692" s="822"/>
      <c r="K2692" s="523">
        <v>15</v>
      </c>
      <c r="L2692" s="504"/>
      <c r="M2692" s="504"/>
      <c r="N2692" s="504"/>
      <c r="O2692" s="120"/>
      <c r="P2692" s="822"/>
      <c r="Q2692" s="822"/>
      <c r="R2692" s="51"/>
    </row>
    <row r="2693" spans="1:18" s="52" customFormat="1" outlineLevel="1">
      <c r="A2693" s="826"/>
      <c r="B2693" s="828"/>
      <c r="C2693" s="777"/>
      <c r="D2693" s="823"/>
      <c r="E2693" s="829"/>
      <c r="F2693" s="823"/>
      <c r="G2693" s="823"/>
      <c r="H2693" s="823"/>
      <c r="I2693" s="823"/>
      <c r="J2693" s="823"/>
      <c r="K2693" s="523">
        <v>16</v>
      </c>
      <c r="L2693" s="504"/>
      <c r="M2693" s="504"/>
      <c r="N2693" s="504"/>
      <c r="O2693" s="120"/>
      <c r="P2693" s="823"/>
      <c r="Q2693" s="823"/>
      <c r="R2693" s="51"/>
    </row>
    <row r="2694" spans="1:18" s="52" customFormat="1" outlineLevel="1">
      <c r="A2694" s="824"/>
      <c r="B2694" s="827" t="s">
        <v>15</v>
      </c>
      <c r="C2694" s="803">
        <f>C2678+1</f>
        <v>169</v>
      </c>
      <c r="D2694" s="822" t="str">
        <f t="shared" si="238"/>
        <v>Spare 169</v>
      </c>
      <c r="E2694" s="829" t="str">
        <f t="shared" ref="E2694" si="240">"DBB"&amp;18192+(6*(C2694-129))</f>
        <v>DBB18432</v>
      </c>
      <c r="F2694" s="822" t="s">
        <v>2125</v>
      </c>
      <c r="G2694" s="821"/>
      <c r="H2694" s="821"/>
      <c r="I2694" s="821"/>
      <c r="J2694" s="821"/>
      <c r="K2694" s="626">
        <v>1</v>
      </c>
      <c r="L2694" s="504"/>
      <c r="M2694" s="504"/>
      <c r="N2694" s="504"/>
      <c r="O2694" s="120"/>
      <c r="P2694" s="821"/>
      <c r="Q2694" s="821"/>
      <c r="R2694" s="51"/>
    </row>
    <row r="2695" spans="1:18" s="52" customFormat="1" outlineLevel="1">
      <c r="A2695" s="825"/>
      <c r="B2695" s="827"/>
      <c r="C2695" s="766"/>
      <c r="D2695" s="822"/>
      <c r="E2695" s="829"/>
      <c r="F2695" s="822"/>
      <c r="G2695" s="822"/>
      <c r="H2695" s="822"/>
      <c r="I2695" s="822"/>
      <c r="J2695" s="822"/>
      <c r="K2695" s="523">
        <v>2</v>
      </c>
      <c r="L2695" s="504"/>
      <c r="M2695" s="504"/>
      <c r="N2695" s="504"/>
      <c r="O2695" s="120"/>
      <c r="P2695" s="822"/>
      <c r="Q2695" s="822"/>
      <c r="R2695" s="51"/>
    </row>
    <row r="2696" spans="1:18" s="52" customFormat="1" outlineLevel="1">
      <c r="A2696" s="825"/>
      <c r="B2696" s="827"/>
      <c r="C2696" s="766"/>
      <c r="D2696" s="822"/>
      <c r="E2696" s="829"/>
      <c r="F2696" s="822"/>
      <c r="G2696" s="822"/>
      <c r="H2696" s="822"/>
      <c r="I2696" s="822"/>
      <c r="J2696" s="822"/>
      <c r="K2696" s="523">
        <v>3</v>
      </c>
      <c r="L2696" s="504"/>
      <c r="M2696" s="504"/>
      <c r="N2696" s="504"/>
      <c r="O2696" s="120"/>
      <c r="P2696" s="822"/>
      <c r="Q2696" s="822"/>
      <c r="R2696" s="51"/>
    </row>
    <row r="2697" spans="1:18" s="52" customFormat="1" outlineLevel="1">
      <c r="A2697" s="825"/>
      <c r="B2697" s="827"/>
      <c r="C2697" s="766"/>
      <c r="D2697" s="822"/>
      <c r="E2697" s="829"/>
      <c r="F2697" s="822"/>
      <c r="G2697" s="822"/>
      <c r="H2697" s="822"/>
      <c r="I2697" s="822"/>
      <c r="J2697" s="822"/>
      <c r="K2697" s="523">
        <v>4</v>
      </c>
      <c r="L2697" s="504"/>
      <c r="M2697" s="504"/>
      <c r="N2697" s="504"/>
      <c r="O2697" s="120"/>
      <c r="P2697" s="822"/>
      <c r="Q2697" s="822"/>
      <c r="R2697" s="51"/>
    </row>
    <row r="2698" spans="1:18" s="52" customFormat="1" outlineLevel="1">
      <c r="A2698" s="825"/>
      <c r="B2698" s="827"/>
      <c r="C2698" s="766"/>
      <c r="D2698" s="822"/>
      <c r="E2698" s="829"/>
      <c r="F2698" s="822"/>
      <c r="G2698" s="822"/>
      <c r="H2698" s="822"/>
      <c r="I2698" s="822"/>
      <c r="J2698" s="822"/>
      <c r="K2698" s="523">
        <v>5</v>
      </c>
      <c r="L2698" s="504"/>
      <c r="M2698" s="504"/>
      <c r="N2698" s="504"/>
      <c r="O2698" s="120"/>
      <c r="P2698" s="822"/>
      <c r="Q2698" s="822"/>
      <c r="R2698" s="51"/>
    </row>
    <row r="2699" spans="1:18" s="52" customFormat="1" outlineLevel="1">
      <c r="A2699" s="825"/>
      <c r="B2699" s="827"/>
      <c r="C2699" s="766"/>
      <c r="D2699" s="822"/>
      <c r="E2699" s="829"/>
      <c r="F2699" s="822"/>
      <c r="G2699" s="822"/>
      <c r="H2699" s="822"/>
      <c r="I2699" s="822"/>
      <c r="J2699" s="822"/>
      <c r="K2699" s="523">
        <v>6</v>
      </c>
      <c r="L2699" s="504"/>
      <c r="M2699" s="504"/>
      <c r="N2699" s="504"/>
      <c r="O2699" s="120"/>
      <c r="P2699" s="822"/>
      <c r="Q2699" s="822"/>
      <c r="R2699" s="51"/>
    </row>
    <row r="2700" spans="1:18" s="52" customFormat="1" outlineLevel="1">
      <c r="A2700" s="825"/>
      <c r="B2700" s="827"/>
      <c r="C2700" s="766"/>
      <c r="D2700" s="822"/>
      <c r="E2700" s="829"/>
      <c r="F2700" s="822"/>
      <c r="G2700" s="822"/>
      <c r="H2700" s="822"/>
      <c r="I2700" s="822"/>
      <c r="J2700" s="822"/>
      <c r="K2700" s="523">
        <v>7</v>
      </c>
      <c r="L2700" s="504"/>
      <c r="M2700" s="504"/>
      <c r="N2700" s="504"/>
      <c r="O2700" s="120"/>
      <c r="P2700" s="822"/>
      <c r="Q2700" s="822"/>
      <c r="R2700" s="51"/>
    </row>
    <row r="2701" spans="1:18" s="52" customFormat="1" outlineLevel="1">
      <c r="A2701" s="825"/>
      <c r="B2701" s="827"/>
      <c r="C2701" s="766"/>
      <c r="D2701" s="822"/>
      <c r="E2701" s="829"/>
      <c r="F2701" s="822"/>
      <c r="G2701" s="822"/>
      <c r="H2701" s="822"/>
      <c r="I2701" s="822"/>
      <c r="J2701" s="822"/>
      <c r="K2701" s="523">
        <v>8</v>
      </c>
      <c r="L2701" s="504"/>
      <c r="M2701" s="504"/>
      <c r="N2701" s="504"/>
      <c r="O2701" s="120"/>
      <c r="P2701" s="822"/>
      <c r="Q2701" s="822"/>
      <c r="R2701" s="51"/>
    </row>
    <row r="2702" spans="1:18" s="52" customFormat="1" outlineLevel="1">
      <c r="A2702" s="825"/>
      <c r="B2702" s="827"/>
      <c r="C2702" s="766"/>
      <c r="D2702" s="822"/>
      <c r="E2702" s="829"/>
      <c r="F2702" s="822"/>
      <c r="G2702" s="822"/>
      <c r="H2702" s="822"/>
      <c r="I2702" s="822"/>
      <c r="J2702" s="822"/>
      <c r="K2702" s="523">
        <v>9</v>
      </c>
      <c r="L2702" s="504"/>
      <c r="M2702" s="504"/>
      <c r="N2702" s="504"/>
      <c r="O2702" s="120"/>
      <c r="P2702" s="822"/>
      <c r="Q2702" s="822"/>
      <c r="R2702" s="51"/>
    </row>
    <row r="2703" spans="1:18" s="52" customFormat="1" outlineLevel="1">
      <c r="A2703" s="825"/>
      <c r="B2703" s="827"/>
      <c r="C2703" s="766"/>
      <c r="D2703" s="822"/>
      <c r="E2703" s="829"/>
      <c r="F2703" s="822"/>
      <c r="G2703" s="822"/>
      <c r="H2703" s="822"/>
      <c r="I2703" s="822"/>
      <c r="J2703" s="822"/>
      <c r="K2703" s="523">
        <v>10</v>
      </c>
      <c r="L2703" s="504"/>
      <c r="M2703" s="504"/>
      <c r="N2703" s="504"/>
      <c r="O2703" s="120"/>
      <c r="P2703" s="822"/>
      <c r="Q2703" s="822"/>
      <c r="R2703" s="51"/>
    </row>
    <row r="2704" spans="1:18" s="52" customFormat="1" outlineLevel="1">
      <c r="A2704" s="825"/>
      <c r="B2704" s="827"/>
      <c r="C2704" s="766"/>
      <c r="D2704" s="822"/>
      <c r="E2704" s="829"/>
      <c r="F2704" s="822"/>
      <c r="G2704" s="822"/>
      <c r="H2704" s="822"/>
      <c r="I2704" s="822"/>
      <c r="J2704" s="822"/>
      <c r="K2704" s="523">
        <v>11</v>
      </c>
      <c r="L2704" s="504"/>
      <c r="M2704" s="504"/>
      <c r="N2704" s="504"/>
      <c r="O2704" s="120"/>
      <c r="P2704" s="822"/>
      <c r="Q2704" s="822"/>
      <c r="R2704" s="51"/>
    </row>
    <row r="2705" spans="1:18" s="52" customFormat="1" outlineLevel="1">
      <c r="A2705" s="825"/>
      <c r="B2705" s="827"/>
      <c r="C2705" s="766"/>
      <c r="D2705" s="822"/>
      <c r="E2705" s="829"/>
      <c r="F2705" s="822"/>
      <c r="G2705" s="822"/>
      <c r="H2705" s="822"/>
      <c r="I2705" s="822"/>
      <c r="J2705" s="822"/>
      <c r="K2705" s="523">
        <v>12</v>
      </c>
      <c r="L2705" s="504"/>
      <c r="M2705" s="504"/>
      <c r="N2705" s="504"/>
      <c r="O2705" s="120"/>
      <c r="P2705" s="822"/>
      <c r="Q2705" s="822"/>
      <c r="R2705" s="51"/>
    </row>
    <row r="2706" spans="1:18" s="52" customFormat="1" outlineLevel="1">
      <c r="A2706" s="825"/>
      <c r="B2706" s="827"/>
      <c r="C2706" s="766"/>
      <c r="D2706" s="822"/>
      <c r="E2706" s="829"/>
      <c r="F2706" s="822"/>
      <c r="G2706" s="822"/>
      <c r="H2706" s="822"/>
      <c r="I2706" s="822"/>
      <c r="J2706" s="822"/>
      <c r="K2706" s="523">
        <v>13</v>
      </c>
      <c r="L2706" s="504"/>
      <c r="M2706" s="504"/>
      <c r="N2706" s="504"/>
      <c r="O2706" s="120"/>
      <c r="P2706" s="822"/>
      <c r="Q2706" s="822"/>
      <c r="R2706" s="51"/>
    </row>
    <row r="2707" spans="1:18" s="52" customFormat="1" outlineLevel="1">
      <c r="A2707" s="825"/>
      <c r="B2707" s="827"/>
      <c r="C2707" s="766"/>
      <c r="D2707" s="822"/>
      <c r="E2707" s="829"/>
      <c r="F2707" s="822"/>
      <c r="G2707" s="822"/>
      <c r="H2707" s="822"/>
      <c r="I2707" s="822"/>
      <c r="J2707" s="822"/>
      <c r="K2707" s="523">
        <v>14</v>
      </c>
      <c r="L2707" s="504"/>
      <c r="M2707" s="504"/>
      <c r="N2707" s="504"/>
      <c r="O2707" s="120"/>
      <c r="P2707" s="822"/>
      <c r="Q2707" s="822"/>
      <c r="R2707" s="51"/>
    </row>
    <row r="2708" spans="1:18" s="52" customFormat="1" outlineLevel="1">
      <c r="A2708" s="825"/>
      <c r="B2708" s="827"/>
      <c r="C2708" s="766"/>
      <c r="D2708" s="822"/>
      <c r="E2708" s="829"/>
      <c r="F2708" s="822"/>
      <c r="G2708" s="822"/>
      <c r="H2708" s="822"/>
      <c r="I2708" s="822"/>
      <c r="J2708" s="822"/>
      <c r="K2708" s="523">
        <v>15</v>
      </c>
      <c r="L2708" s="504"/>
      <c r="M2708" s="504"/>
      <c r="N2708" s="504"/>
      <c r="O2708" s="120"/>
      <c r="P2708" s="822"/>
      <c r="Q2708" s="822"/>
      <c r="R2708" s="51"/>
    </row>
    <row r="2709" spans="1:18" s="52" customFormat="1" outlineLevel="1">
      <c r="A2709" s="826"/>
      <c r="B2709" s="828"/>
      <c r="C2709" s="777"/>
      <c r="D2709" s="823"/>
      <c r="E2709" s="829"/>
      <c r="F2709" s="823"/>
      <c r="G2709" s="823"/>
      <c r="H2709" s="823"/>
      <c r="I2709" s="823"/>
      <c r="J2709" s="823"/>
      <c r="K2709" s="523">
        <v>16</v>
      </c>
      <c r="L2709" s="504"/>
      <c r="M2709" s="504"/>
      <c r="N2709" s="504"/>
      <c r="O2709" s="120"/>
      <c r="P2709" s="823"/>
      <c r="Q2709" s="823"/>
      <c r="R2709" s="51"/>
    </row>
    <row r="2710" spans="1:18" s="52" customFormat="1" outlineLevel="1">
      <c r="A2710" s="824"/>
      <c r="B2710" s="827" t="s">
        <v>15</v>
      </c>
      <c r="C2710" s="803">
        <f>C2694+1</f>
        <v>170</v>
      </c>
      <c r="D2710" s="822" t="str">
        <f t="shared" si="238"/>
        <v>Spare 170</v>
      </c>
      <c r="E2710" s="829" t="str">
        <f t="shared" ref="E2710" si="241">"DBB"&amp;18192+(6*(C2710-129))</f>
        <v>DBB18438</v>
      </c>
      <c r="F2710" s="822" t="s">
        <v>2126</v>
      </c>
      <c r="G2710" s="821"/>
      <c r="H2710" s="821"/>
      <c r="I2710" s="821"/>
      <c r="J2710" s="821"/>
      <c r="K2710" s="626">
        <v>1</v>
      </c>
      <c r="L2710" s="504"/>
      <c r="M2710" s="504"/>
      <c r="N2710" s="504"/>
      <c r="O2710" s="120"/>
      <c r="P2710" s="821"/>
      <c r="Q2710" s="821"/>
      <c r="R2710" s="51"/>
    </row>
    <row r="2711" spans="1:18" s="52" customFormat="1" outlineLevel="1">
      <c r="A2711" s="825"/>
      <c r="B2711" s="827"/>
      <c r="C2711" s="766"/>
      <c r="D2711" s="822"/>
      <c r="E2711" s="829"/>
      <c r="F2711" s="822"/>
      <c r="G2711" s="822"/>
      <c r="H2711" s="822"/>
      <c r="I2711" s="822"/>
      <c r="J2711" s="822"/>
      <c r="K2711" s="523">
        <v>2</v>
      </c>
      <c r="L2711" s="504"/>
      <c r="M2711" s="504"/>
      <c r="N2711" s="504"/>
      <c r="O2711" s="120"/>
      <c r="P2711" s="822"/>
      <c r="Q2711" s="822"/>
      <c r="R2711" s="51"/>
    </row>
    <row r="2712" spans="1:18" s="52" customFormat="1" outlineLevel="1">
      <c r="A2712" s="825"/>
      <c r="B2712" s="827"/>
      <c r="C2712" s="766"/>
      <c r="D2712" s="822"/>
      <c r="E2712" s="829"/>
      <c r="F2712" s="822"/>
      <c r="G2712" s="822"/>
      <c r="H2712" s="822"/>
      <c r="I2712" s="822"/>
      <c r="J2712" s="822"/>
      <c r="K2712" s="523">
        <v>3</v>
      </c>
      <c r="L2712" s="504"/>
      <c r="M2712" s="504"/>
      <c r="N2712" s="504"/>
      <c r="O2712" s="120"/>
      <c r="P2712" s="822"/>
      <c r="Q2712" s="822"/>
      <c r="R2712" s="51"/>
    </row>
    <row r="2713" spans="1:18" s="52" customFormat="1" outlineLevel="1">
      <c r="A2713" s="825"/>
      <c r="B2713" s="827"/>
      <c r="C2713" s="766"/>
      <c r="D2713" s="822"/>
      <c r="E2713" s="829"/>
      <c r="F2713" s="822"/>
      <c r="G2713" s="822"/>
      <c r="H2713" s="822"/>
      <c r="I2713" s="822"/>
      <c r="J2713" s="822"/>
      <c r="K2713" s="523">
        <v>4</v>
      </c>
      <c r="L2713" s="504"/>
      <c r="M2713" s="504"/>
      <c r="N2713" s="504"/>
      <c r="O2713" s="120"/>
      <c r="P2713" s="822"/>
      <c r="Q2713" s="822"/>
      <c r="R2713" s="51"/>
    </row>
    <row r="2714" spans="1:18" s="52" customFormat="1" outlineLevel="1">
      <c r="A2714" s="825"/>
      <c r="B2714" s="827"/>
      <c r="C2714" s="766"/>
      <c r="D2714" s="822"/>
      <c r="E2714" s="829"/>
      <c r="F2714" s="822"/>
      <c r="G2714" s="822"/>
      <c r="H2714" s="822"/>
      <c r="I2714" s="822"/>
      <c r="J2714" s="822"/>
      <c r="K2714" s="523">
        <v>5</v>
      </c>
      <c r="L2714" s="504"/>
      <c r="M2714" s="504"/>
      <c r="N2714" s="504"/>
      <c r="O2714" s="120"/>
      <c r="P2714" s="822"/>
      <c r="Q2714" s="822"/>
      <c r="R2714" s="51"/>
    </row>
    <row r="2715" spans="1:18" s="52" customFormat="1" outlineLevel="1">
      <c r="A2715" s="825"/>
      <c r="B2715" s="827"/>
      <c r="C2715" s="766"/>
      <c r="D2715" s="822"/>
      <c r="E2715" s="829"/>
      <c r="F2715" s="822"/>
      <c r="G2715" s="822"/>
      <c r="H2715" s="822"/>
      <c r="I2715" s="822"/>
      <c r="J2715" s="822"/>
      <c r="K2715" s="523">
        <v>6</v>
      </c>
      <c r="L2715" s="504"/>
      <c r="M2715" s="504"/>
      <c r="N2715" s="504"/>
      <c r="O2715" s="120"/>
      <c r="P2715" s="822"/>
      <c r="Q2715" s="822"/>
      <c r="R2715" s="51"/>
    </row>
    <row r="2716" spans="1:18" s="52" customFormat="1" outlineLevel="1">
      <c r="A2716" s="825"/>
      <c r="B2716" s="827"/>
      <c r="C2716" s="766"/>
      <c r="D2716" s="822"/>
      <c r="E2716" s="829"/>
      <c r="F2716" s="822"/>
      <c r="G2716" s="822"/>
      <c r="H2716" s="822"/>
      <c r="I2716" s="822"/>
      <c r="J2716" s="822"/>
      <c r="K2716" s="523">
        <v>7</v>
      </c>
      <c r="L2716" s="504"/>
      <c r="M2716" s="504"/>
      <c r="N2716" s="504"/>
      <c r="O2716" s="120"/>
      <c r="P2716" s="822"/>
      <c r="Q2716" s="822"/>
      <c r="R2716" s="51"/>
    </row>
    <row r="2717" spans="1:18" s="52" customFormat="1" outlineLevel="1">
      <c r="A2717" s="825"/>
      <c r="B2717" s="827"/>
      <c r="C2717" s="766"/>
      <c r="D2717" s="822"/>
      <c r="E2717" s="829"/>
      <c r="F2717" s="822"/>
      <c r="G2717" s="822"/>
      <c r="H2717" s="822"/>
      <c r="I2717" s="822"/>
      <c r="J2717" s="822"/>
      <c r="K2717" s="523">
        <v>8</v>
      </c>
      <c r="L2717" s="504"/>
      <c r="M2717" s="504"/>
      <c r="N2717" s="504"/>
      <c r="O2717" s="120"/>
      <c r="P2717" s="822"/>
      <c r="Q2717" s="822"/>
      <c r="R2717" s="51"/>
    </row>
    <row r="2718" spans="1:18" s="52" customFormat="1" outlineLevel="1">
      <c r="A2718" s="825"/>
      <c r="B2718" s="827"/>
      <c r="C2718" s="766"/>
      <c r="D2718" s="822"/>
      <c r="E2718" s="829"/>
      <c r="F2718" s="822"/>
      <c r="G2718" s="822"/>
      <c r="H2718" s="822"/>
      <c r="I2718" s="822"/>
      <c r="J2718" s="822"/>
      <c r="K2718" s="523">
        <v>9</v>
      </c>
      <c r="L2718" s="504"/>
      <c r="M2718" s="504"/>
      <c r="N2718" s="504"/>
      <c r="O2718" s="120"/>
      <c r="P2718" s="822"/>
      <c r="Q2718" s="822"/>
      <c r="R2718" s="51"/>
    </row>
    <row r="2719" spans="1:18" s="52" customFormat="1" outlineLevel="1">
      <c r="A2719" s="825"/>
      <c r="B2719" s="827"/>
      <c r="C2719" s="766"/>
      <c r="D2719" s="822"/>
      <c r="E2719" s="829"/>
      <c r="F2719" s="822"/>
      <c r="G2719" s="822"/>
      <c r="H2719" s="822"/>
      <c r="I2719" s="822"/>
      <c r="J2719" s="822"/>
      <c r="K2719" s="523">
        <v>10</v>
      </c>
      <c r="L2719" s="504"/>
      <c r="M2719" s="504"/>
      <c r="N2719" s="504"/>
      <c r="O2719" s="120"/>
      <c r="P2719" s="822"/>
      <c r="Q2719" s="822"/>
      <c r="R2719" s="51"/>
    </row>
    <row r="2720" spans="1:18" s="52" customFormat="1" outlineLevel="1">
      <c r="A2720" s="825"/>
      <c r="B2720" s="827"/>
      <c r="C2720" s="766"/>
      <c r="D2720" s="822"/>
      <c r="E2720" s="829"/>
      <c r="F2720" s="822"/>
      <c r="G2720" s="822"/>
      <c r="H2720" s="822"/>
      <c r="I2720" s="822"/>
      <c r="J2720" s="822"/>
      <c r="K2720" s="523">
        <v>11</v>
      </c>
      <c r="L2720" s="504"/>
      <c r="M2720" s="504"/>
      <c r="N2720" s="504"/>
      <c r="O2720" s="120"/>
      <c r="P2720" s="822"/>
      <c r="Q2720" s="822"/>
      <c r="R2720" s="51"/>
    </row>
    <row r="2721" spans="1:18" s="52" customFormat="1" outlineLevel="1">
      <c r="A2721" s="825"/>
      <c r="B2721" s="827"/>
      <c r="C2721" s="766"/>
      <c r="D2721" s="822"/>
      <c r="E2721" s="829"/>
      <c r="F2721" s="822"/>
      <c r="G2721" s="822"/>
      <c r="H2721" s="822"/>
      <c r="I2721" s="822"/>
      <c r="J2721" s="822"/>
      <c r="K2721" s="523">
        <v>12</v>
      </c>
      <c r="L2721" s="504"/>
      <c r="M2721" s="504"/>
      <c r="N2721" s="504"/>
      <c r="O2721" s="120"/>
      <c r="P2721" s="822"/>
      <c r="Q2721" s="822"/>
      <c r="R2721" s="51"/>
    </row>
    <row r="2722" spans="1:18" s="52" customFormat="1" outlineLevel="1">
      <c r="A2722" s="825"/>
      <c r="B2722" s="827"/>
      <c r="C2722" s="766"/>
      <c r="D2722" s="822"/>
      <c r="E2722" s="829"/>
      <c r="F2722" s="822"/>
      <c r="G2722" s="822"/>
      <c r="H2722" s="822"/>
      <c r="I2722" s="822"/>
      <c r="J2722" s="822"/>
      <c r="K2722" s="523">
        <v>13</v>
      </c>
      <c r="L2722" s="504"/>
      <c r="M2722" s="504"/>
      <c r="N2722" s="504"/>
      <c r="O2722" s="120"/>
      <c r="P2722" s="822"/>
      <c r="Q2722" s="822"/>
      <c r="R2722" s="51"/>
    </row>
    <row r="2723" spans="1:18" s="52" customFormat="1" outlineLevel="1">
      <c r="A2723" s="825"/>
      <c r="B2723" s="827"/>
      <c r="C2723" s="766"/>
      <c r="D2723" s="822"/>
      <c r="E2723" s="829"/>
      <c r="F2723" s="822"/>
      <c r="G2723" s="822"/>
      <c r="H2723" s="822"/>
      <c r="I2723" s="822"/>
      <c r="J2723" s="822"/>
      <c r="K2723" s="523">
        <v>14</v>
      </c>
      <c r="L2723" s="504"/>
      <c r="M2723" s="504"/>
      <c r="N2723" s="504"/>
      <c r="O2723" s="120"/>
      <c r="P2723" s="822"/>
      <c r="Q2723" s="822"/>
      <c r="R2723" s="51"/>
    </row>
    <row r="2724" spans="1:18" s="52" customFormat="1" outlineLevel="1">
      <c r="A2724" s="825"/>
      <c r="B2724" s="827"/>
      <c r="C2724" s="766"/>
      <c r="D2724" s="822"/>
      <c r="E2724" s="829"/>
      <c r="F2724" s="822"/>
      <c r="G2724" s="822"/>
      <c r="H2724" s="822"/>
      <c r="I2724" s="822"/>
      <c r="J2724" s="822"/>
      <c r="K2724" s="523">
        <v>15</v>
      </c>
      <c r="L2724" s="504"/>
      <c r="M2724" s="504"/>
      <c r="N2724" s="504"/>
      <c r="O2724" s="120"/>
      <c r="P2724" s="822"/>
      <c r="Q2724" s="822"/>
      <c r="R2724" s="51"/>
    </row>
    <row r="2725" spans="1:18" s="52" customFormat="1" outlineLevel="1">
      <c r="A2725" s="826"/>
      <c r="B2725" s="828"/>
      <c r="C2725" s="777"/>
      <c r="D2725" s="823"/>
      <c r="E2725" s="829"/>
      <c r="F2725" s="823"/>
      <c r="G2725" s="823"/>
      <c r="H2725" s="823"/>
      <c r="I2725" s="823"/>
      <c r="J2725" s="823"/>
      <c r="K2725" s="523">
        <v>16</v>
      </c>
      <c r="L2725" s="504"/>
      <c r="M2725" s="504"/>
      <c r="N2725" s="504"/>
      <c r="O2725" s="120"/>
      <c r="P2725" s="823"/>
      <c r="Q2725" s="823"/>
      <c r="R2725" s="51"/>
    </row>
    <row r="2726" spans="1:18" s="52" customFormat="1" outlineLevel="1">
      <c r="A2726" s="824"/>
      <c r="B2726" s="827" t="s">
        <v>15</v>
      </c>
      <c r="C2726" s="803">
        <f>C2710+1</f>
        <v>171</v>
      </c>
      <c r="D2726" s="822" t="str">
        <f t="shared" si="238"/>
        <v>Spare 171</v>
      </c>
      <c r="E2726" s="829" t="str">
        <f t="shared" ref="E2726" si="242">"DBB"&amp;18192+(6*(C2726-129))</f>
        <v>DBB18444</v>
      </c>
      <c r="F2726" s="822" t="s">
        <v>2127</v>
      </c>
      <c r="G2726" s="821"/>
      <c r="H2726" s="821"/>
      <c r="I2726" s="821"/>
      <c r="J2726" s="821"/>
      <c r="K2726" s="626">
        <v>1</v>
      </c>
      <c r="L2726" s="504"/>
      <c r="M2726" s="504"/>
      <c r="N2726" s="504"/>
      <c r="O2726" s="120"/>
      <c r="P2726" s="821"/>
      <c r="Q2726" s="821"/>
      <c r="R2726" s="51"/>
    </row>
    <row r="2727" spans="1:18" s="52" customFormat="1" outlineLevel="1">
      <c r="A2727" s="825"/>
      <c r="B2727" s="827"/>
      <c r="C2727" s="766"/>
      <c r="D2727" s="822"/>
      <c r="E2727" s="829"/>
      <c r="F2727" s="822"/>
      <c r="G2727" s="822"/>
      <c r="H2727" s="822"/>
      <c r="I2727" s="822"/>
      <c r="J2727" s="822"/>
      <c r="K2727" s="523">
        <v>2</v>
      </c>
      <c r="L2727" s="504"/>
      <c r="M2727" s="504"/>
      <c r="N2727" s="504"/>
      <c r="O2727" s="120"/>
      <c r="P2727" s="822"/>
      <c r="Q2727" s="822"/>
      <c r="R2727" s="51"/>
    </row>
    <row r="2728" spans="1:18" s="52" customFormat="1" outlineLevel="1">
      <c r="A2728" s="825"/>
      <c r="B2728" s="827"/>
      <c r="C2728" s="766"/>
      <c r="D2728" s="822"/>
      <c r="E2728" s="829"/>
      <c r="F2728" s="822"/>
      <c r="G2728" s="822"/>
      <c r="H2728" s="822"/>
      <c r="I2728" s="822"/>
      <c r="J2728" s="822"/>
      <c r="K2728" s="523">
        <v>3</v>
      </c>
      <c r="L2728" s="504"/>
      <c r="M2728" s="504"/>
      <c r="N2728" s="504"/>
      <c r="O2728" s="120"/>
      <c r="P2728" s="822"/>
      <c r="Q2728" s="822"/>
      <c r="R2728" s="51"/>
    </row>
    <row r="2729" spans="1:18" s="52" customFormat="1" outlineLevel="1">
      <c r="A2729" s="825"/>
      <c r="B2729" s="827"/>
      <c r="C2729" s="766"/>
      <c r="D2729" s="822"/>
      <c r="E2729" s="829"/>
      <c r="F2729" s="822"/>
      <c r="G2729" s="822"/>
      <c r="H2729" s="822"/>
      <c r="I2729" s="822"/>
      <c r="J2729" s="822"/>
      <c r="K2729" s="523">
        <v>4</v>
      </c>
      <c r="L2729" s="504"/>
      <c r="M2729" s="504"/>
      <c r="N2729" s="504"/>
      <c r="O2729" s="120"/>
      <c r="P2729" s="822"/>
      <c r="Q2729" s="822"/>
      <c r="R2729" s="51"/>
    </row>
    <row r="2730" spans="1:18" s="52" customFormat="1" outlineLevel="1">
      <c r="A2730" s="825"/>
      <c r="B2730" s="827"/>
      <c r="C2730" s="766"/>
      <c r="D2730" s="822"/>
      <c r="E2730" s="829"/>
      <c r="F2730" s="822"/>
      <c r="G2730" s="822"/>
      <c r="H2730" s="822"/>
      <c r="I2730" s="822"/>
      <c r="J2730" s="822"/>
      <c r="K2730" s="523">
        <v>5</v>
      </c>
      <c r="L2730" s="504"/>
      <c r="M2730" s="504"/>
      <c r="N2730" s="504"/>
      <c r="O2730" s="120"/>
      <c r="P2730" s="822"/>
      <c r="Q2730" s="822"/>
      <c r="R2730" s="51"/>
    </row>
    <row r="2731" spans="1:18" s="52" customFormat="1" outlineLevel="1">
      <c r="A2731" s="825"/>
      <c r="B2731" s="827"/>
      <c r="C2731" s="766"/>
      <c r="D2731" s="822"/>
      <c r="E2731" s="829"/>
      <c r="F2731" s="822"/>
      <c r="G2731" s="822"/>
      <c r="H2731" s="822"/>
      <c r="I2731" s="822"/>
      <c r="J2731" s="822"/>
      <c r="K2731" s="523">
        <v>6</v>
      </c>
      <c r="L2731" s="504"/>
      <c r="M2731" s="504"/>
      <c r="N2731" s="504"/>
      <c r="O2731" s="120"/>
      <c r="P2731" s="822"/>
      <c r="Q2731" s="822"/>
      <c r="R2731" s="51"/>
    </row>
    <row r="2732" spans="1:18" s="52" customFormat="1" outlineLevel="1">
      <c r="A2732" s="825"/>
      <c r="B2732" s="827"/>
      <c r="C2732" s="766"/>
      <c r="D2732" s="822"/>
      <c r="E2732" s="829"/>
      <c r="F2732" s="822"/>
      <c r="G2732" s="822"/>
      <c r="H2732" s="822"/>
      <c r="I2732" s="822"/>
      <c r="J2732" s="822"/>
      <c r="K2732" s="523">
        <v>7</v>
      </c>
      <c r="L2732" s="504"/>
      <c r="M2732" s="504"/>
      <c r="N2732" s="504"/>
      <c r="O2732" s="120"/>
      <c r="P2732" s="822"/>
      <c r="Q2732" s="822"/>
      <c r="R2732" s="51"/>
    </row>
    <row r="2733" spans="1:18" s="52" customFormat="1" outlineLevel="1">
      <c r="A2733" s="825"/>
      <c r="B2733" s="827"/>
      <c r="C2733" s="766"/>
      <c r="D2733" s="822"/>
      <c r="E2733" s="829"/>
      <c r="F2733" s="822"/>
      <c r="G2733" s="822"/>
      <c r="H2733" s="822"/>
      <c r="I2733" s="822"/>
      <c r="J2733" s="822"/>
      <c r="K2733" s="523">
        <v>8</v>
      </c>
      <c r="L2733" s="504"/>
      <c r="M2733" s="504"/>
      <c r="N2733" s="504"/>
      <c r="O2733" s="120"/>
      <c r="P2733" s="822"/>
      <c r="Q2733" s="822"/>
      <c r="R2733" s="51"/>
    </row>
    <row r="2734" spans="1:18" s="52" customFormat="1" outlineLevel="1">
      <c r="A2734" s="825"/>
      <c r="B2734" s="827"/>
      <c r="C2734" s="766"/>
      <c r="D2734" s="822"/>
      <c r="E2734" s="829"/>
      <c r="F2734" s="822"/>
      <c r="G2734" s="822"/>
      <c r="H2734" s="822"/>
      <c r="I2734" s="822"/>
      <c r="J2734" s="822"/>
      <c r="K2734" s="523">
        <v>9</v>
      </c>
      <c r="L2734" s="504"/>
      <c r="M2734" s="504"/>
      <c r="N2734" s="504"/>
      <c r="O2734" s="120"/>
      <c r="P2734" s="822"/>
      <c r="Q2734" s="822"/>
      <c r="R2734" s="51"/>
    </row>
    <row r="2735" spans="1:18" s="52" customFormat="1" outlineLevel="1">
      <c r="A2735" s="825"/>
      <c r="B2735" s="827"/>
      <c r="C2735" s="766"/>
      <c r="D2735" s="822"/>
      <c r="E2735" s="829"/>
      <c r="F2735" s="822"/>
      <c r="G2735" s="822"/>
      <c r="H2735" s="822"/>
      <c r="I2735" s="822"/>
      <c r="J2735" s="822"/>
      <c r="K2735" s="523">
        <v>10</v>
      </c>
      <c r="L2735" s="504"/>
      <c r="M2735" s="504"/>
      <c r="N2735" s="504"/>
      <c r="O2735" s="120"/>
      <c r="P2735" s="822"/>
      <c r="Q2735" s="822"/>
      <c r="R2735" s="51"/>
    </row>
    <row r="2736" spans="1:18" s="52" customFormat="1" outlineLevel="1">
      <c r="A2736" s="825"/>
      <c r="B2736" s="827"/>
      <c r="C2736" s="766"/>
      <c r="D2736" s="822"/>
      <c r="E2736" s="829"/>
      <c r="F2736" s="822"/>
      <c r="G2736" s="822"/>
      <c r="H2736" s="822"/>
      <c r="I2736" s="822"/>
      <c r="J2736" s="822"/>
      <c r="K2736" s="523">
        <v>11</v>
      </c>
      <c r="L2736" s="504"/>
      <c r="M2736" s="504"/>
      <c r="N2736" s="504"/>
      <c r="O2736" s="120"/>
      <c r="P2736" s="822"/>
      <c r="Q2736" s="822"/>
      <c r="R2736" s="51"/>
    </row>
    <row r="2737" spans="1:18" s="52" customFormat="1" outlineLevel="1">
      <c r="A2737" s="825"/>
      <c r="B2737" s="827"/>
      <c r="C2737" s="766"/>
      <c r="D2737" s="822"/>
      <c r="E2737" s="829"/>
      <c r="F2737" s="822"/>
      <c r="G2737" s="822"/>
      <c r="H2737" s="822"/>
      <c r="I2737" s="822"/>
      <c r="J2737" s="822"/>
      <c r="K2737" s="523">
        <v>12</v>
      </c>
      <c r="L2737" s="504"/>
      <c r="M2737" s="504"/>
      <c r="N2737" s="504"/>
      <c r="O2737" s="120"/>
      <c r="P2737" s="822"/>
      <c r="Q2737" s="822"/>
      <c r="R2737" s="51"/>
    </row>
    <row r="2738" spans="1:18" s="52" customFormat="1" outlineLevel="1">
      <c r="A2738" s="825"/>
      <c r="B2738" s="827"/>
      <c r="C2738" s="766"/>
      <c r="D2738" s="822"/>
      <c r="E2738" s="829"/>
      <c r="F2738" s="822"/>
      <c r="G2738" s="822"/>
      <c r="H2738" s="822"/>
      <c r="I2738" s="822"/>
      <c r="J2738" s="822"/>
      <c r="K2738" s="523">
        <v>13</v>
      </c>
      <c r="L2738" s="504"/>
      <c r="M2738" s="504"/>
      <c r="N2738" s="504"/>
      <c r="O2738" s="120"/>
      <c r="P2738" s="822"/>
      <c r="Q2738" s="822"/>
      <c r="R2738" s="51"/>
    </row>
    <row r="2739" spans="1:18" s="52" customFormat="1" outlineLevel="1">
      <c r="A2739" s="825"/>
      <c r="B2739" s="827"/>
      <c r="C2739" s="766"/>
      <c r="D2739" s="822"/>
      <c r="E2739" s="829"/>
      <c r="F2739" s="822"/>
      <c r="G2739" s="822"/>
      <c r="H2739" s="822"/>
      <c r="I2739" s="822"/>
      <c r="J2739" s="822"/>
      <c r="K2739" s="523">
        <v>14</v>
      </c>
      <c r="L2739" s="504"/>
      <c r="M2739" s="504"/>
      <c r="N2739" s="504"/>
      <c r="O2739" s="120"/>
      <c r="P2739" s="822"/>
      <c r="Q2739" s="822"/>
      <c r="R2739" s="51"/>
    </row>
    <row r="2740" spans="1:18" s="52" customFormat="1" outlineLevel="1">
      <c r="A2740" s="825"/>
      <c r="B2740" s="827"/>
      <c r="C2740" s="766"/>
      <c r="D2740" s="822"/>
      <c r="E2740" s="829"/>
      <c r="F2740" s="822"/>
      <c r="G2740" s="822"/>
      <c r="H2740" s="822"/>
      <c r="I2740" s="822"/>
      <c r="J2740" s="822"/>
      <c r="K2740" s="523">
        <v>15</v>
      </c>
      <c r="L2740" s="504"/>
      <c r="M2740" s="504"/>
      <c r="N2740" s="504"/>
      <c r="O2740" s="120"/>
      <c r="P2740" s="822"/>
      <c r="Q2740" s="822"/>
      <c r="R2740" s="51"/>
    </row>
    <row r="2741" spans="1:18" s="52" customFormat="1" outlineLevel="1">
      <c r="A2741" s="826"/>
      <c r="B2741" s="828"/>
      <c r="C2741" s="777"/>
      <c r="D2741" s="823"/>
      <c r="E2741" s="829"/>
      <c r="F2741" s="823"/>
      <c r="G2741" s="823"/>
      <c r="H2741" s="823"/>
      <c r="I2741" s="823"/>
      <c r="J2741" s="823"/>
      <c r="K2741" s="523">
        <v>16</v>
      </c>
      <c r="L2741" s="504"/>
      <c r="M2741" s="504"/>
      <c r="N2741" s="504"/>
      <c r="O2741" s="120"/>
      <c r="P2741" s="823"/>
      <c r="Q2741" s="823"/>
      <c r="R2741" s="51"/>
    </row>
    <row r="2742" spans="1:18" s="52" customFormat="1" outlineLevel="1">
      <c r="A2742" s="824"/>
      <c r="B2742" s="827" t="s">
        <v>15</v>
      </c>
      <c r="C2742" s="803">
        <f>C2726+1</f>
        <v>172</v>
      </c>
      <c r="D2742" s="822" t="str">
        <f t="shared" ref="D2742:D2790" si="243">"Spare "&amp;C2742</f>
        <v>Spare 172</v>
      </c>
      <c r="E2742" s="829" t="str">
        <f t="shared" ref="E2742" si="244">"DBB"&amp;18192+(6*(C2742-129))</f>
        <v>DBB18450</v>
      </c>
      <c r="F2742" s="822" t="s">
        <v>2128</v>
      </c>
      <c r="G2742" s="821"/>
      <c r="H2742" s="821"/>
      <c r="I2742" s="821"/>
      <c r="J2742" s="821"/>
      <c r="K2742" s="626">
        <v>1</v>
      </c>
      <c r="L2742" s="504"/>
      <c r="M2742" s="504"/>
      <c r="N2742" s="504"/>
      <c r="O2742" s="120"/>
      <c r="P2742" s="821"/>
      <c r="Q2742" s="821"/>
      <c r="R2742" s="51"/>
    </row>
    <row r="2743" spans="1:18" s="52" customFormat="1" outlineLevel="1">
      <c r="A2743" s="825"/>
      <c r="B2743" s="827"/>
      <c r="C2743" s="766"/>
      <c r="D2743" s="822"/>
      <c r="E2743" s="829"/>
      <c r="F2743" s="822"/>
      <c r="G2743" s="822"/>
      <c r="H2743" s="822"/>
      <c r="I2743" s="822"/>
      <c r="J2743" s="822"/>
      <c r="K2743" s="523">
        <v>2</v>
      </c>
      <c r="L2743" s="504"/>
      <c r="M2743" s="504"/>
      <c r="N2743" s="504"/>
      <c r="O2743" s="120"/>
      <c r="P2743" s="822"/>
      <c r="Q2743" s="822"/>
      <c r="R2743" s="51"/>
    </row>
    <row r="2744" spans="1:18" s="52" customFormat="1" outlineLevel="1">
      <c r="A2744" s="825"/>
      <c r="B2744" s="827"/>
      <c r="C2744" s="766"/>
      <c r="D2744" s="822"/>
      <c r="E2744" s="829"/>
      <c r="F2744" s="822"/>
      <c r="G2744" s="822"/>
      <c r="H2744" s="822"/>
      <c r="I2744" s="822"/>
      <c r="J2744" s="822"/>
      <c r="K2744" s="523">
        <v>3</v>
      </c>
      <c r="L2744" s="504"/>
      <c r="M2744" s="504"/>
      <c r="N2744" s="504"/>
      <c r="O2744" s="120"/>
      <c r="P2744" s="822"/>
      <c r="Q2744" s="822"/>
      <c r="R2744" s="51"/>
    </row>
    <row r="2745" spans="1:18" s="52" customFormat="1" outlineLevel="1">
      <c r="A2745" s="825"/>
      <c r="B2745" s="827"/>
      <c r="C2745" s="766"/>
      <c r="D2745" s="822"/>
      <c r="E2745" s="829"/>
      <c r="F2745" s="822"/>
      <c r="G2745" s="822"/>
      <c r="H2745" s="822"/>
      <c r="I2745" s="822"/>
      <c r="J2745" s="822"/>
      <c r="K2745" s="523">
        <v>4</v>
      </c>
      <c r="L2745" s="504"/>
      <c r="M2745" s="504"/>
      <c r="N2745" s="504"/>
      <c r="O2745" s="120"/>
      <c r="P2745" s="822"/>
      <c r="Q2745" s="822"/>
      <c r="R2745" s="51"/>
    </row>
    <row r="2746" spans="1:18" s="52" customFormat="1" outlineLevel="1">
      <c r="A2746" s="825"/>
      <c r="B2746" s="827"/>
      <c r="C2746" s="766"/>
      <c r="D2746" s="822"/>
      <c r="E2746" s="829"/>
      <c r="F2746" s="822"/>
      <c r="G2746" s="822"/>
      <c r="H2746" s="822"/>
      <c r="I2746" s="822"/>
      <c r="J2746" s="822"/>
      <c r="K2746" s="523">
        <v>5</v>
      </c>
      <c r="L2746" s="504"/>
      <c r="M2746" s="504"/>
      <c r="N2746" s="504"/>
      <c r="O2746" s="120"/>
      <c r="P2746" s="822"/>
      <c r="Q2746" s="822"/>
      <c r="R2746" s="51"/>
    </row>
    <row r="2747" spans="1:18" s="52" customFormat="1" outlineLevel="1">
      <c r="A2747" s="825"/>
      <c r="B2747" s="827"/>
      <c r="C2747" s="766"/>
      <c r="D2747" s="822"/>
      <c r="E2747" s="829"/>
      <c r="F2747" s="822"/>
      <c r="G2747" s="822"/>
      <c r="H2747" s="822"/>
      <c r="I2747" s="822"/>
      <c r="J2747" s="822"/>
      <c r="K2747" s="523">
        <v>6</v>
      </c>
      <c r="L2747" s="504"/>
      <c r="M2747" s="504"/>
      <c r="N2747" s="504"/>
      <c r="O2747" s="120"/>
      <c r="P2747" s="822"/>
      <c r="Q2747" s="822"/>
      <c r="R2747" s="51"/>
    </row>
    <row r="2748" spans="1:18" s="52" customFormat="1" outlineLevel="1">
      <c r="A2748" s="825"/>
      <c r="B2748" s="827"/>
      <c r="C2748" s="766"/>
      <c r="D2748" s="822"/>
      <c r="E2748" s="829"/>
      <c r="F2748" s="822"/>
      <c r="G2748" s="822"/>
      <c r="H2748" s="822"/>
      <c r="I2748" s="822"/>
      <c r="J2748" s="822"/>
      <c r="K2748" s="523">
        <v>7</v>
      </c>
      <c r="L2748" s="504"/>
      <c r="M2748" s="504"/>
      <c r="N2748" s="504"/>
      <c r="O2748" s="120"/>
      <c r="P2748" s="822"/>
      <c r="Q2748" s="822"/>
      <c r="R2748" s="51"/>
    </row>
    <row r="2749" spans="1:18" s="52" customFormat="1" outlineLevel="1">
      <c r="A2749" s="825"/>
      <c r="B2749" s="827"/>
      <c r="C2749" s="766"/>
      <c r="D2749" s="822"/>
      <c r="E2749" s="829"/>
      <c r="F2749" s="822"/>
      <c r="G2749" s="822"/>
      <c r="H2749" s="822"/>
      <c r="I2749" s="822"/>
      <c r="J2749" s="822"/>
      <c r="K2749" s="523">
        <v>8</v>
      </c>
      <c r="L2749" s="504"/>
      <c r="M2749" s="504"/>
      <c r="N2749" s="504"/>
      <c r="O2749" s="120"/>
      <c r="P2749" s="822"/>
      <c r="Q2749" s="822"/>
      <c r="R2749" s="51"/>
    </row>
    <row r="2750" spans="1:18" s="52" customFormat="1" outlineLevel="1">
      <c r="A2750" s="825"/>
      <c r="B2750" s="827"/>
      <c r="C2750" s="766"/>
      <c r="D2750" s="822"/>
      <c r="E2750" s="829"/>
      <c r="F2750" s="822"/>
      <c r="G2750" s="822"/>
      <c r="H2750" s="822"/>
      <c r="I2750" s="822"/>
      <c r="J2750" s="822"/>
      <c r="K2750" s="523">
        <v>9</v>
      </c>
      <c r="L2750" s="504"/>
      <c r="M2750" s="504"/>
      <c r="N2750" s="504"/>
      <c r="O2750" s="120"/>
      <c r="P2750" s="822"/>
      <c r="Q2750" s="822"/>
      <c r="R2750" s="51"/>
    </row>
    <row r="2751" spans="1:18" s="52" customFormat="1" outlineLevel="1">
      <c r="A2751" s="825"/>
      <c r="B2751" s="827"/>
      <c r="C2751" s="766"/>
      <c r="D2751" s="822"/>
      <c r="E2751" s="829"/>
      <c r="F2751" s="822"/>
      <c r="G2751" s="822"/>
      <c r="H2751" s="822"/>
      <c r="I2751" s="822"/>
      <c r="J2751" s="822"/>
      <c r="K2751" s="523">
        <v>10</v>
      </c>
      <c r="L2751" s="504"/>
      <c r="M2751" s="504"/>
      <c r="N2751" s="504"/>
      <c r="O2751" s="120"/>
      <c r="P2751" s="822"/>
      <c r="Q2751" s="822"/>
      <c r="R2751" s="51"/>
    </row>
    <row r="2752" spans="1:18" s="52" customFormat="1" outlineLevel="1">
      <c r="A2752" s="825"/>
      <c r="B2752" s="827"/>
      <c r="C2752" s="766"/>
      <c r="D2752" s="822"/>
      <c r="E2752" s="829"/>
      <c r="F2752" s="822"/>
      <c r="G2752" s="822"/>
      <c r="H2752" s="822"/>
      <c r="I2752" s="822"/>
      <c r="J2752" s="822"/>
      <c r="K2752" s="523">
        <v>11</v>
      </c>
      <c r="L2752" s="504"/>
      <c r="M2752" s="504"/>
      <c r="N2752" s="504"/>
      <c r="O2752" s="120"/>
      <c r="P2752" s="822"/>
      <c r="Q2752" s="822"/>
      <c r="R2752" s="51"/>
    </row>
    <row r="2753" spans="1:18" s="52" customFormat="1" outlineLevel="1">
      <c r="A2753" s="825"/>
      <c r="B2753" s="827"/>
      <c r="C2753" s="766"/>
      <c r="D2753" s="822"/>
      <c r="E2753" s="829"/>
      <c r="F2753" s="822"/>
      <c r="G2753" s="822"/>
      <c r="H2753" s="822"/>
      <c r="I2753" s="822"/>
      <c r="J2753" s="822"/>
      <c r="K2753" s="523">
        <v>12</v>
      </c>
      <c r="L2753" s="504"/>
      <c r="M2753" s="504"/>
      <c r="N2753" s="504"/>
      <c r="O2753" s="120"/>
      <c r="P2753" s="822"/>
      <c r="Q2753" s="822"/>
      <c r="R2753" s="51"/>
    </row>
    <row r="2754" spans="1:18" s="52" customFormat="1" outlineLevel="1">
      <c r="A2754" s="825"/>
      <c r="B2754" s="827"/>
      <c r="C2754" s="766"/>
      <c r="D2754" s="822"/>
      <c r="E2754" s="829"/>
      <c r="F2754" s="822"/>
      <c r="G2754" s="822"/>
      <c r="H2754" s="822"/>
      <c r="I2754" s="822"/>
      <c r="J2754" s="822"/>
      <c r="K2754" s="523">
        <v>13</v>
      </c>
      <c r="L2754" s="504"/>
      <c r="M2754" s="504"/>
      <c r="N2754" s="504"/>
      <c r="O2754" s="120"/>
      <c r="P2754" s="822"/>
      <c r="Q2754" s="822"/>
      <c r="R2754" s="51"/>
    </row>
    <row r="2755" spans="1:18" s="52" customFormat="1" outlineLevel="1">
      <c r="A2755" s="825"/>
      <c r="B2755" s="827"/>
      <c r="C2755" s="766"/>
      <c r="D2755" s="822"/>
      <c r="E2755" s="829"/>
      <c r="F2755" s="822"/>
      <c r="G2755" s="822"/>
      <c r="H2755" s="822"/>
      <c r="I2755" s="822"/>
      <c r="J2755" s="822"/>
      <c r="K2755" s="523">
        <v>14</v>
      </c>
      <c r="L2755" s="504"/>
      <c r="M2755" s="504"/>
      <c r="N2755" s="504"/>
      <c r="O2755" s="120"/>
      <c r="P2755" s="822"/>
      <c r="Q2755" s="822"/>
      <c r="R2755" s="51"/>
    </row>
    <row r="2756" spans="1:18" s="52" customFormat="1" outlineLevel="1">
      <c r="A2756" s="825"/>
      <c r="B2756" s="827"/>
      <c r="C2756" s="766"/>
      <c r="D2756" s="822"/>
      <c r="E2756" s="829"/>
      <c r="F2756" s="822"/>
      <c r="G2756" s="822"/>
      <c r="H2756" s="822"/>
      <c r="I2756" s="822"/>
      <c r="J2756" s="822"/>
      <c r="K2756" s="523">
        <v>15</v>
      </c>
      <c r="L2756" s="504"/>
      <c r="M2756" s="504"/>
      <c r="N2756" s="504"/>
      <c r="O2756" s="120"/>
      <c r="P2756" s="822"/>
      <c r="Q2756" s="822"/>
      <c r="R2756" s="51"/>
    </row>
    <row r="2757" spans="1:18" s="52" customFormat="1" outlineLevel="1">
      <c r="A2757" s="826"/>
      <c r="B2757" s="828"/>
      <c r="C2757" s="777"/>
      <c r="D2757" s="823"/>
      <c r="E2757" s="829"/>
      <c r="F2757" s="823"/>
      <c r="G2757" s="823"/>
      <c r="H2757" s="823"/>
      <c r="I2757" s="823"/>
      <c r="J2757" s="823"/>
      <c r="K2757" s="523">
        <v>16</v>
      </c>
      <c r="L2757" s="504"/>
      <c r="M2757" s="504"/>
      <c r="N2757" s="504"/>
      <c r="O2757" s="120"/>
      <c r="P2757" s="823"/>
      <c r="Q2757" s="823"/>
      <c r="R2757" s="51"/>
    </row>
    <row r="2758" spans="1:18" s="52" customFormat="1" outlineLevel="1">
      <c r="A2758" s="824"/>
      <c r="B2758" s="827" t="s">
        <v>15</v>
      </c>
      <c r="C2758" s="803">
        <f>C2742+1</f>
        <v>173</v>
      </c>
      <c r="D2758" s="822" t="str">
        <f t="shared" si="243"/>
        <v>Spare 173</v>
      </c>
      <c r="E2758" s="829" t="str">
        <f t="shared" ref="E2758" si="245">"DBB"&amp;18192+(6*(C2758-129))</f>
        <v>DBB18456</v>
      </c>
      <c r="F2758" s="822" t="s">
        <v>2129</v>
      </c>
      <c r="G2758" s="821"/>
      <c r="H2758" s="821"/>
      <c r="I2758" s="821"/>
      <c r="J2758" s="821"/>
      <c r="K2758" s="626">
        <v>1</v>
      </c>
      <c r="L2758" s="504"/>
      <c r="M2758" s="504"/>
      <c r="N2758" s="504"/>
      <c r="O2758" s="120"/>
      <c r="P2758" s="821"/>
      <c r="Q2758" s="821"/>
      <c r="R2758" s="51"/>
    </row>
    <row r="2759" spans="1:18" s="52" customFormat="1" outlineLevel="1">
      <c r="A2759" s="825"/>
      <c r="B2759" s="827"/>
      <c r="C2759" s="766"/>
      <c r="D2759" s="822"/>
      <c r="E2759" s="829"/>
      <c r="F2759" s="822"/>
      <c r="G2759" s="822"/>
      <c r="H2759" s="822"/>
      <c r="I2759" s="822"/>
      <c r="J2759" s="822"/>
      <c r="K2759" s="523">
        <v>2</v>
      </c>
      <c r="L2759" s="504"/>
      <c r="M2759" s="504"/>
      <c r="N2759" s="504"/>
      <c r="O2759" s="120"/>
      <c r="P2759" s="822"/>
      <c r="Q2759" s="822"/>
      <c r="R2759" s="51"/>
    </row>
    <row r="2760" spans="1:18" s="52" customFormat="1" outlineLevel="1">
      <c r="A2760" s="825"/>
      <c r="B2760" s="827"/>
      <c r="C2760" s="766"/>
      <c r="D2760" s="822"/>
      <c r="E2760" s="829"/>
      <c r="F2760" s="822"/>
      <c r="G2760" s="822"/>
      <c r="H2760" s="822"/>
      <c r="I2760" s="822"/>
      <c r="J2760" s="822"/>
      <c r="K2760" s="523">
        <v>3</v>
      </c>
      <c r="L2760" s="504"/>
      <c r="M2760" s="504"/>
      <c r="N2760" s="504"/>
      <c r="O2760" s="120"/>
      <c r="P2760" s="822"/>
      <c r="Q2760" s="822"/>
      <c r="R2760" s="51"/>
    </row>
    <row r="2761" spans="1:18" s="52" customFormat="1" outlineLevel="1">
      <c r="A2761" s="825"/>
      <c r="B2761" s="827"/>
      <c r="C2761" s="766"/>
      <c r="D2761" s="822"/>
      <c r="E2761" s="829"/>
      <c r="F2761" s="822"/>
      <c r="G2761" s="822"/>
      <c r="H2761" s="822"/>
      <c r="I2761" s="822"/>
      <c r="J2761" s="822"/>
      <c r="K2761" s="523">
        <v>4</v>
      </c>
      <c r="L2761" s="504"/>
      <c r="M2761" s="504"/>
      <c r="N2761" s="504"/>
      <c r="O2761" s="120"/>
      <c r="P2761" s="822"/>
      <c r="Q2761" s="822"/>
      <c r="R2761" s="51"/>
    </row>
    <row r="2762" spans="1:18" s="52" customFormat="1" outlineLevel="1">
      <c r="A2762" s="825"/>
      <c r="B2762" s="827"/>
      <c r="C2762" s="766"/>
      <c r="D2762" s="822"/>
      <c r="E2762" s="829"/>
      <c r="F2762" s="822"/>
      <c r="G2762" s="822"/>
      <c r="H2762" s="822"/>
      <c r="I2762" s="822"/>
      <c r="J2762" s="822"/>
      <c r="K2762" s="523">
        <v>5</v>
      </c>
      <c r="L2762" s="504"/>
      <c r="M2762" s="504"/>
      <c r="N2762" s="504"/>
      <c r="O2762" s="120"/>
      <c r="P2762" s="822"/>
      <c r="Q2762" s="822"/>
      <c r="R2762" s="51"/>
    </row>
    <row r="2763" spans="1:18" s="52" customFormat="1" outlineLevel="1">
      <c r="A2763" s="825"/>
      <c r="B2763" s="827"/>
      <c r="C2763" s="766"/>
      <c r="D2763" s="822"/>
      <c r="E2763" s="829"/>
      <c r="F2763" s="822"/>
      <c r="G2763" s="822"/>
      <c r="H2763" s="822"/>
      <c r="I2763" s="822"/>
      <c r="J2763" s="822"/>
      <c r="K2763" s="523">
        <v>6</v>
      </c>
      <c r="L2763" s="504"/>
      <c r="M2763" s="504"/>
      <c r="N2763" s="504"/>
      <c r="O2763" s="120"/>
      <c r="P2763" s="822"/>
      <c r="Q2763" s="822"/>
      <c r="R2763" s="51"/>
    </row>
    <row r="2764" spans="1:18" s="52" customFormat="1" outlineLevel="1">
      <c r="A2764" s="825"/>
      <c r="B2764" s="827"/>
      <c r="C2764" s="766"/>
      <c r="D2764" s="822"/>
      <c r="E2764" s="829"/>
      <c r="F2764" s="822"/>
      <c r="G2764" s="822"/>
      <c r="H2764" s="822"/>
      <c r="I2764" s="822"/>
      <c r="J2764" s="822"/>
      <c r="K2764" s="523">
        <v>7</v>
      </c>
      <c r="L2764" s="504"/>
      <c r="M2764" s="504"/>
      <c r="N2764" s="504"/>
      <c r="O2764" s="120"/>
      <c r="P2764" s="822"/>
      <c r="Q2764" s="822"/>
      <c r="R2764" s="51"/>
    </row>
    <row r="2765" spans="1:18" s="52" customFormat="1" outlineLevel="1">
      <c r="A2765" s="825"/>
      <c r="B2765" s="827"/>
      <c r="C2765" s="766"/>
      <c r="D2765" s="822"/>
      <c r="E2765" s="829"/>
      <c r="F2765" s="822"/>
      <c r="G2765" s="822"/>
      <c r="H2765" s="822"/>
      <c r="I2765" s="822"/>
      <c r="J2765" s="822"/>
      <c r="K2765" s="523">
        <v>8</v>
      </c>
      <c r="L2765" s="504"/>
      <c r="M2765" s="504"/>
      <c r="N2765" s="504"/>
      <c r="O2765" s="120"/>
      <c r="P2765" s="822"/>
      <c r="Q2765" s="822"/>
      <c r="R2765" s="51"/>
    </row>
    <row r="2766" spans="1:18" s="52" customFormat="1" outlineLevel="1">
      <c r="A2766" s="825"/>
      <c r="B2766" s="827"/>
      <c r="C2766" s="766"/>
      <c r="D2766" s="822"/>
      <c r="E2766" s="829"/>
      <c r="F2766" s="822"/>
      <c r="G2766" s="822"/>
      <c r="H2766" s="822"/>
      <c r="I2766" s="822"/>
      <c r="J2766" s="822"/>
      <c r="K2766" s="523">
        <v>9</v>
      </c>
      <c r="L2766" s="504"/>
      <c r="M2766" s="504"/>
      <c r="N2766" s="504"/>
      <c r="O2766" s="120"/>
      <c r="P2766" s="822"/>
      <c r="Q2766" s="822"/>
      <c r="R2766" s="51"/>
    </row>
    <row r="2767" spans="1:18" s="52" customFormat="1" outlineLevel="1">
      <c r="A2767" s="825"/>
      <c r="B2767" s="827"/>
      <c r="C2767" s="766"/>
      <c r="D2767" s="822"/>
      <c r="E2767" s="829"/>
      <c r="F2767" s="822"/>
      <c r="G2767" s="822"/>
      <c r="H2767" s="822"/>
      <c r="I2767" s="822"/>
      <c r="J2767" s="822"/>
      <c r="K2767" s="523">
        <v>10</v>
      </c>
      <c r="L2767" s="504"/>
      <c r="M2767" s="504"/>
      <c r="N2767" s="504"/>
      <c r="O2767" s="120"/>
      <c r="P2767" s="822"/>
      <c r="Q2767" s="822"/>
      <c r="R2767" s="51"/>
    </row>
    <row r="2768" spans="1:18" s="52" customFormat="1" outlineLevel="1">
      <c r="A2768" s="825"/>
      <c r="B2768" s="827"/>
      <c r="C2768" s="766"/>
      <c r="D2768" s="822"/>
      <c r="E2768" s="829"/>
      <c r="F2768" s="822"/>
      <c r="G2768" s="822"/>
      <c r="H2768" s="822"/>
      <c r="I2768" s="822"/>
      <c r="J2768" s="822"/>
      <c r="K2768" s="523">
        <v>11</v>
      </c>
      <c r="L2768" s="504"/>
      <c r="M2768" s="504"/>
      <c r="N2768" s="504"/>
      <c r="O2768" s="120"/>
      <c r="P2768" s="822"/>
      <c r="Q2768" s="822"/>
      <c r="R2768" s="51"/>
    </row>
    <row r="2769" spans="1:18" s="52" customFormat="1" outlineLevel="1">
      <c r="A2769" s="825"/>
      <c r="B2769" s="827"/>
      <c r="C2769" s="766"/>
      <c r="D2769" s="822"/>
      <c r="E2769" s="829"/>
      <c r="F2769" s="822"/>
      <c r="G2769" s="822"/>
      <c r="H2769" s="822"/>
      <c r="I2769" s="822"/>
      <c r="J2769" s="822"/>
      <c r="K2769" s="523">
        <v>12</v>
      </c>
      <c r="L2769" s="504"/>
      <c r="M2769" s="504"/>
      <c r="N2769" s="504"/>
      <c r="O2769" s="120"/>
      <c r="P2769" s="822"/>
      <c r="Q2769" s="822"/>
      <c r="R2769" s="51"/>
    </row>
    <row r="2770" spans="1:18" s="52" customFormat="1" outlineLevel="1">
      <c r="A2770" s="825"/>
      <c r="B2770" s="827"/>
      <c r="C2770" s="766"/>
      <c r="D2770" s="822"/>
      <c r="E2770" s="829"/>
      <c r="F2770" s="822"/>
      <c r="G2770" s="822"/>
      <c r="H2770" s="822"/>
      <c r="I2770" s="822"/>
      <c r="J2770" s="822"/>
      <c r="K2770" s="523">
        <v>13</v>
      </c>
      <c r="L2770" s="504"/>
      <c r="M2770" s="504"/>
      <c r="N2770" s="504"/>
      <c r="O2770" s="120"/>
      <c r="P2770" s="822"/>
      <c r="Q2770" s="822"/>
      <c r="R2770" s="51"/>
    </row>
    <row r="2771" spans="1:18" s="52" customFormat="1" outlineLevel="1">
      <c r="A2771" s="825"/>
      <c r="B2771" s="827"/>
      <c r="C2771" s="766"/>
      <c r="D2771" s="822"/>
      <c r="E2771" s="829"/>
      <c r="F2771" s="822"/>
      <c r="G2771" s="822"/>
      <c r="H2771" s="822"/>
      <c r="I2771" s="822"/>
      <c r="J2771" s="822"/>
      <c r="K2771" s="523">
        <v>14</v>
      </c>
      <c r="L2771" s="504"/>
      <c r="M2771" s="504"/>
      <c r="N2771" s="504"/>
      <c r="O2771" s="120"/>
      <c r="P2771" s="822"/>
      <c r="Q2771" s="822"/>
      <c r="R2771" s="51"/>
    </row>
    <row r="2772" spans="1:18" s="52" customFormat="1" outlineLevel="1">
      <c r="A2772" s="825"/>
      <c r="B2772" s="827"/>
      <c r="C2772" s="766"/>
      <c r="D2772" s="822"/>
      <c r="E2772" s="829"/>
      <c r="F2772" s="822"/>
      <c r="G2772" s="822"/>
      <c r="H2772" s="822"/>
      <c r="I2772" s="822"/>
      <c r="J2772" s="822"/>
      <c r="K2772" s="523">
        <v>15</v>
      </c>
      <c r="L2772" s="504"/>
      <c r="M2772" s="504"/>
      <c r="N2772" s="504"/>
      <c r="O2772" s="120"/>
      <c r="P2772" s="822"/>
      <c r="Q2772" s="822"/>
      <c r="R2772" s="51"/>
    </row>
    <row r="2773" spans="1:18" s="52" customFormat="1" outlineLevel="1">
      <c r="A2773" s="826"/>
      <c r="B2773" s="828"/>
      <c r="C2773" s="777"/>
      <c r="D2773" s="823"/>
      <c r="E2773" s="829"/>
      <c r="F2773" s="823"/>
      <c r="G2773" s="823"/>
      <c r="H2773" s="823"/>
      <c r="I2773" s="823"/>
      <c r="J2773" s="823"/>
      <c r="K2773" s="523">
        <v>16</v>
      </c>
      <c r="L2773" s="504"/>
      <c r="M2773" s="504"/>
      <c r="N2773" s="504"/>
      <c r="O2773" s="120"/>
      <c r="P2773" s="823"/>
      <c r="Q2773" s="823"/>
      <c r="R2773" s="51"/>
    </row>
    <row r="2774" spans="1:18" s="52" customFormat="1" outlineLevel="1">
      <c r="A2774" s="824"/>
      <c r="B2774" s="827" t="s">
        <v>15</v>
      </c>
      <c r="C2774" s="803">
        <f>C2758+1</f>
        <v>174</v>
      </c>
      <c r="D2774" s="822" t="str">
        <f t="shared" si="243"/>
        <v>Spare 174</v>
      </c>
      <c r="E2774" s="829" t="str">
        <f t="shared" ref="E2774" si="246">"DBB"&amp;18192+(6*(C2774-129))</f>
        <v>DBB18462</v>
      </c>
      <c r="F2774" s="822" t="s">
        <v>2130</v>
      </c>
      <c r="G2774" s="821"/>
      <c r="H2774" s="821"/>
      <c r="I2774" s="821"/>
      <c r="J2774" s="821"/>
      <c r="K2774" s="626">
        <v>1</v>
      </c>
      <c r="L2774" s="504"/>
      <c r="M2774" s="504"/>
      <c r="N2774" s="504"/>
      <c r="O2774" s="120"/>
      <c r="P2774" s="821"/>
      <c r="Q2774" s="821"/>
      <c r="R2774" s="51"/>
    </row>
    <row r="2775" spans="1:18" s="52" customFormat="1" outlineLevel="1">
      <c r="A2775" s="825"/>
      <c r="B2775" s="827"/>
      <c r="C2775" s="766"/>
      <c r="D2775" s="822"/>
      <c r="E2775" s="829"/>
      <c r="F2775" s="822"/>
      <c r="G2775" s="822"/>
      <c r="H2775" s="822"/>
      <c r="I2775" s="822"/>
      <c r="J2775" s="822"/>
      <c r="K2775" s="523">
        <v>2</v>
      </c>
      <c r="L2775" s="504"/>
      <c r="M2775" s="504"/>
      <c r="N2775" s="504"/>
      <c r="O2775" s="120"/>
      <c r="P2775" s="822"/>
      <c r="Q2775" s="822"/>
      <c r="R2775" s="51"/>
    </row>
    <row r="2776" spans="1:18" s="52" customFormat="1" outlineLevel="1">
      <c r="A2776" s="825"/>
      <c r="B2776" s="827"/>
      <c r="C2776" s="766"/>
      <c r="D2776" s="822"/>
      <c r="E2776" s="829"/>
      <c r="F2776" s="822"/>
      <c r="G2776" s="822"/>
      <c r="H2776" s="822"/>
      <c r="I2776" s="822"/>
      <c r="J2776" s="822"/>
      <c r="K2776" s="523">
        <v>3</v>
      </c>
      <c r="L2776" s="504"/>
      <c r="M2776" s="504"/>
      <c r="N2776" s="504"/>
      <c r="O2776" s="120"/>
      <c r="P2776" s="822"/>
      <c r="Q2776" s="822"/>
      <c r="R2776" s="51"/>
    </row>
    <row r="2777" spans="1:18" s="52" customFormat="1" outlineLevel="1">
      <c r="A2777" s="825"/>
      <c r="B2777" s="827"/>
      <c r="C2777" s="766"/>
      <c r="D2777" s="822"/>
      <c r="E2777" s="829"/>
      <c r="F2777" s="822"/>
      <c r="G2777" s="822"/>
      <c r="H2777" s="822"/>
      <c r="I2777" s="822"/>
      <c r="J2777" s="822"/>
      <c r="K2777" s="523">
        <v>4</v>
      </c>
      <c r="L2777" s="504"/>
      <c r="M2777" s="504"/>
      <c r="N2777" s="504"/>
      <c r="O2777" s="120"/>
      <c r="P2777" s="822"/>
      <c r="Q2777" s="822"/>
      <c r="R2777" s="51"/>
    </row>
    <row r="2778" spans="1:18" s="52" customFormat="1" outlineLevel="1">
      <c r="A2778" s="825"/>
      <c r="B2778" s="827"/>
      <c r="C2778" s="766"/>
      <c r="D2778" s="822"/>
      <c r="E2778" s="829"/>
      <c r="F2778" s="822"/>
      <c r="G2778" s="822"/>
      <c r="H2778" s="822"/>
      <c r="I2778" s="822"/>
      <c r="J2778" s="822"/>
      <c r="K2778" s="523">
        <v>5</v>
      </c>
      <c r="L2778" s="504"/>
      <c r="M2778" s="504"/>
      <c r="N2778" s="504"/>
      <c r="O2778" s="120"/>
      <c r="P2778" s="822"/>
      <c r="Q2778" s="822"/>
      <c r="R2778" s="51"/>
    </row>
    <row r="2779" spans="1:18" s="52" customFormat="1" outlineLevel="1">
      <c r="A2779" s="825"/>
      <c r="B2779" s="827"/>
      <c r="C2779" s="766"/>
      <c r="D2779" s="822"/>
      <c r="E2779" s="829"/>
      <c r="F2779" s="822"/>
      <c r="G2779" s="822"/>
      <c r="H2779" s="822"/>
      <c r="I2779" s="822"/>
      <c r="J2779" s="822"/>
      <c r="K2779" s="523">
        <v>6</v>
      </c>
      <c r="L2779" s="504"/>
      <c r="M2779" s="504"/>
      <c r="N2779" s="504"/>
      <c r="O2779" s="120"/>
      <c r="P2779" s="822"/>
      <c r="Q2779" s="822"/>
      <c r="R2779" s="51"/>
    </row>
    <row r="2780" spans="1:18" s="52" customFormat="1" outlineLevel="1">
      <c r="A2780" s="825"/>
      <c r="B2780" s="827"/>
      <c r="C2780" s="766"/>
      <c r="D2780" s="822"/>
      <c r="E2780" s="829"/>
      <c r="F2780" s="822"/>
      <c r="G2780" s="822"/>
      <c r="H2780" s="822"/>
      <c r="I2780" s="822"/>
      <c r="J2780" s="822"/>
      <c r="K2780" s="523">
        <v>7</v>
      </c>
      <c r="L2780" s="504"/>
      <c r="M2780" s="504"/>
      <c r="N2780" s="504"/>
      <c r="O2780" s="120"/>
      <c r="P2780" s="822"/>
      <c r="Q2780" s="822"/>
      <c r="R2780" s="51"/>
    </row>
    <row r="2781" spans="1:18" s="52" customFormat="1" outlineLevel="1">
      <c r="A2781" s="825"/>
      <c r="B2781" s="827"/>
      <c r="C2781" s="766"/>
      <c r="D2781" s="822"/>
      <c r="E2781" s="829"/>
      <c r="F2781" s="822"/>
      <c r="G2781" s="822"/>
      <c r="H2781" s="822"/>
      <c r="I2781" s="822"/>
      <c r="J2781" s="822"/>
      <c r="K2781" s="523">
        <v>8</v>
      </c>
      <c r="L2781" s="504"/>
      <c r="M2781" s="504"/>
      <c r="N2781" s="504"/>
      <c r="O2781" s="120"/>
      <c r="P2781" s="822"/>
      <c r="Q2781" s="822"/>
      <c r="R2781" s="51"/>
    </row>
    <row r="2782" spans="1:18" s="52" customFormat="1" outlineLevel="1">
      <c r="A2782" s="825"/>
      <c r="B2782" s="827"/>
      <c r="C2782" s="766"/>
      <c r="D2782" s="822"/>
      <c r="E2782" s="829"/>
      <c r="F2782" s="822"/>
      <c r="G2782" s="822"/>
      <c r="H2782" s="822"/>
      <c r="I2782" s="822"/>
      <c r="J2782" s="822"/>
      <c r="K2782" s="523">
        <v>9</v>
      </c>
      <c r="L2782" s="504"/>
      <c r="M2782" s="504"/>
      <c r="N2782" s="504"/>
      <c r="O2782" s="120"/>
      <c r="P2782" s="822"/>
      <c r="Q2782" s="822"/>
      <c r="R2782" s="51"/>
    </row>
    <row r="2783" spans="1:18" s="52" customFormat="1" outlineLevel="1">
      <c r="A2783" s="825"/>
      <c r="B2783" s="827"/>
      <c r="C2783" s="766"/>
      <c r="D2783" s="822"/>
      <c r="E2783" s="829"/>
      <c r="F2783" s="822"/>
      <c r="G2783" s="822"/>
      <c r="H2783" s="822"/>
      <c r="I2783" s="822"/>
      <c r="J2783" s="822"/>
      <c r="K2783" s="523">
        <v>10</v>
      </c>
      <c r="L2783" s="504"/>
      <c r="M2783" s="504"/>
      <c r="N2783" s="504"/>
      <c r="O2783" s="120"/>
      <c r="P2783" s="822"/>
      <c r="Q2783" s="822"/>
      <c r="R2783" s="51"/>
    </row>
    <row r="2784" spans="1:18" s="52" customFormat="1" outlineLevel="1">
      <c r="A2784" s="825"/>
      <c r="B2784" s="827"/>
      <c r="C2784" s="766"/>
      <c r="D2784" s="822"/>
      <c r="E2784" s="829"/>
      <c r="F2784" s="822"/>
      <c r="G2784" s="822"/>
      <c r="H2784" s="822"/>
      <c r="I2784" s="822"/>
      <c r="J2784" s="822"/>
      <c r="K2784" s="523">
        <v>11</v>
      </c>
      <c r="L2784" s="504"/>
      <c r="M2784" s="504"/>
      <c r="N2784" s="504"/>
      <c r="O2784" s="120"/>
      <c r="P2784" s="822"/>
      <c r="Q2784" s="822"/>
      <c r="R2784" s="51"/>
    </row>
    <row r="2785" spans="1:18" s="52" customFormat="1" outlineLevel="1">
      <c r="A2785" s="825"/>
      <c r="B2785" s="827"/>
      <c r="C2785" s="766"/>
      <c r="D2785" s="822"/>
      <c r="E2785" s="829"/>
      <c r="F2785" s="822"/>
      <c r="G2785" s="822"/>
      <c r="H2785" s="822"/>
      <c r="I2785" s="822"/>
      <c r="J2785" s="822"/>
      <c r="K2785" s="523">
        <v>12</v>
      </c>
      <c r="L2785" s="504"/>
      <c r="M2785" s="504"/>
      <c r="N2785" s="504"/>
      <c r="O2785" s="120"/>
      <c r="P2785" s="822"/>
      <c r="Q2785" s="822"/>
      <c r="R2785" s="51"/>
    </row>
    <row r="2786" spans="1:18" s="52" customFormat="1" outlineLevel="1">
      <c r="A2786" s="825"/>
      <c r="B2786" s="827"/>
      <c r="C2786" s="766"/>
      <c r="D2786" s="822"/>
      <c r="E2786" s="829"/>
      <c r="F2786" s="822"/>
      <c r="G2786" s="822"/>
      <c r="H2786" s="822"/>
      <c r="I2786" s="822"/>
      <c r="J2786" s="822"/>
      <c r="K2786" s="523">
        <v>13</v>
      </c>
      <c r="L2786" s="504"/>
      <c r="M2786" s="504"/>
      <c r="N2786" s="504"/>
      <c r="O2786" s="120"/>
      <c r="P2786" s="822"/>
      <c r="Q2786" s="822"/>
      <c r="R2786" s="51"/>
    </row>
    <row r="2787" spans="1:18" s="52" customFormat="1" outlineLevel="1">
      <c r="A2787" s="825"/>
      <c r="B2787" s="827"/>
      <c r="C2787" s="766"/>
      <c r="D2787" s="822"/>
      <c r="E2787" s="829"/>
      <c r="F2787" s="822"/>
      <c r="G2787" s="822"/>
      <c r="H2787" s="822"/>
      <c r="I2787" s="822"/>
      <c r="J2787" s="822"/>
      <c r="K2787" s="523">
        <v>14</v>
      </c>
      <c r="L2787" s="504"/>
      <c r="M2787" s="504"/>
      <c r="N2787" s="504"/>
      <c r="O2787" s="120"/>
      <c r="P2787" s="822"/>
      <c r="Q2787" s="822"/>
      <c r="R2787" s="51"/>
    </row>
    <row r="2788" spans="1:18" s="52" customFormat="1" outlineLevel="1">
      <c r="A2788" s="825"/>
      <c r="B2788" s="827"/>
      <c r="C2788" s="766"/>
      <c r="D2788" s="822"/>
      <c r="E2788" s="829"/>
      <c r="F2788" s="822"/>
      <c r="G2788" s="822"/>
      <c r="H2788" s="822"/>
      <c r="I2788" s="822"/>
      <c r="J2788" s="822"/>
      <c r="K2788" s="523">
        <v>15</v>
      </c>
      <c r="L2788" s="504"/>
      <c r="M2788" s="504"/>
      <c r="N2788" s="504"/>
      <c r="O2788" s="120"/>
      <c r="P2788" s="822"/>
      <c r="Q2788" s="822"/>
      <c r="R2788" s="51"/>
    </row>
    <row r="2789" spans="1:18" s="52" customFormat="1" outlineLevel="1">
      <c r="A2789" s="826"/>
      <c r="B2789" s="828"/>
      <c r="C2789" s="777"/>
      <c r="D2789" s="823"/>
      <c r="E2789" s="829"/>
      <c r="F2789" s="823"/>
      <c r="G2789" s="823"/>
      <c r="H2789" s="823"/>
      <c r="I2789" s="823"/>
      <c r="J2789" s="823"/>
      <c r="K2789" s="523">
        <v>16</v>
      </c>
      <c r="L2789" s="504"/>
      <c r="M2789" s="504"/>
      <c r="N2789" s="504"/>
      <c r="O2789" s="120"/>
      <c r="P2789" s="823"/>
      <c r="Q2789" s="823"/>
      <c r="R2789" s="51"/>
    </row>
    <row r="2790" spans="1:18" s="52" customFormat="1" outlineLevel="1">
      <c r="A2790" s="824"/>
      <c r="B2790" s="827" t="s">
        <v>15</v>
      </c>
      <c r="C2790" s="803">
        <f>C2774+1</f>
        <v>175</v>
      </c>
      <c r="D2790" s="822" t="str">
        <f t="shared" si="243"/>
        <v>Spare 175</v>
      </c>
      <c r="E2790" s="829" t="str">
        <f t="shared" ref="E2790" si="247">"DBB"&amp;18192+(6*(C2790-129))</f>
        <v>DBB18468</v>
      </c>
      <c r="F2790" s="822" t="s">
        <v>2131</v>
      </c>
      <c r="G2790" s="821"/>
      <c r="H2790" s="821"/>
      <c r="I2790" s="821"/>
      <c r="J2790" s="821"/>
      <c r="K2790" s="626">
        <v>1</v>
      </c>
      <c r="L2790" s="504"/>
      <c r="M2790" s="504"/>
      <c r="N2790" s="504"/>
      <c r="O2790" s="120"/>
      <c r="P2790" s="821"/>
      <c r="Q2790" s="821"/>
      <c r="R2790" s="51"/>
    </row>
    <row r="2791" spans="1:18" s="52" customFormat="1" outlineLevel="1">
      <c r="A2791" s="825"/>
      <c r="B2791" s="827"/>
      <c r="C2791" s="766"/>
      <c r="D2791" s="822"/>
      <c r="E2791" s="829"/>
      <c r="F2791" s="822"/>
      <c r="G2791" s="822"/>
      <c r="H2791" s="822"/>
      <c r="I2791" s="822"/>
      <c r="J2791" s="822"/>
      <c r="K2791" s="523">
        <v>2</v>
      </c>
      <c r="L2791" s="504"/>
      <c r="M2791" s="504"/>
      <c r="N2791" s="504"/>
      <c r="O2791" s="120"/>
      <c r="P2791" s="822"/>
      <c r="Q2791" s="822"/>
      <c r="R2791" s="51"/>
    </row>
    <row r="2792" spans="1:18" s="52" customFormat="1" outlineLevel="1">
      <c r="A2792" s="825"/>
      <c r="B2792" s="827"/>
      <c r="C2792" s="766"/>
      <c r="D2792" s="822"/>
      <c r="E2792" s="829"/>
      <c r="F2792" s="822"/>
      <c r="G2792" s="822"/>
      <c r="H2792" s="822"/>
      <c r="I2792" s="822"/>
      <c r="J2792" s="822"/>
      <c r="K2792" s="523">
        <v>3</v>
      </c>
      <c r="L2792" s="504"/>
      <c r="M2792" s="504"/>
      <c r="N2792" s="504"/>
      <c r="O2792" s="120"/>
      <c r="P2792" s="822"/>
      <c r="Q2792" s="822"/>
      <c r="R2792" s="51"/>
    </row>
    <row r="2793" spans="1:18" s="52" customFormat="1" outlineLevel="1">
      <c r="A2793" s="825"/>
      <c r="B2793" s="827"/>
      <c r="C2793" s="766"/>
      <c r="D2793" s="822"/>
      <c r="E2793" s="829"/>
      <c r="F2793" s="822"/>
      <c r="G2793" s="822"/>
      <c r="H2793" s="822"/>
      <c r="I2793" s="822"/>
      <c r="J2793" s="822"/>
      <c r="K2793" s="523">
        <v>4</v>
      </c>
      <c r="L2793" s="504"/>
      <c r="M2793" s="504"/>
      <c r="N2793" s="504"/>
      <c r="O2793" s="120"/>
      <c r="P2793" s="822"/>
      <c r="Q2793" s="822"/>
      <c r="R2793" s="51"/>
    </row>
    <row r="2794" spans="1:18" s="52" customFormat="1" outlineLevel="1">
      <c r="A2794" s="825"/>
      <c r="B2794" s="827"/>
      <c r="C2794" s="766"/>
      <c r="D2794" s="822"/>
      <c r="E2794" s="829"/>
      <c r="F2794" s="822"/>
      <c r="G2794" s="822"/>
      <c r="H2794" s="822"/>
      <c r="I2794" s="822"/>
      <c r="J2794" s="822"/>
      <c r="K2794" s="523">
        <v>5</v>
      </c>
      <c r="L2794" s="504"/>
      <c r="M2794" s="504"/>
      <c r="N2794" s="504"/>
      <c r="O2794" s="120"/>
      <c r="P2794" s="822"/>
      <c r="Q2794" s="822"/>
      <c r="R2794" s="51"/>
    </row>
    <row r="2795" spans="1:18" s="52" customFormat="1" outlineLevel="1">
      <c r="A2795" s="825"/>
      <c r="B2795" s="827"/>
      <c r="C2795" s="766"/>
      <c r="D2795" s="822"/>
      <c r="E2795" s="829"/>
      <c r="F2795" s="822"/>
      <c r="G2795" s="822"/>
      <c r="H2795" s="822"/>
      <c r="I2795" s="822"/>
      <c r="J2795" s="822"/>
      <c r="K2795" s="523">
        <v>6</v>
      </c>
      <c r="L2795" s="504"/>
      <c r="M2795" s="504"/>
      <c r="N2795" s="504"/>
      <c r="O2795" s="120"/>
      <c r="P2795" s="822"/>
      <c r="Q2795" s="822"/>
      <c r="R2795" s="51"/>
    </row>
    <row r="2796" spans="1:18" s="52" customFormat="1" outlineLevel="1">
      <c r="A2796" s="825"/>
      <c r="B2796" s="827"/>
      <c r="C2796" s="766"/>
      <c r="D2796" s="822"/>
      <c r="E2796" s="829"/>
      <c r="F2796" s="822"/>
      <c r="G2796" s="822"/>
      <c r="H2796" s="822"/>
      <c r="I2796" s="822"/>
      <c r="J2796" s="822"/>
      <c r="K2796" s="523">
        <v>7</v>
      </c>
      <c r="L2796" s="504"/>
      <c r="M2796" s="504"/>
      <c r="N2796" s="504"/>
      <c r="O2796" s="120"/>
      <c r="P2796" s="822"/>
      <c r="Q2796" s="822"/>
      <c r="R2796" s="51"/>
    </row>
    <row r="2797" spans="1:18" s="52" customFormat="1" outlineLevel="1">
      <c r="A2797" s="825"/>
      <c r="B2797" s="827"/>
      <c r="C2797" s="766"/>
      <c r="D2797" s="822"/>
      <c r="E2797" s="829"/>
      <c r="F2797" s="822"/>
      <c r="G2797" s="822"/>
      <c r="H2797" s="822"/>
      <c r="I2797" s="822"/>
      <c r="J2797" s="822"/>
      <c r="K2797" s="523">
        <v>8</v>
      </c>
      <c r="L2797" s="504"/>
      <c r="M2797" s="504"/>
      <c r="N2797" s="504"/>
      <c r="O2797" s="120"/>
      <c r="P2797" s="822"/>
      <c r="Q2797" s="822"/>
      <c r="R2797" s="51"/>
    </row>
    <row r="2798" spans="1:18" s="52" customFormat="1" outlineLevel="1">
      <c r="A2798" s="825"/>
      <c r="B2798" s="827"/>
      <c r="C2798" s="766"/>
      <c r="D2798" s="822"/>
      <c r="E2798" s="829"/>
      <c r="F2798" s="822"/>
      <c r="G2798" s="822"/>
      <c r="H2798" s="822"/>
      <c r="I2798" s="822"/>
      <c r="J2798" s="822"/>
      <c r="K2798" s="523">
        <v>9</v>
      </c>
      <c r="L2798" s="504"/>
      <c r="M2798" s="504"/>
      <c r="N2798" s="504"/>
      <c r="O2798" s="120"/>
      <c r="P2798" s="822"/>
      <c r="Q2798" s="822"/>
      <c r="R2798" s="51"/>
    </row>
    <row r="2799" spans="1:18" s="52" customFormat="1" outlineLevel="1">
      <c r="A2799" s="825"/>
      <c r="B2799" s="827"/>
      <c r="C2799" s="766"/>
      <c r="D2799" s="822"/>
      <c r="E2799" s="829"/>
      <c r="F2799" s="822"/>
      <c r="G2799" s="822"/>
      <c r="H2799" s="822"/>
      <c r="I2799" s="822"/>
      <c r="J2799" s="822"/>
      <c r="K2799" s="523">
        <v>10</v>
      </c>
      <c r="L2799" s="504"/>
      <c r="M2799" s="504"/>
      <c r="N2799" s="504"/>
      <c r="O2799" s="120"/>
      <c r="P2799" s="822"/>
      <c r="Q2799" s="822"/>
      <c r="R2799" s="51"/>
    </row>
    <row r="2800" spans="1:18" s="52" customFormat="1" outlineLevel="1">
      <c r="A2800" s="825"/>
      <c r="B2800" s="827"/>
      <c r="C2800" s="766"/>
      <c r="D2800" s="822"/>
      <c r="E2800" s="829"/>
      <c r="F2800" s="822"/>
      <c r="G2800" s="822"/>
      <c r="H2800" s="822"/>
      <c r="I2800" s="822"/>
      <c r="J2800" s="822"/>
      <c r="K2800" s="523">
        <v>11</v>
      </c>
      <c r="L2800" s="504"/>
      <c r="M2800" s="504"/>
      <c r="N2800" s="504"/>
      <c r="O2800" s="120"/>
      <c r="P2800" s="822"/>
      <c r="Q2800" s="822"/>
      <c r="R2800" s="51"/>
    </row>
    <row r="2801" spans="1:18" s="52" customFormat="1" outlineLevel="1">
      <c r="A2801" s="825"/>
      <c r="B2801" s="827"/>
      <c r="C2801" s="766"/>
      <c r="D2801" s="822"/>
      <c r="E2801" s="829"/>
      <c r="F2801" s="822"/>
      <c r="G2801" s="822"/>
      <c r="H2801" s="822"/>
      <c r="I2801" s="822"/>
      <c r="J2801" s="822"/>
      <c r="K2801" s="523">
        <v>12</v>
      </c>
      <c r="L2801" s="504"/>
      <c r="M2801" s="504"/>
      <c r="N2801" s="504"/>
      <c r="O2801" s="120"/>
      <c r="P2801" s="822"/>
      <c r="Q2801" s="822"/>
      <c r="R2801" s="51"/>
    </row>
    <row r="2802" spans="1:18" s="52" customFormat="1" outlineLevel="1">
      <c r="A2802" s="825"/>
      <c r="B2802" s="827"/>
      <c r="C2802" s="766"/>
      <c r="D2802" s="822"/>
      <c r="E2802" s="829"/>
      <c r="F2802" s="822"/>
      <c r="G2802" s="822"/>
      <c r="H2802" s="822"/>
      <c r="I2802" s="822"/>
      <c r="J2802" s="822"/>
      <c r="K2802" s="523">
        <v>13</v>
      </c>
      <c r="L2802" s="504"/>
      <c r="M2802" s="504"/>
      <c r="N2802" s="504"/>
      <c r="O2802" s="120"/>
      <c r="P2802" s="822"/>
      <c r="Q2802" s="822"/>
      <c r="R2802" s="51"/>
    </row>
    <row r="2803" spans="1:18" s="52" customFormat="1" outlineLevel="1">
      <c r="A2803" s="825"/>
      <c r="B2803" s="827"/>
      <c r="C2803" s="766"/>
      <c r="D2803" s="822"/>
      <c r="E2803" s="829"/>
      <c r="F2803" s="822"/>
      <c r="G2803" s="822"/>
      <c r="H2803" s="822"/>
      <c r="I2803" s="822"/>
      <c r="J2803" s="822"/>
      <c r="K2803" s="523">
        <v>14</v>
      </c>
      <c r="L2803" s="504"/>
      <c r="M2803" s="504"/>
      <c r="N2803" s="504"/>
      <c r="O2803" s="120"/>
      <c r="P2803" s="822"/>
      <c r="Q2803" s="822"/>
      <c r="R2803" s="51"/>
    </row>
    <row r="2804" spans="1:18" s="52" customFormat="1" outlineLevel="1">
      <c r="A2804" s="825"/>
      <c r="B2804" s="827"/>
      <c r="C2804" s="766"/>
      <c r="D2804" s="822"/>
      <c r="E2804" s="829"/>
      <c r="F2804" s="822"/>
      <c r="G2804" s="822"/>
      <c r="H2804" s="822"/>
      <c r="I2804" s="822"/>
      <c r="J2804" s="822"/>
      <c r="K2804" s="523">
        <v>15</v>
      </c>
      <c r="L2804" s="504"/>
      <c r="M2804" s="504"/>
      <c r="N2804" s="504"/>
      <c r="O2804" s="120"/>
      <c r="P2804" s="822"/>
      <c r="Q2804" s="822"/>
      <c r="R2804" s="51"/>
    </row>
    <row r="2805" spans="1:18" s="52" customFormat="1" outlineLevel="1">
      <c r="A2805" s="826"/>
      <c r="B2805" s="828"/>
      <c r="C2805" s="777"/>
      <c r="D2805" s="823"/>
      <c r="E2805" s="829"/>
      <c r="F2805" s="823"/>
      <c r="G2805" s="823"/>
      <c r="H2805" s="823"/>
      <c r="I2805" s="823"/>
      <c r="J2805" s="823"/>
      <c r="K2805" s="523">
        <v>16</v>
      </c>
      <c r="L2805" s="504"/>
      <c r="M2805" s="504"/>
      <c r="N2805" s="504"/>
      <c r="O2805" s="120"/>
      <c r="P2805" s="823"/>
      <c r="Q2805" s="823"/>
      <c r="R2805" s="51"/>
    </row>
    <row r="2806" spans="1:18" s="52" customFormat="1" outlineLevel="1">
      <c r="A2806" s="824"/>
      <c r="B2806" s="827" t="s">
        <v>15</v>
      </c>
      <c r="C2806" s="803">
        <f>C2790+1</f>
        <v>176</v>
      </c>
      <c r="D2806" s="822" t="str">
        <f t="shared" ref="D2806:D2854" si="248">"Spare "&amp;C2806</f>
        <v>Spare 176</v>
      </c>
      <c r="E2806" s="829" t="str">
        <f t="shared" ref="E2806" si="249">"DBB"&amp;18192+(6*(C2806-129))</f>
        <v>DBB18474</v>
      </c>
      <c r="F2806" s="822" t="s">
        <v>2132</v>
      </c>
      <c r="G2806" s="821"/>
      <c r="H2806" s="821"/>
      <c r="I2806" s="821"/>
      <c r="J2806" s="821"/>
      <c r="K2806" s="626">
        <v>1</v>
      </c>
      <c r="L2806" s="504"/>
      <c r="M2806" s="504"/>
      <c r="N2806" s="504"/>
      <c r="O2806" s="120"/>
      <c r="P2806" s="821"/>
      <c r="Q2806" s="821"/>
      <c r="R2806" s="51"/>
    </row>
    <row r="2807" spans="1:18" s="52" customFormat="1" outlineLevel="1">
      <c r="A2807" s="825"/>
      <c r="B2807" s="827"/>
      <c r="C2807" s="766"/>
      <c r="D2807" s="822"/>
      <c r="E2807" s="829"/>
      <c r="F2807" s="822"/>
      <c r="G2807" s="822"/>
      <c r="H2807" s="822"/>
      <c r="I2807" s="822"/>
      <c r="J2807" s="822"/>
      <c r="K2807" s="523">
        <v>2</v>
      </c>
      <c r="L2807" s="504"/>
      <c r="M2807" s="504"/>
      <c r="N2807" s="504"/>
      <c r="O2807" s="120"/>
      <c r="P2807" s="822"/>
      <c r="Q2807" s="822"/>
      <c r="R2807" s="51"/>
    </row>
    <row r="2808" spans="1:18" s="52" customFormat="1" outlineLevel="1">
      <c r="A2808" s="825"/>
      <c r="B2808" s="827"/>
      <c r="C2808" s="766"/>
      <c r="D2808" s="822"/>
      <c r="E2808" s="829"/>
      <c r="F2808" s="822"/>
      <c r="G2808" s="822"/>
      <c r="H2808" s="822"/>
      <c r="I2808" s="822"/>
      <c r="J2808" s="822"/>
      <c r="K2808" s="523">
        <v>3</v>
      </c>
      <c r="L2808" s="504"/>
      <c r="M2808" s="504"/>
      <c r="N2808" s="504"/>
      <c r="O2808" s="120"/>
      <c r="P2808" s="822"/>
      <c r="Q2808" s="822"/>
      <c r="R2808" s="51"/>
    </row>
    <row r="2809" spans="1:18" s="52" customFormat="1" outlineLevel="1">
      <c r="A2809" s="825"/>
      <c r="B2809" s="827"/>
      <c r="C2809" s="766"/>
      <c r="D2809" s="822"/>
      <c r="E2809" s="829"/>
      <c r="F2809" s="822"/>
      <c r="G2809" s="822"/>
      <c r="H2809" s="822"/>
      <c r="I2809" s="822"/>
      <c r="J2809" s="822"/>
      <c r="K2809" s="523">
        <v>4</v>
      </c>
      <c r="L2809" s="504"/>
      <c r="M2809" s="504"/>
      <c r="N2809" s="504"/>
      <c r="O2809" s="120"/>
      <c r="P2809" s="822"/>
      <c r="Q2809" s="822"/>
      <c r="R2809" s="51"/>
    </row>
    <row r="2810" spans="1:18" s="52" customFormat="1" outlineLevel="1">
      <c r="A2810" s="825"/>
      <c r="B2810" s="827"/>
      <c r="C2810" s="766"/>
      <c r="D2810" s="822"/>
      <c r="E2810" s="829"/>
      <c r="F2810" s="822"/>
      <c r="G2810" s="822"/>
      <c r="H2810" s="822"/>
      <c r="I2810" s="822"/>
      <c r="J2810" s="822"/>
      <c r="K2810" s="523">
        <v>5</v>
      </c>
      <c r="L2810" s="504"/>
      <c r="M2810" s="504"/>
      <c r="N2810" s="504"/>
      <c r="O2810" s="120"/>
      <c r="P2810" s="822"/>
      <c r="Q2810" s="822"/>
      <c r="R2810" s="51"/>
    </row>
    <row r="2811" spans="1:18" s="52" customFormat="1" outlineLevel="1">
      <c r="A2811" s="825"/>
      <c r="B2811" s="827"/>
      <c r="C2811" s="766"/>
      <c r="D2811" s="822"/>
      <c r="E2811" s="829"/>
      <c r="F2811" s="822"/>
      <c r="G2811" s="822"/>
      <c r="H2811" s="822"/>
      <c r="I2811" s="822"/>
      <c r="J2811" s="822"/>
      <c r="K2811" s="523">
        <v>6</v>
      </c>
      <c r="L2811" s="504"/>
      <c r="M2811" s="504"/>
      <c r="N2811" s="504"/>
      <c r="O2811" s="120"/>
      <c r="P2811" s="822"/>
      <c r="Q2811" s="822"/>
      <c r="R2811" s="51"/>
    </row>
    <row r="2812" spans="1:18" s="52" customFormat="1" outlineLevel="1">
      <c r="A2812" s="825"/>
      <c r="B2812" s="827"/>
      <c r="C2812" s="766"/>
      <c r="D2812" s="822"/>
      <c r="E2812" s="829"/>
      <c r="F2812" s="822"/>
      <c r="G2812" s="822"/>
      <c r="H2812" s="822"/>
      <c r="I2812" s="822"/>
      <c r="J2812" s="822"/>
      <c r="K2812" s="523">
        <v>7</v>
      </c>
      <c r="L2812" s="504"/>
      <c r="M2812" s="504"/>
      <c r="N2812" s="504"/>
      <c r="O2812" s="120"/>
      <c r="P2812" s="822"/>
      <c r="Q2812" s="822"/>
      <c r="R2812" s="51"/>
    </row>
    <row r="2813" spans="1:18" s="52" customFormat="1" outlineLevel="1">
      <c r="A2813" s="825"/>
      <c r="B2813" s="827"/>
      <c r="C2813" s="766"/>
      <c r="D2813" s="822"/>
      <c r="E2813" s="829"/>
      <c r="F2813" s="822"/>
      <c r="G2813" s="822"/>
      <c r="H2813" s="822"/>
      <c r="I2813" s="822"/>
      <c r="J2813" s="822"/>
      <c r="K2813" s="523">
        <v>8</v>
      </c>
      <c r="L2813" s="504"/>
      <c r="M2813" s="504"/>
      <c r="N2813" s="504"/>
      <c r="O2813" s="120"/>
      <c r="P2813" s="822"/>
      <c r="Q2813" s="822"/>
      <c r="R2813" s="51"/>
    </row>
    <row r="2814" spans="1:18" s="52" customFormat="1" outlineLevel="1">
      <c r="A2814" s="825"/>
      <c r="B2814" s="827"/>
      <c r="C2814" s="766"/>
      <c r="D2814" s="822"/>
      <c r="E2814" s="829"/>
      <c r="F2814" s="822"/>
      <c r="G2814" s="822"/>
      <c r="H2814" s="822"/>
      <c r="I2814" s="822"/>
      <c r="J2814" s="822"/>
      <c r="K2814" s="523">
        <v>9</v>
      </c>
      <c r="L2814" s="504"/>
      <c r="M2814" s="504"/>
      <c r="N2814" s="504"/>
      <c r="O2814" s="120"/>
      <c r="P2814" s="822"/>
      <c r="Q2814" s="822"/>
      <c r="R2814" s="51"/>
    </row>
    <row r="2815" spans="1:18" s="52" customFormat="1" outlineLevel="1">
      <c r="A2815" s="825"/>
      <c r="B2815" s="827"/>
      <c r="C2815" s="766"/>
      <c r="D2815" s="822"/>
      <c r="E2815" s="829"/>
      <c r="F2815" s="822"/>
      <c r="G2815" s="822"/>
      <c r="H2815" s="822"/>
      <c r="I2815" s="822"/>
      <c r="J2815" s="822"/>
      <c r="K2815" s="523">
        <v>10</v>
      </c>
      <c r="L2815" s="504"/>
      <c r="M2815" s="504"/>
      <c r="N2815" s="504"/>
      <c r="O2815" s="120"/>
      <c r="P2815" s="822"/>
      <c r="Q2815" s="822"/>
      <c r="R2815" s="51"/>
    </row>
    <row r="2816" spans="1:18" s="52" customFormat="1" outlineLevel="1">
      <c r="A2816" s="825"/>
      <c r="B2816" s="827"/>
      <c r="C2816" s="766"/>
      <c r="D2816" s="822"/>
      <c r="E2816" s="829"/>
      <c r="F2816" s="822"/>
      <c r="G2816" s="822"/>
      <c r="H2816" s="822"/>
      <c r="I2816" s="822"/>
      <c r="J2816" s="822"/>
      <c r="K2816" s="523">
        <v>11</v>
      </c>
      <c r="L2816" s="504"/>
      <c r="M2816" s="504"/>
      <c r="N2816" s="504"/>
      <c r="O2816" s="120"/>
      <c r="P2816" s="822"/>
      <c r="Q2816" s="822"/>
      <c r="R2816" s="51"/>
    </row>
    <row r="2817" spans="1:18" s="52" customFormat="1" outlineLevel="1">
      <c r="A2817" s="825"/>
      <c r="B2817" s="827"/>
      <c r="C2817" s="766"/>
      <c r="D2817" s="822"/>
      <c r="E2817" s="829"/>
      <c r="F2817" s="822"/>
      <c r="G2817" s="822"/>
      <c r="H2817" s="822"/>
      <c r="I2817" s="822"/>
      <c r="J2817" s="822"/>
      <c r="K2817" s="523">
        <v>12</v>
      </c>
      <c r="L2817" s="504"/>
      <c r="M2817" s="504"/>
      <c r="N2817" s="504"/>
      <c r="O2817" s="120"/>
      <c r="P2817" s="822"/>
      <c r="Q2817" s="822"/>
      <c r="R2817" s="51"/>
    </row>
    <row r="2818" spans="1:18" s="52" customFormat="1" outlineLevel="1">
      <c r="A2818" s="825"/>
      <c r="B2818" s="827"/>
      <c r="C2818" s="766"/>
      <c r="D2818" s="822"/>
      <c r="E2818" s="829"/>
      <c r="F2818" s="822"/>
      <c r="G2818" s="822"/>
      <c r="H2818" s="822"/>
      <c r="I2818" s="822"/>
      <c r="J2818" s="822"/>
      <c r="K2818" s="523">
        <v>13</v>
      </c>
      <c r="L2818" s="504"/>
      <c r="M2818" s="504"/>
      <c r="N2818" s="504"/>
      <c r="O2818" s="120"/>
      <c r="P2818" s="822"/>
      <c r="Q2818" s="822"/>
      <c r="R2818" s="51"/>
    </row>
    <row r="2819" spans="1:18" s="52" customFormat="1" outlineLevel="1">
      <c r="A2819" s="825"/>
      <c r="B2819" s="827"/>
      <c r="C2819" s="766"/>
      <c r="D2819" s="822"/>
      <c r="E2819" s="829"/>
      <c r="F2819" s="822"/>
      <c r="G2819" s="822"/>
      <c r="H2819" s="822"/>
      <c r="I2819" s="822"/>
      <c r="J2819" s="822"/>
      <c r="K2819" s="523">
        <v>14</v>
      </c>
      <c r="L2819" s="504"/>
      <c r="M2819" s="504"/>
      <c r="N2819" s="504"/>
      <c r="O2819" s="120"/>
      <c r="P2819" s="822"/>
      <c r="Q2819" s="822"/>
      <c r="R2819" s="51"/>
    </row>
    <row r="2820" spans="1:18" s="52" customFormat="1" outlineLevel="1">
      <c r="A2820" s="825"/>
      <c r="B2820" s="827"/>
      <c r="C2820" s="766"/>
      <c r="D2820" s="822"/>
      <c r="E2820" s="829"/>
      <c r="F2820" s="822"/>
      <c r="G2820" s="822"/>
      <c r="H2820" s="822"/>
      <c r="I2820" s="822"/>
      <c r="J2820" s="822"/>
      <c r="K2820" s="523">
        <v>15</v>
      </c>
      <c r="L2820" s="504"/>
      <c r="M2820" s="504"/>
      <c r="N2820" s="504"/>
      <c r="O2820" s="120"/>
      <c r="P2820" s="822"/>
      <c r="Q2820" s="822"/>
      <c r="R2820" s="51"/>
    </row>
    <row r="2821" spans="1:18" s="52" customFormat="1" outlineLevel="1">
      <c r="A2821" s="826"/>
      <c r="B2821" s="828"/>
      <c r="C2821" s="777"/>
      <c r="D2821" s="823"/>
      <c r="E2821" s="829"/>
      <c r="F2821" s="823"/>
      <c r="G2821" s="823"/>
      <c r="H2821" s="823"/>
      <c r="I2821" s="823"/>
      <c r="J2821" s="823"/>
      <c r="K2821" s="523">
        <v>16</v>
      </c>
      <c r="L2821" s="504"/>
      <c r="M2821" s="504"/>
      <c r="N2821" s="504"/>
      <c r="O2821" s="120"/>
      <c r="P2821" s="823"/>
      <c r="Q2821" s="823"/>
      <c r="R2821" s="51"/>
    </row>
    <row r="2822" spans="1:18" s="52" customFormat="1" outlineLevel="1">
      <c r="A2822" s="824"/>
      <c r="B2822" s="827" t="s">
        <v>15</v>
      </c>
      <c r="C2822" s="803">
        <f>C2806+1</f>
        <v>177</v>
      </c>
      <c r="D2822" s="822" t="str">
        <f t="shared" si="248"/>
        <v>Spare 177</v>
      </c>
      <c r="E2822" s="829" t="str">
        <f t="shared" ref="E2822" si="250">"DBB"&amp;18192+(6*(C2822-129))</f>
        <v>DBB18480</v>
      </c>
      <c r="F2822" s="822" t="s">
        <v>2133</v>
      </c>
      <c r="G2822" s="821"/>
      <c r="H2822" s="821"/>
      <c r="I2822" s="821"/>
      <c r="J2822" s="821"/>
      <c r="K2822" s="626">
        <v>1</v>
      </c>
      <c r="L2822" s="504"/>
      <c r="M2822" s="504"/>
      <c r="N2822" s="504"/>
      <c r="O2822" s="120"/>
      <c r="P2822" s="821"/>
      <c r="Q2822" s="821"/>
      <c r="R2822" s="51"/>
    </row>
    <row r="2823" spans="1:18" s="52" customFormat="1" outlineLevel="1">
      <c r="A2823" s="825"/>
      <c r="B2823" s="827"/>
      <c r="C2823" s="766"/>
      <c r="D2823" s="822"/>
      <c r="E2823" s="829"/>
      <c r="F2823" s="822"/>
      <c r="G2823" s="822"/>
      <c r="H2823" s="822"/>
      <c r="I2823" s="822"/>
      <c r="J2823" s="822"/>
      <c r="K2823" s="523">
        <v>2</v>
      </c>
      <c r="L2823" s="504"/>
      <c r="M2823" s="504"/>
      <c r="N2823" s="504"/>
      <c r="O2823" s="120"/>
      <c r="P2823" s="822"/>
      <c r="Q2823" s="822"/>
      <c r="R2823" s="51"/>
    </row>
    <row r="2824" spans="1:18" s="52" customFormat="1" outlineLevel="1">
      <c r="A2824" s="825"/>
      <c r="B2824" s="827"/>
      <c r="C2824" s="766"/>
      <c r="D2824" s="822"/>
      <c r="E2824" s="829"/>
      <c r="F2824" s="822"/>
      <c r="G2824" s="822"/>
      <c r="H2824" s="822"/>
      <c r="I2824" s="822"/>
      <c r="J2824" s="822"/>
      <c r="K2824" s="523">
        <v>3</v>
      </c>
      <c r="L2824" s="504"/>
      <c r="M2824" s="504"/>
      <c r="N2824" s="504"/>
      <c r="O2824" s="120"/>
      <c r="P2824" s="822"/>
      <c r="Q2824" s="822"/>
      <c r="R2824" s="51"/>
    </row>
    <row r="2825" spans="1:18" s="52" customFormat="1" outlineLevel="1">
      <c r="A2825" s="825"/>
      <c r="B2825" s="827"/>
      <c r="C2825" s="766"/>
      <c r="D2825" s="822"/>
      <c r="E2825" s="829"/>
      <c r="F2825" s="822"/>
      <c r="G2825" s="822"/>
      <c r="H2825" s="822"/>
      <c r="I2825" s="822"/>
      <c r="J2825" s="822"/>
      <c r="K2825" s="523">
        <v>4</v>
      </c>
      <c r="L2825" s="504"/>
      <c r="M2825" s="504"/>
      <c r="N2825" s="504"/>
      <c r="O2825" s="120"/>
      <c r="P2825" s="822"/>
      <c r="Q2825" s="822"/>
      <c r="R2825" s="51"/>
    </row>
    <row r="2826" spans="1:18" s="52" customFormat="1" outlineLevel="1">
      <c r="A2826" s="825"/>
      <c r="B2826" s="827"/>
      <c r="C2826" s="766"/>
      <c r="D2826" s="822"/>
      <c r="E2826" s="829"/>
      <c r="F2826" s="822"/>
      <c r="G2826" s="822"/>
      <c r="H2826" s="822"/>
      <c r="I2826" s="822"/>
      <c r="J2826" s="822"/>
      <c r="K2826" s="523">
        <v>5</v>
      </c>
      <c r="L2826" s="504"/>
      <c r="M2826" s="504"/>
      <c r="N2826" s="504"/>
      <c r="O2826" s="120"/>
      <c r="P2826" s="822"/>
      <c r="Q2826" s="822"/>
      <c r="R2826" s="51"/>
    </row>
    <row r="2827" spans="1:18" s="52" customFormat="1" outlineLevel="1">
      <c r="A2827" s="825"/>
      <c r="B2827" s="827"/>
      <c r="C2827" s="766"/>
      <c r="D2827" s="822"/>
      <c r="E2827" s="829"/>
      <c r="F2827" s="822"/>
      <c r="G2827" s="822"/>
      <c r="H2827" s="822"/>
      <c r="I2827" s="822"/>
      <c r="J2827" s="822"/>
      <c r="K2827" s="523">
        <v>6</v>
      </c>
      <c r="L2827" s="504"/>
      <c r="M2827" s="504"/>
      <c r="N2827" s="504"/>
      <c r="O2827" s="120"/>
      <c r="P2827" s="822"/>
      <c r="Q2827" s="822"/>
      <c r="R2827" s="51"/>
    </row>
    <row r="2828" spans="1:18" s="52" customFormat="1" outlineLevel="1">
      <c r="A2828" s="825"/>
      <c r="B2828" s="827"/>
      <c r="C2828" s="766"/>
      <c r="D2828" s="822"/>
      <c r="E2828" s="829"/>
      <c r="F2828" s="822"/>
      <c r="G2828" s="822"/>
      <c r="H2828" s="822"/>
      <c r="I2828" s="822"/>
      <c r="J2828" s="822"/>
      <c r="K2828" s="523">
        <v>7</v>
      </c>
      <c r="L2828" s="504"/>
      <c r="M2828" s="504"/>
      <c r="N2828" s="504"/>
      <c r="O2828" s="120"/>
      <c r="P2828" s="822"/>
      <c r="Q2828" s="822"/>
      <c r="R2828" s="51"/>
    </row>
    <row r="2829" spans="1:18" s="52" customFormat="1" outlineLevel="1">
      <c r="A2829" s="825"/>
      <c r="B2829" s="827"/>
      <c r="C2829" s="766"/>
      <c r="D2829" s="822"/>
      <c r="E2829" s="829"/>
      <c r="F2829" s="822"/>
      <c r="G2829" s="822"/>
      <c r="H2829" s="822"/>
      <c r="I2829" s="822"/>
      <c r="J2829" s="822"/>
      <c r="K2829" s="523">
        <v>8</v>
      </c>
      <c r="L2829" s="504"/>
      <c r="M2829" s="504"/>
      <c r="N2829" s="504"/>
      <c r="O2829" s="120"/>
      <c r="P2829" s="822"/>
      <c r="Q2829" s="822"/>
      <c r="R2829" s="51"/>
    </row>
    <row r="2830" spans="1:18" s="52" customFormat="1" outlineLevel="1">
      <c r="A2830" s="825"/>
      <c r="B2830" s="827"/>
      <c r="C2830" s="766"/>
      <c r="D2830" s="822"/>
      <c r="E2830" s="829"/>
      <c r="F2830" s="822"/>
      <c r="G2830" s="822"/>
      <c r="H2830" s="822"/>
      <c r="I2830" s="822"/>
      <c r="J2830" s="822"/>
      <c r="K2830" s="523">
        <v>9</v>
      </c>
      <c r="L2830" s="504"/>
      <c r="M2830" s="504"/>
      <c r="N2830" s="504"/>
      <c r="O2830" s="120"/>
      <c r="P2830" s="822"/>
      <c r="Q2830" s="822"/>
      <c r="R2830" s="51"/>
    </row>
    <row r="2831" spans="1:18" s="52" customFormat="1" outlineLevel="1">
      <c r="A2831" s="825"/>
      <c r="B2831" s="827"/>
      <c r="C2831" s="766"/>
      <c r="D2831" s="822"/>
      <c r="E2831" s="829"/>
      <c r="F2831" s="822"/>
      <c r="G2831" s="822"/>
      <c r="H2831" s="822"/>
      <c r="I2831" s="822"/>
      <c r="J2831" s="822"/>
      <c r="K2831" s="523">
        <v>10</v>
      </c>
      <c r="L2831" s="504"/>
      <c r="M2831" s="504"/>
      <c r="N2831" s="504"/>
      <c r="O2831" s="120"/>
      <c r="P2831" s="822"/>
      <c r="Q2831" s="822"/>
      <c r="R2831" s="51"/>
    </row>
    <row r="2832" spans="1:18" s="52" customFormat="1" outlineLevel="1">
      <c r="A2832" s="825"/>
      <c r="B2832" s="827"/>
      <c r="C2832" s="766"/>
      <c r="D2832" s="822"/>
      <c r="E2832" s="829"/>
      <c r="F2832" s="822"/>
      <c r="G2832" s="822"/>
      <c r="H2832" s="822"/>
      <c r="I2832" s="822"/>
      <c r="J2832" s="822"/>
      <c r="K2832" s="523">
        <v>11</v>
      </c>
      <c r="L2832" s="504"/>
      <c r="M2832" s="504"/>
      <c r="N2832" s="504"/>
      <c r="O2832" s="120"/>
      <c r="P2832" s="822"/>
      <c r="Q2832" s="822"/>
      <c r="R2832" s="51"/>
    </row>
    <row r="2833" spans="1:18" s="52" customFormat="1" outlineLevel="1">
      <c r="A2833" s="825"/>
      <c r="B2833" s="827"/>
      <c r="C2833" s="766"/>
      <c r="D2833" s="822"/>
      <c r="E2833" s="829"/>
      <c r="F2833" s="822"/>
      <c r="G2833" s="822"/>
      <c r="H2833" s="822"/>
      <c r="I2833" s="822"/>
      <c r="J2833" s="822"/>
      <c r="K2833" s="523">
        <v>12</v>
      </c>
      <c r="L2833" s="504"/>
      <c r="M2833" s="504"/>
      <c r="N2833" s="504"/>
      <c r="O2833" s="120"/>
      <c r="P2833" s="822"/>
      <c r="Q2833" s="822"/>
      <c r="R2833" s="51"/>
    </row>
    <row r="2834" spans="1:18" s="52" customFormat="1" outlineLevel="1">
      <c r="A2834" s="825"/>
      <c r="B2834" s="827"/>
      <c r="C2834" s="766"/>
      <c r="D2834" s="822"/>
      <c r="E2834" s="829"/>
      <c r="F2834" s="822"/>
      <c r="G2834" s="822"/>
      <c r="H2834" s="822"/>
      <c r="I2834" s="822"/>
      <c r="J2834" s="822"/>
      <c r="K2834" s="523">
        <v>13</v>
      </c>
      <c r="L2834" s="504"/>
      <c r="M2834" s="504"/>
      <c r="N2834" s="504"/>
      <c r="O2834" s="120"/>
      <c r="P2834" s="822"/>
      <c r="Q2834" s="822"/>
      <c r="R2834" s="51"/>
    </row>
    <row r="2835" spans="1:18" s="52" customFormat="1" outlineLevel="1">
      <c r="A2835" s="825"/>
      <c r="B2835" s="827"/>
      <c r="C2835" s="766"/>
      <c r="D2835" s="822"/>
      <c r="E2835" s="829"/>
      <c r="F2835" s="822"/>
      <c r="G2835" s="822"/>
      <c r="H2835" s="822"/>
      <c r="I2835" s="822"/>
      <c r="J2835" s="822"/>
      <c r="K2835" s="523">
        <v>14</v>
      </c>
      <c r="L2835" s="504"/>
      <c r="M2835" s="504"/>
      <c r="N2835" s="504"/>
      <c r="O2835" s="120"/>
      <c r="P2835" s="822"/>
      <c r="Q2835" s="822"/>
      <c r="R2835" s="51"/>
    </row>
    <row r="2836" spans="1:18" s="52" customFormat="1" outlineLevel="1">
      <c r="A2836" s="825"/>
      <c r="B2836" s="827"/>
      <c r="C2836" s="766"/>
      <c r="D2836" s="822"/>
      <c r="E2836" s="829"/>
      <c r="F2836" s="822"/>
      <c r="G2836" s="822"/>
      <c r="H2836" s="822"/>
      <c r="I2836" s="822"/>
      <c r="J2836" s="822"/>
      <c r="K2836" s="523">
        <v>15</v>
      </c>
      <c r="L2836" s="504"/>
      <c r="M2836" s="504"/>
      <c r="N2836" s="504"/>
      <c r="O2836" s="120"/>
      <c r="P2836" s="822"/>
      <c r="Q2836" s="822"/>
      <c r="R2836" s="51"/>
    </row>
    <row r="2837" spans="1:18" s="52" customFormat="1" outlineLevel="1">
      <c r="A2837" s="826"/>
      <c r="B2837" s="828"/>
      <c r="C2837" s="777"/>
      <c r="D2837" s="823"/>
      <c r="E2837" s="829"/>
      <c r="F2837" s="823"/>
      <c r="G2837" s="823"/>
      <c r="H2837" s="823"/>
      <c r="I2837" s="823"/>
      <c r="J2837" s="823"/>
      <c r="K2837" s="523">
        <v>16</v>
      </c>
      <c r="L2837" s="504"/>
      <c r="M2837" s="504"/>
      <c r="N2837" s="504"/>
      <c r="O2837" s="120"/>
      <c r="P2837" s="823"/>
      <c r="Q2837" s="823"/>
      <c r="R2837" s="51"/>
    </row>
    <row r="2838" spans="1:18" s="52" customFormat="1" outlineLevel="1">
      <c r="A2838" s="824"/>
      <c r="B2838" s="827" t="s">
        <v>15</v>
      </c>
      <c r="C2838" s="803">
        <f>C2822+1</f>
        <v>178</v>
      </c>
      <c r="D2838" s="822" t="str">
        <f t="shared" si="248"/>
        <v>Spare 178</v>
      </c>
      <c r="E2838" s="829" t="str">
        <f t="shared" ref="E2838" si="251">"DBB"&amp;18192+(6*(C2838-129))</f>
        <v>DBB18486</v>
      </c>
      <c r="F2838" s="822" t="s">
        <v>2134</v>
      </c>
      <c r="G2838" s="821"/>
      <c r="H2838" s="821"/>
      <c r="I2838" s="821"/>
      <c r="J2838" s="821"/>
      <c r="K2838" s="626">
        <v>1</v>
      </c>
      <c r="L2838" s="504"/>
      <c r="M2838" s="504"/>
      <c r="N2838" s="504"/>
      <c r="O2838" s="120"/>
      <c r="P2838" s="821"/>
      <c r="Q2838" s="821"/>
      <c r="R2838" s="51"/>
    </row>
    <row r="2839" spans="1:18" s="52" customFormat="1" outlineLevel="1">
      <c r="A2839" s="825"/>
      <c r="B2839" s="827"/>
      <c r="C2839" s="766"/>
      <c r="D2839" s="822"/>
      <c r="E2839" s="829"/>
      <c r="F2839" s="822"/>
      <c r="G2839" s="822"/>
      <c r="H2839" s="822"/>
      <c r="I2839" s="822"/>
      <c r="J2839" s="822"/>
      <c r="K2839" s="523">
        <v>2</v>
      </c>
      <c r="L2839" s="504"/>
      <c r="M2839" s="504"/>
      <c r="N2839" s="504"/>
      <c r="O2839" s="120"/>
      <c r="P2839" s="822"/>
      <c r="Q2839" s="822"/>
      <c r="R2839" s="51"/>
    </row>
    <row r="2840" spans="1:18" s="52" customFormat="1" outlineLevel="1">
      <c r="A2840" s="825"/>
      <c r="B2840" s="827"/>
      <c r="C2840" s="766"/>
      <c r="D2840" s="822"/>
      <c r="E2840" s="829"/>
      <c r="F2840" s="822"/>
      <c r="G2840" s="822"/>
      <c r="H2840" s="822"/>
      <c r="I2840" s="822"/>
      <c r="J2840" s="822"/>
      <c r="K2840" s="523">
        <v>3</v>
      </c>
      <c r="L2840" s="504"/>
      <c r="M2840" s="504"/>
      <c r="N2840" s="504"/>
      <c r="O2840" s="120"/>
      <c r="P2840" s="822"/>
      <c r="Q2840" s="822"/>
      <c r="R2840" s="51"/>
    </row>
    <row r="2841" spans="1:18" s="52" customFormat="1" outlineLevel="1">
      <c r="A2841" s="825"/>
      <c r="B2841" s="827"/>
      <c r="C2841" s="766"/>
      <c r="D2841" s="822"/>
      <c r="E2841" s="829"/>
      <c r="F2841" s="822"/>
      <c r="G2841" s="822"/>
      <c r="H2841" s="822"/>
      <c r="I2841" s="822"/>
      <c r="J2841" s="822"/>
      <c r="K2841" s="523">
        <v>4</v>
      </c>
      <c r="L2841" s="504"/>
      <c r="M2841" s="504"/>
      <c r="N2841" s="504"/>
      <c r="O2841" s="120"/>
      <c r="P2841" s="822"/>
      <c r="Q2841" s="822"/>
      <c r="R2841" s="51"/>
    </row>
    <row r="2842" spans="1:18" s="52" customFormat="1" outlineLevel="1">
      <c r="A2842" s="825"/>
      <c r="B2842" s="827"/>
      <c r="C2842" s="766"/>
      <c r="D2842" s="822"/>
      <c r="E2842" s="829"/>
      <c r="F2842" s="822"/>
      <c r="G2842" s="822"/>
      <c r="H2842" s="822"/>
      <c r="I2842" s="822"/>
      <c r="J2842" s="822"/>
      <c r="K2842" s="523">
        <v>5</v>
      </c>
      <c r="L2842" s="504"/>
      <c r="M2842" s="504"/>
      <c r="N2842" s="504"/>
      <c r="O2842" s="120"/>
      <c r="P2842" s="822"/>
      <c r="Q2842" s="822"/>
      <c r="R2842" s="51"/>
    </row>
    <row r="2843" spans="1:18" s="52" customFormat="1" outlineLevel="1">
      <c r="A2843" s="825"/>
      <c r="B2843" s="827"/>
      <c r="C2843" s="766"/>
      <c r="D2843" s="822"/>
      <c r="E2843" s="829"/>
      <c r="F2843" s="822"/>
      <c r="G2843" s="822"/>
      <c r="H2843" s="822"/>
      <c r="I2843" s="822"/>
      <c r="J2843" s="822"/>
      <c r="K2843" s="523">
        <v>6</v>
      </c>
      <c r="L2843" s="504"/>
      <c r="M2843" s="504"/>
      <c r="N2843" s="504"/>
      <c r="O2843" s="120"/>
      <c r="P2843" s="822"/>
      <c r="Q2843" s="822"/>
      <c r="R2843" s="51"/>
    </row>
    <row r="2844" spans="1:18" s="52" customFormat="1" outlineLevel="1">
      <c r="A2844" s="825"/>
      <c r="B2844" s="827"/>
      <c r="C2844" s="766"/>
      <c r="D2844" s="822"/>
      <c r="E2844" s="829"/>
      <c r="F2844" s="822"/>
      <c r="G2844" s="822"/>
      <c r="H2844" s="822"/>
      <c r="I2844" s="822"/>
      <c r="J2844" s="822"/>
      <c r="K2844" s="523">
        <v>7</v>
      </c>
      <c r="L2844" s="504"/>
      <c r="M2844" s="504"/>
      <c r="N2844" s="504"/>
      <c r="O2844" s="120"/>
      <c r="P2844" s="822"/>
      <c r="Q2844" s="822"/>
      <c r="R2844" s="51"/>
    </row>
    <row r="2845" spans="1:18" s="52" customFormat="1" outlineLevel="1">
      <c r="A2845" s="825"/>
      <c r="B2845" s="827"/>
      <c r="C2845" s="766"/>
      <c r="D2845" s="822"/>
      <c r="E2845" s="829"/>
      <c r="F2845" s="822"/>
      <c r="G2845" s="822"/>
      <c r="H2845" s="822"/>
      <c r="I2845" s="822"/>
      <c r="J2845" s="822"/>
      <c r="K2845" s="523">
        <v>8</v>
      </c>
      <c r="L2845" s="504"/>
      <c r="M2845" s="504"/>
      <c r="N2845" s="504"/>
      <c r="O2845" s="120"/>
      <c r="P2845" s="822"/>
      <c r="Q2845" s="822"/>
      <c r="R2845" s="51"/>
    </row>
    <row r="2846" spans="1:18" s="52" customFormat="1" outlineLevel="1">
      <c r="A2846" s="825"/>
      <c r="B2846" s="827"/>
      <c r="C2846" s="766"/>
      <c r="D2846" s="822"/>
      <c r="E2846" s="829"/>
      <c r="F2846" s="822"/>
      <c r="G2846" s="822"/>
      <c r="H2846" s="822"/>
      <c r="I2846" s="822"/>
      <c r="J2846" s="822"/>
      <c r="K2846" s="523">
        <v>9</v>
      </c>
      <c r="L2846" s="504"/>
      <c r="M2846" s="504"/>
      <c r="N2846" s="504"/>
      <c r="O2846" s="120"/>
      <c r="P2846" s="822"/>
      <c r="Q2846" s="822"/>
      <c r="R2846" s="51"/>
    </row>
    <row r="2847" spans="1:18" s="52" customFormat="1" outlineLevel="1">
      <c r="A2847" s="825"/>
      <c r="B2847" s="827"/>
      <c r="C2847" s="766"/>
      <c r="D2847" s="822"/>
      <c r="E2847" s="829"/>
      <c r="F2847" s="822"/>
      <c r="G2847" s="822"/>
      <c r="H2847" s="822"/>
      <c r="I2847" s="822"/>
      <c r="J2847" s="822"/>
      <c r="K2847" s="523">
        <v>10</v>
      </c>
      <c r="L2847" s="504"/>
      <c r="M2847" s="504"/>
      <c r="N2847" s="504"/>
      <c r="O2847" s="120"/>
      <c r="P2847" s="822"/>
      <c r="Q2847" s="822"/>
      <c r="R2847" s="51"/>
    </row>
    <row r="2848" spans="1:18" s="52" customFormat="1" outlineLevel="1">
      <c r="A2848" s="825"/>
      <c r="B2848" s="827"/>
      <c r="C2848" s="766"/>
      <c r="D2848" s="822"/>
      <c r="E2848" s="829"/>
      <c r="F2848" s="822"/>
      <c r="G2848" s="822"/>
      <c r="H2848" s="822"/>
      <c r="I2848" s="822"/>
      <c r="J2848" s="822"/>
      <c r="K2848" s="523">
        <v>11</v>
      </c>
      <c r="L2848" s="504"/>
      <c r="M2848" s="504"/>
      <c r="N2848" s="504"/>
      <c r="O2848" s="120"/>
      <c r="P2848" s="822"/>
      <c r="Q2848" s="822"/>
      <c r="R2848" s="51"/>
    </row>
    <row r="2849" spans="1:18" s="52" customFormat="1" outlineLevel="1">
      <c r="A2849" s="825"/>
      <c r="B2849" s="827"/>
      <c r="C2849" s="766"/>
      <c r="D2849" s="822"/>
      <c r="E2849" s="829"/>
      <c r="F2849" s="822"/>
      <c r="G2849" s="822"/>
      <c r="H2849" s="822"/>
      <c r="I2849" s="822"/>
      <c r="J2849" s="822"/>
      <c r="K2849" s="523">
        <v>12</v>
      </c>
      <c r="L2849" s="504"/>
      <c r="M2849" s="504"/>
      <c r="N2849" s="504"/>
      <c r="O2849" s="120"/>
      <c r="P2849" s="822"/>
      <c r="Q2849" s="822"/>
      <c r="R2849" s="51"/>
    </row>
    <row r="2850" spans="1:18" s="52" customFormat="1" outlineLevel="1">
      <c r="A2850" s="825"/>
      <c r="B2850" s="827"/>
      <c r="C2850" s="766"/>
      <c r="D2850" s="822"/>
      <c r="E2850" s="829"/>
      <c r="F2850" s="822"/>
      <c r="G2850" s="822"/>
      <c r="H2850" s="822"/>
      <c r="I2850" s="822"/>
      <c r="J2850" s="822"/>
      <c r="K2850" s="523">
        <v>13</v>
      </c>
      <c r="L2850" s="504"/>
      <c r="M2850" s="504"/>
      <c r="N2850" s="504"/>
      <c r="O2850" s="120"/>
      <c r="P2850" s="822"/>
      <c r="Q2850" s="822"/>
      <c r="R2850" s="51"/>
    </row>
    <row r="2851" spans="1:18" s="52" customFormat="1" outlineLevel="1">
      <c r="A2851" s="825"/>
      <c r="B2851" s="827"/>
      <c r="C2851" s="766"/>
      <c r="D2851" s="822"/>
      <c r="E2851" s="829"/>
      <c r="F2851" s="822"/>
      <c r="G2851" s="822"/>
      <c r="H2851" s="822"/>
      <c r="I2851" s="822"/>
      <c r="J2851" s="822"/>
      <c r="K2851" s="523">
        <v>14</v>
      </c>
      <c r="L2851" s="504"/>
      <c r="M2851" s="504"/>
      <c r="N2851" s="504"/>
      <c r="O2851" s="120"/>
      <c r="P2851" s="822"/>
      <c r="Q2851" s="822"/>
      <c r="R2851" s="51"/>
    </row>
    <row r="2852" spans="1:18" s="52" customFormat="1" outlineLevel="1">
      <c r="A2852" s="825"/>
      <c r="B2852" s="827"/>
      <c r="C2852" s="766"/>
      <c r="D2852" s="822"/>
      <c r="E2852" s="829"/>
      <c r="F2852" s="822"/>
      <c r="G2852" s="822"/>
      <c r="H2852" s="822"/>
      <c r="I2852" s="822"/>
      <c r="J2852" s="822"/>
      <c r="K2852" s="523">
        <v>15</v>
      </c>
      <c r="L2852" s="504"/>
      <c r="M2852" s="504"/>
      <c r="N2852" s="504"/>
      <c r="O2852" s="120"/>
      <c r="P2852" s="822"/>
      <c r="Q2852" s="822"/>
      <c r="R2852" s="51"/>
    </row>
    <row r="2853" spans="1:18" s="52" customFormat="1" outlineLevel="1">
      <c r="A2853" s="826"/>
      <c r="B2853" s="828"/>
      <c r="C2853" s="777"/>
      <c r="D2853" s="823"/>
      <c r="E2853" s="829"/>
      <c r="F2853" s="823"/>
      <c r="G2853" s="823"/>
      <c r="H2853" s="823"/>
      <c r="I2853" s="823"/>
      <c r="J2853" s="823"/>
      <c r="K2853" s="523">
        <v>16</v>
      </c>
      <c r="L2853" s="504"/>
      <c r="M2853" s="504"/>
      <c r="N2853" s="504"/>
      <c r="O2853" s="120"/>
      <c r="P2853" s="823"/>
      <c r="Q2853" s="823"/>
      <c r="R2853" s="51"/>
    </row>
    <row r="2854" spans="1:18" s="52" customFormat="1" outlineLevel="1">
      <c r="A2854" s="824"/>
      <c r="B2854" s="827" t="s">
        <v>15</v>
      </c>
      <c r="C2854" s="803">
        <f>C2838+1</f>
        <v>179</v>
      </c>
      <c r="D2854" s="822" t="str">
        <f t="shared" si="248"/>
        <v>Spare 179</v>
      </c>
      <c r="E2854" s="829" t="str">
        <f t="shared" ref="E2854" si="252">"DBB"&amp;18192+(6*(C2854-129))</f>
        <v>DBB18492</v>
      </c>
      <c r="F2854" s="822" t="s">
        <v>2135</v>
      </c>
      <c r="G2854" s="821"/>
      <c r="H2854" s="821"/>
      <c r="I2854" s="821"/>
      <c r="J2854" s="821"/>
      <c r="K2854" s="626">
        <v>1</v>
      </c>
      <c r="L2854" s="504"/>
      <c r="M2854" s="504"/>
      <c r="N2854" s="504"/>
      <c r="O2854" s="120"/>
      <c r="P2854" s="821"/>
      <c r="Q2854" s="821"/>
      <c r="R2854" s="51"/>
    </row>
    <row r="2855" spans="1:18" s="52" customFormat="1" outlineLevel="1">
      <c r="A2855" s="825"/>
      <c r="B2855" s="827"/>
      <c r="C2855" s="766"/>
      <c r="D2855" s="822"/>
      <c r="E2855" s="829"/>
      <c r="F2855" s="822"/>
      <c r="G2855" s="822"/>
      <c r="H2855" s="822"/>
      <c r="I2855" s="822"/>
      <c r="J2855" s="822"/>
      <c r="K2855" s="523">
        <v>2</v>
      </c>
      <c r="L2855" s="504"/>
      <c r="M2855" s="504"/>
      <c r="N2855" s="504"/>
      <c r="O2855" s="120"/>
      <c r="P2855" s="822"/>
      <c r="Q2855" s="822"/>
      <c r="R2855" s="51"/>
    </row>
    <row r="2856" spans="1:18" s="52" customFormat="1" outlineLevel="1">
      <c r="A2856" s="825"/>
      <c r="B2856" s="827"/>
      <c r="C2856" s="766"/>
      <c r="D2856" s="822"/>
      <c r="E2856" s="829"/>
      <c r="F2856" s="822"/>
      <c r="G2856" s="822"/>
      <c r="H2856" s="822"/>
      <c r="I2856" s="822"/>
      <c r="J2856" s="822"/>
      <c r="K2856" s="523">
        <v>3</v>
      </c>
      <c r="L2856" s="504"/>
      <c r="M2856" s="504"/>
      <c r="N2856" s="504"/>
      <c r="O2856" s="120"/>
      <c r="P2856" s="822"/>
      <c r="Q2856" s="822"/>
      <c r="R2856" s="51"/>
    </row>
    <row r="2857" spans="1:18" s="52" customFormat="1" outlineLevel="1">
      <c r="A2857" s="825"/>
      <c r="B2857" s="827"/>
      <c r="C2857" s="766"/>
      <c r="D2857" s="822"/>
      <c r="E2857" s="829"/>
      <c r="F2857" s="822"/>
      <c r="G2857" s="822"/>
      <c r="H2857" s="822"/>
      <c r="I2857" s="822"/>
      <c r="J2857" s="822"/>
      <c r="K2857" s="523">
        <v>4</v>
      </c>
      <c r="L2857" s="504"/>
      <c r="M2857" s="504"/>
      <c r="N2857" s="504"/>
      <c r="O2857" s="120"/>
      <c r="P2857" s="822"/>
      <c r="Q2857" s="822"/>
      <c r="R2857" s="51"/>
    </row>
    <row r="2858" spans="1:18" s="52" customFormat="1" outlineLevel="1">
      <c r="A2858" s="825"/>
      <c r="B2858" s="827"/>
      <c r="C2858" s="766"/>
      <c r="D2858" s="822"/>
      <c r="E2858" s="829"/>
      <c r="F2858" s="822"/>
      <c r="G2858" s="822"/>
      <c r="H2858" s="822"/>
      <c r="I2858" s="822"/>
      <c r="J2858" s="822"/>
      <c r="K2858" s="523">
        <v>5</v>
      </c>
      <c r="L2858" s="504"/>
      <c r="M2858" s="504"/>
      <c r="N2858" s="504"/>
      <c r="O2858" s="120"/>
      <c r="P2858" s="822"/>
      <c r="Q2858" s="822"/>
      <c r="R2858" s="51"/>
    </row>
    <row r="2859" spans="1:18" s="52" customFormat="1" outlineLevel="1">
      <c r="A2859" s="825"/>
      <c r="B2859" s="827"/>
      <c r="C2859" s="766"/>
      <c r="D2859" s="822"/>
      <c r="E2859" s="829"/>
      <c r="F2859" s="822"/>
      <c r="G2859" s="822"/>
      <c r="H2859" s="822"/>
      <c r="I2859" s="822"/>
      <c r="J2859" s="822"/>
      <c r="K2859" s="523">
        <v>6</v>
      </c>
      <c r="L2859" s="504"/>
      <c r="M2859" s="504"/>
      <c r="N2859" s="504"/>
      <c r="O2859" s="120"/>
      <c r="P2859" s="822"/>
      <c r="Q2859" s="822"/>
      <c r="R2859" s="51"/>
    </row>
    <row r="2860" spans="1:18" s="52" customFormat="1" outlineLevel="1">
      <c r="A2860" s="825"/>
      <c r="B2860" s="827"/>
      <c r="C2860" s="766"/>
      <c r="D2860" s="822"/>
      <c r="E2860" s="829"/>
      <c r="F2860" s="822"/>
      <c r="G2860" s="822"/>
      <c r="H2860" s="822"/>
      <c r="I2860" s="822"/>
      <c r="J2860" s="822"/>
      <c r="K2860" s="523">
        <v>7</v>
      </c>
      <c r="L2860" s="504"/>
      <c r="M2860" s="504"/>
      <c r="N2860" s="504"/>
      <c r="O2860" s="120"/>
      <c r="P2860" s="822"/>
      <c r="Q2860" s="822"/>
      <c r="R2860" s="51"/>
    </row>
    <row r="2861" spans="1:18" s="52" customFormat="1" outlineLevel="1">
      <c r="A2861" s="825"/>
      <c r="B2861" s="827"/>
      <c r="C2861" s="766"/>
      <c r="D2861" s="822"/>
      <c r="E2861" s="829"/>
      <c r="F2861" s="822"/>
      <c r="G2861" s="822"/>
      <c r="H2861" s="822"/>
      <c r="I2861" s="822"/>
      <c r="J2861" s="822"/>
      <c r="K2861" s="523">
        <v>8</v>
      </c>
      <c r="L2861" s="504"/>
      <c r="M2861" s="504"/>
      <c r="N2861" s="504"/>
      <c r="O2861" s="120"/>
      <c r="P2861" s="822"/>
      <c r="Q2861" s="822"/>
      <c r="R2861" s="51"/>
    </row>
    <row r="2862" spans="1:18" s="52" customFormat="1" outlineLevel="1">
      <c r="A2862" s="825"/>
      <c r="B2862" s="827"/>
      <c r="C2862" s="766"/>
      <c r="D2862" s="822"/>
      <c r="E2862" s="829"/>
      <c r="F2862" s="822"/>
      <c r="G2862" s="822"/>
      <c r="H2862" s="822"/>
      <c r="I2862" s="822"/>
      <c r="J2862" s="822"/>
      <c r="K2862" s="523">
        <v>9</v>
      </c>
      <c r="L2862" s="504"/>
      <c r="M2862" s="504"/>
      <c r="N2862" s="504"/>
      <c r="O2862" s="120"/>
      <c r="P2862" s="822"/>
      <c r="Q2862" s="822"/>
      <c r="R2862" s="51"/>
    </row>
    <row r="2863" spans="1:18" s="52" customFormat="1" outlineLevel="1">
      <c r="A2863" s="825"/>
      <c r="B2863" s="827"/>
      <c r="C2863" s="766"/>
      <c r="D2863" s="822"/>
      <c r="E2863" s="829"/>
      <c r="F2863" s="822"/>
      <c r="G2863" s="822"/>
      <c r="H2863" s="822"/>
      <c r="I2863" s="822"/>
      <c r="J2863" s="822"/>
      <c r="K2863" s="523">
        <v>10</v>
      </c>
      <c r="L2863" s="504"/>
      <c r="M2863" s="504"/>
      <c r="N2863" s="504"/>
      <c r="O2863" s="120"/>
      <c r="P2863" s="822"/>
      <c r="Q2863" s="822"/>
      <c r="R2863" s="51"/>
    </row>
    <row r="2864" spans="1:18" s="52" customFormat="1" outlineLevel="1">
      <c r="A2864" s="825"/>
      <c r="B2864" s="827"/>
      <c r="C2864" s="766"/>
      <c r="D2864" s="822"/>
      <c r="E2864" s="829"/>
      <c r="F2864" s="822"/>
      <c r="G2864" s="822"/>
      <c r="H2864" s="822"/>
      <c r="I2864" s="822"/>
      <c r="J2864" s="822"/>
      <c r="K2864" s="523">
        <v>11</v>
      </c>
      <c r="L2864" s="504"/>
      <c r="M2864" s="504"/>
      <c r="N2864" s="504"/>
      <c r="O2864" s="120"/>
      <c r="P2864" s="822"/>
      <c r="Q2864" s="822"/>
      <c r="R2864" s="51"/>
    </row>
    <row r="2865" spans="1:18" s="52" customFormat="1" outlineLevel="1">
      <c r="A2865" s="825"/>
      <c r="B2865" s="827"/>
      <c r="C2865" s="766"/>
      <c r="D2865" s="822"/>
      <c r="E2865" s="829"/>
      <c r="F2865" s="822"/>
      <c r="G2865" s="822"/>
      <c r="H2865" s="822"/>
      <c r="I2865" s="822"/>
      <c r="J2865" s="822"/>
      <c r="K2865" s="523">
        <v>12</v>
      </c>
      <c r="L2865" s="504"/>
      <c r="M2865" s="504"/>
      <c r="N2865" s="504"/>
      <c r="O2865" s="120"/>
      <c r="P2865" s="822"/>
      <c r="Q2865" s="822"/>
      <c r="R2865" s="51"/>
    </row>
    <row r="2866" spans="1:18" s="52" customFormat="1" outlineLevel="1">
      <c r="A2866" s="825"/>
      <c r="B2866" s="827"/>
      <c r="C2866" s="766"/>
      <c r="D2866" s="822"/>
      <c r="E2866" s="829"/>
      <c r="F2866" s="822"/>
      <c r="G2866" s="822"/>
      <c r="H2866" s="822"/>
      <c r="I2866" s="822"/>
      <c r="J2866" s="822"/>
      <c r="K2866" s="523">
        <v>13</v>
      </c>
      <c r="L2866" s="504"/>
      <c r="M2866" s="504"/>
      <c r="N2866" s="504"/>
      <c r="O2866" s="120"/>
      <c r="P2866" s="822"/>
      <c r="Q2866" s="822"/>
      <c r="R2866" s="51"/>
    </row>
    <row r="2867" spans="1:18" s="52" customFormat="1" outlineLevel="1">
      <c r="A2867" s="825"/>
      <c r="B2867" s="827"/>
      <c r="C2867" s="766"/>
      <c r="D2867" s="822"/>
      <c r="E2867" s="829"/>
      <c r="F2867" s="822"/>
      <c r="G2867" s="822"/>
      <c r="H2867" s="822"/>
      <c r="I2867" s="822"/>
      <c r="J2867" s="822"/>
      <c r="K2867" s="523">
        <v>14</v>
      </c>
      <c r="L2867" s="504"/>
      <c r="M2867" s="504"/>
      <c r="N2867" s="504"/>
      <c r="O2867" s="120"/>
      <c r="P2867" s="822"/>
      <c r="Q2867" s="822"/>
      <c r="R2867" s="51"/>
    </row>
    <row r="2868" spans="1:18" s="52" customFormat="1" outlineLevel="1">
      <c r="A2868" s="825"/>
      <c r="B2868" s="827"/>
      <c r="C2868" s="766"/>
      <c r="D2868" s="822"/>
      <c r="E2868" s="829"/>
      <c r="F2868" s="822"/>
      <c r="G2868" s="822"/>
      <c r="H2868" s="822"/>
      <c r="I2868" s="822"/>
      <c r="J2868" s="822"/>
      <c r="K2868" s="523">
        <v>15</v>
      </c>
      <c r="L2868" s="504"/>
      <c r="M2868" s="504"/>
      <c r="N2868" s="504"/>
      <c r="O2868" s="120"/>
      <c r="P2868" s="822"/>
      <c r="Q2868" s="822"/>
      <c r="R2868" s="51"/>
    </row>
    <row r="2869" spans="1:18" s="52" customFormat="1" outlineLevel="1">
      <c r="A2869" s="826"/>
      <c r="B2869" s="828"/>
      <c r="C2869" s="777"/>
      <c r="D2869" s="823"/>
      <c r="E2869" s="829"/>
      <c r="F2869" s="823"/>
      <c r="G2869" s="823"/>
      <c r="H2869" s="823"/>
      <c r="I2869" s="823"/>
      <c r="J2869" s="823"/>
      <c r="K2869" s="523">
        <v>16</v>
      </c>
      <c r="L2869" s="504"/>
      <c r="M2869" s="504"/>
      <c r="N2869" s="504"/>
      <c r="O2869" s="120"/>
      <c r="P2869" s="823"/>
      <c r="Q2869" s="823"/>
      <c r="R2869" s="51"/>
    </row>
    <row r="2870" spans="1:18" s="52" customFormat="1" outlineLevel="1">
      <c r="A2870" s="824"/>
      <c r="B2870" s="827" t="s">
        <v>15</v>
      </c>
      <c r="C2870" s="803">
        <f>C2854+1</f>
        <v>180</v>
      </c>
      <c r="D2870" s="822" t="str">
        <f t="shared" ref="D2870:D2918" si="253">"Spare "&amp;C2870</f>
        <v>Spare 180</v>
      </c>
      <c r="E2870" s="829" t="str">
        <f t="shared" ref="E2870" si="254">"DBB"&amp;18192+(6*(C2870-129))</f>
        <v>DBB18498</v>
      </c>
      <c r="F2870" s="822" t="s">
        <v>2136</v>
      </c>
      <c r="G2870" s="821"/>
      <c r="H2870" s="821"/>
      <c r="I2870" s="821"/>
      <c r="J2870" s="821"/>
      <c r="K2870" s="626">
        <v>1</v>
      </c>
      <c r="L2870" s="504"/>
      <c r="M2870" s="504"/>
      <c r="N2870" s="504"/>
      <c r="O2870" s="120"/>
      <c r="P2870" s="821"/>
      <c r="Q2870" s="821"/>
      <c r="R2870" s="51"/>
    </row>
    <row r="2871" spans="1:18" s="52" customFormat="1" outlineLevel="1">
      <c r="A2871" s="825"/>
      <c r="B2871" s="827"/>
      <c r="C2871" s="766"/>
      <c r="D2871" s="822"/>
      <c r="E2871" s="829"/>
      <c r="F2871" s="822"/>
      <c r="G2871" s="822"/>
      <c r="H2871" s="822"/>
      <c r="I2871" s="822"/>
      <c r="J2871" s="822"/>
      <c r="K2871" s="523">
        <v>2</v>
      </c>
      <c r="L2871" s="504"/>
      <c r="M2871" s="504"/>
      <c r="N2871" s="504"/>
      <c r="O2871" s="120"/>
      <c r="P2871" s="822"/>
      <c r="Q2871" s="822"/>
      <c r="R2871" s="51"/>
    </row>
    <row r="2872" spans="1:18" s="52" customFormat="1" outlineLevel="1">
      <c r="A2872" s="825"/>
      <c r="B2872" s="827"/>
      <c r="C2872" s="766"/>
      <c r="D2872" s="822"/>
      <c r="E2872" s="829"/>
      <c r="F2872" s="822"/>
      <c r="G2872" s="822"/>
      <c r="H2872" s="822"/>
      <c r="I2872" s="822"/>
      <c r="J2872" s="822"/>
      <c r="K2872" s="523">
        <v>3</v>
      </c>
      <c r="L2872" s="504"/>
      <c r="M2872" s="504"/>
      <c r="N2872" s="504"/>
      <c r="O2872" s="120"/>
      <c r="P2872" s="822"/>
      <c r="Q2872" s="822"/>
      <c r="R2872" s="51"/>
    </row>
    <row r="2873" spans="1:18" s="52" customFormat="1" outlineLevel="1">
      <c r="A2873" s="825"/>
      <c r="B2873" s="827"/>
      <c r="C2873" s="766"/>
      <c r="D2873" s="822"/>
      <c r="E2873" s="829"/>
      <c r="F2873" s="822"/>
      <c r="G2873" s="822"/>
      <c r="H2873" s="822"/>
      <c r="I2873" s="822"/>
      <c r="J2873" s="822"/>
      <c r="K2873" s="523">
        <v>4</v>
      </c>
      <c r="L2873" s="504"/>
      <c r="M2873" s="504"/>
      <c r="N2873" s="504"/>
      <c r="O2873" s="120"/>
      <c r="P2873" s="822"/>
      <c r="Q2873" s="822"/>
      <c r="R2873" s="51"/>
    </row>
    <row r="2874" spans="1:18" s="52" customFormat="1" outlineLevel="1">
      <c r="A2874" s="825"/>
      <c r="B2874" s="827"/>
      <c r="C2874" s="766"/>
      <c r="D2874" s="822"/>
      <c r="E2874" s="829"/>
      <c r="F2874" s="822"/>
      <c r="G2874" s="822"/>
      <c r="H2874" s="822"/>
      <c r="I2874" s="822"/>
      <c r="J2874" s="822"/>
      <c r="K2874" s="523">
        <v>5</v>
      </c>
      <c r="L2874" s="504"/>
      <c r="M2874" s="504"/>
      <c r="N2874" s="504"/>
      <c r="O2874" s="120"/>
      <c r="P2874" s="822"/>
      <c r="Q2874" s="822"/>
      <c r="R2874" s="51"/>
    </row>
    <row r="2875" spans="1:18" s="52" customFormat="1" outlineLevel="1">
      <c r="A2875" s="825"/>
      <c r="B2875" s="827"/>
      <c r="C2875" s="766"/>
      <c r="D2875" s="822"/>
      <c r="E2875" s="829"/>
      <c r="F2875" s="822"/>
      <c r="G2875" s="822"/>
      <c r="H2875" s="822"/>
      <c r="I2875" s="822"/>
      <c r="J2875" s="822"/>
      <c r="K2875" s="523">
        <v>6</v>
      </c>
      <c r="L2875" s="504"/>
      <c r="M2875" s="504"/>
      <c r="N2875" s="504"/>
      <c r="O2875" s="120"/>
      <c r="P2875" s="822"/>
      <c r="Q2875" s="822"/>
      <c r="R2875" s="51"/>
    </row>
    <row r="2876" spans="1:18" s="52" customFormat="1" outlineLevel="1">
      <c r="A2876" s="825"/>
      <c r="B2876" s="827"/>
      <c r="C2876" s="766"/>
      <c r="D2876" s="822"/>
      <c r="E2876" s="829"/>
      <c r="F2876" s="822"/>
      <c r="G2876" s="822"/>
      <c r="H2876" s="822"/>
      <c r="I2876" s="822"/>
      <c r="J2876" s="822"/>
      <c r="K2876" s="523">
        <v>7</v>
      </c>
      <c r="L2876" s="504"/>
      <c r="M2876" s="504"/>
      <c r="N2876" s="504"/>
      <c r="O2876" s="120"/>
      <c r="P2876" s="822"/>
      <c r="Q2876" s="822"/>
      <c r="R2876" s="51"/>
    </row>
    <row r="2877" spans="1:18" s="52" customFormat="1" outlineLevel="1">
      <c r="A2877" s="825"/>
      <c r="B2877" s="827"/>
      <c r="C2877" s="766"/>
      <c r="D2877" s="822"/>
      <c r="E2877" s="829"/>
      <c r="F2877" s="822"/>
      <c r="G2877" s="822"/>
      <c r="H2877" s="822"/>
      <c r="I2877" s="822"/>
      <c r="J2877" s="822"/>
      <c r="K2877" s="523">
        <v>8</v>
      </c>
      <c r="L2877" s="504"/>
      <c r="M2877" s="504"/>
      <c r="N2877" s="504"/>
      <c r="O2877" s="120"/>
      <c r="P2877" s="822"/>
      <c r="Q2877" s="822"/>
      <c r="R2877" s="51"/>
    </row>
    <row r="2878" spans="1:18" s="52" customFormat="1" outlineLevel="1">
      <c r="A2878" s="825"/>
      <c r="B2878" s="827"/>
      <c r="C2878" s="766"/>
      <c r="D2878" s="822"/>
      <c r="E2878" s="829"/>
      <c r="F2878" s="822"/>
      <c r="G2878" s="822"/>
      <c r="H2878" s="822"/>
      <c r="I2878" s="822"/>
      <c r="J2878" s="822"/>
      <c r="K2878" s="523">
        <v>9</v>
      </c>
      <c r="L2878" s="504"/>
      <c r="M2878" s="504"/>
      <c r="N2878" s="504"/>
      <c r="O2878" s="120"/>
      <c r="P2878" s="822"/>
      <c r="Q2878" s="822"/>
      <c r="R2878" s="51"/>
    </row>
    <row r="2879" spans="1:18" s="52" customFormat="1" outlineLevel="1">
      <c r="A2879" s="825"/>
      <c r="B2879" s="827"/>
      <c r="C2879" s="766"/>
      <c r="D2879" s="822"/>
      <c r="E2879" s="829"/>
      <c r="F2879" s="822"/>
      <c r="G2879" s="822"/>
      <c r="H2879" s="822"/>
      <c r="I2879" s="822"/>
      <c r="J2879" s="822"/>
      <c r="K2879" s="523">
        <v>10</v>
      </c>
      <c r="L2879" s="504"/>
      <c r="M2879" s="504"/>
      <c r="N2879" s="504"/>
      <c r="O2879" s="120"/>
      <c r="P2879" s="822"/>
      <c r="Q2879" s="822"/>
      <c r="R2879" s="51"/>
    </row>
    <row r="2880" spans="1:18" s="52" customFormat="1" outlineLevel="1">
      <c r="A2880" s="825"/>
      <c r="B2880" s="827"/>
      <c r="C2880" s="766"/>
      <c r="D2880" s="822"/>
      <c r="E2880" s="829"/>
      <c r="F2880" s="822"/>
      <c r="G2880" s="822"/>
      <c r="H2880" s="822"/>
      <c r="I2880" s="822"/>
      <c r="J2880" s="822"/>
      <c r="K2880" s="523">
        <v>11</v>
      </c>
      <c r="L2880" s="504"/>
      <c r="M2880" s="504"/>
      <c r="N2880" s="504"/>
      <c r="O2880" s="120"/>
      <c r="P2880" s="822"/>
      <c r="Q2880" s="822"/>
      <c r="R2880" s="51"/>
    </row>
    <row r="2881" spans="1:18" s="52" customFormat="1" outlineLevel="1">
      <c r="A2881" s="825"/>
      <c r="B2881" s="827"/>
      <c r="C2881" s="766"/>
      <c r="D2881" s="822"/>
      <c r="E2881" s="829"/>
      <c r="F2881" s="822"/>
      <c r="G2881" s="822"/>
      <c r="H2881" s="822"/>
      <c r="I2881" s="822"/>
      <c r="J2881" s="822"/>
      <c r="K2881" s="523">
        <v>12</v>
      </c>
      <c r="L2881" s="504"/>
      <c r="M2881" s="504"/>
      <c r="N2881" s="504"/>
      <c r="O2881" s="120"/>
      <c r="P2881" s="822"/>
      <c r="Q2881" s="822"/>
      <c r="R2881" s="51"/>
    </row>
    <row r="2882" spans="1:18" s="52" customFormat="1" outlineLevel="1">
      <c r="A2882" s="825"/>
      <c r="B2882" s="827"/>
      <c r="C2882" s="766"/>
      <c r="D2882" s="822"/>
      <c r="E2882" s="829"/>
      <c r="F2882" s="822"/>
      <c r="G2882" s="822"/>
      <c r="H2882" s="822"/>
      <c r="I2882" s="822"/>
      <c r="J2882" s="822"/>
      <c r="K2882" s="523">
        <v>13</v>
      </c>
      <c r="L2882" s="504"/>
      <c r="M2882" s="504"/>
      <c r="N2882" s="504"/>
      <c r="O2882" s="120"/>
      <c r="P2882" s="822"/>
      <c r="Q2882" s="822"/>
      <c r="R2882" s="51"/>
    </row>
    <row r="2883" spans="1:18" s="52" customFormat="1" outlineLevel="1">
      <c r="A2883" s="825"/>
      <c r="B2883" s="827"/>
      <c r="C2883" s="766"/>
      <c r="D2883" s="822"/>
      <c r="E2883" s="829"/>
      <c r="F2883" s="822"/>
      <c r="G2883" s="822"/>
      <c r="H2883" s="822"/>
      <c r="I2883" s="822"/>
      <c r="J2883" s="822"/>
      <c r="K2883" s="523">
        <v>14</v>
      </c>
      <c r="L2883" s="504"/>
      <c r="M2883" s="504"/>
      <c r="N2883" s="504"/>
      <c r="O2883" s="120"/>
      <c r="P2883" s="822"/>
      <c r="Q2883" s="822"/>
      <c r="R2883" s="51"/>
    </row>
    <row r="2884" spans="1:18" s="52" customFormat="1" outlineLevel="1">
      <c r="A2884" s="825"/>
      <c r="B2884" s="827"/>
      <c r="C2884" s="766"/>
      <c r="D2884" s="822"/>
      <c r="E2884" s="829"/>
      <c r="F2884" s="822"/>
      <c r="G2884" s="822"/>
      <c r="H2884" s="822"/>
      <c r="I2884" s="822"/>
      <c r="J2884" s="822"/>
      <c r="K2884" s="523">
        <v>15</v>
      </c>
      <c r="L2884" s="504"/>
      <c r="M2884" s="504"/>
      <c r="N2884" s="504"/>
      <c r="O2884" s="120"/>
      <c r="P2884" s="822"/>
      <c r="Q2884" s="822"/>
      <c r="R2884" s="51"/>
    </row>
    <row r="2885" spans="1:18" s="52" customFormat="1" outlineLevel="1">
      <c r="A2885" s="826"/>
      <c r="B2885" s="828"/>
      <c r="C2885" s="777"/>
      <c r="D2885" s="823"/>
      <c r="E2885" s="829"/>
      <c r="F2885" s="823"/>
      <c r="G2885" s="823"/>
      <c r="H2885" s="823"/>
      <c r="I2885" s="823"/>
      <c r="J2885" s="823"/>
      <c r="K2885" s="523">
        <v>16</v>
      </c>
      <c r="L2885" s="504"/>
      <c r="M2885" s="504"/>
      <c r="N2885" s="504"/>
      <c r="O2885" s="120"/>
      <c r="P2885" s="823"/>
      <c r="Q2885" s="823"/>
      <c r="R2885" s="51"/>
    </row>
    <row r="2886" spans="1:18" s="52" customFormat="1" outlineLevel="1">
      <c r="A2886" s="824"/>
      <c r="B2886" s="827" t="s">
        <v>15</v>
      </c>
      <c r="C2886" s="803">
        <f>C2870+1</f>
        <v>181</v>
      </c>
      <c r="D2886" s="822" t="str">
        <f t="shared" si="253"/>
        <v>Spare 181</v>
      </c>
      <c r="E2886" s="829" t="str">
        <f t="shared" ref="E2886" si="255">"DBB"&amp;18192+(6*(C2886-129))</f>
        <v>DBB18504</v>
      </c>
      <c r="F2886" s="822" t="s">
        <v>2137</v>
      </c>
      <c r="G2886" s="821"/>
      <c r="H2886" s="821"/>
      <c r="I2886" s="821"/>
      <c r="J2886" s="821"/>
      <c r="K2886" s="626">
        <v>1</v>
      </c>
      <c r="L2886" s="504"/>
      <c r="M2886" s="504"/>
      <c r="N2886" s="504"/>
      <c r="O2886" s="120"/>
      <c r="P2886" s="821"/>
      <c r="Q2886" s="821"/>
      <c r="R2886" s="51"/>
    </row>
    <row r="2887" spans="1:18" s="52" customFormat="1" outlineLevel="1">
      <c r="A2887" s="825"/>
      <c r="B2887" s="827"/>
      <c r="C2887" s="766"/>
      <c r="D2887" s="822"/>
      <c r="E2887" s="829"/>
      <c r="F2887" s="822"/>
      <c r="G2887" s="822"/>
      <c r="H2887" s="822"/>
      <c r="I2887" s="822"/>
      <c r="J2887" s="822"/>
      <c r="K2887" s="523">
        <v>2</v>
      </c>
      <c r="L2887" s="504"/>
      <c r="M2887" s="504"/>
      <c r="N2887" s="504"/>
      <c r="O2887" s="120"/>
      <c r="P2887" s="822"/>
      <c r="Q2887" s="822"/>
      <c r="R2887" s="51"/>
    </row>
    <row r="2888" spans="1:18" s="52" customFormat="1" outlineLevel="1">
      <c r="A2888" s="825"/>
      <c r="B2888" s="827"/>
      <c r="C2888" s="766"/>
      <c r="D2888" s="822"/>
      <c r="E2888" s="829"/>
      <c r="F2888" s="822"/>
      <c r="G2888" s="822"/>
      <c r="H2888" s="822"/>
      <c r="I2888" s="822"/>
      <c r="J2888" s="822"/>
      <c r="K2888" s="523">
        <v>3</v>
      </c>
      <c r="L2888" s="504"/>
      <c r="M2888" s="504"/>
      <c r="N2888" s="504"/>
      <c r="O2888" s="120"/>
      <c r="P2888" s="822"/>
      <c r="Q2888" s="822"/>
      <c r="R2888" s="51"/>
    </row>
    <row r="2889" spans="1:18" s="52" customFormat="1" outlineLevel="1">
      <c r="A2889" s="825"/>
      <c r="B2889" s="827"/>
      <c r="C2889" s="766"/>
      <c r="D2889" s="822"/>
      <c r="E2889" s="829"/>
      <c r="F2889" s="822"/>
      <c r="G2889" s="822"/>
      <c r="H2889" s="822"/>
      <c r="I2889" s="822"/>
      <c r="J2889" s="822"/>
      <c r="K2889" s="523">
        <v>4</v>
      </c>
      <c r="L2889" s="504"/>
      <c r="M2889" s="504"/>
      <c r="N2889" s="504"/>
      <c r="O2889" s="120"/>
      <c r="P2889" s="822"/>
      <c r="Q2889" s="822"/>
      <c r="R2889" s="51"/>
    </row>
    <row r="2890" spans="1:18" s="52" customFormat="1" outlineLevel="1">
      <c r="A2890" s="825"/>
      <c r="B2890" s="827"/>
      <c r="C2890" s="766"/>
      <c r="D2890" s="822"/>
      <c r="E2890" s="829"/>
      <c r="F2890" s="822"/>
      <c r="G2890" s="822"/>
      <c r="H2890" s="822"/>
      <c r="I2890" s="822"/>
      <c r="J2890" s="822"/>
      <c r="K2890" s="523">
        <v>5</v>
      </c>
      <c r="L2890" s="504"/>
      <c r="M2890" s="504"/>
      <c r="N2890" s="504"/>
      <c r="O2890" s="120"/>
      <c r="P2890" s="822"/>
      <c r="Q2890" s="822"/>
      <c r="R2890" s="51"/>
    </row>
    <row r="2891" spans="1:18" s="52" customFormat="1" outlineLevel="1">
      <c r="A2891" s="825"/>
      <c r="B2891" s="827"/>
      <c r="C2891" s="766"/>
      <c r="D2891" s="822"/>
      <c r="E2891" s="829"/>
      <c r="F2891" s="822"/>
      <c r="G2891" s="822"/>
      <c r="H2891" s="822"/>
      <c r="I2891" s="822"/>
      <c r="J2891" s="822"/>
      <c r="K2891" s="523">
        <v>6</v>
      </c>
      <c r="L2891" s="504"/>
      <c r="M2891" s="504"/>
      <c r="N2891" s="504"/>
      <c r="O2891" s="120"/>
      <c r="P2891" s="822"/>
      <c r="Q2891" s="822"/>
      <c r="R2891" s="51"/>
    </row>
    <row r="2892" spans="1:18" s="52" customFormat="1" outlineLevel="1">
      <c r="A2892" s="825"/>
      <c r="B2892" s="827"/>
      <c r="C2892" s="766"/>
      <c r="D2892" s="822"/>
      <c r="E2892" s="829"/>
      <c r="F2892" s="822"/>
      <c r="G2892" s="822"/>
      <c r="H2892" s="822"/>
      <c r="I2892" s="822"/>
      <c r="J2892" s="822"/>
      <c r="K2892" s="523">
        <v>7</v>
      </c>
      <c r="L2892" s="504"/>
      <c r="M2892" s="504"/>
      <c r="N2892" s="504"/>
      <c r="O2892" s="120"/>
      <c r="P2892" s="822"/>
      <c r="Q2892" s="822"/>
      <c r="R2892" s="51"/>
    </row>
    <row r="2893" spans="1:18" s="52" customFormat="1" outlineLevel="1">
      <c r="A2893" s="825"/>
      <c r="B2893" s="827"/>
      <c r="C2893" s="766"/>
      <c r="D2893" s="822"/>
      <c r="E2893" s="829"/>
      <c r="F2893" s="822"/>
      <c r="G2893" s="822"/>
      <c r="H2893" s="822"/>
      <c r="I2893" s="822"/>
      <c r="J2893" s="822"/>
      <c r="K2893" s="523">
        <v>8</v>
      </c>
      <c r="L2893" s="504"/>
      <c r="M2893" s="504"/>
      <c r="N2893" s="504"/>
      <c r="O2893" s="120"/>
      <c r="P2893" s="822"/>
      <c r="Q2893" s="822"/>
      <c r="R2893" s="51"/>
    </row>
    <row r="2894" spans="1:18" s="52" customFormat="1" outlineLevel="1">
      <c r="A2894" s="825"/>
      <c r="B2894" s="827"/>
      <c r="C2894" s="766"/>
      <c r="D2894" s="822"/>
      <c r="E2894" s="829"/>
      <c r="F2894" s="822"/>
      <c r="G2894" s="822"/>
      <c r="H2894" s="822"/>
      <c r="I2894" s="822"/>
      <c r="J2894" s="822"/>
      <c r="K2894" s="523">
        <v>9</v>
      </c>
      <c r="L2894" s="504"/>
      <c r="M2894" s="504"/>
      <c r="N2894" s="504"/>
      <c r="O2894" s="120"/>
      <c r="P2894" s="822"/>
      <c r="Q2894" s="822"/>
      <c r="R2894" s="51"/>
    </row>
    <row r="2895" spans="1:18" s="52" customFormat="1" outlineLevel="1">
      <c r="A2895" s="825"/>
      <c r="B2895" s="827"/>
      <c r="C2895" s="766"/>
      <c r="D2895" s="822"/>
      <c r="E2895" s="829"/>
      <c r="F2895" s="822"/>
      <c r="G2895" s="822"/>
      <c r="H2895" s="822"/>
      <c r="I2895" s="822"/>
      <c r="J2895" s="822"/>
      <c r="K2895" s="523">
        <v>10</v>
      </c>
      <c r="L2895" s="504"/>
      <c r="M2895" s="504"/>
      <c r="N2895" s="504"/>
      <c r="O2895" s="120"/>
      <c r="P2895" s="822"/>
      <c r="Q2895" s="822"/>
      <c r="R2895" s="51"/>
    </row>
    <row r="2896" spans="1:18" s="52" customFormat="1" outlineLevel="1">
      <c r="A2896" s="825"/>
      <c r="B2896" s="827"/>
      <c r="C2896" s="766"/>
      <c r="D2896" s="822"/>
      <c r="E2896" s="829"/>
      <c r="F2896" s="822"/>
      <c r="G2896" s="822"/>
      <c r="H2896" s="822"/>
      <c r="I2896" s="822"/>
      <c r="J2896" s="822"/>
      <c r="K2896" s="523">
        <v>11</v>
      </c>
      <c r="L2896" s="504"/>
      <c r="M2896" s="504"/>
      <c r="N2896" s="504"/>
      <c r="O2896" s="120"/>
      <c r="P2896" s="822"/>
      <c r="Q2896" s="822"/>
      <c r="R2896" s="51"/>
    </row>
    <row r="2897" spans="1:18" s="52" customFormat="1" outlineLevel="1">
      <c r="A2897" s="825"/>
      <c r="B2897" s="827"/>
      <c r="C2897" s="766"/>
      <c r="D2897" s="822"/>
      <c r="E2897" s="829"/>
      <c r="F2897" s="822"/>
      <c r="G2897" s="822"/>
      <c r="H2897" s="822"/>
      <c r="I2897" s="822"/>
      <c r="J2897" s="822"/>
      <c r="K2897" s="523">
        <v>12</v>
      </c>
      <c r="L2897" s="504"/>
      <c r="M2897" s="504"/>
      <c r="N2897" s="504"/>
      <c r="O2897" s="120"/>
      <c r="P2897" s="822"/>
      <c r="Q2897" s="822"/>
      <c r="R2897" s="51"/>
    </row>
    <row r="2898" spans="1:18" s="52" customFormat="1" outlineLevel="1">
      <c r="A2898" s="825"/>
      <c r="B2898" s="827"/>
      <c r="C2898" s="766"/>
      <c r="D2898" s="822"/>
      <c r="E2898" s="829"/>
      <c r="F2898" s="822"/>
      <c r="G2898" s="822"/>
      <c r="H2898" s="822"/>
      <c r="I2898" s="822"/>
      <c r="J2898" s="822"/>
      <c r="K2898" s="523">
        <v>13</v>
      </c>
      <c r="L2898" s="504"/>
      <c r="M2898" s="504"/>
      <c r="N2898" s="504"/>
      <c r="O2898" s="120"/>
      <c r="P2898" s="822"/>
      <c r="Q2898" s="822"/>
      <c r="R2898" s="51"/>
    </row>
    <row r="2899" spans="1:18" s="52" customFormat="1" outlineLevel="1">
      <c r="A2899" s="825"/>
      <c r="B2899" s="827"/>
      <c r="C2899" s="766"/>
      <c r="D2899" s="822"/>
      <c r="E2899" s="829"/>
      <c r="F2899" s="822"/>
      <c r="G2899" s="822"/>
      <c r="H2899" s="822"/>
      <c r="I2899" s="822"/>
      <c r="J2899" s="822"/>
      <c r="K2899" s="523">
        <v>14</v>
      </c>
      <c r="L2899" s="504"/>
      <c r="M2899" s="504"/>
      <c r="N2899" s="504"/>
      <c r="O2899" s="120"/>
      <c r="P2899" s="822"/>
      <c r="Q2899" s="822"/>
      <c r="R2899" s="51"/>
    </row>
    <row r="2900" spans="1:18" s="52" customFormat="1" outlineLevel="1">
      <c r="A2900" s="825"/>
      <c r="B2900" s="827"/>
      <c r="C2900" s="766"/>
      <c r="D2900" s="822"/>
      <c r="E2900" s="829"/>
      <c r="F2900" s="822"/>
      <c r="G2900" s="822"/>
      <c r="H2900" s="822"/>
      <c r="I2900" s="822"/>
      <c r="J2900" s="822"/>
      <c r="K2900" s="523">
        <v>15</v>
      </c>
      <c r="L2900" s="504"/>
      <c r="M2900" s="504"/>
      <c r="N2900" s="504"/>
      <c r="O2900" s="120"/>
      <c r="P2900" s="822"/>
      <c r="Q2900" s="822"/>
      <c r="R2900" s="51"/>
    </row>
    <row r="2901" spans="1:18" s="52" customFormat="1" outlineLevel="1">
      <c r="A2901" s="826"/>
      <c r="B2901" s="828"/>
      <c r="C2901" s="777"/>
      <c r="D2901" s="823"/>
      <c r="E2901" s="829"/>
      <c r="F2901" s="823"/>
      <c r="G2901" s="823"/>
      <c r="H2901" s="823"/>
      <c r="I2901" s="823"/>
      <c r="J2901" s="823"/>
      <c r="K2901" s="523">
        <v>16</v>
      </c>
      <c r="L2901" s="504"/>
      <c r="M2901" s="504"/>
      <c r="N2901" s="504"/>
      <c r="O2901" s="120"/>
      <c r="P2901" s="823"/>
      <c r="Q2901" s="823"/>
      <c r="R2901" s="51"/>
    </row>
    <row r="2902" spans="1:18" s="52" customFormat="1" outlineLevel="1">
      <c r="A2902" s="824"/>
      <c r="B2902" s="827" t="s">
        <v>15</v>
      </c>
      <c r="C2902" s="803">
        <f>C2886+1</f>
        <v>182</v>
      </c>
      <c r="D2902" s="822" t="str">
        <f t="shared" si="253"/>
        <v>Spare 182</v>
      </c>
      <c r="E2902" s="829" t="str">
        <f t="shared" ref="E2902" si="256">"DBB"&amp;18192+(6*(C2902-129))</f>
        <v>DBB18510</v>
      </c>
      <c r="F2902" s="822" t="s">
        <v>2138</v>
      </c>
      <c r="G2902" s="821"/>
      <c r="H2902" s="821"/>
      <c r="I2902" s="821"/>
      <c r="J2902" s="821"/>
      <c r="K2902" s="626">
        <v>1</v>
      </c>
      <c r="L2902" s="504"/>
      <c r="M2902" s="504"/>
      <c r="N2902" s="504"/>
      <c r="O2902" s="120"/>
      <c r="P2902" s="821"/>
      <c r="Q2902" s="821"/>
      <c r="R2902" s="51"/>
    </row>
    <row r="2903" spans="1:18" s="52" customFormat="1" outlineLevel="1">
      <c r="A2903" s="825"/>
      <c r="B2903" s="827"/>
      <c r="C2903" s="766"/>
      <c r="D2903" s="822"/>
      <c r="E2903" s="829"/>
      <c r="F2903" s="822"/>
      <c r="G2903" s="822"/>
      <c r="H2903" s="822"/>
      <c r="I2903" s="822"/>
      <c r="J2903" s="822"/>
      <c r="K2903" s="523">
        <v>2</v>
      </c>
      <c r="L2903" s="504"/>
      <c r="M2903" s="504"/>
      <c r="N2903" s="504"/>
      <c r="O2903" s="120"/>
      <c r="P2903" s="822"/>
      <c r="Q2903" s="822"/>
      <c r="R2903" s="51"/>
    </row>
    <row r="2904" spans="1:18" s="52" customFormat="1" outlineLevel="1">
      <c r="A2904" s="825"/>
      <c r="B2904" s="827"/>
      <c r="C2904" s="766"/>
      <c r="D2904" s="822"/>
      <c r="E2904" s="829"/>
      <c r="F2904" s="822"/>
      <c r="G2904" s="822"/>
      <c r="H2904" s="822"/>
      <c r="I2904" s="822"/>
      <c r="J2904" s="822"/>
      <c r="K2904" s="523">
        <v>3</v>
      </c>
      <c r="L2904" s="504"/>
      <c r="M2904" s="504"/>
      <c r="N2904" s="504"/>
      <c r="O2904" s="120"/>
      <c r="P2904" s="822"/>
      <c r="Q2904" s="822"/>
      <c r="R2904" s="51"/>
    </row>
    <row r="2905" spans="1:18" s="52" customFormat="1" outlineLevel="1">
      <c r="A2905" s="825"/>
      <c r="B2905" s="827"/>
      <c r="C2905" s="766"/>
      <c r="D2905" s="822"/>
      <c r="E2905" s="829"/>
      <c r="F2905" s="822"/>
      <c r="G2905" s="822"/>
      <c r="H2905" s="822"/>
      <c r="I2905" s="822"/>
      <c r="J2905" s="822"/>
      <c r="K2905" s="523">
        <v>4</v>
      </c>
      <c r="L2905" s="504"/>
      <c r="M2905" s="504"/>
      <c r="N2905" s="504"/>
      <c r="O2905" s="120"/>
      <c r="P2905" s="822"/>
      <c r="Q2905" s="822"/>
      <c r="R2905" s="51"/>
    </row>
    <row r="2906" spans="1:18" s="52" customFormat="1" outlineLevel="1">
      <c r="A2906" s="825"/>
      <c r="B2906" s="827"/>
      <c r="C2906" s="766"/>
      <c r="D2906" s="822"/>
      <c r="E2906" s="829"/>
      <c r="F2906" s="822"/>
      <c r="G2906" s="822"/>
      <c r="H2906" s="822"/>
      <c r="I2906" s="822"/>
      <c r="J2906" s="822"/>
      <c r="K2906" s="523">
        <v>5</v>
      </c>
      <c r="L2906" s="504"/>
      <c r="M2906" s="504"/>
      <c r="N2906" s="504"/>
      <c r="O2906" s="120"/>
      <c r="P2906" s="822"/>
      <c r="Q2906" s="822"/>
      <c r="R2906" s="51"/>
    </row>
    <row r="2907" spans="1:18" s="52" customFormat="1" outlineLevel="1">
      <c r="A2907" s="825"/>
      <c r="B2907" s="827"/>
      <c r="C2907" s="766"/>
      <c r="D2907" s="822"/>
      <c r="E2907" s="829"/>
      <c r="F2907" s="822"/>
      <c r="G2907" s="822"/>
      <c r="H2907" s="822"/>
      <c r="I2907" s="822"/>
      <c r="J2907" s="822"/>
      <c r="K2907" s="523">
        <v>6</v>
      </c>
      <c r="L2907" s="504"/>
      <c r="M2907" s="504"/>
      <c r="N2907" s="504"/>
      <c r="O2907" s="120"/>
      <c r="P2907" s="822"/>
      <c r="Q2907" s="822"/>
      <c r="R2907" s="51"/>
    </row>
    <row r="2908" spans="1:18" s="52" customFormat="1" outlineLevel="1">
      <c r="A2908" s="825"/>
      <c r="B2908" s="827"/>
      <c r="C2908" s="766"/>
      <c r="D2908" s="822"/>
      <c r="E2908" s="829"/>
      <c r="F2908" s="822"/>
      <c r="G2908" s="822"/>
      <c r="H2908" s="822"/>
      <c r="I2908" s="822"/>
      <c r="J2908" s="822"/>
      <c r="K2908" s="523">
        <v>7</v>
      </c>
      <c r="L2908" s="504"/>
      <c r="M2908" s="504"/>
      <c r="N2908" s="504"/>
      <c r="O2908" s="120"/>
      <c r="P2908" s="822"/>
      <c r="Q2908" s="822"/>
      <c r="R2908" s="51"/>
    </row>
    <row r="2909" spans="1:18" s="52" customFormat="1" outlineLevel="1">
      <c r="A2909" s="825"/>
      <c r="B2909" s="827"/>
      <c r="C2909" s="766"/>
      <c r="D2909" s="822"/>
      <c r="E2909" s="829"/>
      <c r="F2909" s="822"/>
      <c r="G2909" s="822"/>
      <c r="H2909" s="822"/>
      <c r="I2909" s="822"/>
      <c r="J2909" s="822"/>
      <c r="K2909" s="523">
        <v>8</v>
      </c>
      <c r="L2909" s="504"/>
      <c r="M2909" s="504"/>
      <c r="N2909" s="504"/>
      <c r="O2909" s="120"/>
      <c r="P2909" s="822"/>
      <c r="Q2909" s="822"/>
      <c r="R2909" s="51"/>
    </row>
    <row r="2910" spans="1:18" s="52" customFormat="1" outlineLevel="1">
      <c r="A2910" s="825"/>
      <c r="B2910" s="827"/>
      <c r="C2910" s="766"/>
      <c r="D2910" s="822"/>
      <c r="E2910" s="829"/>
      <c r="F2910" s="822"/>
      <c r="G2910" s="822"/>
      <c r="H2910" s="822"/>
      <c r="I2910" s="822"/>
      <c r="J2910" s="822"/>
      <c r="K2910" s="523">
        <v>9</v>
      </c>
      <c r="L2910" s="504"/>
      <c r="M2910" s="504"/>
      <c r="N2910" s="504"/>
      <c r="O2910" s="120"/>
      <c r="P2910" s="822"/>
      <c r="Q2910" s="822"/>
      <c r="R2910" s="51"/>
    </row>
    <row r="2911" spans="1:18" s="52" customFormat="1" outlineLevel="1">
      <c r="A2911" s="825"/>
      <c r="B2911" s="827"/>
      <c r="C2911" s="766"/>
      <c r="D2911" s="822"/>
      <c r="E2911" s="829"/>
      <c r="F2911" s="822"/>
      <c r="G2911" s="822"/>
      <c r="H2911" s="822"/>
      <c r="I2911" s="822"/>
      <c r="J2911" s="822"/>
      <c r="K2911" s="523">
        <v>10</v>
      </c>
      <c r="L2911" s="504"/>
      <c r="M2911" s="504"/>
      <c r="N2911" s="504"/>
      <c r="O2911" s="120"/>
      <c r="P2911" s="822"/>
      <c r="Q2911" s="822"/>
      <c r="R2911" s="51"/>
    </row>
    <row r="2912" spans="1:18" s="52" customFormat="1" outlineLevel="1">
      <c r="A2912" s="825"/>
      <c r="B2912" s="827"/>
      <c r="C2912" s="766"/>
      <c r="D2912" s="822"/>
      <c r="E2912" s="829"/>
      <c r="F2912" s="822"/>
      <c r="G2912" s="822"/>
      <c r="H2912" s="822"/>
      <c r="I2912" s="822"/>
      <c r="J2912" s="822"/>
      <c r="K2912" s="523">
        <v>11</v>
      </c>
      <c r="L2912" s="504"/>
      <c r="M2912" s="504"/>
      <c r="N2912" s="504"/>
      <c r="O2912" s="120"/>
      <c r="P2912" s="822"/>
      <c r="Q2912" s="822"/>
      <c r="R2912" s="51"/>
    </row>
    <row r="2913" spans="1:18" s="52" customFormat="1" outlineLevel="1">
      <c r="A2913" s="825"/>
      <c r="B2913" s="827"/>
      <c r="C2913" s="766"/>
      <c r="D2913" s="822"/>
      <c r="E2913" s="829"/>
      <c r="F2913" s="822"/>
      <c r="G2913" s="822"/>
      <c r="H2913" s="822"/>
      <c r="I2913" s="822"/>
      <c r="J2913" s="822"/>
      <c r="K2913" s="523">
        <v>12</v>
      </c>
      <c r="L2913" s="504"/>
      <c r="M2913" s="504"/>
      <c r="N2913" s="504"/>
      <c r="O2913" s="120"/>
      <c r="P2913" s="822"/>
      <c r="Q2913" s="822"/>
      <c r="R2913" s="51"/>
    </row>
    <row r="2914" spans="1:18" s="52" customFormat="1" outlineLevel="1">
      <c r="A2914" s="825"/>
      <c r="B2914" s="827"/>
      <c r="C2914" s="766"/>
      <c r="D2914" s="822"/>
      <c r="E2914" s="829"/>
      <c r="F2914" s="822"/>
      <c r="G2914" s="822"/>
      <c r="H2914" s="822"/>
      <c r="I2914" s="822"/>
      <c r="J2914" s="822"/>
      <c r="K2914" s="523">
        <v>13</v>
      </c>
      <c r="L2914" s="504"/>
      <c r="M2914" s="504"/>
      <c r="N2914" s="504"/>
      <c r="O2914" s="120"/>
      <c r="P2914" s="822"/>
      <c r="Q2914" s="822"/>
      <c r="R2914" s="51"/>
    </row>
    <row r="2915" spans="1:18" s="52" customFormat="1" outlineLevel="1">
      <c r="A2915" s="825"/>
      <c r="B2915" s="827"/>
      <c r="C2915" s="766"/>
      <c r="D2915" s="822"/>
      <c r="E2915" s="829"/>
      <c r="F2915" s="822"/>
      <c r="G2915" s="822"/>
      <c r="H2915" s="822"/>
      <c r="I2915" s="822"/>
      <c r="J2915" s="822"/>
      <c r="K2915" s="523">
        <v>14</v>
      </c>
      <c r="L2915" s="504"/>
      <c r="M2915" s="504"/>
      <c r="N2915" s="504"/>
      <c r="O2915" s="120"/>
      <c r="P2915" s="822"/>
      <c r="Q2915" s="822"/>
      <c r="R2915" s="51"/>
    </row>
    <row r="2916" spans="1:18" s="52" customFormat="1" outlineLevel="1">
      <c r="A2916" s="825"/>
      <c r="B2916" s="827"/>
      <c r="C2916" s="766"/>
      <c r="D2916" s="822"/>
      <c r="E2916" s="829"/>
      <c r="F2916" s="822"/>
      <c r="G2916" s="822"/>
      <c r="H2916" s="822"/>
      <c r="I2916" s="822"/>
      <c r="J2916" s="822"/>
      <c r="K2916" s="523">
        <v>15</v>
      </c>
      <c r="L2916" s="504"/>
      <c r="M2916" s="504"/>
      <c r="N2916" s="504"/>
      <c r="O2916" s="120"/>
      <c r="P2916" s="822"/>
      <c r="Q2916" s="822"/>
      <c r="R2916" s="51"/>
    </row>
    <row r="2917" spans="1:18" s="52" customFormat="1" outlineLevel="1">
      <c r="A2917" s="826"/>
      <c r="B2917" s="828"/>
      <c r="C2917" s="777"/>
      <c r="D2917" s="823"/>
      <c r="E2917" s="829"/>
      <c r="F2917" s="823"/>
      <c r="G2917" s="823"/>
      <c r="H2917" s="823"/>
      <c r="I2917" s="823"/>
      <c r="J2917" s="823"/>
      <c r="K2917" s="523">
        <v>16</v>
      </c>
      <c r="L2917" s="504"/>
      <c r="M2917" s="504"/>
      <c r="N2917" s="504"/>
      <c r="O2917" s="120"/>
      <c r="P2917" s="823"/>
      <c r="Q2917" s="823"/>
      <c r="R2917" s="51"/>
    </row>
    <row r="2918" spans="1:18" s="52" customFormat="1" outlineLevel="1">
      <c r="A2918" s="824"/>
      <c r="B2918" s="827" t="s">
        <v>15</v>
      </c>
      <c r="C2918" s="803">
        <f>C2902+1</f>
        <v>183</v>
      </c>
      <c r="D2918" s="822" t="str">
        <f t="shared" si="253"/>
        <v>Spare 183</v>
      </c>
      <c r="E2918" s="829" t="str">
        <f t="shared" ref="E2918" si="257">"DBB"&amp;18192+(6*(C2918-129))</f>
        <v>DBB18516</v>
      </c>
      <c r="F2918" s="822" t="s">
        <v>2139</v>
      </c>
      <c r="G2918" s="821"/>
      <c r="H2918" s="821"/>
      <c r="I2918" s="821"/>
      <c r="J2918" s="821"/>
      <c r="K2918" s="626">
        <v>1</v>
      </c>
      <c r="L2918" s="504"/>
      <c r="M2918" s="504"/>
      <c r="N2918" s="504"/>
      <c r="O2918" s="120"/>
      <c r="P2918" s="821"/>
      <c r="Q2918" s="821"/>
      <c r="R2918" s="51"/>
    </row>
    <row r="2919" spans="1:18" s="52" customFormat="1" outlineLevel="1">
      <c r="A2919" s="825"/>
      <c r="B2919" s="827"/>
      <c r="C2919" s="766"/>
      <c r="D2919" s="822"/>
      <c r="E2919" s="829"/>
      <c r="F2919" s="822"/>
      <c r="G2919" s="822"/>
      <c r="H2919" s="822"/>
      <c r="I2919" s="822"/>
      <c r="J2919" s="822"/>
      <c r="K2919" s="523">
        <v>2</v>
      </c>
      <c r="L2919" s="504"/>
      <c r="M2919" s="504"/>
      <c r="N2919" s="504"/>
      <c r="O2919" s="120"/>
      <c r="P2919" s="822"/>
      <c r="Q2919" s="822"/>
      <c r="R2919" s="51"/>
    </row>
    <row r="2920" spans="1:18" s="52" customFormat="1" outlineLevel="1">
      <c r="A2920" s="825"/>
      <c r="B2920" s="827"/>
      <c r="C2920" s="766"/>
      <c r="D2920" s="822"/>
      <c r="E2920" s="829"/>
      <c r="F2920" s="822"/>
      <c r="G2920" s="822"/>
      <c r="H2920" s="822"/>
      <c r="I2920" s="822"/>
      <c r="J2920" s="822"/>
      <c r="K2920" s="523">
        <v>3</v>
      </c>
      <c r="L2920" s="504"/>
      <c r="M2920" s="504"/>
      <c r="N2920" s="504"/>
      <c r="O2920" s="120"/>
      <c r="P2920" s="822"/>
      <c r="Q2920" s="822"/>
      <c r="R2920" s="51"/>
    </row>
    <row r="2921" spans="1:18" s="52" customFormat="1" outlineLevel="1">
      <c r="A2921" s="825"/>
      <c r="B2921" s="827"/>
      <c r="C2921" s="766"/>
      <c r="D2921" s="822"/>
      <c r="E2921" s="829"/>
      <c r="F2921" s="822"/>
      <c r="G2921" s="822"/>
      <c r="H2921" s="822"/>
      <c r="I2921" s="822"/>
      <c r="J2921" s="822"/>
      <c r="K2921" s="523">
        <v>4</v>
      </c>
      <c r="L2921" s="504"/>
      <c r="M2921" s="504"/>
      <c r="N2921" s="504"/>
      <c r="O2921" s="120"/>
      <c r="P2921" s="822"/>
      <c r="Q2921" s="822"/>
      <c r="R2921" s="51"/>
    </row>
    <row r="2922" spans="1:18" s="52" customFormat="1" outlineLevel="1">
      <c r="A2922" s="825"/>
      <c r="B2922" s="827"/>
      <c r="C2922" s="766"/>
      <c r="D2922" s="822"/>
      <c r="E2922" s="829"/>
      <c r="F2922" s="822"/>
      <c r="G2922" s="822"/>
      <c r="H2922" s="822"/>
      <c r="I2922" s="822"/>
      <c r="J2922" s="822"/>
      <c r="K2922" s="523">
        <v>5</v>
      </c>
      <c r="L2922" s="504"/>
      <c r="M2922" s="504"/>
      <c r="N2922" s="504"/>
      <c r="O2922" s="120"/>
      <c r="P2922" s="822"/>
      <c r="Q2922" s="822"/>
      <c r="R2922" s="51"/>
    </row>
    <row r="2923" spans="1:18" s="52" customFormat="1" outlineLevel="1">
      <c r="A2923" s="825"/>
      <c r="B2923" s="827"/>
      <c r="C2923" s="766"/>
      <c r="D2923" s="822"/>
      <c r="E2923" s="829"/>
      <c r="F2923" s="822"/>
      <c r="G2923" s="822"/>
      <c r="H2923" s="822"/>
      <c r="I2923" s="822"/>
      <c r="J2923" s="822"/>
      <c r="K2923" s="523">
        <v>6</v>
      </c>
      <c r="L2923" s="504"/>
      <c r="M2923" s="504"/>
      <c r="N2923" s="504"/>
      <c r="O2923" s="120"/>
      <c r="P2923" s="822"/>
      <c r="Q2923" s="822"/>
      <c r="R2923" s="51"/>
    </row>
    <row r="2924" spans="1:18" s="52" customFormat="1" outlineLevel="1">
      <c r="A2924" s="825"/>
      <c r="B2924" s="827"/>
      <c r="C2924" s="766"/>
      <c r="D2924" s="822"/>
      <c r="E2924" s="829"/>
      <c r="F2924" s="822"/>
      <c r="G2924" s="822"/>
      <c r="H2924" s="822"/>
      <c r="I2924" s="822"/>
      <c r="J2924" s="822"/>
      <c r="K2924" s="523">
        <v>7</v>
      </c>
      <c r="L2924" s="504"/>
      <c r="M2924" s="504"/>
      <c r="N2924" s="504"/>
      <c r="O2924" s="120"/>
      <c r="P2924" s="822"/>
      <c r="Q2924" s="822"/>
      <c r="R2924" s="51"/>
    </row>
    <row r="2925" spans="1:18" s="52" customFormat="1" outlineLevel="1">
      <c r="A2925" s="825"/>
      <c r="B2925" s="827"/>
      <c r="C2925" s="766"/>
      <c r="D2925" s="822"/>
      <c r="E2925" s="829"/>
      <c r="F2925" s="822"/>
      <c r="G2925" s="822"/>
      <c r="H2925" s="822"/>
      <c r="I2925" s="822"/>
      <c r="J2925" s="822"/>
      <c r="K2925" s="523">
        <v>8</v>
      </c>
      <c r="L2925" s="504"/>
      <c r="M2925" s="504"/>
      <c r="N2925" s="504"/>
      <c r="O2925" s="120"/>
      <c r="P2925" s="822"/>
      <c r="Q2925" s="822"/>
      <c r="R2925" s="51"/>
    </row>
    <row r="2926" spans="1:18" s="52" customFormat="1" outlineLevel="1">
      <c r="A2926" s="825"/>
      <c r="B2926" s="827"/>
      <c r="C2926" s="766"/>
      <c r="D2926" s="822"/>
      <c r="E2926" s="829"/>
      <c r="F2926" s="822"/>
      <c r="G2926" s="822"/>
      <c r="H2926" s="822"/>
      <c r="I2926" s="822"/>
      <c r="J2926" s="822"/>
      <c r="K2926" s="523">
        <v>9</v>
      </c>
      <c r="L2926" s="504"/>
      <c r="M2926" s="504"/>
      <c r="N2926" s="504"/>
      <c r="O2926" s="120"/>
      <c r="P2926" s="822"/>
      <c r="Q2926" s="822"/>
      <c r="R2926" s="51"/>
    </row>
    <row r="2927" spans="1:18" s="52" customFormat="1" outlineLevel="1">
      <c r="A2927" s="825"/>
      <c r="B2927" s="827"/>
      <c r="C2927" s="766"/>
      <c r="D2927" s="822"/>
      <c r="E2927" s="829"/>
      <c r="F2927" s="822"/>
      <c r="G2927" s="822"/>
      <c r="H2927" s="822"/>
      <c r="I2927" s="822"/>
      <c r="J2927" s="822"/>
      <c r="K2927" s="523">
        <v>10</v>
      </c>
      <c r="L2927" s="504"/>
      <c r="M2927" s="504"/>
      <c r="N2927" s="504"/>
      <c r="O2927" s="120"/>
      <c r="P2927" s="822"/>
      <c r="Q2927" s="822"/>
      <c r="R2927" s="51"/>
    </row>
    <row r="2928" spans="1:18" s="52" customFormat="1" outlineLevel="1">
      <c r="A2928" s="825"/>
      <c r="B2928" s="827"/>
      <c r="C2928" s="766"/>
      <c r="D2928" s="822"/>
      <c r="E2928" s="829"/>
      <c r="F2928" s="822"/>
      <c r="G2928" s="822"/>
      <c r="H2928" s="822"/>
      <c r="I2928" s="822"/>
      <c r="J2928" s="822"/>
      <c r="K2928" s="523">
        <v>11</v>
      </c>
      <c r="L2928" s="504"/>
      <c r="M2928" s="504"/>
      <c r="N2928" s="504"/>
      <c r="O2928" s="120"/>
      <c r="P2928" s="822"/>
      <c r="Q2928" s="822"/>
      <c r="R2928" s="51"/>
    </row>
    <row r="2929" spans="1:18" s="52" customFormat="1" outlineLevel="1">
      <c r="A2929" s="825"/>
      <c r="B2929" s="827"/>
      <c r="C2929" s="766"/>
      <c r="D2929" s="822"/>
      <c r="E2929" s="829"/>
      <c r="F2929" s="822"/>
      <c r="G2929" s="822"/>
      <c r="H2929" s="822"/>
      <c r="I2929" s="822"/>
      <c r="J2929" s="822"/>
      <c r="K2929" s="523">
        <v>12</v>
      </c>
      <c r="L2929" s="504"/>
      <c r="M2929" s="504"/>
      <c r="N2929" s="504"/>
      <c r="O2929" s="120"/>
      <c r="P2929" s="822"/>
      <c r="Q2929" s="822"/>
      <c r="R2929" s="51"/>
    </row>
    <row r="2930" spans="1:18" s="52" customFormat="1" outlineLevel="1">
      <c r="A2930" s="825"/>
      <c r="B2930" s="827"/>
      <c r="C2930" s="766"/>
      <c r="D2930" s="822"/>
      <c r="E2930" s="829"/>
      <c r="F2930" s="822"/>
      <c r="G2930" s="822"/>
      <c r="H2930" s="822"/>
      <c r="I2930" s="822"/>
      <c r="J2930" s="822"/>
      <c r="K2930" s="523">
        <v>13</v>
      </c>
      <c r="L2930" s="504"/>
      <c r="M2930" s="504"/>
      <c r="N2930" s="504"/>
      <c r="O2930" s="120"/>
      <c r="P2930" s="822"/>
      <c r="Q2930" s="822"/>
      <c r="R2930" s="51"/>
    </row>
    <row r="2931" spans="1:18" s="52" customFormat="1" outlineLevel="1">
      <c r="A2931" s="825"/>
      <c r="B2931" s="827"/>
      <c r="C2931" s="766"/>
      <c r="D2931" s="822"/>
      <c r="E2931" s="829"/>
      <c r="F2931" s="822"/>
      <c r="G2931" s="822"/>
      <c r="H2931" s="822"/>
      <c r="I2931" s="822"/>
      <c r="J2931" s="822"/>
      <c r="K2931" s="523">
        <v>14</v>
      </c>
      <c r="L2931" s="504"/>
      <c r="M2931" s="504"/>
      <c r="N2931" s="504"/>
      <c r="O2931" s="120"/>
      <c r="P2931" s="822"/>
      <c r="Q2931" s="822"/>
      <c r="R2931" s="51"/>
    </row>
    <row r="2932" spans="1:18" s="52" customFormat="1" outlineLevel="1">
      <c r="A2932" s="825"/>
      <c r="B2932" s="827"/>
      <c r="C2932" s="766"/>
      <c r="D2932" s="822"/>
      <c r="E2932" s="829"/>
      <c r="F2932" s="822"/>
      <c r="G2932" s="822"/>
      <c r="H2932" s="822"/>
      <c r="I2932" s="822"/>
      <c r="J2932" s="822"/>
      <c r="K2932" s="523">
        <v>15</v>
      </c>
      <c r="L2932" s="504"/>
      <c r="M2932" s="504"/>
      <c r="N2932" s="504"/>
      <c r="O2932" s="120"/>
      <c r="P2932" s="822"/>
      <c r="Q2932" s="822"/>
      <c r="R2932" s="51"/>
    </row>
    <row r="2933" spans="1:18" s="52" customFormat="1" outlineLevel="1">
      <c r="A2933" s="826"/>
      <c r="B2933" s="828"/>
      <c r="C2933" s="777"/>
      <c r="D2933" s="823"/>
      <c r="E2933" s="829"/>
      <c r="F2933" s="823"/>
      <c r="G2933" s="823"/>
      <c r="H2933" s="823"/>
      <c r="I2933" s="823"/>
      <c r="J2933" s="823"/>
      <c r="K2933" s="523">
        <v>16</v>
      </c>
      <c r="L2933" s="504"/>
      <c r="M2933" s="504"/>
      <c r="N2933" s="504"/>
      <c r="O2933" s="120"/>
      <c r="P2933" s="823"/>
      <c r="Q2933" s="823"/>
      <c r="R2933" s="51"/>
    </row>
    <row r="2934" spans="1:18" s="52" customFormat="1" outlineLevel="1">
      <c r="A2934" s="824"/>
      <c r="B2934" s="827" t="s">
        <v>15</v>
      </c>
      <c r="C2934" s="803">
        <f>C2918+1</f>
        <v>184</v>
      </c>
      <c r="D2934" s="822" t="str">
        <f t="shared" ref="D2934:D2982" si="258">"Spare "&amp;C2934</f>
        <v>Spare 184</v>
      </c>
      <c r="E2934" s="829" t="str">
        <f t="shared" ref="E2934" si="259">"DBB"&amp;18192+(6*(C2934-129))</f>
        <v>DBB18522</v>
      </c>
      <c r="F2934" s="822" t="s">
        <v>2140</v>
      </c>
      <c r="G2934" s="821"/>
      <c r="H2934" s="821"/>
      <c r="I2934" s="821"/>
      <c r="J2934" s="821"/>
      <c r="K2934" s="626">
        <v>1</v>
      </c>
      <c r="L2934" s="504"/>
      <c r="M2934" s="504"/>
      <c r="N2934" s="504"/>
      <c r="O2934" s="120"/>
      <c r="P2934" s="821"/>
      <c r="Q2934" s="821"/>
      <c r="R2934" s="51"/>
    </row>
    <row r="2935" spans="1:18" s="52" customFormat="1" outlineLevel="1">
      <c r="A2935" s="825"/>
      <c r="B2935" s="827"/>
      <c r="C2935" s="766"/>
      <c r="D2935" s="822"/>
      <c r="E2935" s="829"/>
      <c r="F2935" s="822"/>
      <c r="G2935" s="822"/>
      <c r="H2935" s="822"/>
      <c r="I2935" s="822"/>
      <c r="J2935" s="822"/>
      <c r="K2935" s="523">
        <v>2</v>
      </c>
      <c r="L2935" s="504"/>
      <c r="M2935" s="504"/>
      <c r="N2935" s="504"/>
      <c r="O2935" s="120"/>
      <c r="P2935" s="822"/>
      <c r="Q2935" s="822"/>
      <c r="R2935" s="51"/>
    </row>
    <row r="2936" spans="1:18" s="52" customFormat="1" outlineLevel="1">
      <c r="A2936" s="825"/>
      <c r="B2936" s="827"/>
      <c r="C2936" s="766"/>
      <c r="D2936" s="822"/>
      <c r="E2936" s="829"/>
      <c r="F2936" s="822"/>
      <c r="G2936" s="822"/>
      <c r="H2936" s="822"/>
      <c r="I2936" s="822"/>
      <c r="J2936" s="822"/>
      <c r="K2936" s="523">
        <v>3</v>
      </c>
      <c r="L2936" s="504"/>
      <c r="M2936" s="504"/>
      <c r="N2936" s="504"/>
      <c r="O2936" s="120"/>
      <c r="P2936" s="822"/>
      <c r="Q2936" s="822"/>
      <c r="R2936" s="51"/>
    </row>
    <row r="2937" spans="1:18" s="52" customFormat="1" outlineLevel="1">
      <c r="A2937" s="825"/>
      <c r="B2937" s="827"/>
      <c r="C2937" s="766"/>
      <c r="D2937" s="822"/>
      <c r="E2937" s="829"/>
      <c r="F2937" s="822"/>
      <c r="G2937" s="822"/>
      <c r="H2937" s="822"/>
      <c r="I2937" s="822"/>
      <c r="J2937" s="822"/>
      <c r="K2937" s="523">
        <v>4</v>
      </c>
      <c r="L2937" s="504"/>
      <c r="M2937" s="504"/>
      <c r="N2937" s="504"/>
      <c r="O2937" s="120"/>
      <c r="P2937" s="822"/>
      <c r="Q2937" s="822"/>
      <c r="R2937" s="51"/>
    </row>
    <row r="2938" spans="1:18" s="52" customFormat="1" outlineLevel="1">
      <c r="A2938" s="825"/>
      <c r="B2938" s="827"/>
      <c r="C2938" s="766"/>
      <c r="D2938" s="822"/>
      <c r="E2938" s="829"/>
      <c r="F2938" s="822"/>
      <c r="G2938" s="822"/>
      <c r="H2938" s="822"/>
      <c r="I2938" s="822"/>
      <c r="J2938" s="822"/>
      <c r="K2938" s="523">
        <v>5</v>
      </c>
      <c r="L2938" s="504"/>
      <c r="M2938" s="504"/>
      <c r="N2938" s="504"/>
      <c r="O2938" s="120"/>
      <c r="P2938" s="822"/>
      <c r="Q2938" s="822"/>
      <c r="R2938" s="51"/>
    </row>
    <row r="2939" spans="1:18" s="52" customFormat="1" outlineLevel="1">
      <c r="A2939" s="825"/>
      <c r="B2939" s="827"/>
      <c r="C2939" s="766"/>
      <c r="D2939" s="822"/>
      <c r="E2939" s="829"/>
      <c r="F2939" s="822"/>
      <c r="G2939" s="822"/>
      <c r="H2939" s="822"/>
      <c r="I2939" s="822"/>
      <c r="J2939" s="822"/>
      <c r="K2939" s="523">
        <v>6</v>
      </c>
      <c r="L2939" s="504"/>
      <c r="M2939" s="504"/>
      <c r="N2939" s="504"/>
      <c r="O2939" s="120"/>
      <c r="P2939" s="822"/>
      <c r="Q2939" s="822"/>
      <c r="R2939" s="51"/>
    </row>
    <row r="2940" spans="1:18" s="52" customFormat="1" outlineLevel="1">
      <c r="A2940" s="825"/>
      <c r="B2940" s="827"/>
      <c r="C2940" s="766"/>
      <c r="D2940" s="822"/>
      <c r="E2940" s="829"/>
      <c r="F2940" s="822"/>
      <c r="G2940" s="822"/>
      <c r="H2940" s="822"/>
      <c r="I2940" s="822"/>
      <c r="J2940" s="822"/>
      <c r="K2940" s="523">
        <v>7</v>
      </c>
      <c r="L2940" s="504"/>
      <c r="M2940" s="504"/>
      <c r="N2940" s="504"/>
      <c r="O2940" s="120"/>
      <c r="P2940" s="822"/>
      <c r="Q2940" s="822"/>
      <c r="R2940" s="51"/>
    </row>
    <row r="2941" spans="1:18" s="52" customFormat="1" outlineLevel="1">
      <c r="A2941" s="825"/>
      <c r="B2941" s="827"/>
      <c r="C2941" s="766"/>
      <c r="D2941" s="822"/>
      <c r="E2941" s="829"/>
      <c r="F2941" s="822"/>
      <c r="G2941" s="822"/>
      <c r="H2941" s="822"/>
      <c r="I2941" s="822"/>
      <c r="J2941" s="822"/>
      <c r="K2941" s="523">
        <v>8</v>
      </c>
      <c r="L2941" s="504"/>
      <c r="M2941" s="504"/>
      <c r="N2941" s="504"/>
      <c r="O2941" s="120"/>
      <c r="P2941" s="822"/>
      <c r="Q2941" s="822"/>
      <c r="R2941" s="51"/>
    </row>
    <row r="2942" spans="1:18" s="52" customFormat="1" outlineLevel="1">
      <c r="A2942" s="825"/>
      <c r="B2942" s="827"/>
      <c r="C2942" s="766"/>
      <c r="D2942" s="822"/>
      <c r="E2942" s="829"/>
      <c r="F2942" s="822"/>
      <c r="G2942" s="822"/>
      <c r="H2942" s="822"/>
      <c r="I2942" s="822"/>
      <c r="J2942" s="822"/>
      <c r="K2942" s="523">
        <v>9</v>
      </c>
      <c r="L2942" s="504"/>
      <c r="M2942" s="504"/>
      <c r="N2942" s="504"/>
      <c r="O2942" s="120"/>
      <c r="P2942" s="822"/>
      <c r="Q2942" s="822"/>
      <c r="R2942" s="51"/>
    </row>
    <row r="2943" spans="1:18" s="52" customFormat="1" outlineLevel="1">
      <c r="A2943" s="825"/>
      <c r="B2943" s="827"/>
      <c r="C2943" s="766"/>
      <c r="D2943" s="822"/>
      <c r="E2943" s="829"/>
      <c r="F2943" s="822"/>
      <c r="G2943" s="822"/>
      <c r="H2943" s="822"/>
      <c r="I2943" s="822"/>
      <c r="J2943" s="822"/>
      <c r="K2943" s="523">
        <v>10</v>
      </c>
      <c r="L2943" s="504"/>
      <c r="M2943" s="504"/>
      <c r="N2943" s="504"/>
      <c r="O2943" s="120"/>
      <c r="P2943" s="822"/>
      <c r="Q2943" s="822"/>
      <c r="R2943" s="51"/>
    </row>
    <row r="2944" spans="1:18" s="52" customFormat="1" outlineLevel="1">
      <c r="A2944" s="825"/>
      <c r="B2944" s="827"/>
      <c r="C2944" s="766"/>
      <c r="D2944" s="822"/>
      <c r="E2944" s="829"/>
      <c r="F2944" s="822"/>
      <c r="G2944" s="822"/>
      <c r="H2944" s="822"/>
      <c r="I2944" s="822"/>
      <c r="J2944" s="822"/>
      <c r="K2944" s="523">
        <v>11</v>
      </c>
      <c r="L2944" s="504"/>
      <c r="M2944" s="504"/>
      <c r="N2944" s="504"/>
      <c r="O2944" s="120"/>
      <c r="P2944" s="822"/>
      <c r="Q2944" s="822"/>
      <c r="R2944" s="51"/>
    </row>
    <row r="2945" spans="1:18" s="52" customFormat="1" outlineLevel="1">
      <c r="A2945" s="825"/>
      <c r="B2945" s="827"/>
      <c r="C2945" s="766"/>
      <c r="D2945" s="822"/>
      <c r="E2945" s="829"/>
      <c r="F2945" s="822"/>
      <c r="G2945" s="822"/>
      <c r="H2945" s="822"/>
      <c r="I2945" s="822"/>
      <c r="J2945" s="822"/>
      <c r="K2945" s="523">
        <v>12</v>
      </c>
      <c r="L2945" s="504"/>
      <c r="M2945" s="504"/>
      <c r="N2945" s="504"/>
      <c r="O2945" s="120"/>
      <c r="P2945" s="822"/>
      <c r="Q2945" s="822"/>
      <c r="R2945" s="51"/>
    </row>
    <row r="2946" spans="1:18" s="52" customFormat="1" outlineLevel="1">
      <c r="A2946" s="825"/>
      <c r="B2946" s="827"/>
      <c r="C2946" s="766"/>
      <c r="D2946" s="822"/>
      <c r="E2946" s="829"/>
      <c r="F2946" s="822"/>
      <c r="G2946" s="822"/>
      <c r="H2946" s="822"/>
      <c r="I2946" s="822"/>
      <c r="J2946" s="822"/>
      <c r="K2946" s="523">
        <v>13</v>
      </c>
      <c r="L2946" s="504"/>
      <c r="M2946" s="504"/>
      <c r="N2946" s="504"/>
      <c r="O2946" s="120"/>
      <c r="P2946" s="822"/>
      <c r="Q2946" s="822"/>
      <c r="R2946" s="51"/>
    </row>
    <row r="2947" spans="1:18" s="52" customFormat="1" outlineLevel="1">
      <c r="A2947" s="825"/>
      <c r="B2947" s="827"/>
      <c r="C2947" s="766"/>
      <c r="D2947" s="822"/>
      <c r="E2947" s="829"/>
      <c r="F2947" s="822"/>
      <c r="G2947" s="822"/>
      <c r="H2947" s="822"/>
      <c r="I2947" s="822"/>
      <c r="J2947" s="822"/>
      <c r="K2947" s="523">
        <v>14</v>
      </c>
      <c r="L2947" s="504"/>
      <c r="M2947" s="504"/>
      <c r="N2947" s="504"/>
      <c r="O2947" s="120"/>
      <c r="P2947" s="822"/>
      <c r="Q2947" s="822"/>
      <c r="R2947" s="51"/>
    </row>
    <row r="2948" spans="1:18" s="52" customFormat="1" outlineLevel="1">
      <c r="A2948" s="825"/>
      <c r="B2948" s="827"/>
      <c r="C2948" s="766"/>
      <c r="D2948" s="822"/>
      <c r="E2948" s="829"/>
      <c r="F2948" s="822"/>
      <c r="G2948" s="822"/>
      <c r="H2948" s="822"/>
      <c r="I2948" s="822"/>
      <c r="J2948" s="822"/>
      <c r="K2948" s="523">
        <v>15</v>
      </c>
      <c r="L2948" s="504"/>
      <c r="M2948" s="504"/>
      <c r="N2948" s="504"/>
      <c r="O2948" s="120"/>
      <c r="P2948" s="822"/>
      <c r="Q2948" s="822"/>
      <c r="R2948" s="51"/>
    </row>
    <row r="2949" spans="1:18" s="52" customFormat="1" outlineLevel="1">
      <c r="A2949" s="826"/>
      <c r="B2949" s="828"/>
      <c r="C2949" s="777"/>
      <c r="D2949" s="823"/>
      <c r="E2949" s="829"/>
      <c r="F2949" s="823"/>
      <c r="G2949" s="823"/>
      <c r="H2949" s="823"/>
      <c r="I2949" s="823"/>
      <c r="J2949" s="823"/>
      <c r="K2949" s="523">
        <v>16</v>
      </c>
      <c r="L2949" s="504"/>
      <c r="M2949" s="504"/>
      <c r="N2949" s="504"/>
      <c r="O2949" s="120"/>
      <c r="P2949" s="823"/>
      <c r="Q2949" s="823"/>
      <c r="R2949" s="51"/>
    </row>
    <row r="2950" spans="1:18" s="52" customFormat="1" outlineLevel="1">
      <c r="A2950" s="824"/>
      <c r="B2950" s="827" t="s">
        <v>15</v>
      </c>
      <c r="C2950" s="803">
        <f>C2934+1</f>
        <v>185</v>
      </c>
      <c r="D2950" s="822" t="str">
        <f t="shared" si="258"/>
        <v>Spare 185</v>
      </c>
      <c r="E2950" s="829" t="str">
        <f t="shared" ref="E2950" si="260">"DBB"&amp;18192+(6*(C2950-129))</f>
        <v>DBB18528</v>
      </c>
      <c r="F2950" s="822" t="s">
        <v>2141</v>
      </c>
      <c r="G2950" s="821"/>
      <c r="H2950" s="821"/>
      <c r="I2950" s="821"/>
      <c r="J2950" s="821"/>
      <c r="K2950" s="626">
        <v>1</v>
      </c>
      <c r="L2950" s="504"/>
      <c r="M2950" s="504"/>
      <c r="N2950" s="504"/>
      <c r="O2950" s="120"/>
      <c r="P2950" s="821"/>
      <c r="Q2950" s="821"/>
      <c r="R2950" s="51"/>
    </row>
    <row r="2951" spans="1:18" s="52" customFormat="1" outlineLevel="1">
      <c r="A2951" s="825"/>
      <c r="B2951" s="827"/>
      <c r="C2951" s="766"/>
      <c r="D2951" s="822"/>
      <c r="E2951" s="829"/>
      <c r="F2951" s="822"/>
      <c r="G2951" s="822"/>
      <c r="H2951" s="822"/>
      <c r="I2951" s="822"/>
      <c r="J2951" s="822"/>
      <c r="K2951" s="523">
        <v>2</v>
      </c>
      <c r="L2951" s="504"/>
      <c r="M2951" s="504"/>
      <c r="N2951" s="504"/>
      <c r="O2951" s="120"/>
      <c r="P2951" s="822"/>
      <c r="Q2951" s="822"/>
      <c r="R2951" s="51"/>
    </row>
    <row r="2952" spans="1:18" s="52" customFormat="1" outlineLevel="1">
      <c r="A2952" s="825"/>
      <c r="B2952" s="827"/>
      <c r="C2952" s="766"/>
      <c r="D2952" s="822"/>
      <c r="E2952" s="829"/>
      <c r="F2952" s="822"/>
      <c r="G2952" s="822"/>
      <c r="H2952" s="822"/>
      <c r="I2952" s="822"/>
      <c r="J2952" s="822"/>
      <c r="K2952" s="523">
        <v>3</v>
      </c>
      <c r="L2952" s="504"/>
      <c r="M2952" s="504"/>
      <c r="N2952" s="504"/>
      <c r="O2952" s="120"/>
      <c r="P2952" s="822"/>
      <c r="Q2952" s="822"/>
      <c r="R2952" s="51"/>
    </row>
    <row r="2953" spans="1:18" s="52" customFormat="1" outlineLevel="1">
      <c r="A2953" s="825"/>
      <c r="B2953" s="827"/>
      <c r="C2953" s="766"/>
      <c r="D2953" s="822"/>
      <c r="E2953" s="829"/>
      <c r="F2953" s="822"/>
      <c r="G2953" s="822"/>
      <c r="H2953" s="822"/>
      <c r="I2953" s="822"/>
      <c r="J2953" s="822"/>
      <c r="K2953" s="523">
        <v>4</v>
      </c>
      <c r="L2953" s="504"/>
      <c r="M2953" s="504"/>
      <c r="N2953" s="504"/>
      <c r="O2953" s="120"/>
      <c r="P2953" s="822"/>
      <c r="Q2953" s="822"/>
      <c r="R2953" s="51"/>
    </row>
    <row r="2954" spans="1:18" s="52" customFormat="1" outlineLevel="1">
      <c r="A2954" s="825"/>
      <c r="B2954" s="827"/>
      <c r="C2954" s="766"/>
      <c r="D2954" s="822"/>
      <c r="E2954" s="829"/>
      <c r="F2954" s="822"/>
      <c r="G2954" s="822"/>
      <c r="H2954" s="822"/>
      <c r="I2954" s="822"/>
      <c r="J2954" s="822"/>
      <c r="K2954" s="523">
        <v>5</v>
      </c>
      <c r="L2954" s="504"/>
      <c r="M2954" s="504"/>
      <c r="N2954" s="504"/>
      <c r="O2954" s="120"/>
      <c r="P2954" s="822"/>
      <c r="Q2954" s="822"/>
      <c r="R2954" s="51"/>
    </row>
    <row r="2955" spans="1:18" s="52" customFormat="1" outlineLevel="1">
      <c r="A2955" s="825"/>
      <c r="B2955" s="827"/>
      <c r="C2955" s="766"/>
      <c r="D2955" s="822"/>
      <c r="E2955" s="829"/>
      <c r="F2955" s="822"/>
      <c r="G2955" s="822"/>
      <c r="H2955" s="822"/>
      <c r="I2955" s="822"/>
      <c r="J2955" s="822"/>
      <c r="K2955" s="523">
        <v>6</v>
      </c>
      <c r="L2955" s="504"/>
      <c r="M2955" s="504"/>
      <c r="N2955" s="504"/>
      <c r="O2955" s="120"/>
      <c r="P2955" s="822"/>
      <c r="Q2955" s="822"/>
      <c r="R2955" s="51"/>
    </row>
    <row r="2956" spans="1:18" s="52" customFormat="1" outlineLevel="1">
      <c r="A2956" s="825"/>
      <c r="B2956" s="827"/>
      <c r="C2956" s="766"/>
      <c r="D2956" s="822"/>
      <c r="E2956" s="829"/>
      <c r="F2956" s="822"/>
      <c r="G2956" s="822"/>
      <c r="H2956" s="822"/>
      <c r="I2956" s="822"/>
      <c r="J2956" s="822"/>
      <c r="K2956" s="523">
        <v>7</v>
      </c>
      <c r="L2956" s="504"/>
      <c r="M2956" s="504"/>
      <c r="N2956" s="504"/>
      <c r="O2956" s="120"/>
      <c r="P2956" s="822"/>
      <c r="Q2956" s="822"/>
      <c r="R2956" s="51"/>
    </row>
    <row r="2957" spans="1:18" s="52" customFormat="1" outlineLevel="1">
      <c r="A2957" s="825"/>
      <c r="B2957" s="827"/>
      <c r="C2957" s="766"/>
      <c r="D2957" s="822"/>
      <c r="E2957" s="829"/>
      <c r="F2957" s="822"/>
      <c r="G2957" s="822"/>
      <c r="H2957" s="822"/>
      <c r="I2957" s="822"/>
      <c r="J2957" s="822"/>
      <c r="K2957" s="523">
        <v>8</v>
      </c>
      <c r="L2957" s="504"/>
      <c r="M2957" s="504"/>
      <c r="N2957" s="504"/>
      <c r="O2957" s="120"/>
      <c r="P2957" s="822"/>
      <c r="Q2957" s="822"/>
      <c r="R2957" s="51"/>
    </row>
    <row r="2958" spans="1:18" s="52" customFormat="1" outlineLevel="1">
      <c r="A2958" s="825"/>
      <c r="B2958" s="827"/>
      <c r="C2958" s="766"/>
      <c r="D2958" s="822"/>
      <c r="E2958" s="829"/>
      <c r="F2958" s="822"/>
      <c r="G2958" s="822"/>
      <c r="H2958" s="822"/>
      <c r="I2958" s="822"/>
      <c r="J2958" s="822"/>
      <c r="K2958" s="523">
        <v>9</v>
      </c>
      <c r="L2958" s="504"/>
      <c r="M2958" s="504"/>
      <c r="N2958" s="504"/>
      <c r="O2958" s="120"/>
      <c r="P2958" s="822"/>
      <c r="Q2958" s="822"/>
      <c r="R2958" s="51"/>
    </row>
    <row r="2959" spans="1:18" s="52" customFormat="1" outlineLevel="1">
      <c r="A2959" s="825"/>
      <c r="B2959" s="827"/>
      <c r="C2959" s="766"/>
      <c r="D2959" s="822"/>
      <c r="E2959" s="829"/>
      <c r="F2959" s="822"/>
      <c r="G2959" s="822"/>
      <c r="H2959" s="822"/>
      <c r="I2959" s="822"/>
      <c r="J2959" s="822"/>
      <c r="K2959" s="523">
        <v>10</v>
      </c>
      <c r="L2959" s="504"/>
      <c r="M2959" s="504"/>
      <c r="N2959" s="504"/>
      <c r="O2959" s="120"/>
      <c r="P2959" s="822"/>
      <c r="Q2959" s="822"/>
      <c r="R2959" s="51"/>
    </row>
    <row r="2960" spans="1:18" s="52" customFormat="1" outlineLevel="1">
      <c r="A2960" s="825"/>
      <c r="B2960" s="827"/>
      <c r="C2960" s="766"/>
      <c r="D2960" s="822"/>
      <c r="E2960" s="829"/>
      <c r="F2960" s="822"/>
      <c r="G2960" s="822"/>
      <c r="H2960" s="822"/>
      <c r="I2960" s="822"/>
      <c r="J2960" s="822"/>
      <c r="K2960" s="523">
        <v>11</v>
      </c>
      <c r="L2960" s="504"/>
      <c r="M2960" s="504"/>
      <c r="N2960" s="504"/>
      <c r="O2960" s="120"/>
      <c r="P2960" s="822"/>
      <c r="Q2960" s="822"/>
      <c r="R2960" s="51"/>
    </row>
    <row r="2961" spans="1:18" s="52" customFormat="1" outlineLevel="1">
      <c r="A2961" s="825"/>
      <c r="B2961" s="827"/>
      <c r="C2961" s="766"/>
      <c r="D2961" s="822"/>
      <c r="E2961" s="829"/>
      <c r="F2961" s="822"/>
      <c r="G2961" s="822"/>
      <c r="H2961" s="822"/>
      <c r="I2961" s="822"/>
      <c r="J2961" s="822"/>
      <c r="K2961" s="523">
        <v>12</v>
      </c>
      <c r="L2961" s="504"/>
      <c r="M2961" s="504"/>
      <c r="N2961" s="504"/>
      <c r="O2961" s="120"/>
      <c r="P2961" s="822"/>
      <c r="Q2961" s="822"/>
      <c r="R2961" s="51"/>
    </row>
    <row r="2962" spans="1:18" s="52" customFormat="1" outlineLevel="1">
      <c r="A2962" s="825"/>
      <c r="B2962" s="827"/>
      <c r="C2962" s="766"/>
      <c r="D2962" s="822"/>
      <c r="E2962" s="829"/>
      <c r="F2962" s="822"/>
      <c r="G2962" s="822"/>
      <c r="H2962" s="822"/>
      <c r="I2962" s="822"/>
      <c r="J2962" s="822"/>
      <c r="K2962" s="523">
        <v>13</v>
      </c>
      <c r="L2962" s="504"/>
      <c r="M2962" s="504"/>
      <c r="N2962" s="504"/>
      <c r="O2962" s="120"/>
      <c r="P2962" s="822"/>
      <c r="Q2962" s="822"/>
      <c r="R2962" s="51"/>
    </row>
    <row r="2963" spans="1:18" s="52" customFormat="1" outlineLevel="1">
      <c r="A2963" s="825"/>
      <c r="B2963" s="827"/>
      <c r="C2963" s="766"/>
      <c r="D2963" s="822"/>
      <c r="E2963" s="829"/>
      <c r="F2963" s="822"/>
      <c r="G2963" s="822"/>
      <c r="H2963" s="822"/>
      <c r="I2963" s="822"/>
      <c r="J2963" s="822"/>
      <c r="K2963" s="523">
        <v>14</v>
      </c>
      <c r="L2963" s="504"/>
      <c r="M2963" s="504"/>
      <c r="N2963" s="504"/>
      <c r="O2963" s="120"/>
      <c r="P2963" s="822"/>
      <c r="Q2963" s="822"/>
      <c r="R2963" s="51"/>
    </row>
    <row r="2964" spans="1:18" s="52" customFormat="1" outlineLevel="1">
      <c r="A2964" s="825"/>
      <c r="B2964" s="827"/>
      <c r="C2964" s="766"/>
      <c r="D2964" s="822"/>
      <c r="E2964" s="829"/>
      <c r="F2964" s="822"/>
      <c r="G2964" s="822"/>
      <c r="H2964" s="822"/>
      <c r="I2964" s="822"/>
      <c r="J2964" s="822"/>
      <c r="K2964" s="523">
        <v>15</v>
      </c>
      <c r="L2964" s="504"/>
      <c r="M2964" s="504"/>
      <c r="N2964" s="504"/>
      <c r="O2964" s="120"/>
      <c r="P2964" s="822"/>
      <c r="Q2964" s="822"/>
      <c r="R2964" s="51"/>
    </row>
    <row r="2965" spans="1:18" s="52" customFormat="1" outlineLevel="1">
      <c r="A2965" s="826"/>
      <c r="B2965" s="828"/>
      <c r="C2965" s="777"/>
      <c r="D2965" s="823"/>
      <c r="E2965" s="829"/>
      <c r="F2965" s="823"/>
      <c r="G2965" s="823"/>
      <c r="H2965" s="823"/>
      <c r="I2965" s="823"/>
      <c r="J2965" s="823"/>
      <c r="K2965" s="523">
        <v>16</v>
      </c>
      <c r="L2965" s="504"/>
      <c r="M2965" s="504"/>
      <c r="N2965" s="504"/>
      <c r="O2965" s="120"/>
      <c r="P2965" s="823"/>
      <c r="Q2965" s="823"/>
      <c r="R2965" s="51"/>
    </row>
    <row r="2966" spans="1:18" s="52" customFormat="1" outlineLevel="1">
      <c r="A2966" s="824"/>
      <c r="B2966" s="827" t="s">
        <v>15</v>
      </c>
      <c r="C2966" s="803">
        <f>C2950+1</f>
        <v>186</v>
      </c>
      <c r="D2966" s="822" t="str">
        <f t="shared" si="258"/>
        <v>Spare 186</v>
      </c>
      <c r="E2966" s="829" t="str">
        <f t="shared" ref="E2966" si="261">"DBB"&amp;18192+(6*(C2966-129))</f>
        <v>DBB18534</v>
      </c>
      <c r="F2966" s="822" t="s">
        <v>2142</v>
      </c>
      <c r="G2966" s="821"/>
      <c r="H2966" s="821"/>
      <c r="I2966" s="821"/>
      <c r="J2966" s="821"/>
      <c r="K2966" s="626">
        <v>1</v>
      </c>
      <c r="L2966" s="504"/>
      <c r="M2966" s="504"/>
      <c r="N2966" s="504"/>
      <c r="O2966" s="120"/>
      <c r="P2966" s="821"/>
      <c r="Q2966" s="821"/>
      <c r="R2966" s="51"/>
    </row>
    <row r="2967" spans="1:18" s="52" customFormat="1" outlineLevel="1">
      <c r="A2967" s="825"/>
      <c r="B2967" s="827"/>
      <c r="C2967" s="766"/>
      <c r="D2967" s="822"/>
      <c r="E2967" s="829"/>
      <c r="F2967" s="822"/>
      <c r="G2967" s="822"/>
      <c r="H2967" s="822"/>
      <c r="I2967" s="822"/>
      <c r="J2967" s="822"/>
      <c r="K2967" s="523">
        <v>2</v>
      </c>
      <c r="L2967" s="504"/>
      <c r="M2967" s="504"/>
      <c r="N2967" s="504"/>
      <c r="O2967" s="120"/>
      <c r="P2967" s="822"/>
      <c r="Q2967" s="822"/>
      <c r="R2967" s="51"/>
    </row>
    <row r="2968" spans="1:18" s="52" customFormat="1" outlineLevel="1">
      <c r="A2968" s="825"/>
      <c r="B2968" s="827"/>
      <c r="C2968" s="766"/>
      <c r="D2968" s="822"/>
      <c r="E2968" s="829"/>
      <c r="F2968" s="822"/>
      <c r="G2968" s="822"/>
      <c r="H2968" s="822"/>
      <c r="I2968" s="822"/>
      <c r="J2968" s="822"/>
      <c r="K2968" s="523">
        <v>3</v>
      </c>
      <c r="L2968" s="504"/>
      <c r="M2968" s="504"/>
      <c r="N2968" s="504"/>
      <c r="O2968" s="120"/>
      <c r="P2968" s="822"/>
      <c r="Q2968" s="822"/>
      <c r="R2968" s="51"/>
    </row>
    <row r="2969" spans="1:18" s="52" customFormat="1" outlineLevel="1">
      <c r="A2969" s="825"/>
      <c r="B2969" s="827"/>
      <c r="C2969" s="766"/>
      <c r="D2969" s="822"/>
      <c r="E2969" s="829"/>
      <c r="F2969" s="822"/>
      <c r="G2969" s="822"/>
      <c r="H2969" s="822"/>
      <c r="I2969" s="822"/>
      <c r="J2969" s="822"/>
      <c r="K2969" s="523">
        <v>4</v>
      </c>
      <c r="L2969" s="504"/>
      <c r="M2969" s="504"/>
      <c r="N2969" s="504"/>
      <c r="O2969" s="120"/>
      <c r="P2969" s="822"/>
      <c r="Q2969" s="822"/>
      <c r="R2969" s="51"/>
    </row>
    <row r="2970" spans="1:18" s="52" customFormat="1" outlineLevel="1">
      <c r="A2970" s="825"/>
      <c r="B2970" s="827"/>
      <c r="C2970" s="766"/>
      <c r="D2970" s="822"/>
      <c r="E2970" s="829"/>
      <c r="F2970" s="822"/>
      <c r="G2970" s="822"/>
      <c r="H2970" s="822"/>
      <c r="I2970" s="822"/>
      <c r="J2970" s="822"/>
      <c r="K2970" s="523">
        <v>5</v>
      </c>
      <c r="L2970" s="504"/>
      <c r="M2970" s="504"/>
      <c r="N2970" s="504"/>
      <c r="O2970" s="120"/>
      <c r="P2970" s="822"/>
      <c r="Q2970" s="822"/>
      <c r="R2970" s="51"/>
    </row>
    <row r="2971" spans="1:18" s="52" customFormat="1" outlineLevel="1">
      <c r="A2971" s="825"/>
      <c r="B2971" s="827"/>
      <c r="C2971" s="766"/>
      <c r="D2971" s="822"/>
      <c r="E2971" s="829"/>
      <c r="F2971" s="822"/>
      <c r="G2971" s="822"/>
      <c r="H2971" s="822"/>
      <c r="I2971" s="822"/>
      <c r="J2971" s="822"/>
      <c r="K2971" s="523">
        <v>6</v>
      </c>
      <c r="L2971" s="504"/>
      <c r="M2971" s="504"/>
      <c r="N2971" s="504"/>
      <c r="O2971" s="120"/>
      <c r="P2971" s="822"/>
      <c r="Q2971" s="822"/>
      <c r="R2971" s="51"/>
    </row>
    <row r="2972" spans="1:18" s="52" customFormat="1" outlineLevel="1">
      <c r="A2972" s="825"/>
      <c r="B2972" s="827"/>
      <c r="C2972" s="766"/>
      <c r="D2972" s="822"/>
      <c r="E2972" s="829"/>
      <c r="F2972" s="822"/>
      <c r="G2972" s="822"/>
      <c r="H2972" s="822"/>
      <c r="I2972" s="822"/>
      <c r="J2972" s="822"/>
      <c r="K2972" s="523">
        <v>7</v>
      </c>
      <c r="L2972" s="504"/>
      <c r="M2972" s="504"/>
      <c r="N2972" s="504"/>
      <c r="O2972" s="120"/>
      <c r="P2972" s="822"/>
      <c r="Q2972" s="822"/>
      <c r="R2972" s="51"/>
    </row>
    <row r="2973" spans="1:18" s="52" customFormat="1" outlineLevel="1">
      <c r="A2973" s="825"/>
      <c r="B2973" s="827"/>
      <c r="C2973" s="766"/>
      <c r="D2973" s="822"/>
      <c r="E2973" s="829"/>
      <c r="F2973" s="822"/>
      <c r="G2973" s="822"/>
      <c r="H2973" s="822"/>
      <c r="I2973" s="822"/>
      <c r="J2973" s="822"/>
      <c r="K2973" s="523">
        <v>8</v>
      </c>
      <c r="L2973" s="504"/>
      <c r="M2973" s="504"/>
      <c r="N2973" s="504"/>
      <c r="O2973" s="120"/>
      <c r="P2973" s="822"/>
      <c r="Q2973" s="822"/>
      <c r="R2973" s="51"/>
    </row>
    <row r="2974" spans="1:18" s="52" customFormat="1" outlineLevel="1">
      <c r="A2974" s="825"/>
      <c r="B2974" s="827"/>
      <c r="C2974" s="766"/>
      <c r="D2974" s="822"/>
      <c r="E2974" s="829"/>
      <c r="F2974" s="822"/>
      <c r="G2974" s="822"/>
      <c r="H2974" s="822"/>
      <c r="I2974" s="822"/>
      <c r="J2974" s="822"/>
      <c r="K2974" s="523">
        <v>9</v>
      </c>
      <c r="L2974" s="504"/>
      <c r="M2974" s="504"/>
      <c r="N2974" s="504"/>
      <c r="O2974" s="120"/>
      <c r="P2974" s="822"/>
      <c r="Q2974" s="822"/>
      <c r="R2974" s="51"/>
    </row>
    <row r="2975" spans="1:18" s="52" customFormat="1" outlineLevel="1">
      <c r="A2975" s="825"/>
      <c r="B2975" s="827"/>
      <c r="C2975" s="766"/>
      <c r="D2975" s="822"/>
      <c r="E2975" s="829"/>
      <c r="F2975" s="822"/>
      <c r="G2975" s="822"/>
      <c r="H2975" s="822"/>
      <c r="I2975" s="822"/>
      <c r="J2975" s="822"/>
      <c r="K2975" s="523">
        <v>10</v>
      </c>
      <c r="L2975" s="504"/>
      <c r="M2975" s="504"/>
      <c r="N2975" s="504"/>
      <c r="O2975" s="120"/>
      <c r="P2975" s="822"/>
      <c r="Q2975" s="822"/>
      <c r="R2975" s="51"/>
    </row>
    <row r="2976" spans="1:18" s="52" customFormat="1" outlineLevel="1">
      <c r="A2976" s="825"/>
      <c r="B2976" s="827"/>
      <c r="C2976" s="766"/>
      <c r="D2976" s="822"/>
      <c r="E2976" s="829"/>
      <c r="F2976" s="822"/>
      <c r="G2976" s="822"/>
      <c r="H2976" s="822"/>
      <c r="I2976" s="822"/>
      <c r="J2976" s="822"/>
      <c r="K2976" s="523">
        <v>11</v>
      </c>
      <c r="L2976" s="504"/>
      <c r="M2976" s="504"/>
      <c r="N2976" s="504"/>
      <c r="O2976" s="120"/>
      <c r="P2976" s="822"/>
      <c r="Q2976" s="822"/>
      <c r="R2976" s="51"/>
    </row>
    <row r="2977" spans="1:18" s="52" customFormat="1" outlineLevel="1">
      <c r="A2977" s="825"/>
      <c r="B2977" s="827"/>
      <c r="C2977" s="766"/>
      <c r="D2977" s="822"/>
      <c r="E2977" s="829"/>
      <c r="F2977" s="822"/>
      <c r="G2977" s="822"/>
      <c r="H2977" s="822"/>
      <c r="I2977" s="822"/>
      <c r="J2977" s="822"/>
      <c r="K2977" s="523">
        <v>12</v>
      </c>
      <c r="L2977" s="504"/>
      <c r="M2977" s="504"/>
      <c r="N2977" s="504"/>
      <c r="O2977" s="120"/>
      <c r="P2977" s="822"/>
      <c r="Q2977" s="822"/>
      <c r="R2977" s="51"/>
    </row>
    <row r="2978" spans="1:18" s="52" customFormat="1" outlineLevel="1">
      <c r="A2978" s="825"/>
      <c r="B2978" s="827"/>
      <c r="C2978" s="766"/>
      <c r="D2978" s="822"/>
      <c r="E2978" s="829"/>
      <c r="F2978" s="822"/>
      <c r="G2978" s="822"/>
      <c r="H2978" s="822"/>
      <c r="I2978" s="822"/>
      <c r="J2978" s="822"/>
      <c r="K2978" s="523">
        <v>13</v>
      </c>
      <c r="L2978" s="504"/>
      <c r="M2978" s="504"/>
      <c r="N2978" s="504"/>
      <c r="O2978" s="120"/>
      <c r="P2978" s="822"/>
      <c r="Q2978" s="822"/>
      <c r="R2978" s="51"/>
    </row>
    <row r="2979" spans="1:18" s="52" customFormat="1" outlineLevel="1">
      <c r="A2979" s="825"/>
      <c r="B2979" s="827"/>
      <c r="C2979" s="766"/>
      <c r="D2979" s="822"/>
      <c r="E2979" s="829"/>
      <c r="F2979" s="822"/>
      <c r="G2979" s="822"/>
      <c r="H2979" s="822"/>
      <c r="I2979" s="822"/>
      <c r="J2979" s="822"/>
      <c r="K2979" s="523">
        <v>14</v>
      </c>
      <c r="L2979" s="504"/>
      <c r="M2979" s="504"/>
      <c r="N2979" s="504"/>
      <c r="O2979" s="120"/>
      <c r="P2979" s="822"/>
      <c r="Q2979" s="822"/>
      <c r="R2979" s="51"/>
    </row>
    <row r="2980" spans="1:18" s="52" customFormat="1" outlineLevel="1">
      <c r="A2980" s="825"/>
      <c r="B2980" s="827"/>
      <c r="C2980" s="766"/>
      <c r="D2980" s="822"/>
      <c r="E2980" s="829"/>
      <c r="F2980" s="822"/>
      <c r="G2980" s="822"/>
      <c r="H2980" s="822"/>
      <c r="I2980" s="822"/>
      <c r="J2980" s="822"/>
      <c r="K2980" s="523">
        <v>15</v>
      </c>
      <c r="L2980" s="504"/>
      <c r="M2980" s="504"/>
      <c r="N2980" s="504"/>
      <c r="O2980" s="120"/>
      <c r="P2980" s="822"/>
      <c r="Q2980" s="822"/>
      <c r="R2980" s="51"/>
    </row>
    <row r="2981" spans="1:18" s="52" customFormat="1" outlineLevel="1">
      <c r="A2981" s="826"/>
      <c r="B2981" s="828"/>
      <c r="C2981" s="777"/>
      <c r="D2981" s="823"/>
      <c r="E2981" s="829"/>
      <c r="F2981" s="823"/>
      <c r="G2981" s="823"/>
      <c r="H2981" s="823"/>
      <c r="I2981" s="823"/>
      <c r="J2981" s="823"/>
      <c r="K2981" s="523">
        <v>16</v>
      </c>
      <c r="L2981" s="504"/>
      <c r="M2981" s="504"/>
      <c r="N2981" s="504"/>
      <c r="O2981" s="120"/>
      <c r="P2981" s="823"/>
      <c r="Q2981" s="823"/>
      <c r="R2981" s="51"/>
    </row>
    <row r="2982" spans="1:18" s="52" customFormat="1" outlineLevel="1">
      <c r="A2982" s="824"/>
      <c r="B2982" s="827" t="s">
        <v>15</v>
      </c>
      <c r="C2982" s="803">
        <f>C2966+1</f>
        <v>187</v>
      </c>
      <c r="D2982" s="822" t="str">
        <f t="shared" si="258"/>
        <v>Spare 187</v>
      </c>
      <c r="E2982" s="829" t="str">
        <f t="shared" ref="E2982" si="262">"DBB"&amp;18192+(6*(C2982-129))</f>
        <v>DBB18540</v>
      </c>
      <c r="F2982" s="822" t="s">
        <v>2143</v>
      </c>
      <c r="G2982" s="821"/>
      <c r="H2982" s="821"/>
      <c r="I2982" s="821"/>
      <c r="J2982" s="821"/>
      <c r="K2982" s="626">
        <v>1</v>
      </c>
      <c r="L2982" s="504"/>
      <c r="M2982" s="504"/>
      <c r="N2982" s="504"/>
      <c r="O2982" s="120"/>
      <c r="P2982" s="821"/>
      <c r="Q2982" s="821"/>
      <c r="R2982" s="51"/>
    </row>
    <row r="2983" spans="1:18" s="52" customFormat="1" outlineLevel="1">
      <c r="A2983" s="825"/>
      <c r="B2983" s="827"/>
      <c r="C2983" s="766"/>
      <c r="D2983" s="822"/>
      <c r="E2983" s="829"/>
      <c r="F2983" s="822"/>
      <c r="G2983" s="822"/>
      <c r="H2983" s="822"/>
      <c r="I2983" s="822"/>
      <c r="J2983" s="822"/>
      <c r="K2983" s="523">
        <v>2</v>
      </c>
      <c r="L2983" s="504"/>
      <c r="M2983" s="504"/>
      <c r="N2983" s="504"/>
      <c r="O2983" s="120"/>
      <c r="P2983" s="822"/>
      <c r="Q2983" s="822"/>
      <c r="R2983" s="51"/>
    </row>
    <row r="2984" spans="1:18" s="52" customFormat="1" outlineLevel="1">
      <c r="A2984" s="825"/>
      <c r="B2984" s="827"/>
      <c r="C2984" s="766"/>
      <c r="D2984" s="822"/>
      <c r="E2984" s="829"/>
      <c r="F2984" s="822"/>
      <c r="G2984" s="822"/>
      <c r="H2984" s="822"/>
      <c r="I2984" s="822"/>
      <c r="J2984" s="822"/>
      <c r="K2984" s="523">
        <v>3</v>
      </c>
      <c r="L2984" s="504"/>
      <c r="M2984" s="504"/>
      <c r="N2984" s="504"/>
      <c r="O2984" s="120"/>
      <c r="P2984" s="822"/>
      <c r="Q2984" s="822"/>
      <c r="R2984" s="51"/>
    </row>
    <row r="2985" spans="1:18" s="52" customFormat="1" outlineLevel="1">
      <c r="A2985" s="825"/>
      <c r="B2985" s="827"/>
      <c r="C2985" s="766"/>
      <c r="D2985" s="822"/>
      <c r="E2985" s="829"/>
      <c r="F2985" s="822"/>
      <c r="G2985" s="822"/>
      <c r="H2985" s="822"/>
      <c r="I2985" s="822"/>
      <c r="J2985" s="822"/>
      <c r="K2985" s="523">
        <v>4</v>
      </c>
      <c r="L2985" s="504"/>
      <c r="M2985" s="504"/>
      <c r="N2985" s="504"/>
      <c r="O2985" s="120"/>
      <c r="P2985" s="822"/>
      <c r="Q2985" s="822"/>
      <c r="R2985" s="51"/>
    </row>
    <row r="2986" spans="1:18" s="52" customFormat="1" outlineLevel="1">
      <c r="A2986" s="825"/>
      <c r="B2986" s="827"/>
      <c r="C2986" s="766"/>
      <c r="D2986" s="822"/>
      <c r="E2986" s="829"/>
      <c r="F2986" s="822"/>
      <c r="G2986" s="822"/>
      <c r="H2986" s="822"/>
      <c r="I2986" s="822"/>
      <c r="J2986" s="822"/>
      <c r="K2986" s="523">
        <v>5</v>
      </c>
      <c r="L2986" s="504"/>
      <c r="M2986" s="504"/>
      <c r="N2986" s="504"/>
      <c r="O2986" s="120"/>
      <c r="P2986" s="822"/>
      <c r="Q2986" s="822"/>
      <c r="R2986" s="51"/>
    </row>
    <row r="2987" spans="1:18" s="52" customFormat="1" outlineLevel="1">
      <c r="A2987" s="825"/>
      <c r="B2987" s="827"/>
      <c r="C2987" s="766"/>
      <c r="D2987" s="822"/>
      <c r="E2987" s="829"/>
      <c r="F2987" s="822"/>
      <c r="G2987" s="822"/>
      <c r="H2987" s="822"/>
      <c r="I2987" s="822"/>
      <c r="J2987" s="822"/>
      <c r="K2987" s="523">
        <v>6</v>
      </c>
      <c r="L2987" s="504"/>
      <c r="M2987" s="504"/>
      <c r="N2987" s="504"/>
      <c r="O2987" s="120"/>
      <c r="P2987" s="822"/>
      <c r="Q2987" s="822"/>
      <c r="R2987" s="51"/>
    </row>
    <row r="2988" spans="1:18" s="52" customFormat="1" outlineLevel="1">
      <c r="A2988" s="825"/>
      <c r="B2988" s="827"/>
      <c r="C2988" s="766"/>
      <c r="D2988" s="822"/>
      <c r="E2988" s="829"/>
      <c r="F2988" s="822"/>
      <c r="G2988" s="822"/>
      <c r="H2988" s="822"/>
      <c r="I2988" s="822"/>
      <c r="J2988" s="822"/>
      <c r="K2988" s="523">
        <v>7</v>
      </c>
      <c r="L2988" s="504"/>
      <c r="M2988" s="504"/>
      <c r="N2988" s="504"/>
      <c r="O2988" s="120"/>
      <c r="P2988" s="822"/>
      <c r="Q2988" s="822"/>
      <c r="R2988" s="51"/>
    </row>
    <row r="2989" spans="1:18" s="52" customFormat="1" outlineLevel="1">
      <c r="A2989" s="825"/>
      <c r="B2989" s="827"/>
      <c r="C2989" s="766"/>
      <c r="D2989" s="822"/>
      <c r="E2989" s="829"/>
      <c r="F2989" s="822"/>
      <c r="G2989" s="822"/>
      <c r="H2989" s="822"/>
      <c r="I2989" s="822"/>
      <c r="J2989" s="822"/>
      <c r="K2989" s="523">
        <v>8</v>
      </c>
      <c r="L2989" s="504"/>
      <c r="M2989" s="504"/>
      <c r="N2989" s="504"/>
      <c r="O2989" s="120"/>
      <c r="P2989" s="822"/>
      <c r="Q2989" s="822"/>
      <c r="R2989" s="51"/>
    </row>
    <row r="2990" spans="1:18" s="52" customFormat="1" outlineLevel="1">
      <c r="A2990" s="825"/>
      <c r="B2990" s="827"/>
      <c r="C2990" s="766"/>
      <c r="D2990" s="822"/>
      <c r="E2990" s="829"/>
      <c r="F2990" s="822"/>
      <c r="G2990" s="822"/>
      <c r="H2990" s="822"/>
      <c r="I2990" s="822"/>
      <c r="J2990" s="822"/>
      <c r="K2990" s="523">
        <v>9</v>
      </c>
      <c r="L2990" s="504"/>
      <c r="M2990" s="504"/>
      <c r="N2990" s="504"/>
      <c r="O2990" s="120"/>
      <c r="P2990" s="822"/>
      <c r="Q2990" s="822"/>
      <c r="R2990" s="51"/>
    </row>
    <row r="2991" spans="1:18" s="52" customFormat="1" outlineLevel="1">
      <c r="A2991" s="825"/>
      <c r="B2991" s="827"/>
      <c r="C2991" s="766"/>
      <c r="D2991" s="822"/>
      <c r="E2991" s="829"/>
      <c r="F2991" s="822"/>
      <c r="G2991" s="822"/>
      <c r="H2991" s="822"/>
      <c r="I2991" s="822"/>
      <c r="J2991" s="822"/>
      <c r="K2991" s="523">
        <v>10</v>
      </c>
      <c r="L2991" s="504"/>
      <c r="M2991" s="504"/>
      <c r="N2991" s="504"/>
      <c r="O2991" s="120"/>
      <c r="P2991" s="822"/>
      <c r="Q2991" s="822"/>
      <c r="R2991" s="51"/>
    </row>
    <row r="2992" spans="1:18" s="52" customFormat="1" outlineLevel="1">
      <c r="A2992" s="825"/>
      <c r="B2992" s="827"/>
      <c r="C2992" s="766"/>
      <c r="D2992" s="822"/>
      <c r="E2992" s="829"/>
      <c r="F2992" s="822"/>
      <c r="G2992" s="822"/>
      <c r="H2992" s="822"/>
      <c r="I2992" s="822"/>
      <c r="J2992" s="822"/>
      <c r="K2992" s="523">
        <v>11</v>
      </c>
      <c r="L2992" s="504"/>
      <c r="M2992" s="504"/>
      <c r="N2992" s="504"/>
      <c r="O2992" s="120"/>
      <c r="P2992" s="822"/>
      <c r="Q2992" s="822"/>
      <c r="R2992" s="51"/>
    </row>
    <row r="2993" spans="1:18" s="52" customFormat="1" outlineLevel="1">
      <c r="A2993" s="825"/>
      <c r="B2993" s="827"/>
      <c r="C2993" s="766"/>
      <c r="D2993" s="822"/>
      <c r="E2993" s="829"/>
      <c r="F2993" s="822"/>
      <c r="G2993" s="822"/>
      <c r="H2993" s="822"/>
      <c r="I2993" s="822"/>
      <c r="J2993" s="822"/>
      <c r="K2993" s="523">
        <v>12</v>
      </c>
      <c r="L2993" s="504"/>
      <c r="M2993" s="504"/>
      <c r="N2993" s="504"/>
      <c r="O2993" s="120"/>
      <c r="P2993" s="822"/>
      <c r="Q2993" s="822"/>
      <c r="R2993" s="51"/>
    </row>
    <row r="2994" spans="1:18" s="52" customFormat="1" outlineLevel="1">
      <c r="A2994" s="825"/>
      <c r="B2994" s="827"/>
      <c r="C2994" s="766"/>
      <c r="D2994" s="822"/>
      <c r="E2994" s="829"/>
      <c r="F2994" s="822"/>
      <c r="G2994" s="822"/>
      <c r="H2994" s="822"/>
      <c r="I2994" s="822"/>
      <c r="J2994" s="822"/>
      <c r="K2994" s="523">
        <v>13</v>
      </c>
      <c r="L2994" s="504"/>
      <c r="M2994" s="504"/>
      <c r="N2994" s="504"/>
      <c r="O2994" s="120"/>
      <c r="P2994" s="822"/>
      <c r="Q2994" s="822"/>
      <c r="R2994" s="51"/>
    </row>
    <row r="2995" spans="1:18" s="52" customFormat="1" outlineLevel="1">
      <c r="A2995" s="825"/>
      <c r="B2995" s="827"/>
      <c r="C2995" s="766"/>
      <c r="D2995" s="822"/>
      <c r="E2995" s="829"/>
      <c r="F2995" s="822"/>
      <c r="G2995" s="822"/>
      <c r="H2995" s="822"/>
      <c r="I2995" s="822"/>
      <c r="J2995" s="822"/>
      <c r="K2995" s="523">
        <v>14</v>
      </c>
      <c r="L2995" s="504"/>
      <c r="M2995" s="504"/>
      <c r="N2995" s="504"/>
      <c r="O2995" s="120"/>
      <c r="P2995" s="822"/>
      <c r="Q2995" s="822"/>
      <c r="R2995" s="51"/>
    </row>
    <row r="2996" spans="1:18" s="52" customFormat="1" outlineLevel="1">
      <c r="A2996" s="825"/>
      <c r="B2996" s="827"/>
      <c r="C2996" s="766"/>
      <c r="D2996" s="822"/>
      <c r="E2996" s="829"/>
      <c r="F2996" s="822"/>
      <c r="G2996" s="822"/>
      <c r="H2996" s="822"/>
      <c r="I2996" s="822"/>
      <c r="J2996" s="822"/>
      <c r="K2996" s="523">
        <v>15</v>
      </c>
      <c r="L2996" s="504"/>
      <c r="M2996" s="504"/>
      <c r="N2996" s="504"/>
      <c r="O2996" s="120"/>
      <c r="P2996" s="822"/>
      <c r="Q2996" s="822"/>
      <c r="R2996" s="51"/>
    </row>
    <row r="2997" spans="1:18" s="52" customFormat="1" outlineLevel="1">
      <c r="A2997" s="826"/>
      <c r="B2997" s="828"/>
      <c r="C2997" s="777"/>
      <c r="D2997" s="823"/>
      <c r="E2997" s="829"/>
      <c r="F2997" s="823"/>
      <c r="G2997" s="823"/>
      <c r="H2997" s="823"/>
      <c r="I2997" s="823"/>
      <c r="J2997" s="823"/>
      <c r="K2997" s="523">
        <v>16</v>
      </c>
      <c r="L2997" s="504"/>
      <c r="M2997" s="504"/>
      <c r="N2997" s="504"/>
      <c r="O2997" s="120"/>
      <c r="P2997" s="823"/>
      <c r="Q2997" s="823"/>
      <c r="R2997" s="51"/>
    </row>
    <row r="2998" spans="1:18" s="52" customFormat="1" outlineLevel="1">
      <c r="A2998" s="824"/>
      <c r="B2998" s="827" t="s">
        <v>15</v>
      </c>
      <c r="C2998" s="803">
        <f>C2982+1</f>
        <v>188</v>
      </c>
      <c r="D2998" s="822" t="str">
        <f t="shared" ref="D2998:D3046" si="263">"Spare "&amp;C2998</f>
        <v>Spare 188</v>
      </c>
      <c r="E2998" s="829" t="str">
        <f t="shared" ref="E2998" si="264">"DBB"&amp;18192+(6*(C2998-129))</f>
        <v>DBB18546</v>
      </c>
      <c r="F2998" s="822" t="s">
        <v>2144</v>
      </c>
      <c r="G2998" s="821"/>
      <c r="H2998" s="821"/>
      <c r="I2998" s="821"/>
      <c r="J2998" s="821"/>
      <c r="K2998" s="626">
        <v>1</v>
      </c>
      <c r="L2998" s="504"/>
      <c r="M2998" s="504"/>
      <c r="N2998" s="504"/>
      <c r="O2998" s="120"/>
      <c r="P2998" s="821"/>
      <c r="Q2998" s="821"/>
      <c r="R2998" s="51"/>
    </row>
    <row r="2999" spans="1:18" s="52" customFormat="1" outlineLevel="1">
      <c r="A2999" s="825"/>
      <c r="B2999" s="827"/>
      <c r="C2999" s="766"/>
      <c r="D2999" s="822"/>
      <c r="E2999" s="829"/>
      <c r="F2999" s="822"/>
      <c r="G2999" s="822"/>
      <c r="H2999" s="822"/>
      <c r="I2999" s="822"/>
      <c r="J2999" s="822"/>
      <c r="K2999" s="523">
        <v>2</v>
      </c>
      <c r="L2999" s="504"/>
      <c r="M2999" s="504"/>
      <c r="N2999" s="504"/>
      <c r="O2999" s="120"/>
      <c r="P2999" s="822"/>
      <c r="Q2999" s="822"/>
      <c r="R2999" s="51"/>
    </row>
    <row r="3000" spans="1:18" s="52" customFormat="1" outlineLevel="1">
      <c r="A3000" s="825"/>
      <c r="B3000" s="827"/>
      <c r="C3000" s="766"/>
      <c r="D3000" s="822"/>
      <c r="E3000" s="829"/>
      <c r="F3000" s="822"/>
      <c r="G3000" s="822"/>
      <c r="H3000" s="822"/>
      <c r="I3000" s="822"/>
      <c r="J3000" s="822"/>
      <c r="K3000" s="523">
        <v>3</v>
      </c>
      <c r="L3000" s="504"/>
      <c r="M3000" s="504"/>
      <c r="N3000" s="504"/>
      <c r="O3000" s="120"/>
      <c r="P3000" s="822"/>
      <c r="Q3000" s="822"/>
      <c r="R3000" s="51"/>
    </row>
    <row r="3001" spans="1:18" s="52" customFormat="1" outlineLevel="1">
      <c r="A3001" s="825"/>
      <c r="B3001" s="827"/>
      <c r="C3001" s="766"/>
      <c r="D3001" s="822"/>
      <c r="E3001" s="829"/>
      <c r="F3001" s="822"/>
      <c r="G3001" s="822"/>
      <c r="H3001" s="822"/>
      <c r="I3001" s="822"/>
      <c r="J3001" s="822"/>
      <c r="K3001" s="523">
        <v>4</v>
      </c>
      <c r="L3001" s="504"/>
      <c r="M3001" s="504"/>
      <c r="N3001" s="504"/>
      <c r="O3001" s="120"/>
      <c r="P3001" s="822"/>
      <c r="Q3001" s="822"/>
      <c r="R3001" s="51"/>
    </row>
    <row r="3002" spans="1:18" s="52" customFormat="1" outlineLevel="1">
      <c r="A3002" s="825"/>
      <c r="B3002" s="827"/>
      <c r="C3002" s="766"/>
      <c r="D3002" s="822"/>
      <c r="E3002" s="829"/>
      <c r="F3002" s="822"/>
      <c r="G3002" s="822"/>
      <c r="H3002" s="822"/>
      <c r="I3002" s="822"/>
      <c r="J3002" s="822"/>
      <c r="K3002" s="523">
        <v>5</v>
      </c>
      <c r="L3002" s="504"/>
      <c r="M3002" s="504"/>
      <c r="N3002" s="504"/>
      <c r="O3002" s="120"/>
      <c r="P3002" s="822"/>
      <c r="Q3002" s="822"/>
      <c r="R3002" s="51"/>
    </row>
    <row r="3003" spans="1:18" s="52" customFormat="1" outlineLevel="1">
      <c r="A3003" s="825"/>
      <c r="B3003" s="827"/>
      <c r="C3003" s="766"/>
      <c r="D3003" s="822"/>
      <c r="E3003" s="829"/>
      <c r="F3003" s="822"/>
      <c r="G3003" s="822"/>
      <c r="H3003" s="822"/>
      <c r="I3003" s="822"/>
      <c r="J3003" s="822"/>
      <c r="K3003" s="523">
        <v>6</v>
      </c>
      <c r="L3003" s="504"/>
      <c r="M3003" s="504"/>
      <c r="N3003" s="504"/>
      <c r="O3003" s="120"/>
      <c r="P3003" s="822"/>
      <c r="Q3003" s="822"/>
      <c r="R3003" s="51"/>
    </row>
    <row r="3004" spans="1:18" s="52" customFormat="1" outlineLevel="1">
      <c r="A3004" s="825"/>
      <c r="B3004" s="827"/>
      <c r="C3004" s="766"/>
      <c r="D3004" s="822"/>
      <c r="E3004" s="829"/>
      <c r="F3004" s="822"/>
      <c r="G3004" s="822"/>
      <c r="H3004" s="822"/>
      <c r="I3004" s="822"/>
      <c r="J3004" s="822"/>
      <c r="K3004" s="523">
        <v>7</v>
      </c>
      <c r="L3004" s="504"/>
      <c r="M3004" s="504"/>
      <c r="N3004" s="504"/>
      <c r="O3004" s="120"/>
      <c r="P3004" s="822"/>
      <c r="Q3004" s="822"/>
      <c r="R3004" s="51"/>
    </row>
    <row r="3005" spans="1:18" s="52" customFormat="1" outlineLevel="1">
      <c r="A3005" s="825"/>
      <c r="B3005" s="827"/>
      <c r="C3005" s="766"/>
      <c r="D3005" s="822"/>
      <c r="E3005" s="829"/>
      <c r="F3005" s="822"/>
      <c r="G3005" s="822"/>
      <c r="H3005" s="822"/>
      <c r="I3005" s="822"/>
      <c r="J3005" s="822"/>
      <c r="K3005" s="523">
        <v>8</v>
      </c>
      <c r="L3005" s="504"/>
      <c r="M3005" s="504"/>
      <c r="N3005" s="504"/>
      <c r="O3005" s="120"/>
      <c r="P3005" s="822"/>
      <c r="Q3005" s="822"/>
      <c r="R3005" s="51"/>
    </row>
    <row r="3006" spans="1:18" s="52" customFormat="1" outlineLevel="1">
      <c r="A3006" s="825"/>
      <c r="B3006" s="827"/>
      <c r="C3006" s="766"/>
      <c r="D3006" s="822"/>
      <c r="E3006" s="829"/>
      <c r="F3006" s="822"/>
      <c r="G3006" s="822"/>
      <c r="H3006" s="822"/>
      <c r="I3006" s="822"/>
      <c r="J3006" s="822"/>
      <c r="K3006" s="523">
        <v>9</v>
      </c>
      <c r="L3006" s="504"/>
      <c r="M3006" s="504"/>
      <c r="N3006" s="504"/>
      <c r="O3006" s="120"/>
      <c r="P3006" s="822"/>
      <c r="Q3006" s="822"/>
      <c r="R3006" s="51"/>
    </row>
    <row r="3007" spans="1:18" s="52" customFormat="1" outlineLevel="1">
      <c r="A3007" s="825"/>
      <c r="B3007" s="827"/>
      <c r="C3007" s="766"/>
      <c r="D3007" s="822"/>
      <c r="E3007" s="829"/>
      <c r="F3007" s="822"/>
      <c r="G3007" s="822"/>
      <c r="H3007" s="822"/>
      <c r="I3007" s="822"/>
      <c r="J3007" s="822"/>
      <c r="K3007" s="523">
        <v>10</v>
      </c>
      <c r="L3007" s="504"/>
      <c r="M3007" s="504"/>
      <c r="N3007" s="504"/>
      <c r="O3007" s="120"/>
      <c r="P3007" s="822"/>
      <c r="Q3007" s="822"/>
      <c r="R3007" s="51"/>
    </row>
    <row r="3008" spans="1:18" s="52" customFormat="1" outlineLevel="1">
      <c r="A3008" s="825"/>
      <c r="B3008" s="827"/>
      <c r="C3008" s="766"/>
      <c r="D3008" s="822"/>
      <c r="E3008" s="829"/>
      <c r="F3008" s="822"/>
      <c r="G3008" s="822"/>
      <c r="H3008" s="822"/>
      <c r="I3008" s="822"/>
      <c r="J3008" s="822"/>
      <c r="K3008" s="523">
        <v>11</v>
      </c>
      <c r="L3008" s="504"/>
      <c r="M3008" s="504"/>
      <c r="N3008" s="504"/>
      <c r="O3008" s="120"/>
      <c r="P3008" s="822"/>
      <c r="Q3008" s="822"/>
      <c r="R3008" s="51"/>
    </row>
    <row r="3009" spans="1:18" s="52" customFormat="1" outlineLevel="1">
      <c r="A3009" s="825"/>
      <c r="B3009" s="827"/>
      <c r="C3009" s="766"/>
      <c r="D3009" s="822"/>
      <c r="E3009" s="829"/>
      <c r="F3009" s="822"/>
      <c r="G3009" s="822"/>
      <c r="H3009" s="822"/>
      <c r="I3009" s="822"/>
      <c r="J3009" s="822"/>
      <c r="K3009" s="523">
        <v>12</v>
      </c>
      <c r="L3009" s="504"/>
      <c r="M3009" s="504"/>
      <c r="N3009" s="504"/>
      <c r="O3009" s="120"/>
      <c r="P3009" s="822"/>
      <c r="Q3009" s="822"/>
      <c r="R3009" s="51"/>
    </row>
    <row r="3010" spans="1:18" s="52" customFormat="1" outlineLevel="1">
      <c r="A3010" s="825"/>
      <c r="B3010" s="827"/>
      <c r="C3010" s="766"/>
      <c r="D3010" s="822"/>
      <c r="E3010" s="829"/>
      <c r="F3010" s="822"/>
      <c r="G3010" s="822"/>
      <c r="H3010" s="822"/>
      <c r="I3010" s="822"/>
      <c r="J3010" s="822"/>
      <c r="K3010" s="523">
        <v>13</v>
      </c>
      <c r="L3010" s="504"/>
      <c r="M3010" s="504"/>
      <c r="N3010" s="504"/>
      <c r="O3010" s="120"/>
      <c r="P3010" s="822"/>
      <c r="Q3010" s="822"/>
      <c r="R3010" s="51"/>
    </row>
    <row r="3011" spans="1:18" s="52" customFormat="1" outlineLevel="1">
      <c r="A3011" s="825"/>
      <c r="B3011" s="827"/>
      <c r="C3011" s="766"/>
      <c r="D3011" s="822"/>
      <c r="E3011" s="829"/>
      <c r="F3011" s="822"/>
      <c r="G3011" s="822"/>
      <c r="H3011" s="822"/>
      <c r="I3011" s="822"/>
      <c r="J3011" s="822"/>
      <c r="K3011" s="523">
        <v>14</v>
      </c>
      <c r="L3011" s="504"/>
      <c r="M3011" s="504"/>
      <c r="N3011" s="504"/>
      <c r="O3011" s="120"/>
      <c r="P3011" s="822"/>
      <c r="Q3011" s="822"/>
      <c r="R3011" s="51"/>
    </row>
    <row r="3012" spans="1:18" s="52" customFormat="1" outlineLevel="1">
      <c r="A3012" s="825"/>
      <c r="B3012" s="827"/>
      <c r="C3012" s="766"/>
      <c r="D3012" s="822"/>
      <c r="E3012" s="829"/>
      <c r="F3012" s="822"/>
      <c r="G3012" s="822"/>
      <c r="H3012" s="822"/>
      <c r="I3012" s="822"/>
      <c r="J3012" s="822"/>
      <c r="K3012" s="523">
        <v>15</v>
      </c>
      <c r="L3012" s="504"/>
      <c r="M3012" s="504"/>
      <c r="N3012" s="504"/>
      <c r="O3012" s="120"/>
      <c r="P3012" s="822"/>
      <c r="Q3012" s="822"/>
      <c r="R3012" s="51"/>
    </row>
    <row r="3013" spans="1:18" s="52" customFormat="1" outlineLevel="1">
      <c r="A3013" s="826"/>
      <c r="B3013" s="828"/>
      <c r="C3013" s="777"/>
      <c r="D3013" s="823"/>
      <c r="E3013" s="829"/>
      <c r="F3013" s="823"/>
      <c r="G3013" s="823"/>
      <c r="H3013" s="823"/>
      <c r="I3013" s="823"/>
      <c r="J3013" s="823"/>
      <c r="K3013" s="523">
        <v>16</v>
      </c>
      <c r="L3013" s="504"/>
      <c r="M3013" s="504"/>
      <c r="N3013" s="504"/>
      <c r="O3013" s="120"/>
      <c r="P3013" s="823"/>
      <c r="Q3013" s="823"/>
      <c r="R3013" s="51"/>
    </row>
    <row r="3014" spans="1:18" s="52" customFormat="1" outlineLevel="1">
      <c r="A3014" s="824"/>
      <c r="B3014" s="827" t="s">
        <v>15</v>
      </c>
      <c r="C3014" s="803">
        <f>C2998+1</f>
        <v>189</v>
      </c>
      <c r="D3014" s="822" t="str">
        <f t="shared" si="263"/>
        <v>Spare 189</v>
      </c>
      <c r="E3014" s="829" t="str">
        <f t="shared" ref="E3014" si="265">"DBB"&amp;18192+(6*(C3014-129))</f>
        <v>DBB18552</v>
      </c>
      <c r="F3014" s="822" t="s">
        <v>2145</v>
      </c>
      <c r="G3014" s="821"/>
      <c r="H3014" s="821"/>
      <c r="I3014" s="821"/>
      <c r="J3014" s="821"/>
      <c r="K3014" s="626">
        <v>1</v>
      </c>
      <c r="L3014" s="504"/>
      <c r="M3014" s="504"/>
      <c r="N3014" s="504"/>
      <c r="O3014" s="120"/>
      <c r="P3014" s="821"/>
      <c r="Q3014" s="821"/>
      <c r="R3014" s="51"/>
    </row>
    <row r="3015" spans="1:18" s="52" customFormat="1" outlineLevel="1">
      <c r="A3015" s="825"/>
      <c r="B3015" s="827"/>
      <c r="C3015" s="766"/>
      <c r="D3015" s="822"/>
      <c r="E3015" s="829"/>
      <c r="F3015" s="822"/>
      <c r="G3015" s="822"/>
      <c r="H3015" s="822"/>
      <c r="I3015" s="822"/>
      <c r="J3015" s="822"/>
      <c r="K3015" s="523">
        <v>2</v>
      </c>
      <c r="L3015" s="504"/>
      <c r="M3015" s="504"/>
      <c r="N3015" s="504"/>
      <c r="O3015" s="120"/>
      <c r="P3015" s="822"/>
      <c r="Q3015" s="822"/>
      <c r="R3015" s="51"/>
    </row>
    <row r="3016" spans="1:18" s="52" customFormat="1" outlineLevel="1">
      <c r="A3016" s="825"/>
      <c r="B3016" s="827"/>
      <c r="C3016" s="766"/>
      <c r="D3016" s="822"/>
      <c r="E3016" s="829"/>
      <c r="F3016" s="822"/>
      <c r="G3016" s="822"/>
      <c r="H3016" s="822"/>
      <c r="I3016" s="822"/>
      <c r="J3016" s="822"/>
      <c r="K3016" s="523">
        <v>3</v>
      </c>
      <c r="L3016" s="504"/>
      <c r="M3016" s="504"/>
      <c r="N3016" s="504"/>
      <c r="O3016" s="120"/>
      <c r="P3016" s="822"/>
      <c r="Q3016" s="822"/>
      <c r="R3016" s="51"/>
    </row>
    <row r="3017" spans="1:18" s="52" customFormat="1" outlineLevel="1">
      <c r="A3017" s="825"/>
      <c r="B3017" s="827"/>
      <c r="C3017" s="766"/>
      <c r="D3017" s="822"/>
      <c r="E3017" s="829"/>
      <c r="F3017" s="822"/>
      <c r="G3017" s="822"/>
      <c r="H3017" s="822"/>
      <c r="I3017" s="822"/>
      <c r="J3017" s="822"/>
      <c r="K3017" s="523">
        <v>4</v>
      </c>
      <c r="L3017" s="504"/>
      <c r="M3017" s="504"/>
      <c r="N3017" s="504"/>
      <c r="O3017" s="120"/>
      <c r="P3017" s="822"/>
      <c r="Q3017" s="822"/>
      <c r="R3017" s="51"/>
    </row>
    <row r="3018" spans="1:18" s="52" customFormat="1" outlineLevel="1">
      <c r="A3018" s="825"/>
      <c r="B3018" s="827"/>
      <c r="C3018" s="766"/>
      <c r="D3018" s="822"/>
      <c r="E3018" s="829"/>
      <c r="F3018" s="822"/>
      <c r="G3018" s="822"/>
      <c r="H3018" s="822"/>
      <c r="I3018" s="822"/>
      <c r="J3018" s="822"/>
      <c r="K3018" s="523">
        <v>5</v>
      </c>
      <c r="L3018" s="504"/>
      <c r="M3018" s="504"/>
      <c r="N3018" s="504"/>
      <c r="O3018" s="120"/>
      <c r="P3018" s="822"/>
      <c r="Q3018" s="822"/>
      <c r="R3018" s="51"/>
    </row>
    <row r="3019" spans="1:18" s="52" customFormat="1" outlineLevel="1">
      <c r="A3019" s="825"/>
      <c r="B3019" s="827"/>
      <c r="C3019" s="766"/>
      <c r="D3019" s="822"/>
      <c r="E3019" s="829"/>
      <c r="F3019" s="822"/>
      <c r="G3019" s="822"/>
      <c r="H3019" s="822"/>
      <c r="I3019" s="822"/>
      <c r="J3019" s="822"/>
      <c r="K3019" s="523">
        <v>6</v>
      </c>
      <c r="L3019" s="504"/>
      <c r="M3019" s="504"/>
      <c r="N3019" s="504"/>
      <c r="O3019" s="120"/>
      <c r="P3019" s="822"/>
      <c r="Q3019" s="822"/>
      <c r="R3019" s="51"/>
    </row>
    <row r="3020" spans="1:18" s="52" customFormat="1" outlineLevel="1">
      <c r="A3020" s="825"/>
      <c r="B3020" s="827"/>
      <c r="C3020" s="766"/>
      <c r="D3020" s="822"/>
      <c r="E3020" s="829"/>
      <c r="F3020" s="822"/>
      <c r="G3020" s="822"/>
      <c r="H3020" s="822"/>
      <c r="I3020" s="822"/>
      <c r="J3020" s="822"/>
      <c r="K3020" s="523">
        <v>7</v>
      </c>
      <c r="L3020" s="504"/>
      <c r="M3020" s="504"/>
      <c r="N3020" s="504"/>
      <c r="O3020" s="120"/>
      <c r="P3020" s="822"/>
      <c r="Q3020" s="822"/>
      <c r="R3020" s="51"/>
    </row>
    <row r="3021" spans="1:18" s="52" customFormat="1" outlineLevel="1">
      <c r="A3021" s="825"/>
      <c r="B3021" s="827"/>
      <c r="C3021" s="766"/>
      <c r="D3021" s="822"/>
      <c r="E3021" s="829"/>
      <c r="F3021" s="822"/>
      <c r="G3021" s="822"/>
      <c r="H3021" s="822"/>
      <c r="I3021" s="822"/>
      <c r="J3021" s="822"/>
      <c r="K3021" s="523">
        <v>8</v>
      </c>
      <c r="L3021" s="504"/>
      <c r="M3021" s="504"/>
      <c r="N3021" s="504"/>
      <c r="O3021" s="120"/>
      <c r="P3021" s="822"/>
      <c r="Q3021" s="822"/>
      <c r="R3021" s="51"/>
    </row>
    <row r="3022" spans="1:18" s="52" customFormat="1" outlineLevel="1">
      <c r="A3022" s="825"/>
      <c r="B3022" s="827"/>
      <c r="C3022" s="766"/>
      <c r="D3022" s="822"/>
      <c r="E3022" s="829"/>
      <c r="F3022" s="822"/>
      <c r="G3022" s="822"/>
      <c r="H3022" s="822"/>
      <c r="I3022" s="822"/>
      <c r="J3022" s="822"/>
      <c r="K3022" s="523">
        <v>9</v>
      </c>
      <c r="L3022" s="504"/>
      <c r="M3022" s="504"/>
      <c r="N3022" s="504"/>
      <c r="O3022" s="120"/>
      <c r="P3022" s="822"/>
      <c r="Q3022" s="822"/>
      <c r="R3022" s="51"/>
    </row>
    <row r="3023" spans="1:18" s="52" customFormat="1" outlineLevel="1">
      <c r="A3023" s="825"/>
      <c r="B3023" s="827"/>
      <c r="C3023" s="766"/>
      <c r="D3023" s="822"/>
      <c r="E3023" s="829"/>
      <c r="F3023" s="822"/>
      <c r="G3023" s="822"/>
      <c r="H3023" s="822"/>
      <c r="I3023" s="822"/>
      <c r="J3023" s="822"/>
      <c r="K3023" s="523">
        <v>10</v>
      </c>
      <c r="L3023" s="504"/>
      <c r="M3023" s="504"/>
      <c r="N3023" s="504"/>
      <c r="O3023" s="120"/>
      <c r="P3023" s="822"/>
      <c r="Q3023" s="822"/>
      <c r="R3023" s="51"/>
    </row>
    <row r="3024" spans="1:18" s="52" customFormat="1" outlineLevel="1">
      <c r="A3024" s="825"/>
      <c r="B3024" s="827"/>
      <c r="C3024" s="766"/>
      <c r="D3024" s="822"/>
      <c r="E3024" s="829"/>
      <c r="F3024" s="822"/>
      <c r="G3024" s="822"/>
      <c r="H3024" s="822"/>
      <c r="I3024" s="822"/>
      <c r="J3024" s="822"/>
      <c r="K3024" s="523">
        <v>11</v>
      </c>
      <c r="L3024" s="504"/>
      <c r="M3024" s="504"/>
      <c r="N3024" s="504"/>
      <c r="O3024" s="120"/>
      <c r="P3024" s="822"/>
      <c r="Q3024" s="822"/>
      <c r="R3024" s="51"/>
    </row>
    <row r="3025" spans="1:18" s="52" customFormat="1" outlineLevel="1">
      <c r="A3025" s="825"/>
      <c r="B3025" s="827"/>
      <c r="C3025" s="766"/>
      <c r="D3025" s="822"/>
      <c r="E3025" s="829"/>
      <c r="F3025" s="822"/>
      <c r="G3025" s="822"/>
      <c r="H3025" s="822"/>
      <c r="I3025" s="822"/>
      <c r="J3025" s="822"/>
      <c r="K3025" s="523">
        <v>12</v>
      </c>
      <c r="L3025" s="504"/>
      <c r="M3025" s="504"/>
      <c r="N3025" s="504"/>
      <c r="O3025" s="120"/>
      <c r="P3025" s="822"/>
      <c r="Q3025" s="822"/>
      <c r="R3025" s="51"/>
    </row>
    <row r="3026" spans="1:18" s="52" customFormat="1" outlineLevel="1">
      <c r="A3026" s="825"/>
      <c r="B3026" s="827"/>
      <c r="C3026" s="766"/>
      <c r="D3026" s="822"/>
      <c r="E3026" s="829"/>
      <c r="F3026" s="822"/>
      <c r="G3026" s="822"/>
      <c r="H3026" s="822"/>
      <c r="I3026" s="822"/>
      <c r="J3026" s="822"/>
      <c r="K3026" s="523">
        <v>13</v>
      </c>
      <c r="L3026" s="504"/>
      <c r="M3026" s="504"/>
      <c r="N3026" s="504"/>
      <c r="O3026" s="120"/>
      <c r="P3026" s="822"/>
      <c r="Q3026" s="822"/>
      <c r="R3026" s="51"/>
    </row>
    <row r="3027" spans="1:18" s="52" customFormat="1" outlineLevel="1">
      <c r="A3027" s="825"/>
      <c r="B3027" s="827"/>
      <c r="C3027" s="766"/>
      <c r="D3027" s="822"/>
      <c r="E3027" s="829"/>
      <c r="F3027" s="822"/>
      <c r="G3027" s="822"/>
      <c r="H3027" s="822"/>
      <c r="I3027" s="822"/>
      <c r="J3027" s="822"/>
      <c r="K3027" s="523">
        <v>14</v>
      </c>
      <c r="L3027" s="504"/>
      <c r="M3027" s="504"/>
      <c r="N3027" s="504"/>
      <c r="O3027" s="120"/>
      <c r="P3027" s="822"/>
      <c r="Q3027" s="822"/>
      <c r="R3027" s="51"/>
    </row>
    <row r="3028" spans="1:18" s="52" customFormat="1" outlineLevel="1">
      <c r="A3028" s="825"/>
      <c r="B3028" s="827"/>
      <c r="C3028" s="766"/>
      <c r="D3028" s="822"/>
      <c r="E3028" s="829"/>
      <c r="F3028" s="822"/>
      <c r="G3028" s="822"/>
      <c r="H3028" s="822"/>
      <c r="I3028" s="822"/>
      <c r="J3028" s="822"/>
      <c r="K3028" s="523">
        <v>15</v>
      </c>
      <c r="L3028" s="504"/>
      <c r="M3028" s="504"/>
      <c r="N3028" s="504"/>
      <c r="O3028" s="120"/>
      <c r="P3028" s="822"/>
      <c r="Q3028" s="822"/>
      <c r="R3028" s="51"/>
    </row>
    <row r="3029" spans="1:18" s="52" customFormat="1" outlineLevel="1">
      <c r="A3029" s="826"/>
      <c r="B3029" s="828"/>
      <c r="C3029" s="777"/>
      <c r="D3029" s="823"/>
      <c r="E3029" s="829"/>
      <c r="F3029" s="823"/>
      <c r="G3029" s="823"/>
      <c r="H3029" s="823"/>
      <c r="I3029" s="823"/>
      <c r="J3029" s="823"/>
      <c r="K3029" s="523">
        <v>16</v>
      </c>
      <c r="L3029" s="504"/>
      <c r="M3029" s="504"/>
      <c r="N3029" s="504"/>
      <c r="O3029" s="120"/>
      <c r="P3029" s="823"/>
      <c r="Q3029" s="823"/>
      <c r="R3029" s="51"/>
    </row>
    <row r="3030" spans="1:18" s="52" customFormat="1" outlineLevel="1">
      <c r="A3030" s="824"/>
      <c r="B3030" s="827" t="s">
        <v>15</v>
      </c>
      <c r="C3030" s="803">
        <f>C3014+1</f>
        <v>190</v>
      </c>
      <c r="D3030" s="822" t="str">
        <f t="shared" si="263"/>
        <v>Spare 190</v>
      </c>
      <c r="E3030" s="829" t="str">
        <f t="shared" ref="E3030" si="266">"DBB"&amp;18192+(6*(C3030-129))</f>
        <v>DBB18558</v>
      </c>
      <c r="F3030" s="822" t="s">
        <v>2146</v>
      </c>
      <c r="G3030" s="821"/>
      <c r="H3030" s="821"/>
      <c r="I3030" s="821"/>
      <c r="J3030" s="821"/>
      <c r="K3030" s="626">
        <v>1</v>
      </c>
      <c r="L3030" s="504"/>
      <c r="M3030" s="504"/>
      <c r="N3030" s="504"/>
      <c r="O3030" s="120"/>
      <c r="P3030" s="821"/>
      <c r="Q3030" s="821"/>
      <c r="R3030" s="51"/>
    </row>
    <row r="3031" spans="1:18" s="52" customFormat="1" outlineLevel="1">
      <c r="A3031" s="825"/>
      <c r="B3031" s="827"/>
      <c r="C3031" s="766"/>
      <c r="D3031" s="822"/>
      <c r="E3031" s="829"/>
      <c r="F3031" s="822"/>
      <c r="G3031" s="822"/>
      <c r="H3031" s="822"/>
      <c r="I3031" s="822"/>
      <c r="J3031" s="822"/>
      <c r="K3031" s="523">
        <v>2</v>
      </c>
      <c r="L3031" s="504"/>
      <c r="M3031" s="504"/>
      <c r="N3031" s="504"/>
      <c r="O3031" s="120"/>
      <c r="P3031" s="822"/>
      <c r="Q3031" s="822"/>
      <c r="R3031" s="51"/>
    </row>
    <row r="3032" spans="1:18" s="52" customFormat="1" outlineLevel="1">
      <c r="A3032" s="825"/>
      <c r="B3032" s="827"/>
      <c r="C3032" s="766"/>
      <c r="D3032" s="822"/>
      <c r="E3032" s="829"/>
      <c r="F3032" s="822"/>
      <c r="G3032" s="822"/>
      <c r="H3032" s="822"/>
      <c r="I3032" s="822"/>
      <c r="J3032" s="822"/>
      <c r="K3032" s="523">
        <v>3</v>
      </c>
      <c r="L3032" s="504"/>
      <c r="M3032" s="504"/>
      <c r="N3032" s="504"/>
      <c r="O3032" s="120"/>
      <c r="P3032" s="822"/>
      <c r="Q3032" s="822"/>
      <c r="R3032" s="51"/>
    </row>
    <row r="3033" spans="1:18" s="52" customFormat="1" outlineLevel="1">
      <c r="A3033" s="825"/>
      <c r="B3033" s="827"/>
      <c r="C3033" s="766"/>
      <c r="D3033" s="822"/>
      <c r="E3033" s="829"/>
      <c r="F3033" s="822"/>
      <c r="G3033" s="822"/>
      <c r="H3033" s="822"/>
      <c r="I3033" s="822"/>
      <c r="J3033" s="822"/>
      <c r="K3033" s="523">
        <v>4</v>
      </c>
      <c r="L3033" s="504"/>
      <c r="M3033" s="504"/>
      <c r="N3033" s="504"/>
      <c r="O3033" s="120"/>
      <c r="P3033" s="822"/>
      <c r="Q3033" s="822"/>
      <c r="R3033" s="51"/>
    </row>
    <row r="3034" spans="1:18" s="52" customFormat="1" outlineLevel="1">
      <c r="A3034" s="825"/>
      <c r="B3034" s="827"/>
      <c r="C3034" s="766"/>
      <c r="D3034" s="822"/>
      <c r="E3034" s="829"/>
      <c r="F3034" s="822"/>
      <c r="G3034" s="822"/>
      <c r="H3034" s="822"/>
      <c r="I3034" s="822"/>
      <c r="J3034" s="822"/>
      <c r="K3034" s="523">
        <v>5</v>
      </c>
      <c r="L3034" s="504"/>
      <c r="M3034" s="504"/>
      <c r="N3034" s="504"/>
      <c r="O3034" s="120"/>
      <c r="P3034" s="822"/>
      <c r="Q3034" s="822"/>
      <c r="R3034" s="51"/>
    </row>
    <row r="3035" spans="1:18" s="52" customFormat="1" outlineLevel="1">
      <c r="A3035" s="825"/>
      <c r="B3035" s="827"/>
      <c r="C3035" s="766"/>
      <c r="D3035" s="822"/>
      <c r="E3035" s="829"/>
      <c r="F3035" s="822"/>
      <c r="G3035" s="822"/>
      <c r="H3035" s="822"/>
      <c r="I3035" s="822"/>
      <c r="J3035" s="822"/>
      <c r="K3035" s="523">
        <v>6</v>
      </c>
      <c r="L3035" s="504"/>
      <c r="M3035" s="504"/>
      <c r="N3035" s="504"/>
      <c r="O3035" s="120"/>
      <c r="P3035" s="822"/>
      <c r="Q3035" s="822"/>
      <c r="R3035" s="51"/>
    </row>
    <row r="3036" spans="1:18" s="52" customFormat="1" outlineLevel="1">
      <c r="A3036" s="825"/>
      <c r="B3036" s="827"/>
      <c r="C3036" s="766"/>
      <c r="D3036" s="822"/>
      <c r="E3036" s="829"/>
      <c r="F3036" s="822"/>
      <c r="G3036" s="822"/>
      <c r="H3036" s="822"/>
      <c r="I3036" s="822"/>
      <c r="J3036" s="822"/>
      <c r="K3036" s="523">
        <v>7</v>
      </c>
      <c r="L3036" s="504"/>
      <c r="M3036" s="504"/>
      <c r="N3036" s="504"/>
      <c r="O3036" s="120"/>
      <c r="P3036" s="822"/>
      <c r="Q3036" s="822"/>
      <c r="R3036" s="51"/>
    </row>
    <row r="3037" spans="1:18" s="52" customFormat="1" outlineLevel="1">
      <c r="A3037" s="825"/>
      <c r="B3037" s="827"/>
      <c r="C3037" s="766"/>
      <c r="D3037" s="822"/>
      <c r="E3037" s="829"/>
      <c r="F3037" s="822"/>
      <c r="G3037" s="822"/>
      <c r="H3037" s="822"/>
      <c r="I3037" s="822"/>
      <c r="J3037" s="822"/>
      <c r="K3037" s="523">
        <v>8</v>
      </c>
      <c r="L3037" s="504"/>
      <c r="M3037" s="504"/>
      <c r="N3037" s="504"/>
      <c r="O3037" s="120"/>
      <c r="P3037" s="822"/>
      <c r="Q3037" s="822"/>
      <c r="R3037" s="51"/>
    </row>
    <row r="3038" spans="1:18" s="52" customFormat="1" outlineLevel="1">
      <c r="A3038" s="825"/>
      <c r="B3038" s="827"/>
      <c r="C3038" s="766"/>
      <c r="D3038" s="822"/>
      <c r="E3038" s="829"/>
      <c r="F3038" s="822"/>
      <c r="G3038" s="822"/>
      <c r="H3038" s="822"/>
      <c r="I3038" s="822"/>
      <c r="J3038" s="822"/>
      <c r="K3038" s="523">
        <v>9</v>
      </c>
      <c r="L3038" s="504"/>
      <c r="M3038" s="504"/>
      <c r="N3038" s="504"/>
      <c r="O3038" s="120"/>
      <c r="P3038" s="822"/>
      <c r="Q3038" s="822"/>
      <c r="R3038" s="51"/>
    </row>
    <row r="3039" spans="1:18" s="52" customFormat="1" outlineLevel="1">
      <c r="A3039" s="825"/>
      <c r="B3039" s="827"/>
      <c r="C3039" s="766"/>
      <c r="D3039" s="822"/>
      <c r="E3039" s="829"/>
      <c r="F3039" s="822"/>
      <c r="G3039" s="822"/>
      <c r="H3039" s="822"/>
      <c r="I3039" s="822"/>
      <c r="J3039" s="822"/>
      <c r="K3039" s="523">
        <v>10</v>
      </c>
      <c r="L3039" s="504"/>
      <c r="M3039" s="504"/>
      <c r="N3039" s="504"/>
      <c r="O3039" s="120"/>
      <c r="P3039" s="822"/>
      <c r="Q3039" s="822"/>
      <c r="R3039" s="51"/>
    </row>
    <row r="3040" spans="1:18" s="52" customFormat="1" outlineLevel="1">
      <c r="A3040" s="825"/>
      <c r="B3040" s="827"/>
      <c r="C3040" s="766"/>
      <c r="D3040" s="822"/>
      <c r="E3040" s="829"/>
      <c r="F3040" s="822"/>
      <c r="G3040" s="822"/>
      <c r="H3040" s="822"/>
      <c r="I3040" s="822"/>
      <c r="J3040" s="822"/>
      <c r="K3040" s="523">
        <v>11</v>
      </c>
      <c r="L3040" s="504"/>
      <c r="M3040" s="504"/>
      <c r="N3040" s="504"/>
      <c r="O3040" s="120"/>
      <c r="P3040" s="822"/>
      <c r="Q3040" s="822"/>
      <c r="R3040" s="51"/>
    </row>
    <row r="3041" spans="1:18" s="52" customFormat="1" outlineLevel="1">
      <c r="A3041" s="825"/>
      <c r="B3041" s="827"/>
      <c r="C3041" s="766"/>
      <c r="D3041" s="822"/>
      <c r="E3041" s="829"/>
      <c r="F3041" s="822"/>
      <c r="G3041" s="822"/>
      <c r="H3041" s="822"/>
      <c r="I3041" s="822"/>
      <c r="J3041" s="822"/>
      <c r="K3041" s="523">
        <v>12</v>
      </c>
      <c r="L3041" s="504"/>
      <c r="M3041" s="504"/>
      <c r="N3041" s="504"/>
      <c r="O3041" s="120"/>
      <c r="P3041" s="822"/>
      <c r="Q3041" s="822"/>
      <c r="R3041" s="51"/>
    </row>
    <row r="3042" spans="1:18" s="52" customFormat="1" outlineLevel="1">
      <c r="A3042" s="825"/>
      <c r="B3042" s="827"/>
      <c r="C3042" s="766"/>
      <c r="D3042" s="822"/>
      <c r="E3042" s="829"/>
      <c r="F3042" s="822"/>
      <c r="G3042" s="822"/>
      <c r="H3042" s="822"/>
      <c r="I3042" s="822"/>
      <c r="J3042" s="822"/>
      <c r="K3042" s="523">
        <v>13</v>
      </c>
      <c r="L3042" s="504"/>
      <c r="M3042" s="504"/>
      <c r="N3042" s="504"/>
      <c r="O3042" s="120"/>
      <c r="P3042" s="822"/>
      <c r="Q3042" s="822"/>
      <c r="R3042" s="51"/>
    </row>
    <row r="3043" spans="1:18" s="52" customFormat="1" outlineLevel="1">
      <c r="A3043" s="825"/>
      <c r="B3043" s="827"/>
      <c r="C3043" s="766"/>
      <c r="D3043" s="822"/>
      <c r="E3043" s="829"/>
      <c r="F3043" s="822"/>
      <c r="G3043" s="822"/>
      <c r="H3043" s="822"/>
      <c r="I3043" s="822"/>
      <c r="J3043" s="822"/>
      <c r="K3043" s="523">
        <v>14</v>
      </c>
      <c r="L3043" s="504"/>
      <c r="M3043" s="504"/>
      <c r="N3043" s="504"/>
      <c r="O3043" s="120"/>
      <c r="P3043" s="822"/>
      <c r="Q3043" s="822"/>
      <c r="R3043" s="51"/>
    </row>
    <row r="3044" spans="1:18" s="52" customFormat="1" outlineLevel="1">
      <c r="A3044" s="825"/>
      <c r="B3044" s="827"/>
      <c r="C3044" s="766"/>
      <c r="D3044" s="822"/>
      <c r="E3044" s="829"/>
      <c r="F3044" s="822"/>
      <c r="G3044" s="822"/>
      <c r="H3044" s="822"/>
      <c r="I3044" s="822"/>
      <c r="J3044" s="822"/>
      <c r="K3044" s="523">
        <v>15</v>
      </c>
      <c r="L3044" s="504"/>
      <c r="M3044" s="504"/>
      <c r="N3044" s="504"/>
      <c r="O3044" s="120"/>
      <c r="P3044" s="822"/>
      <c r="Q3044" s="822"/>
      <c r="R3044" s="51"/>
    </row>
    <row r="3045" spans="1:18" s="52" customFormat="1" outlineLevel="1">
      <c r="A3045" s="826"/>
      <c r="B3045" s="828"/>
      <c r="C3045" s="777"/>
      <c r="D3045" s="823"/>
      <c r="E3045" s="829"/>
      <c r="F3045" s="823"/>
      <c r="G3045" s="823"/>
      <c r="H3045" s="823"/>
      <c r="I3045" s="823"/>
      <c r="J3045" s="823"/>
      <c r="K3045" s="523">
        <v>16</v>
      </c>
      <c r="L3045" s="504"/>
      <c r="M3045" s="504"/>
      <c r="N3045" s="504"/>
      <c r="O3045" s="120"/>
      <c r="P3045" s="823"/>
      <c r="Q3045" s="823"/>
      <c r="R3045" s="51"/>
    </row>
    <row r="3046" spans="1:18" s="52" customFormat="1" outlineLevel="1">
      <c r="A3046" s="824"/>
      <c r="B3046" s="827" t="s">
        <v>15</v>
      </c>
      <c r="C3046" s="803">
        <f>C3030+1</f>
        <v>191</v>
      </c>
      <c r="D3046" s="822" t="str">
        <f t="shared" si="263"/>
        <v>Spare 191</v>
      </c>
      <c r="E3046" s="829" t="str">
        <f t="shared" ref="E3046" si="267">"DBB"&amp;18192+(6*(C3046-129))</f>
        <v>DBB18564</v>
      </c>
      <c r="F3046" s="822" t="s">
        <v>2147</v>
      </c>
      <c r="G3046" s="821"/>
      <c r="H3046" s="821"/>
      <c r="I3046" s="821"/>
      <c r="J3046" s="821"/>
      <c r="K3046" s="626">
        <v>1</v>
      </c>
      <c r="L3046" s="504"/>
      <c r="M3046" s="504"/>
      <c r="N3046" s="504"/>
      <c r="O3046" s="120"/>
      <c r="P3046" s="821"/>
      <c r="Q3046" s="821"/>
      <c r="R3046" s="51"/>
    </row>
    <row r="3047" spans="1:18" s="52" customFormat="1" outlineLevel="1">
      <c r="A3047" s="825"/>
      <c r="B3047" s="827"/>
      <c r="C3047" s="766"/>
      <c r="D3047" s="822"/>
      <c r="E3047" s="829"/>
      <c r="F3047" s="822"/>
      <c r="G3047" s="822"/>
      <c r="H3047" s="822"/>
      <c r="I3047" s="822"/>
      <c r="J3047" s="822"/>
      <c r="K3047" s="523">
        <v>2</v>
      </c>
      <c r="L3047" s="504"/>
      <c r="M3047" s="504"/>
      <c r="N3047" s="504"/>
      <c r="O3047" s="120"/>
      <c r="P3047" s="822"/>
      <c r="Q3047" s="822"/>
      <c r="R3047" s="51"/>
    </row>
    <row r="3048" spans="1:18" s="52" customFormat="1" outlineLevel="1">
      <c r="A3048" s="825"/>
      <c r="B3048" s="827"/>
      <c r="C3048" s="766"/>
      <c r="D3048" s="822"/>
      <c r="E3048" s="829"/>
      <c r="F3048" s="822"/>
      <c r="G3048" s="822"/>
      <c r="H3048" s="822"/>
      <c r="I3048" s="822"/>
      <c r="J3048" s="822"/>
      <c r="K3048" s="523">
        <v>3</v>
      </c>
      <c r="L3048" s="504"/>
      <c r="M3048" s="504"/>
      <c r="N3048" s="504"/>
      <c r="O3048" s="120"/>
      <c r="P3048" s="822"/>
      <c r="Q3048" s="822"/>
      <c r="R3048" s="51"/>
    </row>
    <row r="3049" spans="1:18" s="52" customFormat="1" outlineLevel="1">
      <c r="A3049" s="825"/>
      <c r="B3049" s="827"/>
      <c r="C3049" s="766"/>
      <c r="D3049" s="822"/>
      <c r="E3049" s="829"/>
      <c r="F3049" s="822"/>
      <c r="G3049" s="822"/>
      <c r="H3049" s="822"/>
      <c r="I3049" s="822"/>
      <c r="J3049" s="822"/>
      <c r="K3049" s="523">
        <v>4</v>
      </c>
      <c r="L3049" s="504"/>
      <c r="M3049" s="504"/>
      <c r="N3049" s="504"/>
      <c r="O3049" s="120"/>
      <c r="P3049" s="822"/>
      <c r="Q3049" s="822"/>
      <c r="R3049" s="51"/>
    </row>
    <row r="3050" spans="1:18" s="52" customFormat="1" outlineLevel="1">
      <c r="A3050" s="825"/>
      <c r="B3050" s="827"/>
      <c r="C3050" s="766"/>
      <c r="D3050" s="822"/>
      <c r="E3050" s="829"/>
      <c r="F3050" s="822"/>
      <c r="G3050" s="822"/>
      <c r="H3050" s="822"/>
      <c r="I3050" s="822"/>
      <c r="J3050" s="822"/>
      <c r="K3050" s="523">
        <v>5</v>
      </c>
      <c r="L3050" s="504"/>
      <c r="M3050" s="504"/>
      <c r="N3050" s="504"/>
      <c r="O3050" s="120"/>
      <c r="P3050" s="822"/>
      <c r="Q3050" s="822"/>
      <c r="R3050" s="51"/>
    </row>
    <row r="3051" spans="1:18" s="52" customFormat="1" outlineLevel="1">
      <c r="A3051" s="825"/>
      <c r="B3051" s="827"/>
      <c r="C3051" s="766"/>
      <c r="D3051" s="822"/>
      <c r="E3051" s="829"/>
      <c r="F3051" s="822"/>
      <c r="G3051" s="822"/>
      <c r="H3051" s="822"/>
      <c r="I3051" s="822"/>
      <c r="J3051" s="822"/>
      <c r="K3051" s="523">
        <v>6</v>
      </c>
      <c r="L3051" s="504"/>
      <c r="M3051" s="504"/>
      <c r="N3051" s="504"/>
      <c r="O3051" s="120"/>
      <c r="P3051" s="822"/>
      <c r="Q3051" s="822"/>
      <c r="R3051" s="51"/>
    </row>
    <row r="3052" spans="1:18" s="52" customFormat="1" outlineLevel="1">
      <c r="A3052" s="825"/>
      <c r="B3052" s="827"/>
      <c r="C3052" s="766"/>
      <c r="D3052" s="822"/>
      <c r="E3052" s="829"/>
      <c r="F3052" s="822"/>
      <c r="G3052" s="822"/>
      <c r="H3052" s="822"/>
      <c r="I3052" s="822"/>
      <c r="J3052" s="822"/>
      <c r="K3052" s="523">
        <v>7</v>
      </c>
      <c r="L3052" s="504"/>
      <c r="M3052" s="504"/>
      <c r="N3052" s="504"/>
      <c r="O3052" s="120"/>
      <c r="P3052" s="822"/>
      <c r="Q3052" s="822"/>
      <c r="R3052" s="51"/>
    </row>
    <row r="3053" spans="1:18" s="52" customFormat="1" outlineLevel="1">
      <c r="A3053" s="825"/>
      <c r="B3053" s="827"/>
      <c r="C3053" s="766"/>
      <c r="D3053" s="822"/>
      <c r="E3053" s="829"/>
      <c r="F3053" s="822"/>
      <c r="G3053" s="822"/>
      <c r="H3053" s="822"/>
      <c r="I3053" s="822"/>
      <c r="J3053" s="822"/>
      <c r="K3053" s="523">
        <v>8</v>
      </c>
      <c r="L3053" s="504"/>
      <c r="M3053" s="504"/>
      <c r="N3053" s="504"/>
      <c r="O3053" s="120"/>
      <c r="P3053" s="822"/>
      <c r="Q3053" s="822"/>
      <c r="R3053" s="51"/>
    </row>
    <row r="3054" spans="1:18" s="52" customFormat="1" outlineLevel="1">
      <c r="A3054" s="825"/>
      <c r="B3054" s="827"/>
      <c r="C3054" s="766"/>
      <c r="D3054" s="822"/>
      <c r="E3054" s="829"/>
      <c r="F3054" s="822"/>
      <c r="G3054" s="822"/>
      <c r="H3054" s="822"/>
      <c r="I3054" s="822"/>
      <c r="J3054" s="822"/>
      <c r="K3054" s="523">
        <v>9</v>
      </c>
      <c r="L3054" s="504"/>
      <c r="M3054" s="504"/>
      <c r="N3054" s="504"/>
      <c r="O3054" s="120"/>
      <c r="P3054" s="822"/>
      <c r="Q3054" s="822"/>
      <c r="R3054" s="51"/>
    </row>
    <row r="3055" spans="1:18" s="52" customFormat="1" outlineLevel="1">
      <c r="A3055" s="825"/>
      <c r="B3055" s="827"/>
      <c r="C3055" s="766"/>
      <c r="D3055" s="822"/>
      <c r="E3055" s="829"/>
      <c r="F3055" s="822"/>
      <c r="G3055" s="822"/>
      <c r="H3055" s="822"/>
      <c r="I3055" s="822"/>
      <c r="J3055" s="822"/>
      <c r="K3055" s="523">
        <v>10</v>
      </c>
      <c r="L3055" s="504"/>
      <c r="M3055" s="504"/>
      <c r="N3055" s="504"/>
      <c r="O3055" s="120"/>
      <c r="P3055" s="822"/>
      <c r="Q3055" s="822"/>
      <c r="R3055" s="51"/>
    </row>
    <row r="3056" spans="1:18" s="52" customFormat="1" outlineLevel="1">
      <c r="A3056" s="825"/>
      <c r="B3056" s="827"/>
      <c r="C3056" s="766"/>
      <c r="D3056" s="822"/>
      <c r="E3056" s="829"/>
      <c r="F3056" s="822"/>
      <c r="G3056" s="822"/>
      <c r="H3056" s="822"/>
      <c r="I3056" s="822"/>
      <c r="J3056" s="822"/>
      <c r="K3056" s="523">
        <v>11</v>
      </c>
      <c r="L3056" s="504"/>
      <c r="M3056" s="504"/>
      <c r="N3056" s="504"/>
      <c r="O3056" s="120"/>
      <c r="P3056" s="822"/>
      <c r="Q3056" s="822"/>
      <c r="R3056" s="51"/>
    </row>
    <row r="3057" spans="1:18" s="52" customFormat="1" outlineLevel="1">
      <c r="A3057" s="825"/>
      <c r="B3057" s="827"/>
      <c r="C3057" s="766"/>
      <c r="D3057" s="822"/>
      <c r="E3057" s="829"/>
      <c r="F3057" s="822"/>
      <c r="G3057" s="822"/>
      <c r="H3057" s="822"/>
      <c r="I3057" s="822"/>
      <c r="J3057" s="822"/>
      <c r="K3057" s="523">
        <v>12</v>
      </c>
      <c r="L3057" s="504"/>
      <c r="M3057" s="504"/>
      <c r="N3057" s="504"/>
      <c r="O3057" s="120"/>
      <c r="P3057" s="822"/>
      <c r="Q3057" s="822"/>
      <c r="R3057" s="51"/>
    </row>
    <row r="3058" spans="1:18" s="52" customFormat="1" outlineLevel="1">
      <c r="A3058" s="825"/>
      <c r="B3058" s="827"/>
      <c r="C3058" s="766"/>
      <c r="D3058" s="822"/>
      <c r="E3058" s="829"/>
      <c r="F3058" s="822"/>
      <c r="G3058" s="822"/>
      <c r="H3058" s="822"/>
      <c r="I3058" s="822"/>
      <c r="J3058" s="822"/>
      <c r="K3058" s="523">
        <v>13</v>
      </c>
      <c r="L3058" s="504"/>
      <c r="M3058" s="504"/>
      <c r="N3058" s="504"/>
      <c r="O3058" s="120"/>
      <c r="P3058" s="822"/>
      <c r="Q3058" s="822"/>
      <c r="R3058" s="51"/>
    </row>
    <row r="3059" spans="1:18" s="52" customFormat="1" outlineLevel="1">
      <c r="A3059" s="825"/>
      <c r="B3059" s="827"/>
      <c r="C3059" s="766"/>
      <c r="D3059" s="822"/>
      <c r="E3059" s="829"/>
      <c r="F3059" s="822"/>
      <c r="G3059" s="822"/>
      <c r="H3059" s="822"/>
      <c r="I3059" s="822"/>
      <c r="J3059" s="822"/>
      <c r="K3059" s="523">
        <v>14</v>
      </c>
      <c r="L3059" s="504"/>
      <c r="M3059" s="504"/>
      <c r="N3059" s="504"/>
      <c r="O3059" s="120"/>
      <c r="P3059" s="822"/>
      <c r="Q3059" s="822"/>
      <c r="R3059" s="51"/>
    </row>
    <row r="3060" spans="1:18" s="52" customFormat="1" outlineLevel="1">
      <c r="A3060" s="825"/>
      <c r="B3060" s="827"/>
      <c r="C3060" s="766"/>
      <c r="D3060" s="822"/>
      <c r="E3060" s="829"/>
      <c r="F3060" s="822"/>
      <c r="G3060" s="822"/>
      <c r="H3060" s="822"/>
      <c r="I3060" s="822"/>
      <c r="J3060" s="822"/>
      <c r="K3060" s="523">
        <v>15</v>
      </c>
      <c r="L3060" s="504"/>
      <c r="M3060" s="504"/>
      <c r="N3060" s="504"/>
      <c r="O3060" s="120"/>
      <c r="P3060" s="822"/>
      <c r="Q3060" s="822"/>
      <c r="R3060" s="51"/>
    </row>
    <row r="3061" spans="1:18" s="52" customFormat="1" outlineLevel="1">
      <c r="A3061" s="826"/>
      <c r="B3061" s="828"/>
      <c r="C3061" s="777"/>
      <c r="D3061" s="823"/>
      <c r="E3061" s="829"/>
      <c r="F3061" s="823"/>
      <c r="G3061" s="823"/>
      <c r="H3061" s="823"/>
      <c r="I3061" s="823"/>
      <c r="J3061" s="823"/>
      <c r="K3061" s="523">
        <v>16</v>
      </c>
      <c r="L3061" s="504"/>
      <c r="M3061" s="504"/>
      <c r="N3061" s="504"/>
      <c r="O3061" s="120"/>
      <c r="P3061" s="823"/>
      <c r="Q3061" s="823"/>
      <c r="R3061" s="51"/>
    </row>
    <row r="3062" spans="1:18" s="52" customFormat="1" outlineLevel="1">
      <c r="A3062" s="824"/>
      <c r="B3062" s="827" t="s">
        <v>15</v>
      </c>
      <c r="C3062" s="803">
        <f>C3046+1</f>
        <v>192</v>
      </c>
      <c r="D3062" s="822" t="str">
        <f t="shared" ref="D3062:D3110" si="268">"Spare "&amp;C3062</f>
        <v>Spare 192</v>
      </c>
      <c r="E3062" s="829" t="str">
        <f t="shared" ref="E3062" si="269">"DBB"&amp;18192+(6*(C3062-129))</f>
        <v>DBB18570</v>
      </c>
      <c r="F3062" s="822" t="s">
        <v>2148</v>
      </c>
      <c r="G3062" s="821"/>
      <c r="H3062" s="821"/>
      <c r="I3062" s="821"/>
      <c r="J3062" s="821"/>
      <c r="K3062" s="626">
        <v>1</v>
      </c>
      <c r="L3062" s="504"/>
      <c r="M3062" s="504"/>
      <c r="N3062" s="504"/>
      <c r="O3062" s="120"/>
      <c r="P3062" s="821"/>
      <c r="Q3062" s="821"/>
      <c r="R3062" s="51"/>
    </row>
    <row r="3063" spans="1:18" s="52" customFormat="1" outlineLevel="1">
      <c r="A3063" s="825"/>
      <c r="B3063" s="827"/>
      <c r="C3063" s="766"/>
      <c r="D3063" s="822"/>
      <c r="E3063" s="829"/>
      <c r="F3063" s="822"/>
      <c r="G3063" s="822"/>
      <c r="H3063" s="822"/>
      <c r="I3063" s="822"/>
      <c r="J3063" s="822"/>
      <c r="K3063" s="523">
        <v>2</v>
      </c>
      <c r="L3063" s="504"/>
      <c r="M3063" s="504"/>
      <c r="N3063" s="504"/>
      <c r="O3063" s="120"/>
      <c r="P3063" s="822"/>
      <c r="Q3063" s="822"/>
      <c r="R3063" s="51"/>
    </row>
    <row r="3064" spans="1:18" s="52" customFormat="1" outlineLevel="1">
      <c r="A3064" s="825"/>
      <c r="B3064" s="827"/>
      <c r="C3064" s="766"/>
      <c r="D3064" s="822"/>
      <c r="E3064" s="829"/>
      <c r="F3064" s="822"/>
      <c r="G3064" s="822"/>
      <c r="H3064" s="822"/>
      <c r="I3064" s="822"/>
      <c r="J3064" s="822"/>
      <c r="K3064" s="523">
        <v>3</v>
      </c>
      <c r="L3064" s="504"/>
      <c r="M3064" s="504"/>
      <c r="N3064" s="504"/>
      <c r="O3064" s="120"/>
      <c r="P3064" s="822"/>
      <c r="Q3064" s="822"/>
      <c r="R3064" s="51"/>
    </row>
    <row r="3065" spans="1:18" s="52" customFormat="1" outlineLevel="1">
      <c r="A3065" s="825"/>
      <c r="B3065" s="827"/>
      <c r="C3065" s="766"/>
      <c r="D3065" s="822"/>
      <c r="E3065" s="829"/>
      <c r="F3065" s="822"/>
      <c r="G3065" s="822"/>
      <c r="H3065" s="822"/>
      <c r="I3065" s="822"/>
      <c r="J3065" s="822"/>
      <c r="K3065" s="523">
        <v>4</v>
      </c>
      <c r="L3065" s="504"/>
      <c r="M3065" s="504"/>
      <c r="N3065" s="504"/>
      <c r="O3065" s="120"/>
      <c r="P3065" s="822"/>
      <c r="Q3065" s="822"/>
      <c r="R3065" s="51"/>
    </row>
    <row r="3066" spans="1:18" s="52" customFormat="1" outlineLevel="1">
      <c r="A3066" s="825"/>
      <c r="B3066" s="827"/>
      <c r="C3066" s="766"/>
      <c r="D3066" s="822"/>
      <c r="E3066" s="829"/>
      <c r="F3066" s="822"/>
      <c r="G3066" s="822"/>
      <c r="H3066" s="822"/>
      <c r="I3066" s="822"/>
      <c r="J3066" s="822"/>
      <c r="K3066" s="523">
        <v>5</v>
      </c>
      <c r="L3066" s="504"/>
      <c r="M3066" s="504"/>
      <c r="N3066" s="504"/>
      <c r="O3066" s="120"/>
      <c r="P3066" s="822"/>
      <c r="Q3066" s="822"/>
      <c r="R3066" s="51"/>
    </row>
    <row r="3067" spans="1:18" s="52" customFormat="1" outlineLevel="1">
      <c r="A3067" s="825"/>
      <c r="B3067" s="827"/>
      <c r="C3067" s="766"/>
      <c r="D3067" s="822"/>
      <c r="E3067" s="829"/>
      <c r="F3067" s="822"/>
      <c r="G3067" s="822"/>
      <c r="H3067" s="822"/>
      <c r="I3067" s="822"/>
      <c r="J3067" s="822"/>
      <c r="K3067" s="523">
        <v>6</v>
      </c>
      <c r="L3067" s="504"/>
      <c r="M3067" s="504"/>
      <c r="N3067" s="504"/>
      <c r="O3067" s="120"/>
      <c r="P3067" s="822"/>
      <c r="Q3067" s="822"/>
      <c r="R3067" s="51"/>
    </row>
    <row r="3068" spans="1:18" s="52" customFormat="1" outlineLevel="1">
      <c r="A3068" s="825"/>
      <c r="B3068" s="827"/>
      <c r="C3068" s="766"/>
      <c r="D3068" s="822"/>
      <c r="E3068" s="829"/>
      <c r="F3068" s="822"/>
      <c r="G3068" s="822"/>
      <c r="H3068" s="822"/>
      <c r="I3068" s="822"/>
      <c r="J3068" s="822"/>
      <c r="K3068" s="523">
        <v>7</v>
      </c>
      <c r="L3068" s="504"/>
      <c r="M3068" s="504"/>
      <c r="N3068" s="504"/>
      <c r="O3068" s="120"/>
      <c r="P3068" s="822"/>
      <c r="Q3068" s="822"/>
      <c r="R3068" s="51"/>
    </row>
    <row r="3069" spans="1:18" s="52" customFormat="1" outlineLevel="1">
      <c r="A3069" s="825"/>
      <c r="B3069" s="827"/>
      <c r="C3069" s="766"/>
      <c r="D3069" s="822"/>
      <c r="E3069" s="829"/>
      <c r="F3069" s="822"/>
      <c r="G3069" s="822"/>
      <c r="H3069" s="822"/>
      <c r="I3069" s="822"/>
      <c r="J3069" s="822"/>
      <c r="K3069" s="523">
        <v>8</v>
      </c>
      <c r="L3069" s="504"/>
      <c r="M3069" s="504"/>
      <c r="N3069" s="504"/>
      <c r="O3069" s="120"/>
      <c r="P3069" s="822"/>
      <c r="Q3069" s="822"/>
      <c r="R3069" s="51"/>
    </row>
    <row r="3070" spans="1:18" s="52" customFormat="1" outlineLevel="1">
      <c r="A3070" s="825"/>
      <c r="B3070" s="827"/>
      <c r="C3070" s="766"/>
      <c r="D3070" s="822"/>
      <c r="E3070" s="829"/>
      <c r="F3070" s="822"/>
      <c r="G3070" s="822"/>
      <c r="H3070" s="822"/>
      <c r="I3070" s="822"/>
      <c r="J3070" s="822"/>
      <c r="K3070" s="523">
        <v>9</v>
      </c>
      <c r="L3070" s="504"/>
      <c r="M3070" s="504"/>
      <c r="N3070" s="504"/>
      <c r="O3070" s="120"/>
      <c r="P3070" s="822"/>
      <c r="Q3070" s="822"/>
      <c r="R3070" s="51"/>
    </row>
    <row r="3071" spans="1:18" s="52" customFormat="1" outlineLevel="1">
      <c r="A3071" s="825"/>
      <c r="B3071" s="827"/>
      <c r="C3071" s="766"/>
      <c r="D3071" s="822"/>
      <c r="E3071" s="829"/>
      <c r="F3071" s="822"/>
      <c r="G3071" s="822"/>
      <c r="H3071" s="822"/>
      <c r="I3071" s="822"/>
      <c r="J3071" s="822"/>
      <c r="K3071" s="523">
        <v>10</v>
      </c>
      <c r="L3071" s="504"/>
      <c r="M3071" s="504"/>
      <c r="N3071" s="504"/>
      <c r="O3071" s="120"/>
      <c r="P3071" s="822"/>
      <c r="Q3071" s="822"/>
      <c r="R3071" s="51"/>
    </row>
    <row r="3072" spans="1:18" s="52" customFormat="1" outlineLevel="1">
      <c r="A3072" s="825"/>
      <c r="B3072" s="827"/>
      <c r="C3072" s="766"/>
      <c r="D3072" s="822"/>
      <c r="E3072" s="829"/>
      <c r="F3072" s="822"/>
      <c r="G3072" s="822"/>
      <c r="H3072" s="822"/>
      <c r="I3072" s="822"/>
      <c r="J3072" s="822"/>
      <c r="K3072" s="523">
        <v>11</v>
      </c>
      <c r="L3072" s="504"/>
      <c r="M3072" s="504"/>
      <c r="N3072" s="504"/>
      <c r="O3072" s="120"/>
      <c r="P3072" s="822"/>
      <c r="Q3072" s="822"/>
      <c r="R3072" s="51"/>
    </row>
    <row r="3073" spans="1:18" s="52" customFormat="1" outlineLevel="1">
      <c r="A3073" s="825"/>
      <c r="B3073" s="827"/>
      <c r="C3073" s="766"/>
      <c r="D3073" s="822"/>
      <c r="E3073" s="829"/>
      <c r="F3073" s="822"/>
      <c r="G3073" s="822"/>
      <c r="H3073" s="822"/>
      <c r="I3073" s="822"/>
      <c r="J3073" s="822"/>
      <c r="K3073" s="523">
        <v>12</v>
      </c>
      <c r="L3073" s="504"/>
      <c r="M3073" s="504"/>
      <c r="N3073" s="504"/>
      <c r="O3073" s="120"/>
      <c r="P3073" s="822"/>
      <c r="Q3073" s="822"/>
      <c r="R3073" s="51"/>
    </row>
    <row r="3074" spans="1:18" s="52" customFormat="1" outlineLevel="1">
      <c r="A3074" s="825"/>
      <c r="B3074" s="827"/>
      <c r="C3074" s="766"/>
      <c r="D3074" s="822"/>
      <c r="E3074" s="829"/>
      <c r="F3074" s="822"/>
      <c r="G3074" s="822"/>
      <c r="H3074" s="822"/>
      <c r="I3074" s="822"/>
      <c r="J3074" s="822"/>
      <c r="K3074" s="523">
        <v>13</v>
      </c>
      <c r="L3074" s="504"/>
      <c r="M3074" s="504"/>
      <c r="N3074" s="504"/>
      <c r="O3074" s="120"/>
      <c r="P3074" s="822"/>
      <c r="Q3074" s="822"/>
      <c r="R3074" s="51"/>
    </row>
    <row r="3075" spans="1:18" s="52" customFormat="1" outlineLevel="1">
      <c r="A3075" s="825"/>
      <c r="B3075" s="827"/>
      <c r="C3075" s="766"/>
      <c r="D3075" s="822"/>
      <c r="E3075" s="829"/>
      <c r="F3075" s="822"/>
      <c r="G3075" s="822"/>
      <c r="H3075" s="822"/>
      <c r="I3075" s="822"/>
      <c r="J3075" s="822"/>
      <c r="K3075" s="523">
        <v>14</v>
      </c>
      <c r="L3075" s="504"/>
      <c r="M3075" s="504"/>
      <c r="N3075" s="504"/>
      <c r="O3075" s="120"/>
      <c r="P3075" s="822"/>
      <c r="Q3075" s="822"/>
      <c r="R3075" s="51"/>
    </row>
    <row r="3076" spans="1:18" s="52" customFormat="1" outlineLevel="1">
      <c r="A3076" s="825"/>
      <c r="B3076" s="827"/>
      <c r="C3076" s="766"/>
      <c r="D3076" s="822"/>
      <c r="E3076" s="829"/>
      <c r="F3076" s="822"/>
      <c r="G3076" s="822"/>
      <c r="H3076" s="822"/>
      <c r="I3076" s="822"/>
      <c r="J3076" s="822"/>
      <c r="K3076" s="523">
        <v>15</v>
      </c>
      <c r="L3076" s="504"/>
      <c r="M3076" s="504"/>
      <c r="N3076" s="504"/>
      <c r="O3076" s="120"/>
      <c r="P3076" s="822"/>
      <c r="Q3076" s="822"/>
      <c r="R3076" s="51"/>
    </row>
    <row r="3077" spans="1:18" s="52" customFormat="1" outlineLevel="1">
      <c r="A3077" s="826"/>
      <c r="B3077" s="828"/>
      <c r="C3077" s="777"/>
      <c r="D3077" s="823"/>
      <c r="E3077" s="829"/>
      <c r="F3077" s="823"/>
      <c r="G3077" s="823"/>
      <c r="H3077" s="823"/>
      <c r="I3077" s="823"/>
      <c r="J3077" s="823"/>
      <c r="K3077" s="523">
        <v>16</v>
      </c>
      <c r="L3077" s="504"/>
      <c r="M3077" s="504"/>
      <c r="N3077" s="504"/>
      <c r="O3077" s="120"/>
      <c r="P3077" s="823"/>
      <c r="Q3077" s="823"/>
      <c r="R3077" s="51"/>
    </row>
    <row r="3078" spans="1:18" s="52" customFormat="1" outlineLevel="1">
      <c r="A3078" s="824"/>
      <c r="B3078" s="827" t="s">
        <v>15</v>
      </c>
      <c r="C3078" s="803">
        <f>C3062+1</f>
        <v>193</v>
      </c>
      <c r="D3078" s="822" t="str">
        <f t="shared" si="268"/>
        <v>Spare 193</v>
      </c>
      <c r="E3078" s="829" t="str">
        <f t="shared" ref="E3078" si="270">"DBB"&amp;18192+(6*(C3078-129))</f>
        <v>DBB18576</v>
      </c>
      <c r="F3078" s="822" t="s">
        <v>2149</v>
      </c>
      <c r="G3078" s="821"/>
      <c r="H3078" s="821"/>
      <c r="I3078" s="821"/>
      <c r="J3078" s="821"/>
      <c r="K3078" s="626">
        <v>1</v>
      </c>
      <c r="L3078" s="504"/>
      <c r="M3078" s="504"/>
      <c r="N3078" s="504"/>
      <c r="O3078" s="120"/>
      <c r="P3078" s="821"/>
      <c r="Q3078" s="821"/>
      <c r="R3078" s="51"/>
    </row>
    <row r="3079" spans="1:18" s="52" customFormat="1" outlineLevel="1">
      <c r="A3079" s="825"/>
      <c r="B3079" s="827"/>
      <c r="C3079" s="766"/>
      <c r="D3079" s="822"/>
      <c r="E3079" s="829"/>
      <c r="F3079" s="822"/>
      <c r="G3079" s="822"/>
      <c r="H3079" s="822"/>
      <c r="I3079" s="822"/>
      <c r="J3079" s="822"/>
      <c r="K3079" s="523">
        <v>2</v>
      </c>
      <c r="L3079" s="504"/>
      <c r="M3079" s="504"/>
      <c r="N3079" s="504"/>
      <c r="O3079" s="120"/>
      <c r="P3079" s="822"/>
      <c r="Q3079" s="822"/>
      <c r="R3079" s="51"/>
    </row>
    <row r="3080" spans="1:18" s="52" customFormat="1" outlineLevel="1">
      <c r="A3080" s="825"/>
      <c r="B3080" s="827"/>
      <c r="C3080" s="766"/>
      <c r="D3080" s="822"/>
      <c r="E3080" s="829"/>
      <c r="F3080" s="822"/>
      <c r="G3080" s="822"/>
      <c r="H3080" s="822"/>
      <c r="I3080" s="822"/>
      <c r="J3080" s="822"/>
      <c r="K3080" s="523">
        <v>3</v>
      </c>
      <c r="L3080" s="504"/>
      <c r="M3080" s="504"/>
      <c r="N3080" s="504"/>
      <c r="O3080" s="120"/>
      <c r="P3080" s="822"/>
      <c r="Q3080" s="822"/>
      <c r="R3080" s="51"/>
    </row>
    <row r="3081" spans="1:18" s="52" customFormat="1" outlineLevel="1">
      <c r="A3081" s="825"/>
      <c r="B3081" s="827"/>
      <c r="C3081" s="766"/>
      <c r="D3081" s="822"/>
      <c r="E3081" s="829"/>
      <c r="F3081" s="822"/>
      <c r="G3081" s="822"/>
      <c r="H3081" s="822"/>
      <c r="I3081" s="822"/>
      <c r="J3081" s="822"/>
      <c r="K3081" s="523">
        <v>4</v>
      </c>
      <c r="L3081" s="504"/>
      <c r="M3081" s="504"/>
      <c r="N3081" s="504"/>
      <c r="O3081" s="120"/>
      <c r="P3081" s="822"/>
      <c r="Q3081" s="822"/>
      <c r="R3081" s="51"/>
    </row>
    <row r="3082" spans="1:18" s="52" customFormat="1" outlineLevel="1">
      <c r="A3082" s="825"/>
      <c r="B3082" s="827"/>
      <c r="C3082" s="766"/>
      <c r="D3082" s="822"/>
      <c r="E3082" s="829"/>
      <c r="F3082" s="822"/>
      <c r="G3082" s="822"/>
      <c r="H3082" s="822"/>
      <c r="I3082" s="822"/>
      <c r="J3082" s="822"/>
      <c r="K3082" s="523">
        <v>5</v>
      </c>
      <c r="L3082" s="504"/>
      <c r="M3082" s="504"/>
      <c r="N3082" s="504"/>
      <c r="O3082" s="120"/>
      <c r="P3082" s="822"/>
      <c r="Q3082" s="822"/>
      <c r="R3082" s="51"/>
    </row>
    <row r="3083" spans="1:18" s="52" customFormat="1" outlineLevel="1">
      <c r="A3083" s="825"/>
      <c r="B3083" s="827"/>
      <c r="C3083" s="766"/>
      <c r="D3083" s="822"/>
      <c r="E3083" s="829"/>
      <c r="F3083" s="822"/>
      <c r="G3083" s="822"/>
      <c r="H3083" s="822"/>
      <c r="I3083" s="822"/>
      <c r="J3083" s="822"/>
      <c r="K3083" s="523">
        <v>6</v>
      </c>
      <c r="L3083" s="504"/>
      <c r="M3083" s="504"/>
      <c r="N3083" s="504"/>
      <c r="O3083" s="120"/>
      <c r="P3083" s="822"/>
      <c r="Q3083" s="822"/>
      <c r="R3083" s="51"/>
    </row>
    <row r="3084" spans="1:18" s="52" customFormat="1" outlineLevel="1">
      <c r="A3084" s="825"/>
      <c r="B3084" s="827"/>
      <c r="C3084" s="766"/>
      <c r="D3084" s="822"/>
      <c r="E3084" s="829"/>
      <c r="F3084" s="822"/>
      <c r="G3084" s="822"/>
      <c r="H3084" s="822"/>
      <c r="I3084" s="822"/>
      <c r="J3084" s="822"/>
      <c r="K3084" s="523">
        <v>7</v>
      </c>
      <c r="L3084" s="504"/>
      <c r="M3084" s="504"/>
      <c r="N3084" s="504"/>
      <c r="O3084" s="120"/>
      <c r="P3084" s="822"/>
      <c r="Q3084" s="822"/>
      <c r="R3084" s="51"/>
    </row>
    <row r="3085" spans="1:18" s="52" customFormat="1" outlineLevel="1">
      <c r="A3085" s="825"/>
      <c r="B3085" s="827"/>
      <c r="C3085" s="766"/>
      <c r="D3085" s="822"/>
      <c r="E3085" s="829"/>
      <c r="F3085" s="822"/>
      <c r="G3085" s="822"/>
      <c r="H3085" s="822"/>
      <c r="I3085" s="822"/>
      <c r="J3085" s="822"/>
      <c r="K3085" s="523">
        <v>8</v>
      </c>
      <c r="L3085" s="504"/>
      <c r="M3085" s="504"/>
      <c r="N3085" s="504"/>
      <c r="O3085" s="120"/>
      <c r="P3085" s="822"/>
      <c r="Q3085" s="822"/>
      <c r="R3085" s="51"/>
    </row>
    <row r="3086" spans="1:18" s="52" customFormat="1" outlineLevel="1">
      <c r="A3086" s="825"/>
      <c r="B3086" s="827"/>
      <c r="C3086" s="766"/>
      <c r="D3086" s="822"/>
      <c r="E3086" s="829"/>
      <c r="F3086" s="822"/>
      <c r="G3086" s="822"/>
      <c r="H3086" s="822"/>
      <c r="I3086" s="822"/>
      <c r="J3086" s="822"/>
      <c r="K3086" s="523">
        <v>9</v>
      </c>
      <c r="L3086" s="504"/>
      <c r="M3086" s="504"/>
      <c r="N3086" s="504"/>
      <c r="O3086" s="120"/>
      <c r="P3086" s="822"/>
      <c r="Q3086" s="822"/>
      <c r="R3086" s="51"/>
    </row>
    <row r="3087" spans="1:18" s="52" customFormat="1" outlineLevel="1">
      <c r="A3087" s="825"/>
      <c r="B3087" s="827"/>
      <c r="C3087" s="766"/>
      <c r="D3087" s="822"/>
      <c r="E3087" s="829"/>
      <c r="F3087" s="822"/>
      <c r="G3087" s="822"/>
      <c r="H3087" s="822"/>
      <c r="I3087" s="822"/>
      <c r="J3087" s="822"/>
      <c r="K3087" s="523">
        <v>10</v>
      </c>
      <c r="L3087" s="504"/>
      <c r="M3087" s="504"/>
      <c r="N3087" s="504"/>
      <c r="O3087" s="120"/>
      <c r="P3087" s="822"/>
      <c r="Q3087" s="822"/>
      <c r="R3087" s="51"/>
    </row>
    <row r="3088" spans="1:18" s="52" customFormat="1" outlineLevel="1">
      <c r="A3088" s="825"/>
      <c r="B3088" s="827"/>
      <c r="C3088" s="766"/>
      <c r="D3088" s="822"/>
      <c r="E3088" s="829"/>
      <c r="F3088" s="822"/>
      <c r="G3088" s="822"/>
      <c r="H3088" s="822"/>
      <c r="I3088" s="822"/>
      <c r="J3088" s="822"/>
      <c r="K3088" s="523">
        <v>11</v>
      </c>
      <c r="L3088" s="504"/>
      <c r="M3088" s="504"/>
      <c r="N3088" s="504"/>
      <c r="O3088" s="120"/>
      <c r="P3088" s="822"/>
      <c r="Q3088" s="822"/>
      <c r="R3088" s="51"/>
    </row>
    <row r="3089" spans="1:18" s="52" customFormat="1" outlineLevel="1">
      <c r="A3089" s="825"/>
      <c r="B3089" s="827"/>
      <c r="C3089" s="766"/>
      <c r="D3089" s="822"/>
      <c r="E3089" s="829"/>
      <c r="F3089" s="822"/>
      <c r="G3089" s="822"/>
      <c r="H3089" s="822"/>
      <c r="I3089" s="822"/>
      <c r="J3089" s="822"/>
      <c r="K3089" s="523">
        <v>12</v>
      </c>
      <c r="L3089" s="504"/>
      <c r="M3089" s="504"/>
      <c r="N3089" s="504"/>
      <c r="O3089" s="120"/>
      <c r="P3089" s="822"/>
      <c r="Q3089" s="822"/>
      <c r="R3089" s="51"/>
    </row>
    <row r="3090" spans="1:18" s="52" customFormat="1" outlineLevel="1">
      <c r="A3090" s="825"/>
      <c r="B3090" s="827"/>
      <c r="C3090" s="766"/>
      <c r="D3090" s="822"/>
      <c r="E3090" s="829"/>
      <c r="F3090" s="822"/>
      <c r="G3090" s="822"/>
      <c r="H3090" s="822"/>
      <c r="I3090" s="822"/>
      <c r="J3090" s="822"/>
      <c r="K3090" s="523">
        <v>13</v>
      </c>
      <c r="L3090" s="504"/>
      <c r="M3090" s="504"/>
      <c r="N3090" s="504"/>
      <c r="O3090" s="120"/>
      <c r="P3090" s="822"/>
      <c r="Q3090" s="822"/>
      <c r="R3090" s="51"/>
    </row>
    <row r="3091" spans="1:18" s="52" customFormat="1" outlineLevel="1">
      <c r="A3091" s="825"/>
      <c r="B3091" s="827"/>
      <c r="C3091" s="766"/>
      <c r="D3091" s="822"/>
      <c r="E3091" s="829"/>
      <c r="F3091" s="822"/>
      <c r="G3091" s="822"/>
      <c r="H3091" s="822"/>
      <c r="I3091" s="822"/>
      <c r="J3091" s="822"/>
      <c r="K3091" s="523">
        <v>14</v>
      </c>
      <c r="L3091" s="504"/>
      <c r="M3091" s="504"/>
      <c r="N3091" s="504"/>
      <c r="O3091" s="120"/>
      <c r="P3091" s="822"/>
      <c r="Q3091" s="822"/>
      <c r="R3091" s="51"/>
    </row>
    <row r="3092" spans="1:18" s="52" customFormat="1" outlineLevel="1">
      <c r="A3092" s="825"/>
      <c r="B3092" s="827"/>
      <c r="C3092" s="766"/>
      <c r="D3092" s="822"/>
      <c r="E3092" s="829"/>
      <c r="F3092" s="822"/>
      <c r="G3092" s="822"/>
      <c r="H3092" s="822"/>
      <c r="I3092" s="822"/>
      <c r="J3092" s="822"/>
      <c r="K3092" s="523">
        <v>15</v>
      </c>
      <c r="L3092" s="504"/>
      <c r="M3092" s="504"/>
      <c r="N3092" s="504"/>
      <c r="O3092" s="120"/>
      <c r="P3092" s="822"/>
      <c r="Q3092" s="822"/>
      <c r="R3092" s="51"/>
    </row>
    <row r="3093" spans="1:18" s="52" customFormat="1" outlineLevel="1">
      <c r="A3093" s="826"/>
      <c r="B3093" s="828"/>
      <c r="C3093" s="777"/>
      <c r="D3093" s="823"/>
      <c r="E3093" s="829"/>
      <c r="F3093" s="823"/>
      <c r="G3093" s="823"/>
      <c r="H3093" s="823"/>
      <c r="I3093" s="823"/>
      <c r="J3093" s="823"/>
      <c r="K3093" s="523">
        <v>16</v>
      </c>
      <c r="L3093" s="504"/>
      <c r="M3093" s="504"/>
      <c r="N3093" s="504"/>
      <c r="O3093" s="120"/>
      <c r="P3093" s="823"/>
      <c r="Q3093" s="823"/>
      <c r="R3093" s="51"/>
    </row>
    <row r="3094" spans="1:18" s="52" customFormat="1" outlineLevel="1">
      <c r="A3094" s="824"/>
      <c r="B3094" s="827" t="s">
        <v>15</v>
      </c>
      <c r="C3094" s="803">
        <f>C3078+1</f>
        <v>194</v>
      </c>
      <c r="D3094" s="822" t="str">
        <f t="shared" si="268"/>
        <v>Spare 194</v>
      </c>
      <c r="E3094" s="829" t="str">
        <f t="shared" ref="E3094" si="271">"DBB"&amp;18192+(6*(C3094-129))</f>
        <v>DBB18582</v>
      </c>
      <c r="F3094" s="822" t="s">
        <v>2150</v>
      </c>
      <c r="G3094" s="821"/>
      <c r="H3094" s="821"/>
      <c r="I3094" s="821"/>
      <c r="J3094" s="821"/>
      <c r="K3094" s="626">
        <v>1</v>
      </c>
      <c r="L3094" s="504"/>
      <c r="M3094" s="504"/>
      <c r="N3094" s="504"/>
      <c r="O3094" s="120"/>
      <c r="P3094" s="821"/>
      <c r="Q3094" s="821"/>
      <c r="R3094" s="51"/>
    </row>
    <row r="3095" spans="1:18" s="52" customFormat="1" outlineLevel="1">
      <c r="A3095" s="825"/>
      <c r="B3095" s="827"/>
      <c r="C3095" s="766"/>
      <c r="D3095" s="822"/>
      <c r="E3095" s="829"/>
      <c r="F3095" s="822"/>
      <c r="G3095" s="822"/>
      <c r="H3095" s="822"/>
      <c r="I3095" s="822"/>
      <c r="J3095" s="822"/>
      <c r="K3095" s="523">
        <v>2</v>
      </c>
      <c r="L3095" s="504"/>
      <c r="M3095" s="504"/>
      <c r="N3095" s="504"/>
      <c r="O3095" s="120"/>
      <c r="P3095" s="822"/>
      <c r="Q3095" s="822"/>
      <c r="R3095" s="51"/>
    </row>
    <row r="3096" spans="1:18" s="52" customFormat="1" outlineLevel="1">
      <c r="A3096" s="825"/>
      <c r="B3096" s="827"/>
      <c r="C3096" s="766"/>
      <c r="D3096" s="822"/>
      <c r="E3096" s="829"/>
      <c r="F3096" s="822"/>
      <c r="G3096" s="822"/>
      <c r="H3096" s="822"/>
      <c r="I3096" s="822"/>
      <c r="J3096" s="822"/>
      <c r="K3096" s="523">
        <v>3</v>
      </c>
      <c r="L3096" s="504"/>
      <c r="M3096" s="504"/>
      <c r="N3096" s="504"/>
      <c r="O3096" s="120"/>
      <c r="P3096" s="822"/>
      <c r="Q3096" s="822"/>
      <c r="R3096" s="51"/>
    </row>
    <row r="3097" spans="1:18" s="52" customFormat="1" outlineLevel="1">
      <c r="A3097" s="825"/>
      <c r="B3097" s="827"/>
      <c r="C3097" s="766"/>
      <c r="D3097" s="822"/>
      <c r="E3097" s="829"/>
      <c r="F3097" s="822"/>
      <c r="G3097" s="822"/>
      <c r="H3097" s="822"/>
      <c r="I3097" s="822"/>
      <c r="J3097" s="822"/>
      <c r="K3097" s="523">
        <v>4</v>
      </c>
      <c r="L3097" s="504"/>
      <c r="M3097" s="504"/>
      <c r="N3097" s="504"/>
      <c r="O3097" s="120"/>
      <c r="P3097" s="822"/>
      <c r="Q3097" s="822"/>
      <c r="R3097" s="51"/>
    </row>
    <row r="3098" spans="1:18" s="52" customFormat="1" outlineLevel="1">
      <c r="A3098" s="825"/>
      <c r="B3098" s="827"/>
      <c r="C3098" s="766"/>
      <c r="D3098" s="822"/>
      <c r="E3098" s="829"/>
      <c r="F3098" s="822"/>
      <c r="G3098" s="822"/>
      <c r="H3098" s="822"/>
      <c r="I3098" s="822"/>
      <c r="J3098" s="822"/>
      <c r="K3098" s="523">
        <v>5</v>
      </c>
      <c r="L3098" s="504"/>
      <c r="M3098" s="504"/>
      <c r="N3098" s="504"/>
      <c r="O3098" s="120"/>
      <c r="P3098" s="822"/>
      <c r="Q3098" s="822"/>
      <c r="R3098" s="51"/>
    </row>
    <row r="3099" spans="1:18" s="52" customFormat="1" outlineLevel="1">
      <c r="A3099" s="825"/>
      <c r="B3099" s="827"/>
      <c r="C3099" s="766"/>
      <c r="D3099" s="822"/>
      <c r="E3099" s="829"/>
      <c r="F3099" s="822"/>
      <c r="G3099" s="822"/>
      <c r="H3099" s="822"/>
      <c r="I3099" s="822"/>
      <c r="J3099" s="822"/>
      <c r="K3099" s="523">
        <v>6</v>
      </c>
      <c r="L3099" s="504"/>
      <c r="M3099" s="504"/>
      <c r="N3099" s="504"/>
      <c r="O3099" s="120"/>
      <c r="P3099" s="822"/>
      <c r="Q3099" s="822"/>
      <c r="R3099" s="51"/>
    </row>
    <row r="3100" spans="1:18" s="52" customFormat="1" outlineLevel="1">
      <c r="A3100" s="825"/>
      <c r="B3100" s="827"/>
      <c r="C3100" s="766"/>
      <c r="D3100" s="822"/>
      <c r="E3100" s="829"/>
      <c r="F3100" s="822"/>
      <c r="G3100" s="822"/>
      <c r="H3100" s="822"/>
      <c r="I3100" s="822"/>
      <c r="J3100" s="822"/>
      <c r="K3100" s="523">
        <v>7</v>
      </c>
      <c r="L3100" s="504"/>
      <c r="M3100" s="504"/>
      <c r="N3100" s="504"/>
      <c r="O3100" s="120"/>
      <c r="P3100" s="822"/>
      <c r="Q3100" s="822"/>
      <c r="R3100" s="51"/>
    </row>
    <row r="3101" spans="1:18" s="52" customFormat="1" outlineLevel="1">
      <c r="A3101" s="825"/>
      <c r="B3101" s="827"/>
      <c r="C3101" s="766"/>
      <c r="D3101" s="822"/>
      <c r="E3101" s="829"/>
      <c r="F3101" s="822"/>
      <c r="G3101" s="822"/>
      <c r="H3101" s="822"/>
      <c r="I3101" s="822"/>
      <c r="J3101" s="822"/>
      <c r="K3101" s="523">
        <v>8</v>
      </c>
      <c r="L3101" s="504"/>
      <c r="M3101" s="504"/>
      <c r="N3101" s="504"/>
      <c r="O3101" s="120"/>
      <c r="P3101" s="822"/>
      <c r="Q3101" s="822"/>
      <c r="R3101" s="51"/>
    </row>
    <row r="3102" spans="1:18" s="52" customFormat="1" outlineLevel="1">
      <c r="A3102" s="825"/>
      <c r="B3102" s="827"/>
      <c r="C3102" s="766"/>
      <c r="D3102" s="822"/>
      <c r="E3102" s="829"/>
      <c r="F3102" s="822"/>
      <c r="G3102" s="822"/>
      <c r="H3102" s="822"/>
      <c r="I3102" s="822"/>
      <c r="J3102" s="822"/>
      <c r="K3102" s="523">
        <v>9</v>
      </c>
      <c r="L3102" s="504"/>
      <c r="M3102" s="504"/>
      <c r="N3102" s="504"/>
      <c r="O3102" s="120"/>
      <c r="P3102" s="822"/>
      <c r="Q3102" s="822"/>
      <c r="R3102" s="51"/>
    </row>
    <row r="3103" spans="1:18" s="52" customFormat="1" outlineLevel="1">
      <c r="A3103" s="825"/>
      <c r="B3103" s="827"/>
      <c r="C3103" s="766"/>
      <c r="D3103" s="822"/>
      <c r="E3103" s="829"/>
      <c r="F3103" s="822"/>
      <c r="G3103" s="822"/>
      <c r="H3103" s="822"/>
      <c r="I3103" s="822"/>
      <c r="J3103" s="822"/>
      <c r="K3103" s="523">
        <v>10</v>
      </c>
      <c r="L3103" s="504"/>
      <c r="M3103" s="504"/>
      <c r="N3103" s="504"/>
      <c r="O3103" s="120"/>
      <c r="P3103" s="822"/>
      <c r="Q3103" s="822"/>
      <c r="R3103" s="51"/>
    </row>
    <row r="3104" spans="1:18" s="52" customFormat="1" outlineLevel="1">
      <c r="A3104" s="825"/>
      <c r="B3104" s="827"/>
      <c r="C3104" s="766"/>
      <c r="D3104" s="822"/>
      <c r="E3104" s="829"/>
      <c r="F3104" s="822"/>
      <c r="G3104" s="822"/>
      <c r="H3104" s="822"/>
      <c r="I3104" s="822"/>
      <c r="J3104" s="822"/>
      <c r="K3104" s="523">
        <v>11</v>
      </c>
      <c r="L3104" s="504"/>
      <c r="M3104" s="504"/>
      <c r="N3104" s="504"/>
      <c r="O3104" s="120"/>
      <c r="P3104" s="822"/>
      <c r="Q3104" s="822"/>
      <c r="R3104" s="51"/>
    </row>
    <row r="3105" spans="1:18" s="52" customFormat="1" outlineLevel="1">
      <c r="A3105" s="825"/>
      <c r="B3105" s="827"/>
      <c r="C3105" s="766"/>
      <c r="D3105" s="822"/>
      <c r="E3105" s="829"/>
      <c r="F3105" s="822"/>
      <c r="G3105" s="822"/>
      <c r="H3105" s="822"/>
      <c r="I3105" s="822"/>
      <c r="J3105" s="822"/>
      <c r="K3105" s="523">
        <v>12</v>
      </c>
      <c r="L3105" s="504"/>
      <c r="M3105" s="504"/>
      <c r="N3105" s="504"/>
      <c r="O3105" s="120"/>
      <c r="P3105" s="822"/>
      <c r="Q3105" s="822"/>
      <c r="R3105" s="51"/>
    </row>
    <row r="3106" spans="1:18" s="52" customFormat="1" outlineLevel="1">
      <c r="A3106" s="825"/>
      <c r="B3106" s="827"/>
      <c r="C3106" s="766"/>
      <c r="D3106" s="822"/>
      <c r="E3106" s="829"/>
      <c r="F3106" s="822"/>
      <c r="G3106" s="822"/>
      <c r="H3106" s="822"/>
      <c r="I3106" s="822"/>
      <c r="J3106" s="822"/>
      <c r="K3106" s="523">
        <v>13</v>
      </c>
      <c r="L3106" s="504"/>
      <c r="M3106" s="504"/>
      <c r="N3106" s="504"/>
      <c r="O3106" s="120"/>
      <c r="P3106" s="822"/>
      <c r="Q3106" s="822"/>
      <c r="R3106" s="51"/>
    </row>
    <row r="3107" spans="1:18" s="52" customFormat="1" outlineLevel="1">
      <c r="A3107" s="825"/>
      <c r="B3107" s="827"/>
      <c r="C3107" s="766"/>
      <c r="D3107" s="822"/>
      <c r="E3107" s="829"/>
      <c r="F3107" s="822"/>
      <c r="G3107" s="822"/>
      <c r="H3107" s="822"/>
      <c r="I3107" s="822"/>
      <c r="J3107" s="822"/>
      <c r="K3107" s="523">
        <v>14</v>
      </c>
      <c r="L3107" s="504"/>
      <c r="M3107" s="504"/>
      <c r="N3107" s="504"/>
      <c r="O3107" s="120"/>
      <c r="P3107" s="822"/>
      <c r="Q3107" s="822"/>
      <c r="R3107" s="51"/>
    </row>
    <row r="3108" spans="1:18" s="52" customFormat="1" outlineLevel="1">
      <c r="A3108" s="825"/>
      <c r="B3108" s="827"/>
      <c r="C3108" s="766"/>
      <c r="D3108" s="822"/>
      <c r="E3108" s="829"/>
      <c r="F3108" s="822"/>
      <c r="G3108" s="822"/>
      <c r="H3108" s="822"/>
      <c r="I3108" s="822"/>
      <c r="J3108" s="822"/>
      <c r="K3108" s="523">
        <v>15</v>
      </c>
      <c r="L3108" s="504"/>
      <c r="M3108" s="504"/>
      <c r="N3108" s="504"/>
      <c r="O3108" s="120"/>
      <c r="P3108" s="822"/>
      <c r="Q3108" s="822"/>
      <c r="R3108" s="51"/>
    </row>
    <row r="3109" spans="1:18" s="52" customFormat="1" outlineLevel="1">
      <c r="A3109" s="826"/>
      <c r="B3109" s="828"/>
      <c r="C3109" s="777"/>
      <c r="D3109" s="823"/>
      <c r="E3109" s="829"/>
      <c r="F3109" s="823"/>
      <c r="G3109" s="823"/>
      <c r="H3109" s="823"/>
      <c r="I3109" s="823"/>
      <c r="J3109" s="823"/>
      <c r="K3109" s="523">
        <v>16</v>
      </c>
      <c r="L3109" s="504"/>
      <c r="M3109" s="504"/>
      <c r="N3109" s="504"/>
      <c r="O3109" s="120"/>
      <c r="P3109" s="823"/>
      <c r="Q3109" s="823"/>
      <c r="R3109" s="51"/>
    </row>
    <row r="3110" spans="1:18" s="52" customFormat="1" outlineLevel="1">
      <c r="A3110" s="824"/>
      <c r="B3110" s="827" t="s">
        <v>15</v>
      </c>
      <c r="C3110" s="803">
        <f>C3094+1</f>
        <v>195</v>
      </c>
      <c r="D3110" s="822" t="str">
        <f t="shared" si="268"/>
        <v>Spare 195</v>
      </c>
      <c r="E3110" s="829" t="str">
        <f t="shared" ref="E3110" si="272">"DBB"&amp;18192+(6*(C3110-129))</f>
        <v>DBB18588</v>
      </c>
      <c r="F3110" s="822" t="s">
        <v>2151</v>
      </c>
      <c r="G3110" s="821"/>
      <c r="H3110" s="821"/>
      <c r="I3110" s="821"/>
      <c r="J3110" s="821"/>
      <c r="K3110" s="626">
        <v>1</v>
      </c>
      <c r="L3110" s="504"/>
      <c r="M3110" s="504"/>
      <c r="N3110" s="504"/>
      <c r="O3110" s="120"/>
      <c r="P3110" s="821"/>
      <c r="Q3110" s="821"/>
      <c r="R3110" s="51"/>
    </row>
    <row r="3111" spans="1:18" s="52" customFormat="1" outlineLevel="1">
      <c r="A3111" s="825"/>
      <c r="B3111" s="827"/>
      <c r="C3111" s="766"/>
      <c r="D3111" s="822"/>
      <c r="E3111" s="829"/>
      <c r="F3111" s="822"/>
      <c r="G3111" s="822"/>
      <c r="H3111" s="822"/>
      <c r="I3111" s="822"/>
      <c r="J3111" s="822"/>
      <c r="K3111" s="523">
        <v>2</v>
      </c>
      <c r="L3111" s="504"/>
      <c r="M3111" s="504"/>
      <c r="N3111" s="504"/>
      <c r="O3111" s="120"/>
      <c r="P3111" s="822"/>
      <c r="Q3111" s="822"/>
      <c r="R3111" s="51"/>
    </row>
    <row r="3112" spans="1:18" s="52" customFormat="1" outlineLevel="1">
      <c r="A3112" s="825"/>
      <c r="B3112" s="827"/>
      <c r="C3112" s="766"/>
      <c r="D3112" s="822"/>
      <c r="E3112" s="829"/>
      <c r="F3112" s="822"/>
      <c r="G3112" s="822"/>
      <c r="H3112" s="822"/>
      <c r="I3112" s="822"/>
      <c r="J3112" s="822"/>
      <c r="K3112" s="523">
        <v>3</v>
      </c>
      <c r="L3112" s="504"/>
      <c r="M3112" s="504"/>
      <c r="N3112" s="504"/>
      <c r="O3112" s="120"/>
      <c r="P3112" s="822"/>
      <c r="Q3112" s="822"/>
      <c r="R3112" s="51"/>
    </row>
    <row r="3113" spans="1:18" s="52" customFormat="1" outlineLevel="1">
      <c r="A3113" s="825"/>
      <c r="B3113" s="827"/>
      <c r="C3113" s="766"/>
      <c r="D3113" s="822"/>
      <c r="E3113" s="829"/>
      <c r="F3113" s="822"/>
      <c r="G3113" s="822"/>
      <c r="H3113" s="822"/>
      <c r="I3113" s="822"/>
      <c r="J3113" s="822"/>
      <c r="K3113" s="523">
        <v>4</v>
      </c>
      <c r="L3113" s="504"/>
      <c r="M3113" s="504"/>
      <c r="N3113" s="504"/>
      <c r="O3113" s="120"/>
      <c r="P3113" s="822"/>
      <c r="Q3113" s="822"/>
      <c r="R3113" s="51"/>
    </row>
    <row r="3114" spans="1:18" s="52" customFormat="1" outlineLevel="1">
      <c r="A3114" s="825"/>
      <c r="B3114" s="827"/>
      <c r="C3114" s="766"/>
      <c r="D3114" s="822"/>
      <c r="E3114" s="829"/>
      <c r="F3114" s="822"/>
      <c r="G3114" s="822"/>
      <c r="H3114" s="822"/>
      <c r="I3114" s="822"/>
      <c r="J3114" s="822"/>
      <c r="K3114" s="523">
        <v>5</v>
      </c>
      <c r="L3114" s="504"/>
      <c r="M3114" s="504"/>
      <c r="N3114" s="504"/>
      <c r="O3114" s="120"/>
      <c r="P3114" s="822"/>
      <c r="Q3114" s="822"/>
      <c r="R3114" s="51"/>
    </row>
    <row r="3115" spans="1:18" s="52" customFormat="1" outlineLevel="1">
      <c r="A3115" s="825"/>
      <c r="B3115" s="827"/>
      <c r="C3115" s="766"/>
      <c r="D3115" s="822"/>
      <c r="E3115" s="829"/>
      <c r="F3115" s="822"/>
      <c r="G3115" s="822"/>
      <c r="H3115" s="822"/>
      <c r="I3115" s="822"/>
      <c r="J3115" s="822"/>
      <c r="K3115" s="523">
        <v>6</v>
      </c>
      <c r="L3115" s="504"/>
      <c r="M3115" s="504"/>
      <c r="N3115" s="504"/>
      <c r="O3115" s="120"/>
      <c r="P3115" s="822"/>
      <c r="Q3115" s="822"/>
      <c r="R3115" s="51"/>
    </row>
    <row r="3116" spans="1:18" s="52" customFormat="1" outlineLevel="1">
      <c r="A3116" s="825"/>
      <c r="B3116" s="827"/>
      <c r="C3116" s="766"/>
      <c r="D3116" s="822"/>
      <c r="E3116" s="829"/>
      <c r="F3116" s="822"/>
      <c r="G3116" s="822"/>
      <c r="H3116" s="822"/>
      <c r="I3116" s="822"/>
      <c r="J3116" s="822"/>
      <c r="K3116" s="523">
        <v>7</v>
      </c>
      <c r="L3116" s="504"/>
      <c r="M3116" s="504"/>
      <c r="N3116" s="504"/>
      <c r="O3116" s="120"/>
      <c r="P3116" s="822"/>
      <c r="Q3116" s="822"/>
      <c r="R3116" s="51"/>
    </row>
    <row r="3117" spans="1:18" s="52" customFormat="1" outlineLevel="1">
      <c r="A3117" s="825"/>
      <c r="B3117" s="827"/>
      <c r="C3117" s="766"/>
      <c r="D3117" s="822"/>
      <c r="E3117" s="829"/>
      <c r="F3117" s="822"/>
      <c r="G3117" s="822"/>
      <c r="H3117" s="822"/>
      <c r="I3117" s="822"/>
      <c r="J3117" s="822"/>
      <c r="K3117" s="523">
        <v>8</v>
      </c>
      <c r="L3117" s="504"/>
      <c r="M3117" s="504"/>
      <c r="N3117" s="504"/>
      <c r="O3117" s="120"/>
      <c r="P3117" s="822"/>
      <c r="Q3117" s="822"/>
      <c r="R3117" s="51"/>
    </row>
    <row r="3118" spans="1:18" s="52" customFormat="1" outlineLevel="1">
      <c r="A3118" s="825"/>
      <c r="B3118" s="827"/>
      <c r="C3118" s="766"/>
      <c r="D3118" s="822"/>
      <c r="E3118" s="829"/>
      <c r="F3118" s="822"/>
      <c r="G3118" s="822"/>
      <c r="H3118" s="822"/>
      <c r="I3118" s="822"/>
      <c r="J3118" s="822"/>
      <c r="K3118" s="523">
        <v>9</v>
      </c>
      <c r="L3118" s="504"/>
      <c r="M3118" s="504"/>
      <c r="N3118" s="504"/>
      <c r="O3118" s="120"/>
      <c r="P3118" s="822"/>
      <c r="Q3118" s="822"/>
      <c r="R3118" s="51"/>
    </row>
    <row r="3119" spans="1:18" s="52" customFormat="1" outlineLevel="1">
      <c r="A3119" s="825"/>
      <c r="B3119" s="827"/>
      <c r="C3119" s="766"/>
      <c r="D3119" s="822"/>
      <c r="E3119" s="829"/>
      <c r="F3119" s="822"/>
      <c r="G3119" s="822"/>
      <c r="H3119" s="822"/>
      <c r="I3119" s="822"/>
      <c r="J3119" s="822"/>
      <c r="K3119" s="523">
        <v>10</v>
      </c>
      <c r="L3119" s="504"/>
      <c r="M3119" s="504"/>
      <c r="N3119" s="504"/>
      <c r="O3119" s="120"/>
      <c r="P3119" s="822"/>
      <c r="Q3119" s="822"/>
      <c r="R3119" s="51"/>
    </row>
    <row r="3120" spans="1:18" s="52" customFormat="1" outlineLevel="1">
      <c r="A3120" s="825"/>
      <c r="B3120" s="827"/>
      <c r="C3120" s="766"/>
      <c r="D3120" s="822"/>
      <c r="E3120" s="829"/>
      <c r="F3120" s="822"/>
      <c r="G3120" s="822"/>
      <c r="H3120" s="822"/>
      <c r="I3120" s="822"/>
      <c r="J3120" s="822"/>
      <c r="K3120" s="523">
        <v>11</v>
      </c>
      <c r="L3120" s="504"/>
      <c r="M3120" s="504"/>
      <c r="N3120" s="504"/>
      <c r="O3120" s="120"/>
      <c r="P3120" s="822"/>
      <c r="Q3120" s="822"/>
      <c r="R3120" s="51"/>
    </row>
    <row r="3121" spans="1:18" s="52" customFormat="1" outlineLevel="1">
      <c r="A3121" s="825"/>
      <c r="B3121" s="827"/>
      <c r="C3121" s="766"/>
      <c r="D3121" s="822"/>
      <c r="E3121" s="829"/>
      <c r="F3121" s="822"/>
      <c r="G3121" s="822"/>
      <c r="H3121" s="822"/>
      <c r="I3121" s="822"/>
      <c r="J3121" s="822"/>
      <c r="K3121" s="523">
        <v>12</v>
      </c>
      <c r="L3121" s="504"/>
      <c r="M3121" s="504"/>
      <c r="N3121" s="504"/>
      <c r="O3121" s="120"/>
      <c r="P3121" s="822"/>
      <c r="Q3121" s="822"/>
      <c r="R3121" s="51"/>
    </row>
    <row r="3122" spans="1:18" s="52" customFormat="1" outlineLevel="1">
      <c r="A3122" s="825"/>
      <c r="B3122" s="827"/>
      <c r="C3122" s="766"/>
      <c r="D3122" s="822"/>
      <c r="E3122" s="829"/>
      <c r="F3122" s="822"/>
      <c r="G3122" s="822"/>
      <c r="H3122" s="822"/>
      <c r="I3122" s="822"/>
      <c r="J3122" s="822"/>
      <c r="K3122" s="523">
        <v>13</v>
      </c>
      <c r="L3122" s="504"/>
      <c r="M3122" s="504"/>
      <c r="N3122" s="504"/>
      <c r="O3122" s="120"/>
      <c r="P3122" s="822"/>
      <c r="Q3122" s="822"/>
      <c r="R3122" s="51"/>
    </row>
    <row r="3123" spans="1:18" s="52" customFormat="1" outlineLevel="1">
      <c r="A3123" s="825"/>
      <c r="B3123" s="827"/>
      <c r="C3123" s="766"/>
      <c r="D3123" s="822"/>
      <c r="E3123" s="829"/>
      <c r="F3123" s="822"/>
      <c r="G3123" s="822"/>
      <c r="H3123" s="822"/>
      <c r="I3123" s="822"/>
      <c r="J3123" s="822"/>
      <c r="K3123" s="523">
        <v>14</v>
      </c>
      <c r="L3123" s="504"/>
      <c r="M3123" s="504"/>
      <c r="N3123" s="504"/>
      <c r="O3123" s="120"/>
      <c r="P3123" s="822"/>
      <c r="Q3123" s="822"/>
      <c r="R3123" s="51"/>
    </row>
    <row r="3124" spans="1:18" s="52" customFormat="1" outlineLevel="1">
      <c r="A3124" s="825"/>
      <c r="B3124" s="827"/>
      <c r="C3124" s="766"/>
      <c r="D3124" s="822"/>
      <c r="E3124" s="829"/>
      <c r="F3124" s="822"/>
      <c r="G3124" s="822"/>
      <c r="H3124" s="822"/>
      <c r="I3124" s="822"/>
      <c r="J3124" s="822"/>
      <c r="K3124" s="523">
        <v>15</v>
      </c>
      <c r="L3124" s="504"/>
      <c r="M3124" s="504"/>
      <c r="N3124" s="504"/>
      <c r="O3124" s="120"/>
      <c r="P3124" s="822"/>
      <c r="Q3124" s="822"/>
      <c r="R3124" s="51"/>
    </row>
    <row r="3125" spans="1:18" s="52" customFormat="1" outlineLevel="1">
      <c r="A3125" s="826"/>
      <c r="B3125" s="828"/>
      <c r="C3125" s="777"/>
      <c r="D3125" s="823"/>
      <c r="E3125" s="829"/>
      <c r="F3125" s="823"/>
      <c r="G3125" s="823"/>
      <c r="H3125" s="823"/>
      <c r="I3125" s="823"/>
      <c r="J3125" s="823"/>
      <c r="K3125" s="523">
        <v>16</v>
      </c>
      <c r="L3125" s="504"/>
      <c r="M3125" s="504"/>
      <c r="N3125" s="504"/>
      <c r="O3125" s="120"/>
      <c r="P3125" s="823"/>
      <c r="Q3125" s="823"/>
      <c r="R3125" s="51"/>
    </row>
    <row r="3126" spans="1:18" s="52" customFormat="1" outlineLevel="1">
      <c r="A3126" s="824"/>
      <c r="B3126" s="827" t="s">
        <v>15</v>
      </c>
      <c r="C3126" s="803">
        <f>C3110+1</f>
        <v>196</v>
      </c>
      <c r="D3126" s="822" t="str">
        <f t="shared" ref="D3126:D3174" si="273">"Spare "&amp;C3126</f>
        <v>Spare 196</v>
      </c>
      <c r="E3126" s="829" t="str">
        <f t="shared" ref="E3126" si="274">"DBB"&amp;18192+(6*(C3126-129))</f>
        <v>DBB18594</v>
      </c>
      <c r="F3126" s="822" t="s">
        <v>2152</v>
      </c>
      <c r="G3126" s="821"/>
      <c r="H3126" s="821"/>
      <c r="I3126" s="821"/>
      <c r="J3126" s="821"/>
      <c r="K3126" s="626">
        <v>1</v>
      </c>
      <c r="L3126" s="504"/>
      <c r="M3126" s="504"/>
      <c r="N3126" s="504"/>
      <c r="O3126" s="120"/>
      <c r="P3126" s="821"/>
      <c r="Q3126" s="821"/>
      <c r="R3126" s="51"/>
    </row>
    <row r="3127" spans="1:18" s="52" customFormat="1" outlineLevel="1">
      <c r="A3127" s="825"/>
      <c r="B3127" s="827"/>
      <c r="C3127" s="766"/>
      <c r="D3127" s="822"/>
      <c r="E3127" s="829"/>
      <c r="F3127" s="822"/>
      <c r="G3127" s="822"/>
      <c r="H3127" s="822"/>
      <c r="I3127" s="822"/>
      <c r="J3127" s="822"/>
      <c r="K3127" s="523">
        <v>2</v>
      </c>
      <c r="L3127" s="504"/>
      <c r="M3127" s="504"/>
      <c r="N3127" s="504"/>
      <c r="O3127" s="120"/>
      <c r="P3127" s="822"/>
      <c r="Q3127" s="822"/>
      <c r="R3127" s="51"/>
    </row>
    <row r="3128" spans="1:18" s="52" customFormat="1" outlineLevel="1">
      <c r="A3128" s="825"/>
      <c r="B3128" s="827"/>
      <c r="C3128" s="766"/>
      <c r="D3128" s="822"/>
      <c r="E3128" s="829"/>
      <c r="F3128" s="822"/>
      <c r="G3128" s="822"/>
      <c r="H3128" s="822"/>
      <c r="I3128" s="822"/>
      <c r="J3128" s="822"/>
      <c r="K3128" s="523">
        <v>3</v>
      </c>
      <c r="L3128" s="504"/>
      <c r="M3128" s="504"/>
      <c r="N3128" s="504"/>
      <c r="O3128" s="120"/>
      <c r="P3128" s="822"/>
      <c r="Q3128" s="822"/>
      <c r="R3128" s="51"/>
    </row>
    <row r="3129" spans="1:18" s="52" customFormat="1" outlineLevel="1">
      <c r="A3129" s="825"/>
      <c r="B3129" s="827"/>
      <c r="C3129" s="766"/>
      <c r="D3129" s="822"/>
      <c r="E3129" s="829"/>
      <c r="F3129" s="822"/>
      <c r="G3129" s="822"/>
      <c r="H3129" s="822"/>
      <c r="I3129" s="822"/>
      <c r="J3129" s="822"/>
      <c r="K3129" s="523">
        <v>4</v>
      </c>
      <c r="L3129" s="504"/>
      <c r="M3129" s="504"/>
      <c r="N3129" s="504"/>
      <c r="O3129" s="120"/>
      <c r="P3129" s="822"/>
      <c r="Q3129" s="822"/>
      <c r="R3129" s="51"/>
    </row>
    <row r="3130" spans="1:18" s="52" customFormat="1" outlineLevel="1">
      <c r="A3130" s="825"/>
      <c r="B3130" s="827"/>
      <c r="C3130" s="766"/>
      <c r="D3130" s="822"/>
      <c r="E3130" s="829"/>
      <c r="F3130" s="822"/>
      <c r="G3130" s="822"/>
      <c r="H3130" s="822"/>
      <c r="I3130" s="822"/>
      <c r="J3130" s="822"/>
      <c r="K3130" s="523">
        <v>5</v>
      </c>
      <c r="L3130" s="504"/>
      <c r="M3130" s="504"/>
      <c r="N3130" s="504"/>
      <c r="O3130" s="120"/>
      <c r="P3130" s="822"/>
      <c r="Q3130" s="822"/>
      <c r="R3130" s="51"/>
    </row>
    <row r="3131" spans="1:18" s="52" customFormat="1" outlineLevel="1">
      <c r="A3131" s="825"/>
      <c r="B3131" s="827"/>
      <c r="C3131" s="766"/>
      <c r="D3131" s="822"/>
      <c r="E3131" s="829"/>
      <c r="F3131" s="822"/>
      <c r="G3131" s="822"/>
      <c r="H3131" s="822"/>
      <c r="I3131" s="822"/>
      <c r="J3131" s="822"/>
      <c r="K3131" s="523">
        <v>6</v>
      </c>
      <c r="L3131" s="504"/>
      <c r="M3131" s="504"/>
      <c r="N3131" s="504"/>
      <c r="O3131" s="120"/>
      <c r="P3131" s="822"/>
      <c r="Q3131" s="822"/>
      <c r="R3131" s="51"/>
    </row>
    <row r="3132" spans="1:18" s="52" customFormat="1" outlineLevel="1">
      <c r="A3132" s="825"/>
      <c r="B3132" s="827"/>
      <c r="C3132" s="766"/>
      <c r="D3132" s="822"/>
      <c r="E3132" s="829"/>
      <c r="F3132" s="822"/>
      <c r="G3132" s="822"/>
      <c r="H3132" s="822"/>
      <c r="I3132" s="822"/>
      <c r="J3132" s="822"/>
      <c r="K3132" s="523">
        <v>7</v>
      </c>
      <c r="L3132" s="504"/>
      <c r="M3132" s="504"/>
      <c r="N3132" s="504"/>
      <c r="O3132" s="120"/>
      <c r="P3132" s="822"/>
      <c r="Q3132" s="822"/>
      <c r="R3132" s="51"/>
    </row>
    <row r="3133" spans="1:18" s="52" customFormat="1" outlineLevel="1">
      <c r="A3133" s="825"/>
      <c r="B3133" s="827"/>
      <c r="C3133" s="766"/>
      <c r="D3133" s="822"/>
      <c r="E3133" s="829"/>
      <c r="F3133" s="822"/>
      <c r="G3133" s="822"/>
      <c r="H3133" s="822"/>
      <c r="I3133" s="822"/>
      <c r="J3133" s="822"/>
      <c r="K3133" s="523">
        <v>8</v>
      </c>
      <c r="L3133" s="504"/>
      <c r="M3133" s="504"/>
      <c r="N3133" s="504"/>
      <c r="O3133" s="120"/>
      <c r="P3133" s="822"/>
      <c r="Q3133" s="822"/>
      <c r="R3133" s="51"/>
    </row>
    <row r="3134" spans="1:18" s="52" customFormat="1" outlineLevel="1">
      <c r="A3134" s="825"/>
      <c r="B3134" s="827"/>
      <c r="C3134" s="766"/>
      <c r="D3134" s="822"/>
      <c r="E3134" s="829"/>
      <c r="F3134" s="822"/>
      <c r="G3134" s="822"/>
      <c r="H3134" s="822"/>
      <c r="I3134" s="822"/>
      <c r="J3134" s="822"/>
      <c r="K3134" s="523">
        <v>9</v>
      </c>
      <c r="L3134" s="504"/>
      <c r="M3134" s="504"/>
      <c r="N3134" s="504"/>
      <c r="O3134" s="120"/>
      <c r="P3134" s="822"/>
      <c r="Q3134" s="822"/>
      <c r="R3134" s="51"/>
    </row>
    <row r="3135" spans="1:18" s="52" customFormat="1" outlineLevel="1">
      <c r="A3135" s="825"/>
      <c r="B3135" s="827"/>
      <c r="C3135" s="766"/>
      <c r="D3135" s="822"/>
      <c r="E3135" s="829"/>
      <c r="F3135" s="822"/>
      <c r="G3135" s="822"/>
      <c r="H3135" s="822"/>
      <c r="I3135" s="822"/>
      <c r="J3135" s="822"/>
      <c r="K3135" s="523">
        <v>10</v>
      </c>
      <c r="L3135" s="504"/>
      <c r="M3135" s="504"/>
      <c r="N3135" s="504"/>
      <c r="O3135" s="120"/>
      <c r="P3135" s="822"/>
      <c r="Q3135" s="822"/>
      <c r="R3135" s="51"/>
    </row>
    <row r="3136" spans="1:18" s="52" customFormat="1" outlineLevel="1">
      <c r="A3136" s="825"/>
      <c r="B3136" s="827"/>
      <c r="C3136" s="766"/>
      <c r="D3136" s="822"/>
      <c r="E3136" s="829"/>
      <c r="F3136" s="822"/>
      <c r="G3136" s="822"/>
      <c r="H3136" s="822"/>
      <c r="I3136" s="822"/>
      <c r="J3136" s="822"/>
      <c r="K3136" s="523">
        <v>11</v>
      </c>
      <c r="L3136" s="504"/>
      <c r="M3136" s="504"/>
      <c r="N3136" s="504"/>
      <c r="O3136" s="120"/>
      <c r="P3136" s="822"/>
      <c r="Q3136" s="822"/>
      <c r="R3136" s="51"/>
    </row>
    <row r="3137" spans="1:18" s="52" customFormat="1" outlineLevel="1">
      <c r="A3137" s="825"/>
      <c r="B3137" s="827"/>
      <c r="C3137" s="766"/>
      <c r="D3137" s="822"/>
      <c r="E3137" s="829"/>
      <c r="F3137" s="822"/>
      <c r="G3137" s="822"/>
      <c r="H3137" s="822"/>
      <c r="I3137" s="822"/>
      <c r="J3137" s="822"/>
      <c r="K3137" s="523">
        <v>12</v>
      </c>
      <c r="L3137" s="504"/>
      <c r="M3137" s="504"/>
      <c r="N3137" s="504"/>
      <c r="O3137" s="120"/>
      <c r="P3137" s="822"/>
      <c r="Q3137" s="822"/>
      <c r="R3137" s="51"/>
    </row>
    <row r="3138" spans="1:18" s="52" customFormat="1" outlineLevel="1">
      <c r="A3138" s="825"/>
      <c r="B3138" s="827"/>
      <c r="C3138" s="766"/>
      <c r="D3138" s="822"/>
      <c r="E3138" s="829"/>
      <c r="F3138" s="822"/>
      <c r="G3138" s="822"/>
      <c r="H3138" s="822"/>
      <c r="I3138" s="822"/>
      <c r="J3138" s="822"/>
      <c r="K3138" s="523">
        <v>13</v>
      </c>
      <c r="L3138" s="504"/>
      <c r="M3138" s="504"/>
      <c r="N3138" s="504"/>
      <c r="O3138" s="120"/>
      <c r="P3138" s="822"/>
      <c r="Q3138" s="822"/>
      <c r="R3138" s="51"/>
    </row>
    <row r="3139" spans="1:18" s="52" customFormat="1" outlineLevel="1">
      <c r="A3139" s="825"/>
      <c r="B3139" s="827"/>
      <c r="C3139" s="766"/>
      <c r="D3139" s="822"/>
      <c r="E3139" s="829"/>
      <c r="F3139" s="822"/>
      <c r="G3139" s="822"/>
      <c r="H3139" s="822"/>
      <c r="I3139" s="822"/>
      <c r="J3139" s="822"/>
      <c r="K3139" s="523">
        <v>14</v>
      </c>
      <c r="L3139" s="504"/>
      <c r="M3139" s="504"/>
      <c r="N3139" s="504"/>
      <c r="O3139" s="120"/>
      <c r="P3139" s="822"/>
      <c r="Q3139" s="822"/>
      <c r="R3139" s="51"/>
    </row>
    <row r="3140" spans="1:18" s="52" customFormat="1" outlineLevel="1">
      <c r="A3140" s="825"/>
      <c r="B3140" s="827"/>
      <c r="C3140" s="766"/>
      <c r="D3140" s="822"/>
      <c r="E3140" s="829"/>
      <c r="F3140" s="822"/>
      <c r="G3140" s="822"/>
      <c r="H3140" s="822"/>
      <c r="I3140" s="822"/>
      <c r="J3140" s="822"/>
      <c r="K3140" s="523">
        <v>15</v>
      </c>
      <c r="L3140" s="504"/>
      <c r="M3140" s="504"/>
      <c r="N3140" s="504"/>
      <c r="O3140" s="120"/>
      <c r="P3140" s="822"/>
      <c r="Q3140" s="822"/>
      <c r="R3140" s="51"/>
    </row>
    <row r="3141" spans="1:18" s="52" customFormat="1" outlineLevel="1">
      <c r="A3141" s="826"/>
      <c r="B3141" s="828"/>
      <c r="C3141" s="777"/>
      <c r="D3141" s="823"/>
      <c r="E3141" s="829"/>
      <c r="F3141" s="823"/>
      <c r="G3141" s="823"/>
      <c r="H3141" s="823"/>
      <c r="I3141" s="823"/>
      <c r="J3141" s="823"/>
      <c r="K3141" s="523">
        <v>16</v>
      </c>
      <c r="L3141" s="504"/>
      <c r="M3141" s="504"/>
      <c r="N3141" s="504"/>
      <c r="O3141" s="120"/>
      <c r="P3141" s="823"/>
      <c r="Q3141" s="823"/>
      <c r="R3141" s="51"/>
    </row>
    <row r="3142" spans="1:18" s="52" customFormat="1" outlineLevel="1">
      <c r="A3142" s="824"/>
      <c r="B3142" s="827" t="s">
        <v>15</v>
      </c>
      <c r="C3142" s="803">
        <f>C3126+1</f>
        <v>197</v>
      </c>
      <c r="D3142" s="822" t="str">
        <f t="shared" si="273"/>
        <v>Spare 197</v>
      </c>
      <c r="E3142" s="829" t="str">
        <f t="shared" ref="E3142" si="275">"DBB"&amp;18192+(6*(C3142-129))</f>
        <v>DBB18600</v>
      </c>
      <c r="F3142" s="822" t="s">
        <v>2153</v>
      </c>
      <c r="G3142" s="821"/>
      <c r="H3142" s="821"/>
      <c r="I3142" s="821"/>
      <c r="J3142" s="821"/>
      <c r="K3142" s="626">
        <v>1</v>
      </c>
      <c r="L3142" s="504"/>
      <c r="M3142" s="504"/>
      <c r="N3142" s="504"/>
      <c r="O3142" s="120"/>
      <c r="P3142" s="821"/>
      <c r="Q3142" s="821"/>
      <c r="R3142" s="51"/>
    </row>
    <row r="3143" spans="1:18" s="52" customFormat="1" outlineLevel="1">
      <c r="A3143" s="825"/>
      <c r="B3143" s="827"/>
      <c r="C3143" s="766"/>
      <c r="D3143" s="822"/>
      <c r="E3143" s="829"/>
      <c r="F3143" s="822"/>
      <c r="G3143" s="822"/>
      <c r="H3143" s="822"/>
      <c r="I3143" s="822"/>
      <c r="J3143" s="822"/>
      <c r="K3143" s="523">
        <v>2</v>
      </c>
      <c r="L3143" s="504"/>
      <c r="M3143" s="504"/>
      <c r="N3143" s="504"/>
      <c r="O3143" s="120"/>
      <c r="P3143" s="822"/>
      <c r="Q3143" s="822"/>
      <c r="R3143" s="51"/>
    </row>
    <row r="3144" spans="1:18" s="52" customFormat="1" outlineLevel="1">
      <c r="A3144" s="825"/>
      <c r="B3144" s="827"/>
      <c r="C3144" s="766"/>
      <c r="D3144" s="822"/>
      <c r="E3144" s="829"/>
      <c r="F3144" s="822"/>
      <c r="G3144" s="822"/>
      <c r="H3144" s="822"/>
      <c r="I3144" s="822"/>
      <c r="J3144" s="822"/>
      <c r="K3144" s="523">
        <v>3</v>
      </c>
      <c r="L3144" s="504"/>
      <c r="M3144" s="504"/>
      <c r="N3144" s="504"/>
      <c r="O3144" s="120"/>
      <c r="P3144" s="822"/>
      <c r="Q3144" s="822"/>
      <c r="R3144" s="51"/>
    </row>
    <row r="3145" spans="1:18" s="52" customFormat="1" outlineLevel="1">
      <c r="A3145" s="825"/>
      <c r="B3145" s="827"/>
      <c r="C3145" s="766"/>
      <c r="D3145" s="822"/>
      <c r="E3145" s="829"/>
      <c r="F3145" s="822"/>
      <c r="G3145" s="822"/>
      <c r="H3145" s="822"/>
      <c r="I3145" s="822"/>
      <c r="J3145" s="822"/>
      <c r="K3145" s="523">
        <v>4</v>
      </c>
      <c r="L3145" s="504"/>
      <c r="M3145" s="504"/>
      <c r="N3145" s="504"/>
      <c r="O3145" s="120"/>
      <c r="P3145" s="822"/>
      <c r="Q3145" s="822"/>
      <c r="R3145" s="51"/>
    </row>
    <row r="3146" spans="1:18" s="52" customFormat="1" outlineLevel="1">
      <c r="A3146" s="825"/>
      <c r="B3146" s="827"/>
      <c r="C3146" s="766"/>
      <c r="D3146" s="822"/>
      <c r="E3146" s="829"/>
      <c r="F3146" s="822"/>
      <c r="G3146" s="822"/>
      <c r="H3146" s="822"/>
      <c r="I3146" s="822"/>
      <c r="J3146" s="822"/>
      <c r="K3146" s="523">
        <v>5</v>
      </c>
      <c r="L3146" s="504"/>
      <c r="M3146" s="504"/>
      <c r="N3146" s="504"/>
      <c r="O3146" s="120"/>
      <c r="P3146" s="822"/>
      <c r="Q3146" s="822"/>
      <c r="R3146" s="51"/>
    </row>
    <row r="3147" spans="1:18" s="52" customFormat="1" outlineLevel="1">
      <c r="A3147" s="825"/>
      <c r="B3147" s="827"/>
      <c r="C3147" s="766"/>
      <c r="D3147" s="822"/>
      <c r="E3147" s="829"/>
      <c r="F3147" s="822"/>
      <c r="G3147" s="822"/>
      <c r="H3147" s="822"/>
      <c r="I3147" s="822"/>
      <c r="J3147" s="822"/>
      <c r="K3147" s="523">
        <v>6</v>
      </c>
      <c r="L3147" s="504"/>
      <c r="M3147" s="504"/>
      <c r="N3147" s="504"/>
      <c r="O3147" s="120"/>
      <c r="P3147" s="822"/>
      <c r="Q3147" s="822"/>
      <c r="R3147" s="51"/>
    </row>
    <row r="3148" spans="1:18" s="52" customFormat="1" outlineLevel="1">
      <c r="A3148" s="825"/>
      <c r="B3148" s="827"/>
      <c r="C3148" s="766"/>
      <c r="D3148" s="822"/>
      <c r="E3148" s="829"/>
      <c r="F3148" s="822"/>
      <c r="G3148" s="822"/>
      <c r="H3148" s="822"/>
      <c r="I3148" s="822"/>
      <c r="J3148" s="822"/>
      <c r="K3148" s="523">
        <v>7</v>
      </c>
      <c r="L3148" s="504"/>
      <c r="M3148" s="504"/>
      <c r="N3148" s="504"/>
      <c r="O3148" s="120"/>
      <c r="P3148" s="822"/>
      <c r="Q3148" s="822"/>
      <c r="R3148" s="51"/>
    </row>
    <row r="3149" spans="1:18" s="52" customFormat="1" outlineLevel="1">
      <c r="A3149" s="825"/>
      <c r="B3149" s="827"/>
      <c r="C3149" s="766"/>
      <c r="D3149" s="822"/>
      <c r="E3149" s="829"/>
      <c r="F3149" s="822"/>
      <c r="G3149" s="822"/>
      <c r="H3149" s="822"/>
      <c r="I3149" s="822"/>
      <c r="J3149" s="822"/>
      <c r="K3149" s="523">
        <v>8</v>
      </c>
      <c r="L3149" s="504"/>
      <c r="M3149" s="504"/>
      <c r="N3149" s="504"/>
      <c r="O3149" s="120"/>
      <c r="P3149" s="822"/>
      <c r="Q3149" s="822"/>
      <c r="R3149" s="51"/>
    </row>
    <row r="3150" spans="1:18" s="52" customFormat="1" outlineLevel="1">
      <c r="A3150" s="825"/>
      <c r="B3150" s="827"/>
      <c r="C3150" s="766"/>
      <c r="D3150" s="822"/>
      <c r="E3150" s="829"/>
      <c r="F3150" s="822"/>
      <c r="G3150" s="822"/>
      <c r="H3150" s="822"/>
      <c r="I3150" s="822"/>
      <c r="J3150" s="822"/>
      <c r="K3150" s="523">
        <v>9</v>
      </c>
      <c r="L3150" s="504"/>
      <c r="M3150" s="504"/>
      <c r="N3150" s="504"/>
      <c r="O3150" s="120"/>
      <c r="P3150" s="822"/>
      <c r="Q3150" s="822"/>
      <c r="R3150" s="51"/>
    </row>
    <row r="3151" spans="1:18" s="52" customFormat="1" outlineLevel="1">
      <c r="A3151" s="825"/>
      <c r="B3151" s="827"/>
      <c r="C3151" s="766"/>
      <c r="D3151" s="822"/>
      <c r="E3151" s="829"/>
      <c r="F3151" s="822"/>
      <c r="G3151" s="822"/>
      <c r="H3151" s="822"/>
      <c r="I3151" s="822"/>
      <c r="J3151" s="822"/>
      <c r="K3151" s="523">
        <v>10</v>
      </c>
      <c r="L3151" s="504"/>
      <c r="M3151" s="504"/>
      <c r="N3151" s="504"/>
      <c r="O3151" s="120"/>
      <c r="P3151" s="822"/>
      <c r="Q3151" s="822"/>
      <c r="R3151" s="51"/>
    </row>
    <row r="3152" spans="1:18" s="52" customFormat="1" outlineLevel="1">
      <c r="A3152" s="825"/>
      <c r="B3152" s="827"/>
      <c r="C3152" s="766"/>
      <c r="D3152" s="822"/>
      <c r="E3152" s="829"/>
      <c r="F3152" s="822"/>
      <c r="G3152" s="822"/>
      <c r="H3152" s="822"/>
      <c r="I3152" s="822"/>
      <c r="J3152" s="822"/>
      <c r="K3152" s="523">
        <v>11</v>
      </c>
      <c r="L3152" s="504"/>
      <c r="M3152" s="504"/>
      <c r="N3152" s="504"/>
      <c r="O3152" s="120"/>
      <c r="P3152" s="822"/>
      <c r="Q3152" s="822"/>
      <c r="R3152" s="51"/>
    </row>
    <row r="3153" spans="1:18" s="52" customFormat="1" outlineLevel="1">
      <c r="A3153" s="825"/>
      <c r="B3153" s="827"/>
      <c r="C3153" s="766"/>
      <c r="D3153" s="822"/>
      <c r="E3153" s="829"/>
      <c r="F3153" s="822"/>
      <c r="G3153" s="822"/>
      <c r="H3153" s="822"/>
      <c r="I3153" s="822"/>
      <c r="J3153" s="822"/>
      <c r="K3153" s="523">
        <v>12</v>
      </c>
      <c r="L3153" s="504"/>
      <c r="M3153" s="504"/>
      <c r="N3153" s="504"/>
      <c r="O3153" s="120"/>
      <c r="P3153" s="822"/>
      <c r="Q3153" s="822"/>
      <c r="R3153" s="51"/>
    </row>
    <row r="3154" spans="1:18" s="52" customFormat="1" outlineLevel="1">
      <c r="A3154" s="825"/>
      <c r="B3154" s="827"/>
      <c r="C3154" s="766"/>
      <c r="D3154" s="822"/>
      <c r="E3154" s="829"/>
      <c r="F3154" s="822"/>
      <c r="G3154" s="822"/>
      <c r="H3154" s="822"/>
      <c r="I3154" s="822"/>
      <c r="J3154" s="822"/>
      <c r="K3154" s="523">
        <v>13</v>
      </c>
      <c r="L3154" s="504"/>
      <c r="M3154" s="504"/>
      <c r="N3154" s="504"/>
      <c r="O3154" s="120"/>
      <c r="P3154" s="822"/>
      <c r="Q3154" s="822"/>
      <c r="R3154" s="51"/>
    </row>
    <row r="3155" spans="1:18" s="52" customFormat="1" outlineLevel="1">
      <c r="A3155" s="825"/>
      <c r="B3155" s="827"/>
      <c r="C3155" s="766"/>
      <c r="D3155" s="822"/>
      <c r="E3155" s="829"/>
      <c r="F3155" s="822"/>
      <c r="G3155" s="822"/>
      <c r="H3155" s="822"/>
      <c r="I3155" s="822"/>
      <c r="J3155" s="822"/>
      <c r="K3155" s="523">
        <v>14</v>
      </c>
      <c r="L3155" s="504"/>
      <c r="M3155" s="504"/>
      <c r="N3155" s="504"/>
      <c r="O3155" s="120"/>
      <c r="P3155" s="822"/>
      <c r="Q3155" s="822"/>
      <c r="R3155" s="51"/>
    </row>
    <row r="3156" spans="1:18" s="52" customFormat="1" outlineLevel="1">
      <c r="A3156" s="825"/>
      <c r="B3156" s="827"/>
      <c r="C3156" s="766"/>
      <c r="D3156" s="822"/>
      <c r="E3156" s="829"/>
      <c r="F3156" s="822"/>
      <c r="G3156" s="822"/>
      <c r="H3156" s="822"/>
      <c r="I3156" s="822"/>
      <c r="J3156" s="822"/>
      <c r="K3156" s="523">
        <v>15</v>
      </c>
      <c r="L3156" s="504"/>
      <c r="M3156" s="504"/>
      <c r="N3156" s="504"/>
      <c r="O3156" s="120"/>
      <c r="P3156" s="822"/>
      <c r="Q3156" s="822"/>
      <c r="R3156" s="51"/>
    </row>
    <row r="3157" spans="1:18" s="52" customFormat="1" outlineLevel="1">
      <c r="A3157" s="826"/>
      <c r="B3157" s="828"/>
      <c r="C3157" s="777"/>
      <c r="D3157" s="823"/>
      <c r="E3157" s="829"/>
      <c r="F3157" s="823"/>
      <c r="G3157" s="823"/>
      <c r="H3157" s="823"/>
      <c r="I3157" s="823"/>
      <c r="J3157" s="823"/>
      <c r="K3157" s="523">
        <v>16</v>
      </c>
      <c r="L3157" s="504"/>
      <c r="M3157" s="504"/>
      <c r="N3157" s="504"/>
      <c r="O3157" s="120"/>
      <c r="P3157" s="823"/>
      <c r="Q3157" s="823"/>
      <c r="R3157" s="51"/>
    </row>
    <row r="3158" spans="1:18" s="52" customFormat="1" outlineLevel="1">
      <c r="A3158" s="824"/>
      <c r="B3158" s="827" t="s">
        <v>15</v>
      </c>
      <c r="C3158" s="803">
        <f>C3142+1</f>
        <v>198</v>
      </c>
      <c r="D3158" s="822" t="str">
        <f t="shared" si="273"/>
        <v>Spare 198</v>
      </c>
      <c r="E3158" s="829" t="str">
        <f t="shared" ref="E3158" si="276">"DBB"&amp;18192+(6*(C3158-129))</f>
        <v>DBB18606</v>
      </c>
      <c r="F3158" s="822" t="s">
        <v>2154</v>
      </c>
      <c r="G3158" s="821"/>
      <c r="H3158" s="821"/>
      <c r="I3158" s="821"/>
      <c r="J3158" s="821"/>
      <c r="K3158" s="626">
        <v>1</v>
      </c>
      <c r="L3158" s="504"/>
      <c r="M3158" s="504"/>
      <c r="N3158" s="504"/>
      <c r="O3158" s="120"/>
      <c r="P3158" s="821"/>
      <c r="Q3158" s="821"/>
      <c r="R3158" s="51"/>
    </row>
    <row r="3159" spans="1:18" s="52" customFormat="1" outlineLevel="1">
      <c r="A3159" s="825"/>
      <c r="B3159" s="827"/>
      <c r="C3159" s="766"/>
      <c r="D3159" s="822"/>
      <c r="E3159" s="829"/>
      <c r="F3159" s="822"/>
      <c r="G3159" s="822"/>
      <c r="H3159" s="822"/>
      <c r="I3159" s="822"/>
      <c r="J3159" s="822"/>
      <c r="K3159" s="523">
        <v>2</v>
      </c>
      <c r="L3159" s="504"/>
      <c r="M3159" s="504"/>
      <c r="N3159" s="504"/>
      <c r="O3159" s="120"/>
      <c r="P3159" s="822"/>
      <c r="Q3159" s="822"/>
      <c r="R3159" s="51"/>
    </row>
    <row r="3160" spans="1:18" s="52" customFormat="1" outlineLevel="1">
      <c r="A3160" s="825"/>
      <c r="B3160" s="827"/>
      <c r="C3160" s="766"/>
      <c r="D3160" s="822"/>
      <c r="E3160" s="829"/>
      <c r="F3160" s="822"/>
      <c r="G3160" s="822"/>
      <c r="H3160" s="822"/>
      <c r="I3160" s="822"/>
      <c r="J3160" s="822"/>
      <c r="K3160" s="523">
        <v>3</v>
      </c>
      <c r="L3160" s="504"/>
      <c r="M3160" s="504"/>
      <c r="N3160" s="504"/>
      <c r="O3160" s="120"/>
      <c r="P3160" s="822"/>
      <c r="Q3160" s="822"/>
      <c r="R3160" s="51"/>
    </row>
    <row r="3161" spans="1:18" s="52" customFormat="1" outlineLevel="1">
      <c r="A3161" s="825"/>
      <c r="B3161" s="827"/>
      <c r="C3161" s="766"/>
      <c r="D3161" s="822"/>
      <c r="E3161" s="829"/>
      <c r="F3161" s="822"/>
      <c r="G3161" s="822"/>
      <c r="H3161" s="822"/>
      <c r="I3161" s="822"/>
      <c r="J3161" s="822"/>
      <c r="K3161" s="523">
        <v>4</v>
      </c>
      <c r="L3161" s="504"/>
      <c r="M3161" s="504"/>
      <c r="N3161" s="504"/>
      <c r="O3161" s="120"/>
      <c r="P3161" s="822"/>
      <c r="Q3161" s="822"/>
      <c r="R3161" s="51"/>
    </row>
    <row r="3162" spans="1:18" s="52" customFormat="1" outlineLevel="1">
      <c r="A3162" s="825"/>
      <c r="B3162" s="827"/>
      <c r="C3162" s="766"/>
      <c r="D3162" s="822"/>
      <c r="E3162" s="829"/>
      <c r="F3162" s="822"/>
      <c r="G3162" s="822"/>
      <c r="H3162" s="822"/>
      <c r="I3162" s="822"/>
      <c r="J3162" s="822"/>
      <c r="K3162" s="523">
        <v>5</v>
      </c>
      <c r="L3162" s="504"/>
      <c r="M3162" s="504"/>
      <c r="N3162" s="504"/>
      <c r="O3162" s="120"/>
      <c r="P3162" s="822"/>
      <c r="Q3162" s="822"/>
      <c r="R3162" s="51"/>
    </row>
    <row r="3163" spans="1:18" s="52" customFormat="1" outlineLevel="1">
      <c r="A3163" s="825"/>
      <c r="B3163" s="827"/>
      <c r="C3163" s="766"/>
      <c r="D3163" s="822"/>
      <c r="E3163" s="829"/>
      <c r="F3163" s="822"/>
      <c r="G3163" s="822"/>
      <c r="H3163" s="822"/>
      <c r="I3163" s="822"/>
      <c r="J3163" s="822"/>
      <c r="K3163" s="523">
        <v>6</v>
      </c>
      <c r="L3163" s="504"/>
      <c r="M3163" s="504"/>
      <c r="N3163" s="504"/>
      <c r="O3163" s="120"/>
      <c r="P3163" s="822"/>
      <c r="Q3163" s="822"/>
      <c r="R3163" s="51"/>
    </row>
    <row r="3164" spans="1:18" s="52" customFormat="1" outlineLevel="1">
      <c r="A3164" s="825"/>
      <c r="B3164" s="827"/>
      <c r="C3164" s="766"/>
      <c r="D3164" s="822"/>
      <c r="E3164" s="829"/>
      <c r="F3164" s="822"/>
      <c r="G3164" s="822"/>
      <c r="H3164" s="822"/>
      <c r="I3164" s="822"/>
      <c r="J3164" s="822"/>
      <c r="K3164" s="523">
        <v>7</v>
      </c>
      <c r="L3164" s="504"/>
      <c r="M3164" s="504"/>
      <c r="N3164" s="504"/>
      <c r="O3164" s="120"/>
      <c r="P3164" s="822"/>
      <c r="Q3164" s="822"/>
      <c r="R3164" s="51"/>
    </row>
    <row r="3165" spans="1:18" s="52" customFormat="1" outlineLevel="1">
      <c r="A3165" s="825"/>
      <c r="B3165" s="827"/>
      <c r="C3165" s="766"/>
      <c r="D3165" s="822"/>
      <c r="E3165" s="829"/>
      <c r="F3165" s="822"/>
      <c r="G3165" s="822"/>
      <c r="H3165" s="822"/>
      <c r="I3165" s="822"/>
      <c r="J3165" s="822"/>
      <c r="K3165" s="523">
        <v>8</v>
      </c>
      <c r="L3165" s="504"/>
      <c r="M3165" s="504"/>
      <c r="N3165" s="504"/>
      <c r="O3165" s="120"/>
      <c r="P3165" s="822"/>
      <c r="Q3165" s="822"/>
      <c r="R3165" s="51"/>
    </row>
    <row r="3166" spans="1:18" s="52" customFormat="1" outlineLevel="1">
      <c r="A3166" s="825"/>
      <c r="B3166" s="827"/>
      <c r="C3166" s="766"/>
      <c r="D3166" s="822"/>
      <c r="E3166" s="829"/>
      <c r="F3166" s="822"/>
      <c r="G3166" s="822"/>
      <c r="H3166" s="822"/>
      <c r="I3166" s="822"/>
      <c r="J3166" s="822"/>
      <c r="K3166" s="523">
        <v>9</v>
      </c>
      <c r="L3166" s="504"/>
      <c r="M3166" s="504"/>
      <c r="N3166" s="504"/>
      <c r="O3166" s="120"/>
      <c r="P3166" s="822"/>
      <c r="Q3166" s="822"/>
      <c r="R3166" s="51"/>
    </row>
    <row r="3167" spans="1:18" s="52" customFormat="1" outlineLevel="1">
      <c r="A3167" s="825"/>
      <c r="B3167" s="827"/>
      <c r="C3167" s="766"/>
      <c r="D3167" s="822"/>
      <c r="E3167" s="829"/>
      <c r="F3167" s="822"/>
      <c r="G3167" s="822"/>
      <c r="H3167" s="822"/>
      <c r="I3167" s="822"/>
      <c r="J3167" s="822"/>
      <c r="K3167" s="523">
        <v>10</v>
      </c>
      <c r="L3167" s="504"/>
      <c r="M3167" s="504"/>
      <c r="N3167" s="504"/>
      <c r="O3167" s="120"/>
      <c r="P3167" s="822"/>
      <c r="Q3167" s="822"/>
      <c r="R3167" s="51"/>
    </row>
    <row r="3168" spans="1:18" s="52" customFormat="1" outlineLevel="1">
      <c r="A3168" s="825"/>
      <c r="B3168" s="827"/>
      <c r="C3168" s="766"/>
      <c r="D3168" s="822"/>
      <c r="E3168" s="829"/>
      <c r="F3168" s="822"/>
      <c r="G3168" s="822"/>
      <c r="H3168" s="822"/>
      <c r="I3168" s="822"/>
      <c r="J3168" s="822"/>
      <c r="K3168" s="523">
        <v>11</v>
      </c>
      <c r="L3168" s="504"/>
      <c r="M3168" s="504"/>
      <c r="N3168" s="504"/>
      <c r="O3168" s="120"/>
      <c r="P3168" s="822"/>
      <c r="Q3168" s="822"/>
      <c r="R3168" s="51"/>
    </row>
    <row r="3169" spans="1:18" s="52" customFormat="1" outlineLevel="1">
      <c r="A3169" s="825"/>
      <c r="B3169" s="827"/>
      <c r="C3169" s="766"/>
      <c r="D3169" s="822"/>
      <c r="E3169" s="829"/>
      <c r="F3169" s="822"/>
      <c r="G3169" s="822"/>
      <c r="H3169" s="822"/>
      <c r="I3169" s="822"/>
      <c r="J3169" s="822"/>
      <c r="K3169" s="523">
        <v>12</v>
      </c>
      <c r="L3169" s="504"/>
      <c r="M3169" s="504"/>
      <c r="N3169" s="504"/>
      <c r="O3169" s="120"/>
      <c r="P3169" s="822"/>
      <c r="Q3169" s="822"/>
      <c r="R3169" s="51"/>
    </row>
    <row r="3170" spans="1:18" s="52" customFormat="1" outlineLevel="1">
      <c r="A3170" s="825"/>
      <c r="B3170" s="827"/>
      <c r="C3170" s="766"/>
      <c r="D3170" s="822"/>
      <c r="E3170" s="829"/>
      <c r="F3170" s="822"/>
      <c r="G3170" s="822"/>
      <c r="H3170" s="822"/>
      <c r="I3170" s="822"/>
      <c r="J3170" s="822"/>
      <c r="K3170" s="523">
        <v>13</v>
      </c>
      <c r="L3170" s="504"/>
      <c r="M3170" s="504"/>
      <c r="N3170" s="504"/>
      <c r="O3170" s="120"/>
      <c r="P3170" s="822"/>
      <c r="Q3170" s="822"/>
      <c r="R3170" s="51"/>
    </row>
    <row r="3171" spans="1:18" s="52" customFormat="1" outlineLevel="1">
      <c r="A3171" s="825"/>
      <c r="B3171" s="827"/>
      <c r="C3171" s="766"/>
      <c r="D3171" s="822"/>
      <c r="E3171" s="829"/>
      <c r="F3171" s="822"/>
      <c r="G3171" s="822"/>
      <c r="H3171" s="822"/>
      <c r="I3171" s="822"/>
      <c r="J3171" s="822"/>
      <c r="K3171" s="523">
        <v>14</v>
      </c>
      <c r="L3171" s="504"/>
      <c r="M3171" s="504"/>
      <c r="N3171" s="504"/>
      <c r="O3171" s="120"/>
      <c r="P3171" s="822"/>
      <c r="Q3171" s="822"/>
      <c r="R3171" s="51"/>
    </row>
    <row r="3172" spans="1:18" s="52" customFormat="1" outlineLevel="1">
      <c r="A3172" s="825"/>
      <c r="B3172" s="827"/>
      <c r="C3172" s="766"/>
      <c r="D3172" s="822"/>
      <c r="E3172" s="829"/>
      <c r="F3172" s="822"/>
      <c r="G3172" s="822"/>
      <c r="H3172" s="822"/>
      <c r="I3172" s="822"/>
      <c r="J3172" s="822"/>
      <c r="K3172" s="523">
        <v>15</v>
      </c>
      <c r="L3172" s="504"/>
      <c r="M3172" s="504"/>
      <c r="N3172" s="504"/>
      <c r="O3172" s="120"/>
      <c r="P3172" s="822"/>
      <c r="Q3172" s="822"/>
      <c r="R3172" s="51"/>
    </row>
    <row r="3173" spans="1:18" s="52" customFormat="1" outlineLevel="1">
      <c r="A3173" s="826"/>
      <c r="B3173" s="828"/>
      <c r="C3173" s="777"/>
      <c r="D3173" s="823"/>
      <c r="E3173" s="829"/>
      <c r="F3173" s="823"/>
      <c r="G3173" s="823"/>
      <c r="H3173" s="823"/>
      <c r="I3173" s="823"/>
      <c r="J3173" s="823"/>
      <c r="K3173" s="523">
        <v>16</v>
      </c>
      <c r="L3173" s="504"/>
      <c r="M3173" s="504"/>
      <c r="N3173" s="504"/>
      <c r="O3173" s="120"/>
      <c r="P3173" s="823"/>
      <c r="Q3173" s="823"/>
      <c r="R3173" s="51"/>
    </row>
    <row r="3174" spans="1:18" s="52" customFormat="1" outlineLevel="1">
      <c r="A3174" s="824"/>
      <c r="B3174" s="827" t="s">
        <v>15</v>
      </c>
      <c r="C3174" s="803">
        <f>C3158+1</f>
        <v>199</v>
      </c>
      <c r="D3174" s="822" t="str">
        <f t="shared" si="273"/>
        <v>Spare 199</v>
      </c>
      <c r="E3174" s="829" t="str">
        <f t="shared" ref="E3174" si="277">"DBB"&amp;18192+(6*(C3174-129))</f>
        <v>DBB18612</v>
      </c>
      <c r="F3174" s="822" t="s">
        <v>2155</v>
      </c>
      <c r="G3174" s="821"/>
      <c r="H3174" s="821"/>
      <c r="I3174" s="821"/>
      <c r="J3174" s="821"/>
      <c r="K3174" s="626">
        <v>1</v>
      </c>
      <c r="L3174" s="504"/>
      <c r="M3174" s="504"/>
      <c r="N3174" s="504"/>
      <c r="O3174" s="120"/>
      <c r="P3174" s="821"/>
      <c r="Q3174" s="821"/>
      <c r="R3174" s="51"/>
    </row>
    <row r="3175" spans="1:18" s="52" customFormat="1" outlineLevel="1">
      <c r="A3175" s="825"/>
      <c r="B3175" s="827"/>
      <c r="C3175" s="766"/>
      <c r="D3175" s="822"/>
      <c r="E3175" s="829"/>
      <c r="F3175" s="822"/>
      <c r="G3175" s="822"/>
      <c r="H3175" s="822"/>
      <c r="I3175" s="822"/>
      <c r="J3175" s="822"/>
      <c r="K3175" s="523">
        <v>2</v>
      </c>
      <c r="L3175" s="504"/>
      <c r="M3175" s="504"/>
      <c r="N3175" s="504"/>
      <c r="O3175" s="120"/>
      <c r="P3175" s="822"/>
      <c r="Q3175" s="822"/>
      <c r="R3175" s="51"/>
    </row>
    <row r="3176" spans="1:18" s="52" customFormat="1" outlineLevel="1">
      <c r="A3176" s="825"/>
      <c r="B3176" s="827"/>
      <c r="C3176" s="766"/>
      <c r="D3176" s="822"/>
      <c r="E3176" s="829"/>
      <c r="F3176" s="822"/>
      <c r="G3176" s="822"/>
      <c r="H3176" s="822"/>
      <c r="I3176" s="822"/>
      <c r="J3176" s="822"/>
      <c r="K3176" s="523">
        <v>3</v>
      </c>
      <c r="L3176" s="504"/>
      <c r="M3176" s="504"/>
      <c r="N3176" s="504"/>
      <c r="O3176" s="120"/>
      <c r="P3176" s="822"/>
      <c r="Q3176" s="822"/>
      <c r="R3176" s="51"/>
    </row>
    <row r="3177" spans="1:18" s="52" customFormat="1" outlineLevel="1">
      <c r="A3177" s="825"/>
      <c r="B3177" s="827"/>
      <c r="C3177" s="766"/>
      <c r="D3177" s="822"/>
      <c r="E3177" s="829"/>
      <c r="F3177" s="822"/>
      <c r="G3177" s="822"/>
      <c r="H3177" s="822"/>
      <c r="I3177" s="822"/>
      <c r="J3177" s="822"/>
      <c r="K3177" s="523">
        <v>4</v>
      </c>
      <c r="L3177" s="504"/>
      <c r="M3177" s="504"/>
      <c r="N3177" s="504"/>
      <c r="O3177" s="120"/>
      <c r="P3177" s="822"/>
      <c r="Q3177" s="822"/>
      <c r="R3177" s="51"/>
    </row>
    <row r="3178" spans="1:18" s="52" customFormat="1" outlineLevel="1">
      <c r="A3178" s="825"/>
      <c r="B3178" s="827"/>
      <c r="C3178" s="766"/>
      <c r="D3178" s="822"/>
      <c r="E3178" s="829"/>
      <c r="F3178" s="822"/>
      <c r="G3178" s="822"/>
      <c r="H3178" s="822"/>
      <c r="I3178" s="822"/>
      <c r="J3178" s="822"/>
      <c r="K3178" s="523">
        <v>5</v>
      </c>
      <c r="L3178" s="504"/>
      <c r="M3178" s="504"/>
      <c r="N3178" s="504"/>
      <c r="O3178" s="120"/>
      <c r="P3178" s="822"/>
      <c r="Q3178" s="822"/>
      <c r="R3178" s="51"/>
    </row>
    <row r="3179" spans="1:18" s="52" customFormat="1" outlineLevel="1">
      <c r="A3179" s="825"/>
      <c r="B3179" s="827"/>
      <c r="C3179" s="766"/>
      <c r="D3179" s="822"/>
      <c r="E3179" s="829"/>
      <c r="F3179" s="822"/>
      <c r="G3179" s="822"/>
      <c r="H3179" s="822"/>
      <c r="I3179" s="822"/>
      <c r="J3179" s="822"/>
      <c r="K3179" s="523">
        <v>6</v>
      </c>
      <c r="L3179" s="504"/>
      <c r="M3179" s="504"/>
      <c r="N3179" s="504"/>
      <c r="O3179" s="120"/>
      <c r="P3179" s="822"/>
      <c r="Q3179" s="822"/>
      <c r="R3179" s="51"/>
    </row>
    <row r="3180" spans="1:18" s="52" customFormat="1" outlineLevel="1">
      <c r="A3180" s="825"/>
      <c r="B3180" s="827"/>
      <c r="C3180" s="766"/>
      <c r="D3180" s="822"/>
      <c r="E3180" s="829"/>
      <c r="F3180" s="822"/>
      <c r="G3180" s="822"/>
      <c r="H3180" s="822"/>
      <c r="I3180" s="822"/>
      <c r="J3180" s="822"/>
      <c r="K3180" s="523">
        <v>7</v>
      </c>
      <c r="L3180" s="504"/>
      <c r="M3180" s="504"/>
      <c r="N3180" s="504"/>
      <c r="O3180" s="120"/>
      <c r="P3180" s="822"/>
      <c r="Q3180" s="822"/>
      <c r="R3180" s="51"/>
    </row>
    <row r="3181" spans="1:18" s="52" customFormat="1" outlineLevel="1">
      <c r="A3181" s="825"/>
      <c r="B3181" s="827"/>
      <c r="C3181" s="766"/>
      <c r="D3181" s="822"/>
      <c r="E3181" s="829"/>
      <c r="F3181" s="822"/>
      <c r="G3181" s="822"/>
      <c r="H3181" s="822"/>
      <c r="I3181" s="822"/>
      <c r="J3181" s="822"/>
      <c r="K3181" s="523">
        <v>8</v>
      </c>
      <c r="L3181" s="504"/>
      <c r="M3181" s="504"/>
      <c r="N3181" s="504"/>
      <c r="O3181" s="120"/>
      <c r="P3181" s="822"/>
      <c r="Q3181" s="822"/>
      <c r="R3181" s="51"/>
    </row>
    <row r="3182" spans="1:18" s="52" customFormat="1" outlineLevel="1">
      <c r="A3182" s="825"/>
      <c r="B3182" s="827"/>
      <c r="C3182" s="766"/>
      <c r="D3182" s="822"/>
      <c r="E3182" s="829"/>
      <c r="F3182" s="822"/>
      <c r="G3182" s="822"/>
      <c r="H3182" s="822"/>
      <c r="I3182" s="822"/>
      <c r="J3182" s="822"/>
      <c r="K3182" s="523">
        <v>9</v>
      </c>
      <c r="L3182" s="504"/>
      <c r="M3182" s="504"/>
      <c r="N3182" s="504"/>
      <c r="O3182" s="120"/>
      <c r="P3182" s="822"/>
      <c r="Q3182" s="822"/>
      <c r="R3182" s="51"/>
    </row>
    <row r="3183" spans="1:18" s="52" customFormat="1" outlineLevel="1">
      <c r="A3183" s="825"/>
      <c r="B3183" s="827"/>
      <c r="C3183" s="766"/>
      <c r="D3183" s="822"/>
      <c r="E3183" s="829"/>
      <c r="F3183" s="822"/>
      <c r="G3183" s="822"/>
      <c r="H3183" s="822"/>
      <c r="I3183" s="822"/>
      <c r="J3183" s="822"/>
      <c r="K3183" s="523">
        <v>10</v>
      </c>
      <c r="L3183" s="504"/>
      <c r="M3183" s="504"/>
      <c r="N3183" s="504"/>
      <c r="O3183" s="120"/>
      <c r="P3183" s="822"/>
      <c r="Q3183" s="822"/>
      <c r="R3183" s="51"/>
    </row>
    <row r="3184" spans="1:18" s="52" customFormat="1" outlineLevel="1">
      <c r="A3184" s="825"/>
      <c r="B3184" s="827"/>
      <c r="C3184" s="766"/>
      <c r="D3184" s="822"/>
      <c r="E3184" s="829"/>
      <c r="F3184" s="822"/>
      <c r="G3184" s="822"/>
      <c r="H3184" s="822"/>
      <c r="I3184" s="822"/>
      <c r="J3184" s="822"/>
      <c r="K3184" s="523">
        <v>11</v>
      </c>
      <c r="L3184" s="504"/>
      <c r="M3184" s="504"/>
      <c r="N3184" s="504"/>
      <c r="O3184" s="120"/>
      <c r="P3184" s="822"/>
      <c r="Q3184" s="822"/>
      <c r="R3184" s="51"/>
    </row>
    <row r="3185" spans="1:18" s="52" customFormat="1" outlineLevel="1">
      <c r="A3185" s="825"/>
      <c r="B3185" s="827"/>
      <c r="C3185" s="766"/>
      <c r="D3185" s="822"/>
      <c r="E3185" s="829"/>
      <c r="F3185" s="822"/>
      <c r="G3185" s="822"/>
      <c r="H3185" s="822"/>
      <c r="I3185" s="822"/>
      <c r="J3185" s="822"/>
      <c r="K3185" s="523">
        <v>12</v>
      </c>
      <c r="L3185" s="504"/>
      <c r="M3185" s="504"/>
      <c r="N3185" s="504"/>
      <c r="O3185" s="120"/>
      <c r="P3185" s="822"/>
      <c r="Q3185" s="822"/>
      <c r="R3185" s="51"/>
    </row>
    <row r="3186" spans="1:18" s="52" customFormat="1" outlineLevel="1">
      <c r="A3186" s="825"/>
      <c r="B3186" s="827"/>
      <c r="C3186" s="766"/>
      <c r="D3186" s="822"/>
      <c r="E3186" s="829"/>
      <c r="F3186" s="822"/>
      <c r="G3186" s="822"/>
      <c r="H3186" s="822"/>
      <c r="I3186" s="822"/>
      <c r="J3186" s="822"/>
      <c r="K3186" s="523">
        <v>13</v>
      </c>
      <c r="L3186" s="504"/>
      <c r="M3186" s="504"/>
      <c r="N3186" s="504"/>
      <c r="O3186" s="120"/>
      <c r="P3186" s="822"/>
      <c r="Q3186" s="822"/>
      <c r="R3186" s="51"/>
    </row>
    <row r="3187" spans="1:18" s="52" customFormat="1" outlineLevel="1">
      <c r="A3187" s="825"/>
      <c r="B3187" s="827"/>
      <c r="C3187" s="766"/>
      <c r="D3187" s="822"/>
      <c r="E3187" s="829"/>
      <c r="F3187" s="822"/>
      <c r="G3187" s="822"/>
      <c r="H3187" s="822"/>
      <c r="I3187" s="822"/>
      <c r="J3187" s="822"/>
      <c r="K3187" s="523">
        <v>14</v>
      </c>
      <c r="L3187" s="504"/>
      <c r="M3187" s="504"/>
      <c r="N3187" s="504"/>
      <c r="O3187" s="120"/>
      <c r="P3187" s="822"/>
      <c r="Q3187" s="822"/>
      <c r="R3187" s="51"/>
    </row>
    <row r="3188" spans="1:18" s="52" customFormat="1" outlineLevel="1">
      <c r="A3188" s="825"/>
      <c r="B3188" s="827"/>
      <c r="C3188" s="766"/>
      <c r="D3188" s="822"/>
      <c r="E3188" s="829"/>
      <c r="F3188" s="822"/>
      <c r="G3188" s="822"/>
      <c r="H3188" s="822"/>
      <c r="I3188" s="822"/>
      <c r="J3188" s="822"/>
      <c r="K3188" s="523">
        <v>15</v>
      </c>
      <c r="L3188" s="504"/>
      <c r="M3188" s="504"/>
      <c r="N3188" s="504"/>
      <c r="O3188" s="120"/>
      <c r="P3188" s="822"/>
      <c r="Q3188" s="822"/>
      <c r="R3188" s="51"/>
    </row>
    <row r="3189" spans="1:18" s="52" customFormat="1" outlineLevel="1">
      <c r="A3189" s="826"/>
      <c r="B3189" s="828"/>
      <c r="C3189" s="777"/>
      <c r="D3189" s="823"/>
      <c r="E3189" s="829"/>
      <c r="F3189" s="823"/>
      <c r="G3189" s="823"/>
      <c r="H3189" s="823"/>
      <c r="I3189" s="823"/>
      <c r="J3189" s="823"/>
      <c r="K3189" s="523">
        <v>16</v>
      </c>
      <c r="L3189" s="504"/>
      <c r="M3189" s="504"/>
      <c r="N3189" s="504"/>
      <c r="O3189" s="120"/>
      <c r="P3189" s="823"/>
      <c r="Q3189" s="823"/>
      <c r="R3189" s="51"/>
    </row>
    <row r="3190" spans="1:18" s="52" customFormat="1" outlineLevel="1">
      <c r="A3190" s="824"/>
      <c r="B3190" s="827" t="s">
        <v>15</v>
      </c>
      <c r="C3190" s="803">
        <f>C3174+1</f>
        <v>200</v>
      </c>
      <c r="D3190" s="822" t="str">
        <f t="shared" ref="D3190:D3238" si="278">"Spare "&amp;C3190</f>
        <v>Spare 200</v>
      </c>
      <c r="E3190" s="829" t="str">
        <f t="shared" ref="E3190" si="279">"DBB"&amp;18192+(6*(C3190-129))</f>
        <v>DBB18618</v>
      </c>
      <c r="F3190" s="822" t="s">
        <v>2156</v>
      </c>
      <c r="G3190" s="821"/>
      <c r="H3190" s="821"/>
      <c r="I3190" s="821"/>
      <c r="J3190" s="821"/>
      <c r="K3190" s="626">
        <v>1</v>
      </c>
      <c r="L3190" s="504"/>
      <c r="M3190" s="504"/>
      <c r="N3190" s="504"/>
      <c r="O3190" s="120"/>
      <c r="P3190" s="821"/>
      <c r="Q3190" s="821"/>
      <c r="R3190" s="51"/>
    </row>
    <row r="3191" spans="1:18" s="52" customFormat="1" outlineLevel="1">
      <c r="A3191" s="825"/>
      <c r="B3191" s="827"/>
      <c r="C3191" s="766"/>
      <c r="D3191" s="822"/>
      <c r="E3191" s="829"/>
      <c r="F3191" s="822"/>
      <c r="G3191" s="822"/>
      <c r="H3191" s="822"/>
      <c r="I3191" s="822"/>
      <c r="J3191" s="822"/>
      <c r="K3191" s="523">
        <v>2</v>
      </c>
      <c r="L3191" s="504"/>
      <c r="M3191" s="504"/>
      <c r="N3191" s="504"/>
      <c r="O3191" s="120"/>
      <c r="P3191" s="822"/>
      <c r="Q3191" s="822"/>
      <c r="R3191" s="51"/>
    </row>
    <row r="3192" spans="1:18" s="52" customFormat="1" outlineLevel="1">
      <c r="A3192" s="825"/>
      <c r="B3192" s="827"/>
      <c r="C3192" s="766"/>
      <c r="D3192" s="822"/>
      <c r="E3192" s="829"/>
      <c r="F3192" s="822"/>
      <c r="G3192" s="822"/>
      <c r="H3192" s="822"/>
      <c r="I3192" s="822"/>
      <c r="J3192" s="822"/>
      <c r="K3192" s="523">
        <v>3</v>
      </c>
      <c r="L3192" s="504"/>
      <c r="M3192" s="504"/>
      <c r="N3192" s="504"/>
      <c r="O3192" s="120"/>
      <c r="P3192" s="822"/>
      <c r="Q3192" s="822"/>
      <c r="R3192" s="51"/>
    </row>
    <row r="3193" spans="1:18" s="52" customFormat="1" outlineLevel="1">
      <c r="A3193" s="825"/>
      <c r="B3193" s="827"/>
      <c r="C3193" s="766"/>
      <c r="D3193" s="822"/>
      <c r="E3193" s="829"/>
      <c r="F3193" s="822"/>
      <c r="G3193" s="822"/>
      <c r="H3193" s="822"/>
      <c r="I3193" s="822"/>
      <c r="J3193" s="822"/>
      <c r="K3193" s="523">
        <v>4</v>
      </c>
      <c r="L3193" s="504"/>
      <c r="M3193" s="504"/>
      <c r="N3193" s="504"/>
      <c r="O3193" s="120"/>
      <c r="P3193" s="822"/>
      <c r="Q3193" s="822"/>
      <c r="R3193" s="51"/>
    </row>
    <row r="3194" spans="1:18" s="52" customFormat="1" outlineLevel="1">
      <c r="A3194" s="825"/>
      <c r="B3194" s="827"/>
      <c r="C3194" s="766"/>
      <c r="D3194" s="822"/>
      <c r="E3194" s="829"/>
      <c r="F3194" s="822"/>
      <c r="G3194" s="822"/>
      <c r="H3194" s="822"/>
      <c r="I3194" s="822"/>
      <c r="J3194" s="822"/>
      <c r="K3194" s="523">
        <v>5</v>
      </c>
      <c r="L3194" s="504"/>
      <c r="M3194" s="504"/>
      <c r="N3194" s="504"/>
      <c r="O3194" s="120"/>
      <c r="P3194" s="822"/>
      <c r="Q3194" s="822"/>
      <c r="R3194" s="51"/>
    </row>
    <row r="3195" spans="1:18" s="52" customFormat="1" outlineLevel="1">
      <c r="A3195" s="825"/>
      <c r="B3195" s="827"/>
      <c r="C3195" s="766"/>
      <c r="D3195" s="822"/>
      <c r="E3195" s="829"/>
      <c r="F3195" s="822"/>
      <c r="G3195" s="822"/>
      <c r="H3195" s="822"/>
      <c r="I3195" s="822"/>
      <c r="J3195" s="822"/>
      <c r="K3195" s="523">
        <v>6</v>
      </c>
      <c r="L3195" s="504"/>
      <c r="M3195" s="504"/>
      <c r="N3195" s="504"/>
      <c r="O3195" s="120"/>
      <c r="P3195" s="822"/>
      <c r="Q3195" s="822"/>
      <c r="R3195" s="51"/>
    </row>
    <row r="3196" spans="1:18" s="52" customFormat="1" outlineLevel="1">
      <c r="A3196" s="825"/>
      <c r="B3196" s="827"/>
      <c r="C3196" s="766"/>
      <c r="D3196" s="822"/>
      <c r="E3196" s="829"/>
      <c r="F3196" s="822"/>
      <c r="G3196" s="822"/>
      <c r="H3196" s="822"/>
      <c r="I3196" s="822"/>
      <c r="J3196" s="822"/>
      <c r="K3196" s="523">
        <v>7</v>
      </c>
      <c r="L3196" s="504"/>
      <c r="M3196" s="504"/>
      <c r="N3196" s="504"/>
      <c r="O3196" s="120"/>
      <c r="P3196" s="822"/>
      <c r="Q3196" s="822"/>
      <c r="R3196" s="51"/>
    </row>
    <row r="3197" spans="1:18" s="52" customFormat="1" outlineLevel="1">
      <c r="A3197" s="825"/>
      <c r="B3197" s="827"/>
      <c r="C3197" s="766"/>
      <c r="D3197" s="822"/>
      <c r="E3197" s="829"/>
      <c r="F3197" s="822"/>
      <c r="G3197" s="822"/>
      <c r="H3197" s="822"/>
      <c r="I3197" s="822"/>
      <c r="J3197" s="822"/>
      <c r="K3197" s="523">
        <v>8</v>
      </c>
      <c r="L3197" s="504"/>
      <c r="M3197" s="504"/>
      <c r="N3197" s="504"/>
      <c r="O3197" s="120"/>
      <c r="P3197" s="822"/>
      <c r="Q3197" s="822"/>
      <c r="R3197" s="51"/>
    </row>
    <row r="3198" spans="1:18" s="52" customFormat="1" outlineLevel="1">
      <c r="A3198" s="825"/>
      <c r="B3198" s="827"/>
      <c r="C3198" s="766"/>
      <c r="D3198" s="822"/>
      <c r="E3198" s="829"/>
      <c r="F3198" s="822"/>
      <c r="G3198" s="822"/>
      <c r="H3198" s="822"/>
      <c r="I3198" s="822"/>
      <c r="J3198" s="822"/>
      <c r="K3198" s="523">
        <v>9</v>
      </c>
      <c r="L3198" s="504"/>
      <c r="M3198" s="504"/>
      <c r="N3198" s="504"/>
      <c r="O3198" s="120"/>
      <c r="P3198" s="822"/>
      <c r="Q3198" s="822"/>
      <c r="R3198" s="51"/>
    </row>
    <row r="3199" spans="1:18" s="52" customFormat="1" outlineLevel="1">
      <c r="A3199" s="825"/>
      <c r="B3199" s="827"/>
      <c r="C3199" s="766"/>
      <c r="D3199" s="822"/>
      <c r="E3199" s="829"/>
      <c r="F3199" s="822"/>
      <c r="G3199" s="822"/>
      <c r="H3199" s="822"/>
      <c r="I3199" s="822"/>
      <c r="J3199" s="822"/>
      <c r="K3199" s="523">
        <v>10</v>
      </c>
      <c r="L3199" s="504"/>
      <c r="M3199" s="504"/>
      <c r="N3199" s="504"/>
      <c r="O3199" s="120"/>
      <c r="P3199" s="822"/>
      <c r="Q3199" s="822"/>
      <c r="R3199" s="51"/>
    </row>
    <row r="3200" spans="1:18" s="52" customFormat="1" outlineLevel="1">
      <c r="A3200" s="825"/>
      <c r="B3200" s="827"/>
      <c r="C3200" s="766"/>
      <c r="D3200" s="822"/>
      <c r="E3200" s="829"/>
      <c r="F3200" s="822"/>
      <c r="G3200" s="822"/>
      <c r="H3200" s="822"/>
      <c r="I3200" s="822"/>
      <c r="J3200" s="822"/>
      <c r="K3200" s="523">
        <v>11</v>
      </c>
      <c r="L3200" s="504"/>
      <c r="M3200" s="504"/>
      <c r="N3200" s="504"/>
      <c r="O3200" s="120"/>
      <c r="P3200" s="822"/>
      <c r="Q3200" s="822"/>
      <c r="R3200" s="51"/>
    </row>
    <row r="3201" spans="1:18" s="52" customFormat="1" outlineLevel="1">
      <c r="A3201" s="825"/>
      <c r="B3201" s="827"/>
      <c r="C3201" s="766"/>
      <c r="D3201" s="822"/>
      <c r="E3201" s="829"/>
      <c r="F3201" s="822"/>
      <c r="G3201" s="822"/>
      <c r="H3201" s="822"/>
      <c r="I3201" s="822"/>
      <c r="J3201" s="822"/>
      <c r="K3201" s="523">
        <v>12</v>
      </c>
      <c r="L3201" s="504"/>
      <c r="M3201" s="504"/>
      <c r="N3201" s="504"/>
      <c r="O3201" s="120"/>
      <c r="P3201" s="822"/>
      <c r="Q3201" s="822"/>
      <c r="R3201" s="51"/>
    </row>
    <row r="3202" spans="1:18" s="52" customFormat="1" outlineLevel="1">
      <c r="A3202" s="825"/>
      <c r="B3202" s="827"/>
      <c r="C3202" s="766"/>
      <c r="D3202" s="822"/>
      <c r="E3202" s="829"/>
      <c r="F3202" s="822"/>
      <c r="G3202" s="822"/>
      <c r="H3202" s="822"/>
      <c r="I3202" s="822"/>
      <c r="J3202" s="822"/>
      <c r="K3202" s="523">
        <v>13</v>
      </c>
      <c r="L3202" s="504"/>
      <c r="M3202" s="504"/>
      <c r="N3202" s="504"/>
      <c r="O3202" s="120"/>
      <c r="P3202" s="822"/>
      <c r="Q3202" s="822"/>
      <c r="R3202" s="51"/>
    </row>
    <row r="3203" spans="1:18" s="52" customFormat="1" outlineLevel="1">
      <c r="A3203" s="825"/>
      <c r="B3203" s="827"/>
      <c r="C3203" s="766"/>
      <c r="D3203" s="822"/>
      <c r="E3203" s="829"/>
      <c r="F3203" s="822"/>
      <c r="G3203" s="822"/>
      <c r="H3203" s="822"/>
      <c r="I3203" s="822"/>
      <c r="J3203" s="822"/>
      <c r="K3203" s="523">
        <v>14</v>
      </c>
      <c r="L3203" s="504"/>
      <c r="M3203" s="504"/>
      <c r="N3203" s="504"/>
      <c r="O3203" s="120"/>
      <c r="P3203" s="822"/>
      <c r="Q3203" s="822"/>
      <c r="R3203" s="51"/>
    </row>
    <row r="3204" spans="1:18" s="52" customFormat="1" outlineLevel="1">
      <c r="A3204" s="825"/>
      <c r="B3204" s="827"/>
      <c r="C3204" s="766"/>
      <c r="D3204" s="822"/>
      <c r="E3204" s="829"/>
      <c r="F3204" s="822"/>
      <c r="G3204" s="822"/>
      <c r="H3204" s="822"/>
      <c r="I3204" s="822"/>
      <c r="J3204" s="822"/>
      <c r="K3204" s="523">
        <v>15</v>
      </c>
      <c r="L3204" s="504"/>
      <c r="M3204" s="504"/>
      <c r="N3204" s="504"/>
      <c r="O3204" s="120"/>
      <c r="P3204" s="822"/>
      <c r="Q3204" s="822"/>
      <c r="R3204" s="51"/>
    </row>
    <row r="3205" spans="1:18" s="52" customFormat="1" outlineLevel="1">
      <c r="A3205" s="826"/>
      <c r="B3205" s="828"/>
      <c r="C3205" s="777"/>
      <c r="D3205" s="823"/>
      <c r="E3205" s="829"/>
      <c r="F3205" s="823"/>
      <c r="G3205" s="823"/>
      <c r="H3205" s="823"/>
      <c r="I3205" s="823"/>
      <c r="J3205" s="823"/>
      <c r="K3205" s="523">
        <v>16</v>
      </c>
      <c r="L3205" s="504"/>
      <c r="M3205" s="504"/>
      <c r="N3205" s="504"/>
      <c r="O3205" s="120"/>
      <c r="P3205" s="823"/>
      <c r="Q3205" s="823"/>
      <c r="R3205" s="51"/>
    </row>
    <row r="3206" spans="1:18" s="52" customFormat="1" outlineLevel="1">
      <c r="A3206" s="824"/>
      <c r="B3206" s="827" t="s">
        <v>15</v>
      </c>
      <c r="C3206" s="803">
        <f>C3190+1</f>
        <v>201</v>
      </c>
      <c r="D3206" s="822" t="str">
        <f t="shared" si="278"/>
        <v>Spare 201</v>
      </c>
      <c r="E3206" s="829" t="str">
        <f t="shared" ref="E3206" si="280">"DBB"&amp;18192+(6*(C3206-129))</f>
        <v>DBB18624</v>
      </c>
      <c r="F3206" s="822" t="s">
        <v>2157</v>
      </c>
      <c r="G3206" s="821"/>
      <c r="H3206" s="821"/>
      <c r="I3206" s="821"/>
      <c r="J3206" s="821"/>
      <c r="K3206" s="626">
        <v>1</v>
      </c>
      <c r="L3206" s="504"/>
      <c r="M3206" s="504"/>
      <c r="N3206" s="504"/>
      <c r="O3206" s="120"/>
      <c r="P3206" s="821"/>
      <c r="Q3206" s="821"/>
      <c r="R3206" s="51"/>
    </row>
    <row r="3207" spans="1:18" s="52" customFormat="1" outlineLevel="1">
      <c r="A3207" s="825"/>
      <c r="B3207" s="827"/>
      <c r="C3207" s="766"/>
      <c r="D3207" s="822"/>
      <c r="E3207" s="829"/>
      <c r="F3207" s="822"/>
      <c r="G3207" s="822"/>
      <c r="H3207" s="822"/>
      <c r="I3207" s="822"/>
      <c r="J3207" s="822"/>
      <c r="K3207" s="523">
        <v>2</v>
      </c>
      <c r="L3207" s="504"/>
      <c r="M3207" s="504"/>
      <c r="N3207" s="504"/>
      <c r="O3207" s="120"/>
      <c r="P3207" s="822"/>
      <c r="Q3207" s="822"/>
      <c r="R3207" s="51"/>
    </row>
    <row r="3208" spans="1:18" s="52" customFormat="1" outlineLevel="1">
      <c r="A3208" s="825"/>
      <c r="B3208" s="827"/>
      <c r="C3208" s="766"/>
      <c r="D3208" s="822"/>
      <c r="E3208" s="829"/>
      <c r="F3208" s="822"/>
      <c r="G3208" s="822"/>
      <c r="H3208" s="822"/>
      <c r="I3208" s="822"/>
      <c r="J3208" s="822"/>
      <c r="K3208" s="523">
        <v>3</v>
      </c>
      <c r="L3208" s="504"/>
      <c r="M3208" s="504"/>
      <c r="N3208" s="504"/>
      <c r="O3208" s="120"/>
      <c r="P3208" s="822"/>
      <c r="Q3208" s="822"/>
      <c r="R3208" s="51"/>
    </row>
    <row r="3209" spans="1:18" s="52" customFormat="1" outlineLevel="1">
      <c r="A3209" s="825"/>
      <c r="B3209" s="827"/>
      <c r="C3209" s="766"/>
      <c r="D3209" s="822"/>
      <c r="E3209" s="829"/>
      <c r="F3209" s="822"/>
      <c r="G3209" s="822"/>
      <c r="H3209" s="822"/>
      <c r="I3209" s="822"/>
      <c r="J3209" s="822"/>
      <c r="K3209" s="523">
        <v>4</v>
      </c>
      <c r="L3209" s="504"/>
      <c r="M3209" s="504"/>
      <c r="N3209" s="504"/>
      <c r="O3209" s="120"/>
      <c r="P3209" s="822"/>
      <c r="Q3209" s="822"/>
      <c r="R3209" s="51"/>
    </row>
    <row r="3210" spans="1:18" s="52" customFormat="1" outlineLevel="1">
      <c r="A3210" s="825"/>
      <c r="B3210" s="827"/>
      <c r="C3210" s="766"/>
      <c r="D3210" s="822"/>
      <c r="E3210" s="829"/>
      <c r="F3210" s="822"/>
      <c r="G3210" s="822"/>
      <c r="H3210" s="822"/>
      <c r="I3210" s="822"/>
      <c r="J3210" s="822"/>
      <c r="K3210" s="523">
        <v>5</v>
      </c>
      <c r="L3210" s="504"/>
      <c r="M3210" s="504"/>
      <c r="N3210" s="504"/>
      <c r="O3210" s="120"/>
      <c r="P3210" s="822"/>
      <c r="Q3210" s="822"/>
      <c r="R3210" s="51"/>
    </row>
    <row r="3211" spans="1:18" s="52" customFormat="1" outlineLevel="1">
      <c r="A3211" s="825"/>
      <c r="B3211" s="827"/>
      <c r="C3211" s="766"/>
      <c r="D3211" s="822"/>
      <c r="E3211" s="829"/>
      <c r="F3211" s="822"/>
      <c r="G3211" s="822"/>
      <c r="H3211" s="822"/>
      <c r="I3211" s="822"/>
      <c r="J3211" s="822"/>
      <c r="K3211" s="523">
        <v>6</v>
      </c>
      <c r="L3211" s="504"/>
      <c r="M3211" s="504"/>
      <c r="N3211" s="504"/>
      <c r="O3211" s="120"/>
      <c r="P3211" s="822"/>
      <c r="Q3211" s="822"/>
      <c r="R3211" s="51"/>
    </row>
    <row r="3212" spans="1:18" s="52" customFormat="1" outlineLevel="1">
      <c r="A3212" s="825"/>
      <c r="B3212" s="827"/>
      <c r="C3212" s="766"/>
      <c r="D3212" s="822"/>
      <c r="E3212" s="829"/>
      <c r="F3212" s="822"/>
      <c r="G3212" s="822"/>
      <c r="H3212" s="822"/>
      <c r="I3212" s="822"/>
      <c r="J3212" s="822"/>
      <c r="K3212" s="523">
        <v>7</v>
      </c>
      <c r="L3212" s="504"/>
      <c r="M3212" s="504"/>
      <c r="N3212" s="504"/>
      <c r="O3212" s="120"/>
      <c r="P3212" s="822"/>
      <c r="Q3212" s="822"/>
      <c r="R3212" s="51"/>
    </row>
    <row r="3213" spans="1:18" s="52" customFormat="1" outlineLevel="1">
      <c r="A3213" s="825"/>
      <c r="B3213" s="827"/>
      <c r="C3213" s="766"/>
      <c r="D3213" s="822"/>
      <c r="E3213" s="829"/>
      <c r="F3213" s="822"/>
      <c r="G3213" s="822"/>
      <c r="H3213" s="822"/>
      <c r="I3213" s="822"/>
      <c r="J3213" s="822"/>
      <c r="K3213" s="523">
        <v>8</v>
      </c>
      <c r="L3213" s="504"/>
      <c r="M3213" s="504"/>
      <c r="N3213" s="504"/>
      <c r="O3213" s="120"/>
      <c r="P3213" s="822"/>
      <c r="Q3213" s="822"/>
      <c r="R3213" s="51"/>
    </row>
    <row r="3214" spans="1:18" s="52" customFormat="1" outlineLevel="1">
      <c r="A3214" s="825"/>
      <c r="B3214" s="827"/>
      <c r="C3214" s="766"/>
      <c r="D3214" s="822"/>
      <c r="E3214" s="829"/>
      <c r="F3214" s="822"/>
      <c r="G3214" s="822"/>
      <c r="H3214" s="822"/>
      <c r="I3214" s="822"/>
      <c r="J3214" s="822"/>
      <c r="K3214" s="523">
        <v>9</v>
      </c>
      <c r="L3214" s="504"/>
      <c r="M3214" s="504"/>
      <c r="N3214" s="504"/>
      <c r="O3214" s="120"/>
      <c r="P3214" s="822"/>
      <c r="Q3214" s="822"/>
      <c r="R3214" s="51"/>
    </row>
    <row r="3215" spans="1:18" s="52" customFormat="1" outlineLevel="1">
      <c r="A3215" s="825"/>
      <c r="B3215" s="827"/>
      <c r="C3215" s="766"/>
      <c r="D3215" s="822"/>
      <c r="E3215" s="829"/>
      <c r="F3215" s="822"/>
      <c r="G3215" s="822"/>
      <c r="H3215" s="822"/>
      <c r="I3215" s="822"/>
      <c r="J3215" s="822"/>
      <c r="K3215" s="523">
        <v>10</v>
      </c>
      <c r="L3215" s="504"/>
      <c r="M3215" s="504"/>
      <c r="N3215" s="504"/>
      <c r="O3215" s="120"/>
      <c r="P3215" s="822"/>
      <c r="Q3215" s="822"/>
      <c r="R3215" s="51"/>
    </row>
    <row r="3216" spans="1:18" s="52" customFormat="1" outlineLevel="1">
      <c r="A3216" s="825"/>
      <c r="B3216" s="827"/>
      <c r="C3216" s="766"/>
      <c r="D3216" s="822"/>
      <c r="E3216" s="829"/>
      <c r="F3216" s="822"/>
      <c r="G3216" s="822"/>
      <c r="H3216" s="822"/>
      <c r="I3216" s="822"/>
      <c r="J3216" s="822"/>
      <c r="K3216" s="523">
        <v>11</v>
      </c>
      <c r="L3216" s="504"/>
      <c r="M3216" s="504"/>
      <c r="N3216" s="504"/>
      <c r="O3216" s="120"/>
      <c r="P3216" s="822"/>
      <c r="Q3216" s="822"/>
      <c r="R3216" s="51"/>
    </row>
    <row r="3217" spans="1:18" s="52" customFormat="1" outlineLevel="1">
      <c r="A3217" s="825"/>
      <c r="B3217" s="827"/>
      <c r="C3217" s="766"/>
      <c r="D3217" s="822"/>
      <c r="E3217" s="829"/>
      <c r="F3217" s="822"/>
      <c r="G3217" s="822"/>
      <c r="H3217" s="822"/>
      <c r="I3217" s="822"/>
      <c r="J3217" s="822"/>
      <c r="K3217" s="523">
        <v>12</v>
      </c>
      <c r="L3217" s="504"/>
      <c r="M3217" s="504"/>
      <c r="N3217" s="504"/>
      <c r="O3217" s="120"/>
      <c r="P3217" s="822"/>
      <c r="Q3217" s="822"/>
      <c r="R3217" s="51"/>
    </row>
    <row r="3218" spans="1:18" s="52" customFormat="1" outlineLevel="1">
      <c r="A3218" s="825"/>
      <c r="B3218" s="827"/>
      <c r="C3218" s="766"/>
      <c r="D3218" s="822"/>
      <c r="E3218" s="829"/>
      <c r="F3218" s="822"/>
      <c r="G3218" s="822"/>
      <c r="H3218" s="822"/>
      <c r="I3218" s="822"/>
      <c r="J3218" s="822"/>
      <c r="K3218" s="523">
        <v>13</v>
      </c>
      <c r="L3218" s="504"/>
      <c r="M3218" s="504"/>
      <c r="N3218" s="504"/>
      <c r="O3218" s="120"/>
      <c r="P3218" s="822"/>
      <c r="Q3218" s="822"/>
      <c r="R3218" s="51"/>
    </row>
    <row r="3219" spans="1:18" s="52" customFormat="1" outlineLevel="1">
      <c r="A3219" s="825"/>
      <c r="B3219" s="827"/>
      <c r="C3219" s="766"/>
      <c r="D3219" s="822"/>
      <c r="E3219" s="829"/>
      <c r="F3219" s="822"/>
      <c r="G3219" s="822"/>
      <c r="H3219" s="822"/>
      <c r="I3219" s="822"/>
      <c r="J3219" s="822"/>
      <c r="K3219" s="523">
        <v>14</v>
      </c>
      <c r="L3219" s="504"/>
      <c r="M3219" s="504"/>
      <c r="N3219" s="504"/>
      <c r="O3219" s="120"/>
      <c r="P3219" s="822"/>
      <c r="Q3219" s="822"/>
      <c r="R3219" s="51"/>
    </row>
    <row r="3220" spans="1:18" s="52" customFormat="1" outlineLevel="1">
      <c r="A3220" s="825"/>
      <c r="B3220" s="827"/>
      <c r="C3220" s="766"/>
      <c r="D3220" s="822"/>
      <c r="E3220" s="829"/>
      <c r="F3220" s="822"/>
      <c r="G3220" s="822"/>
      <c r="H3220" s="822"/>
      <c r="I3220" s="822"/>
      <c r="J3220" s="822"/>
      <c r="K3220" s="523">
        <v>15</v>
      </c>
      <c r="L3220" s="504"/>
      <c r="M3220" s="504"/>
      <c r="N3220" s="504"/>
      <c r="O3220" s="120"/>
      <c r="P3220" s="822"/>
      <c r="Q3220" s="822"/>
      <c r="R3220" s="51"/>
    </row>
    <row r="3221" spans="1:18" s="52" customFormat="1" outlineLevel="1">
      <c r="A3221" s="826"/>
      <c r="B3221" s="828"/>
      <c r="C3221" s="777"/>
      <c r="D3221" s="823"/>
      <c r="E3221" s="829"/>
      <c r="F3221" s="823"/>
      <c r="G3221" s="823"/>
      <c r="H3221" s="823"/>
      <c r="I3221" s="823"/>
      <c r="J3221" s="823"/>
      <c r="K3221" s="523">
        <v>16</v>
      </c>
      <c r="L3221" s="504"/>
      <c r="M3221" s="504"/>
      <c r="N3221" s="504"/>
      <c r="O3221" s="120"/>
      <c r="P3221" s="823"/>
      <c r="Q3221" s="823"/>
      <c r="R3221" s="51"/>
    </row>
    <row r="3222" spans="1:18" s="52" customFormat="1" outlineLevel="1">
      <c r="A3222" s="824"/>
      <c r="B3222" s="827" t="s">
        <v>15</v>
      </c>
      <c r="C3222" s="803">
        <f>C3206+1</f>
        <v>202</v>
      </c>
      <c r="D3222" s="822" t="str">
        <f t="shared" si="278"/>
        <v>Spare 202</v>
      </c>
      <c r="E3222" s="829" t="str">
        <f t="shared" ref="E3222" si="281">"DBB"&amp;18192+(6*(C3222-129))</f>
        <v>DBB18630</v>
      </c>
      <c r="F3222" s="822" t="s">
        <v>2158</v>
      </c>
      <c r="G3222" s="821"/>
      <c r="H3222" s="821"/>
      <c r="I3222" s="821"/>
      <c r="J3222" s="821"/>
      <c r="K3222" s="626">
        <v>1</v>
      </c>
      <c r="L3222" s="504"/>
      <c r="M3222" s="504"/>
      <c r="N3222" s="504"/>
      <c r="O3222" s="120"/>
      <c r="P3222" s="821"/>
      <c r="Q3222" s="821"/>
      <c r="R3222" s="51"/>
    </row>
    <row r="3223" spans="1:18" s="52" customFormat="1" outlineLevel="1">
      <c r="A3223" s="825"/>
      <c r="B3223" s="827"/>
      <c r="C3223" s="766"/>
      <c r="D3223" s="822"/>
      <c r="E3223" s="829"/>
      <c r="F3223" s="822"/>
      <c r="G3223" s="822"/>
      <c r="H3223" s="822"/>
      <c r="I3223" s="822"/>
      <c r="J3223" s="822"/>
      <c r="K3223" s="523">
        <v>2</v>
      </c>
      <c r="L3223" s="504"/>
      <c r="M3223" s="504"/>
      <c r="N3223" s="504"/>
      <c r="O3223" s="120"/>
      <c r="P3223" s="822"/>
      <c r="Q3223" s="822"/>
      <c r="R3223" s="51"/>
    </row>
    <row r="3224" spans="1:18" s="52" customFormat="1" outlineLevel="1">
      <c r="A3224" s="825"/>
      <c r="B3224" s="827"/>
      <c r="C3224" s="766"/>
      <c r="D3224" s="822"/>
      <c r="E3224" s="829"/>
      <c r="F3224" s="822"/>
      <c r="G3224" s="822"/>
      <c r="H3224" s="822"/>
      <c r="I3224" s="822"/>
      <c r="J3224" s="822"/>
      <c r="K3224" s="523">
        <v>3</v>
      </c>
      <c r="L3224" s="504"/>
      <c r="M3224" s="504"/>
      <c r="N3224" s="504"/>
      <c r="O3224" s="120"/>
      <c r="P3224" s="822"/>
      <c r="Q3224" s="822"/>
      <c r="R3224" s="51"/>
    </row>
    <row r="3225" spans="1:18" s="52" customFormat="1" outlineLevel="1">
      <c r="A3225" s="825"/>
      <c r="B3225" s="827"/>
      <c r="C3225" s="766"/>
      <c r="D3225" s="822"/>
      <c r="E3225" s="829"/>
      <c r="F3225" s="822"/>
      <c r="G3225" s="822"/>
      <c r="H3225" s="822"/>
      <c r="I3225" s="822"/>
      <c r="J3225" s="822"/>
      <c r="K3225" s="523">
        <v>4</v>
      </c>
      <c r="L3225" s="504"/>
      <c r="M3225" s="504"/>
      <c r="N3225" s="504"/>
      <c r="O3225" s="120"/>
      <c r="P3225" s="822"/>
      <c r="Q3225" s="822"/>
      <c r="R3225" s="51"/>
    </row>
    <row r="3226" spans="1:18" s="52" customFormat="1" outlineLevel="1">
      <c r="A3226" s="825"/>
      <c r="B3226" s="827"/>
      <c r="C3226" s="766"/>
      <c r="D3226" s="822"/>
      <c r="E3226" s="829"/>
      <c r="F3226" s="822"/>
      <c r="G3226" s="822"/>
      <c r="H3226" s="822"/>
      <c r="I3226" s="822"/>
      <c r="J3226" s="822"/>
      <c r="K3226" s="523">
        <v>5</v>
      </c>
      <c r="L3226" s="504"/>
      <c r="M3226" s="504"/>
      <c r="N3226" s="504"/>
      <c r="O3226" s="120"/>
      <c r="P3226" s="822"/>
      <c r="Q3226" s="822"/>
      <c r="R3226" s="51"/>
    </row>
    <row r="3227" spans="1:18" s="52" customFormat="1" outlineLevel="1">
      <c r="A3227" s="825"/>
      <c r="B3227" s="827"/>
      <c r="C3227" s="766"/>
      <c r="D3227" s="822"/>
      <c r="E3227" s="829"/>
      <c r="F3227" s="822"/>
      <c r="G3227" s="822"/>
      <c r="H3227" s="822"/>
      <c r="I3227" s="822"/>
      <c r="J3227" s="822"/>
      <c r="K3227" s="523">
        <v>6</v>
      </c>
      <c r="L3227" s="504"/>
      <c r="M3227" s="504"/>
      <c r="N3227" s="504"/>
      <c r="O3227" s="120"/>
      <c r="P3227" s="822"/>
      <c r="Q3227" s="822"/>
      <c r="R3227" s="51"/>
    </row>
    <row r="3228" spans="1:18" s="52" customFormat="1" outlineLevel="1">
      <c r="A3228" s="825"/>
      <c r="B3228" s="827"/>
      <c r="C3228" s="766"/>
      <c r="D3228" s="822"/>
      <c r="E3228" s="829"/>
      <c r="F3228" s="822"/>
      <c r="G3228" s="822"/>
      <c r="H3228" s="822"/>
      <c r="I3228" s="822"/>
      <c r="J3228" s="822"/>
      <c r="K3228" s="523">
        <v>7</v>
      </c>
      <c r="L3228" s="504"/>
      <c r="M3228" s="504"/>
      <c r="N3228" s="504"/>
      <c r="O3228" s="120"/>
      <c r="P3228" s="822"/>
      <c r="Q3228" s="822"/>
      <c r="R3228" s="51"/>
    </row>
    <row r="3229" spans="1:18" s="52" customFormat="1" outlineLevel="1">
      <c r="A3229" s="825"/>
      <c r="B3229" s="827"/>
      <c r="C3229" s="766"/>
      <c r="D3229" s="822"/>
      <c r="E3229" s="829"/>
      <c r="F3229" s="822"/>
      <c r="G3229" s="822"/>
      <c r="H3229" s="822"/>
      <c r="I3229" s="822"/>
      <c r="J3229" s="822"/>
      <c r="K3229" s="523">
        <v>8</v>
      </c>
      <c r="L3229" s="504"/>
      <c r="M3229" s="504"/>
      <c r="N3229" s="504"/>
      <c r="O3229" s="120"/>
      <c r="P3229" s="822"/>
      <c r="Q3229" s="822"/>
      <c r="R3229" s="51"/>
    </row>
    <row r="3230" spans="1:18" s="52" customFormat="1" outlineLevel="1">
      <c r="A3230" s="825"/>
      <c r="B3230" s="827"/>
      <c r="C3230" s="766"/>
      <c r="D3230" s="822"/>
      <c r="E3230" s="829"/>
      <c r="F3230" s="822"/>
      <c r="G3230" s="822"/>
      <c r="H3230" s="822"/>
      <c r="I3230" s="822"/>
      <c r="J3230" s="822"/>
      <c r="K3230" s="523">
        <v>9</v>
      </c>
      <c r="L3230" s="504"/>
      <c r="M3230" s="504"/>
      <c r="N3230" s="504"/>
      <c r="O3230" s="120"/>
      <c r="P3230" s="822"/>
      <c r="Q3230" s="822"/>
      <c r="R3230" s="51"/>
    </row>
    <row r="3231" spans="1:18" s="52" customFormat="1" outlineLevel="1">
      <c r="A3231" s="825"/>
      <c r="B3231" s="827"/>
      <c r="C3231" s="766"/>
      <c r="D3231" s="822"/>
      <c r="E3231" s="829"/>
      <c r="F3231" s="822"/>
      <c r="G3231" s="822"/>
      <c r="H3231" s="822"/>
      <c r="I3231" s="822"/>
      <c r="J3231" s="822"/>
      <c r="K3231" s="523">
        <v>10</v>
      </c>
      <c r="L3231" s="504"/>
      <c r="M3231" s="504"/>
      <c r="N3231" s="504"/>
      <c r="O3231" s="120"/>
      <c r="P3231" s="822"/>
      <c r="Q3231" s="822"/>
      <c r="R3231" s="51"/>
    </row>
    <row r="3232" spans="1:18" s="52" customFormat="1" outlineLevel="1">
      <c r="A3232" s="825"/>
      <c r="B3232" s="827"/>
      <c r="C3232" s="766"/>
      <c r="D3232" s="822"/>
      <c r="E3232" s="829"/>
      <c r="F3232" s="822"/>
      <c r="G3232" s="822"/>
      <c r="H3232" s="822"/>
      <c r="I3232" s="822"/>
      <c r="J3232" s="822"/>
      <c r="K3232" s="523">
        <v>11</v>
      </c>
      <c r="L3232" s="504"/>
      <c r="M3232" s="504"/>
      <c r="N3232" s="504"/>
      <c r="O3232" s="120"/>
      <c r="P3232" s="822"/>
      <c r="Q3232" s="822"/>
      <c r="R3232" s="51"/>
    </row>
    <row r="3233" spans="1:18" s="52" customFormat="1" outlineLevel="1">
      <c r="A3233" s="825"/>
      <c r="B3233" s="827"/>
      <c r="C3233" s="766"/>
      <c r="D3233" s="822"/>
      <c r="E3233" s="829"/>
      <c r="F3233" s="822"/>
      <c r="G3233" s="822"/>
      <c r="H3233" s="822"/>
      <c r="I3233" s="822"/>
      <c r="J3233" s="822"/>
      <c r="K3233" s="523">
        <v>12</v>
      </c>
      <c r="L3233" s="504"/>
      <c r="M3233" s="504"/>
      <c r="N3233" s="504"/>
      <c r="O3233" s="120"/>
      <c r="P3233" s="822"/>
      <c r="Q3233" s="822"/>
      <c r="R3233" s="51"/>
    </row>
    <row r="3234" spans="1:18" s="52" customFormat="1" outlineLevel="1">
      <c r="A3234" s="825"/>
      <c r="B3234" s="827"/>
      <c r="C3234" s="766"/>
      <c r="D3234" s="822"/>
      <c r="E3234" s="829"/>
      <c r="F3234" s="822"/>
      <c r="G3234" s="822"/>
      <c r="H3234" s="822"/>
      <c r="I3234" s="822"/>
      <c r="J3234" s="822"/>
      <c r="K3234" s="523">
        <v>13</v>
      </c>
      <c r="L3234" s="504"/>
      <c r="M3234" s="504"/>
      <c r="N3234" s="504"/>
      <c r="O3234" s="120"/>
      <c r="P3234" s="822"/>
      <c r="Q3234" s="822"/>
      <c r="R3234" s="51"/>
    </row>
    <row r="3235" spans="1:18" s="52" customFormat="1" outlineLevel="1">
      <c r="A3235" s="825"/>
      <c r="B3235" s="827"/>
      <c r="C3235" s="766"/>
      <c r="D3235" s="822"/>
      <c r="E3235" s="829"/>
      <c r="F3235" s="822"/>
      <c r="G3235" s="822"/>
      <c r="H3235" s="822"/>
      <c r="I3235" s="822"/>
      <c r="J3235" s="822"/>
      <c r="K3235" s="523">
        <v>14</v>
      </c>
      <c r="L3235" s="504"/>
      <c r="M3235" s="504"/>
      <c r="N3235" s="504"/>
      <c r="O3235" s="120"/>
      <c r="P3235" s="822"/>
      <c r="Q3235" s="822"/>
      <c r="R3235" s="51"/>
    </row>
    <row r="3236" spans="1:18" s="52" customFormat="1" outlineLevel="1">
      <c r="A3236" s="825"/>
      <c r="B3236" s="827"/>
      <c r="C3236" s="766"/>
      <c r="D3236" s="822"/>
      <c r="E3236" s="829"/>
      <c r="F3236" s="822"/>
      <c r="G3236" s="822"/>
      <c r="H3236" s="822"/>
      <c r="I3236" s="822"/>
      <c r="J3236" s="822"/>
      <c r="K3236" s="523">
        <v>15</v>
      </c>
      <c r="L3236" s="504"/>
      <c r="M3236" s="504"/>
      <c r="N3236" s="504"/>
      <c r="O3236" s="120"/>
      <c r="P3236" s="822"/>
      <c r="Q3236" s="822"/>
      <c r="R3236" s="51"/>
    </row>
    <row r="3237" spans="1:18" s="52" customFormat="1" outlineLevel="1">
      <c r="A3237" s="826"/>
      <c r="B3237" s="828"/>
      <c r="C3237" s="777"/>
      <c r="D3237" s="823"/>
      <c r="E3237" s="829"/>
      <c r="F3237" s="823"/>
      <c r="G3237" s="823"/>
      <c r="H3237" s="823"/>
      <c r="I3237" s="823"/>
      <c r="J3237" s="823"/>
      <c r="K3237" s="523">
        <v>16</v>
      </c>
      <c r="L3237" s="504"/>
      <c r="M3237" s="504"/>
      <c r="N3237" s="504"/>
      <c r="O3237" s="120"/>
      <c r="P3237" s="823"/>
      <c r="Q3237" s="823"/>
      <c r="R3237" s="51"/>
    </row>
    <row r="3238" spans="1:18" s="52" customFormat="1" outlineLevel="1">
      <c r="A3238" s="824"/>
      <c r="B3238" s="827" t="s">
        <v>15</v>
      </c>
      <c r="C3238" s="803">
        <f>C3222+1</f>
        <v>203</v>
      </c>
      <c r="D3238" s="822" t="str">
        <f t="shared" si="278"/>
        <v>Spare 203</v>
      </c>
      <c r="E3238" s="829" t="str">
        <f t="shared" ref="E3238" si="282">"DBB"&amp;18192+(6*(C3238-129))</f>
        <v>DBB18636</v>
      </c>
      <c r="F3238" s="822" t="s">
        <v>2159</v>
      </c>
      <c r="G3238" s="821"/>
      <c r="H3238" s="821"/>
      <c r="I3238" s="821"/>
      <c r="J3238" s="821"/>
      <c r="K3238" s="626">
        <v>1</v>
      </c>
      <c r="L3238" s="504"/>
      <c r="M3238" s="504"/>
      <c r="N3238" s="504"/>
      <c r="O3238" s="120"/>
      <c r="P3238" s="821"/>
      <c r="Q3238" s="821"/>
      <c r="R3238" s="51"/>
    </row>
    <row r="3239" spans="1:18" s="52" customFormat="1" outlineLevel="1">
      <c r="A3239" s="825"/>
      <c r="B3239" s="827"/>
      <c r="C3239" s="766"/>
      <c r="D3239" s="822"/>
      <c r="E3239" s="829"/>
      <c r="F3239" s="822"/>
      <c r="G3239" s="822"/>
      <c r="H3239" s="822"/>
      <c r="I3239" s="822"/>
      <c r="J3239" s="822"/>
      <c r="K3239" s="523">
        <v>2</v>
      </c>
      <c r="L3239" s="504"/>
      <c r="M3239" s="504"/>
      <c r="N3239" s="504"/>
      <c r="O3239" s="120"/>
      <c r="P3239" s="822"/>
      <c r="Q3239" s="822"/>
      <c r="R3239" s="51"/>
    </row>
    <row r="3240" spans="1:18" s="52" customFormat="1" outlineLevel="1">
      <c r="A3240" s="825"/>
      <c r="B3240" s="827"/>
      <c r="C3240" s="766"/>
      <c r="D3240" s="822"/>
      <c r="E3240" s="829"/>
      <c r="F3240" s="822"/>
      <c r="G3240" s="822"/>
      <c r="H3240" s="822"/>
      <c r="I3240" s="822"/>
      <c r="J3240" s="822"/>
      <c r="K3240" s="523">
        <v>3</v>
      </c>
      <c r="L3240" s="504"/>
      <c r="M3240" s="504"/>
      <c r="N3240" s="504"/>
      <c r="O3240" s="120"/>
      <c r="P3240" s="822"/>
      <c r="Q3240" s="822"/>
      <c r="R3240" s="51"/>
    </row>
    <row r="3241" spans="1:18" s="52" customFormat="1" outlineLevel="1">
      <c r="A3241" s="825"/>
      <c r="B3241" s="827"/>
      <c r="C3241" s="766"/>
      <c r="D3241" s="822"/>
      <c r="E3241" s="829"/>
      <c r="F3241" s="822"/>
      <c r="G3241" s="822"/>
      <c r="H3241" s="822"/>
      <c r="I3241" s="822"/>
      <c r="J3241" s="822"/>
      <c r="K3241" s="523">
        <v>4</v>
      </c>
      <c r="L3241" s="504"/>
      <c r="M3241" s="504"/>
      <c r="N3241" s="504"/>
      <c r="O3241" s="120"/>
      <c r="P3241" s="822"/>
      <c r="Q3241" s="822"/>
      <c r="R3241" s="51"/>
    </row>
    <row r="3242" spans="1:18" s="52" customFormat="1" outlineLevel="1">
      <c r="A3242" s="825"/>
      <c r="B3242" s="827"/>
      <c r="C3242" s="766"/>
      <c r="D3242" s="822"/>
      <c r="E3242" s="829"/>
      <c r="F3242" s="822"/>
      <c r="G3242" s="822"/>
      <c r="H3242" s="822"/>
      <c r="I3242" s="822"/>
      <c r="J3242" s="822"/>
      <c r="K3242" s="523">
        <v>5</v>
      </c>
      <c r="L3242" s="504"/>
      <c r="M3242" s="504"/>
      <c r="N3242" s="504"/>
      <c r="O3242" s="120"/>
      <c r="P3242" s="822"/>
      <c r="Q3242" s="822"/>
      <c r="R3242" s="51"/>
    </row>
    <row r="3243" spans="1:18" s="52" customFormat="1" outlineLevel="1">
      <c r="A3243" s="825"/>
      <c r="B3243" s="827"/>
      <c r="C3243" s="766"/>
      <c r="D3243" s="822"/>
      <c r="E3243" s="829"/>
      <c r="F3243" s="822"/>
      <c r="G3243" s="822"/>
      <c r="H3243" s="822"/>
      <c r="I3243" s="822"/>
      <c r="J3243" s="822"/>
      <c r="K3243" s="523">
        <v>6</v>
      </c>
      <c r="L3243" s="504"/>
      <c r="M3243" s="504"/>
      <c r="N3243" s="504"/>
      <c r="O3243" s="120"/>
      <c r="P3243" s="822"/>
      <c r="Q3243" s="822"/>
      <c r="R3243" s="51"/>
    </row>
    <row r="3244" spans="1:18" s="52" customFormat="1" outlineLevel="1">
      <c r="A3244" s="825"/>
      <c r="B3244" s="827"/>
      <c r="C3244" s="766"/>
      <c r="D3244" s="822"/>
      <c r="E3244" s="829"/>
      <c r="F3244" s="822"/>
      <c r="G3244" s="822"/>
      <c r="H3244" s="822"/>
      <c r="I3244" s="822"/>
      <c r="J3244" s="822"/>
      <c r="K3244" s="523">
        <v>7</v>
      </c>
      <c r="L3244" s="504"/>
      <c r="M3244" s="504"/>
      <c r="N3244" s="504"/>
      <c r="O3244" s="120"/>
      <c r="P3244" s="822"/>
      <c r="Q3244" s="822"/>
      <c r="R3244" s="51"/>
    </row>
    <row r="3245" spans="1:18" s="52" customFormat="1" outlineLevel="1">
      <c r="A3245" s="825"/>
      <c r="B3245" s="827"/>
      <c r="C3245" s="766"/>
      <c r="D3245" s="822"/>
      <c r="E3245" s="829"/>
      <c r="F3245" s="822"/>
      <c r="G3245" s="822"/>
      <c r="H3245" s="822"/>
      <c r="I3245" s="822"/>
      <c r="J3245" s="822"/>
      <c r="K3245" s="523">
        <v>8</v>
      </c>
      <c r="L3245" s="504"/>
      <c r="M3245" s="504"/>
      <c r="N3245" s="504"/>
      <c r="O3245" s="120"/>
      <c r="P3245" s="822"/>
      <c r="Q3245" s="822"/>
      <c r="R3245" s="51"/>
    </row>
    <row r="3246" spans="1:18" s="52" customFormat="1" outlineLevel="1">
      <c r="A3246" s="825"/>
      <c r="B3246" s="827"/>
      <c r="C3246" s="766"/>
      <c r="D3246" s="822"/>
      <c r="E3246" s="829"/>
      <c r="F3246" s="822"/>
      <c r="G3246" s="822"/>
      <c r="H3246" s="822"/>
      <c r="I3246" s="822"/>
      <c r="J3246" s="822"/>
      <c r="K3246" s="523">
        <v>9</v>
      </c>
      <c r="L3246" s="504"/>
      <c r="M3246" s="504"/>
      <c r="N3246" s="504"/>
      <c r="O3246" s="120"/>
      <c r="P3246" s="822"/>
      <c r="Q3246" s="822"/>
      <c r="R3246" s="51"/>
    </row>
    <row r="3247" spans="1:18" s="52" customFormat="1" outlineLevel="1">
      <c r="A3247" s="825"/>
      <c r="B3247" s="827"/>
      <c r="C3247" s="766"/>
      <c r="D3247" s="822"/>
      <c r="E3247" s="829"/>
      <c r="F3247" s="822"/>
      <c r="G3247" s="822"/>
      <c r="H3247" s="822"/>
      <c r="I3247" s="822"/>
      <c r="J3247" s="822"/>
      <c r="K3247" s="523">
        <v>10</v>
      </c>
      <c r="L3247" s="504"/>
      <c r="M3247" s="504"/>
      <c r="N3247" s="504"/>
      <c r="O3247" s="120"/>
      <c r="P3247" s="822"/>
      <c r="Q3247" s="822"/>
      <c r="R3247" s="51"/>
    </row>
    <row r="3248" spans="1:18" s="52" customFormat="1" outlineLevel="1">
      <c r="A3248" s="825"/>
      <c r="B3248" s="827"/>
      <c r="C3248" s="766"/>
      <c r="D3248" s="822"/>
      <c r="E3248" s="829"/>
      <c r="F3248" s="822"/>
      <c r="G3248" s="822"/>
      <c r="H3248" s="822"/>
      <c r="I3248" s="822"/>
      <c r="J3248" s="822"/>
      <c r="K3248" s="523">
        <v>11</v>
      </c>
      <c r="L3248" s="504"/>
      <c r="M3248" s="504"/>
      <c r="N3248" s="504"/>
      <c r="O3248" s="120"/>
      <c r="P3248" s="822"/>
      <c r="Q3248" s="822"/>
      <c r="R3248" s="51"/>
    </row>
    <row r="3249" spans="1:18" s="52" customFormat="1" outlineLevel="1">
      <c r="A3249" s="825"/>
      <c r="B3249" s="827"/>
      <c r="C3249" s="766"/>
      <c r="D3249" s="822"/>
      <c r="E3249" s="829"/>
      <c r="F3249" s="822"/>
      <c r="G3249" s="822"/>
      <c r="H3249" s="822"/>
      <c r="I3249" s="822"/>
      <c r="J3249" s="822"/>
      <c r="K3249" s="523">
        <v>12</v>
      </c>
      <c r="L3249" s="504"/>
      <c r="M3249" s="504"/>
      <c r="N3249" s="504"/>
      <c r="O3249" s="120"/>
      <c r="P3249" s="822"/>
      <c r="Q3249" s="822"/>
      <c r="R3249" s="51"/>
    </row>
    <row r="3250" spans="1:18" s="52" customFormat="1" outlineLevel="1">
      <c r="A3250" s="825"/>
      <c r="B3250" s="827"/>
      <c r="C3250" s="766"/>
      <c r="D3250" s="822"/>
      <c r="E3250" s="829"/>
      <c r="F3250" s="822"/>
      <c r="G3250" s="822"/>
      <c r="H3250" s="822"/>
      <c r="I3250" s="822"/>
      <c r="J3250" s="822"/>
      <c r="K3250" s="523">
        <v>13</v>
      </c>
      <c r="L3250" s="504"/>
      <c r="M3250" s="504"/>
      <c r="N3250" s="504"/>
      <c r="O3250" s="120"/>
      <c r="P3250" s="822"/>
      <c r="Q3250" s="822"/>
      <c r="R3250" s="51"/>
    </row>
    <row r="3251" spans="1:18" s="52" customFormat="1" outlineLevel="1">
      <c r="A3251" s="825"/>
      <c r="B3251" s="827"/>
      <c r="C3251" s="766"/>
      <c r="D3251" s="822"/>
      <c r="E3251" s="829"/>
      <c r="F3251" s="822"/>
      <c r="G3251" s="822"/>
      <c r="H3251" s="822"/>
      <c r="I3251" s="822"/>
      <c r="J3251" s="822"/>
      <c r="K3251" s="523">
        <v>14</v>
      </c>
      <c r="L3251" s="504"/>
      <c r="M3251" s="504"/>
      <c r="N3251" s="504"/>
      <c r="O3251" s="120"/>
      <c r="P3251" s="822"/>
      <c r="Q3251" s="822"/>
      <c r="R3251" s="51"/>
    </row>
    <row r="3252" spans="1:18" s="52" customFormat="1" outlineLevel="1">
      <c r="A3252" s="825"/>
      <c r="B3252" s="827"/>
      <c r="C3252" s="766"/>
      <c r="D3252" s="822"/>
      <c r="E3252" s="829"/>
      <c r="F3252" s="822"/>
      <c r="G3252" s="822"/>
      <c r="H3252" s="822"/>
      <c r="I3252" s="822"/>
      <c r="J3252" s="822"/>
      <c r="K3252" s="523">
        <v>15</v>
      </c>
      <c r="L3252" s="504"/>
      <c r="M3252" s="504"/>
      <c r="N3252" s="504"/>
      <c r="O3252" s="120"/>
      <c r="P3252" s="822"/>
      <c r="Q3252" s="822"/>
      <c r="R3252" s="51"/>
    </row>
    <row r="3253" spans="1:18" s="52" customFormat="1" outlineLevel="1">
      <c r="A3253" s="826"/>
      <c r="B3253" s="828"/>
      <c r="C3253" s="777"/>
      <c r="D3253" s="823"/>
      <c r="E3253" s="829"/>
      <c r="F3253" s="823"/>
      <c r="G3253" s="823"/>
      <c r="H3253" s="823"/>
      <c r="I3253" s="823"/>
      <c r="J3253" s="823"/>
      <c r="K3253" s="523">
        <v>16</v>
      </c>
      <c r="L3253" s="504"/>
      <c r="M3253" s="504"/>
      <c r="N3253" s="504"/>
      <c r="O3253" s="120"/>
      <c r="P3253" s="823"/>
      <c r="Q3253" s="823"/>
      <c r="R3253" s="51"/>
    </row>
    <row r="3254" spans="1:18" s="52" customFormat="1" outlineLevel="1">
      <c r="A3254" s="824"/>
      <c r="B3254" s="827" t="s">
        <v>15</v>
      </c>
      <c r="C3254" s="803">
        <f>C3238+1</f>
        <v>204</v>
      </c>
      <c r="D3254" s="822" t="str">
        <f t="shared" ref="D3254:D3302" si="283">"Spare "&amp;C3254</f>
        <v>Spare 204</v>
      </c>
      <c r="E3254" s="829" t="str">
        <f t="shared" ref="E3254" si="284">"DBB"&amp;18192+(6*(C3254-129))</f>
        <v>DBB18642</v>
      </c>
      <c r="F3254" s="822" t="s">
        <v>2160</v>
      </c>
      <c r="G3254" s="821"/>
      <c r="H3254" s="821"/>
      <c r="I3254" s="821"/>
      <c r="J3254" s="821"/>
      <c r="K3254" s="626">
        <v>1</v>
      </c>
      <c r="L3254" s="504"/>
      <c r="M3254" s="504"/>
      <c r="N3254" s="504"/>
      <c r="O3254" s="120"/>
      <c r="P3254" s="821"/>
      <c r="Q3254" s="821"/>
      <c r="R3254" s="51"/>
    </row>
    <row r="3255" spans="1:18" s="52" customFormat="1" outlineLevel="1">
      <c r="A3255" s="825"/>
      <c r="B3255" s="827"/>
      <c r="C3255" s="766"/>
      <c r="D3255" s="822"/>
      <c r="E3255" s="829"/>
      <c r="F3255" s="822"/>
      <c r="G3255" s="822"/>
      <c r="H3255" s="822"/>
      <c r="I3255" s="822"/>
      <c r="J3255" s="822"/>
      <c r="K3255" s="523">
        <v>2</v>
      </c>
      <c r="L3255" s="504"/>
      <c r="M3255" s="504"/>
      <c r="N3255" s="504"/>
      <c r="O3255" s="120"/>
      <c r="P3255" s="822"/>
      <c r="Q3255" s="822"/>
      <c r="R3255" s="51"/>
    </row>
    <row r="3256" spans="1:18" s="52" customFormat="1" outlineLevel="1">
      <c r="A3256" s="825"/>
      <c r="B3256" s="827"/>
      <c r="C3256" s="766"/>
      <c r="D3256" s="822"/>
      <c r="E3256" s="829"/>
      <c r="F3256" s="822"/>
      <c r="G3256" s="822"/>
      <c r="H3256" s="822"/>
      <c r="I3256" s="822"/>
      <c r="J3256" s="822"/>
      <c r="K3256" s="523">
        <v>3</v>
      </c>
      <c r="L3256" s="504"/>
      <c r="M3256" s="504"/>
      <c r="N3256" s="504"/>
      <c r="O3256" s="120"/>
      <c r="P3256" s="822"/>
      <c r="Q3256" s="822"/>
      <c r="R3256" s="51"/>
    </row>
    <row r="3257" spans="1:18" s="52" customFormat="1" outlineLevel="1">
      <c r="A3257" s="825"/>
      <c r="B3257" s="827"/>
      <c r="C3257" s="766"/>
      <c r="D3257" s="822"/>
      <c r="E3257" s="829"/>
      <c r="F3257" s="822"/>
      <c r="G3257" s="822"/>
      <c r="H3257" s="822"/>
      <c r="I3257" s="822"/>
      <c r="J3257" s="822"/>
      <c r="K3257" s="523">
        <v>4</v>
      </c>
      <c r="L3257" s="504"/>
      <c r="M3257" s="504"/>
      <c r="N3257" s="504"/>
      <c r="O3257" s="120"/>
      <c r="P3257" s="822"/>
      <c r="Q3257" s="822"/>
      <c r="R3257" s="51"/>
    </row>
    <row r="3258" spans="1:18" s="52" customFormat="1" outlineLevel="1">
      <c r="A3258" s="825"/>
      <c r="B3258" s="827"/>
      <c r="C3258" s="766"/>
      <c r="D3258" s="822"/>
      <c r="E3258" s="829"/>
      <c r="F3258" s="822"/>
      <c r="G3258" s="822"/>
      <c r="H3258" s="822"/>
      <c r="I3258" s="822"/>
      <c r="J3258" s="822"/>
      <c r="K3258" s="523">
        <v>5</v>
      </c>
      <c r="L3258" s="504"/>
      <c r="M3258" s="504"/>
      <c r="N3258" s="504"/>
      <c r="O3258" s="120"/>
      <c r="P3258" s="822"/>
      <c r="Q3258" s="822"/>
      <c r="R3258" s="51"/>
    </row>
    <row r="3259" spans="1:18" s="52" customFormat="1" outlineLevel="1">
      <c r="A3259" s="825"/>
      <c r="B3259" s="827"/>
      <c r="C3259" s="766"/>
      <c r="D3259" s="822"/>
      <c r="E3259" s="829"/>
      <c r="F3259" s="822"/>
      <c r="G3259" s="822"/>
      <c r="H3259" s="822"/>
      <c r="I3259" s="822"/>
      <c r="J3259" s="822"/>
      <c r="K3259" s="523">
        <v>6</v>
      </c>
      <c r="L3259" s="504"/>
      <c r="M3259" s="504"/>
      <c r="N3259" s="504"/>
      <c r="O3259" s="120"/>
      <c r="P3259" s="822"/>
      <c r="Q3259" s="822"/>
      <c r="R3259" s="51"/>
    </row>
    <row r="3260" spans="1:18" s="52" customFormat="1" outlineLevel="1">
      <c r="A3260" s="825"/>
      <c r="B3260" s="827"/>
      <c r="C3260" s="766"/>
      <c r="D3260" s="822"/>
      <c r="E3260" s="829"/>
      <c r="F3260" s="822"/>
      <c r="G3260" s="822"/>
      <c r="H3260" s="822"/>
      <c r="I3260" s="822"/>
      <c r="J3260" s="822"/>
      <c r="K3260" s="523">
        <v>7</v>
      </c>
      <c r="L3260" s="504"/>
      <c r="M3260" s="504"/>
      <c r="N3260" s="504"/>
      <c r="O3260" s="120"/>
      <c r="P3260" s="822"/>
      <c r="Q3260" s="822"/>
      <c r="R3260" s="51"/>
    </row>
    <row r="3261" spans="1:18" s="52" customFormat="1" outlineLevel="1">
      <c r="A3261" s="825"/>
      <c r="B3261" s="827"/>
      <c r="C3261" s="766"/>
      <c r="D3261" s="822"/>
      <c r="E3261" s="829"/>
      <c r="F3261" s="822"/>
      <c r="G3261" s="822"/>
      <c r="H3261" s="822"/>
      <c r="I3261" s="822"/>
      <c r="J3261" s="822"/>
      <c r="K3261" s="523">
        <v>8</v>
      </c>
      <c r="L3261" s="504"/>
      <c r="M3261" s="504"/>
      <c r="N3261" s="504"/>
      <c r="O3261" s="120"/>
      <c r="P3261" s="822"/>
      <c r="Q3261" s="822"/>
      <c r="R3261" s="51"/>
    </row>
    <row r="3262" spans="1:18" s="52" customFormat="1" outlineLevel="1">
      <c r="A3262" s="825"/>
      <c r="B3262" s="827"/>
      <c r="C3262" s="766"/>
      <c r="D3262" s="822"/>
      <c r="E3262" s="829"/>
      <c r="F3262" s="822"/>
      <c r="G3262" s="822"/>
      <c r="H3262" s="822"/>
      <c r="I3262" s="822"/>
      <c r="J3262" s="822"/>
      <c r="K3262" s="523">
        <v>9</v>
      </c>
      <c r="L3262" s="504"/>
      <c r="M3262" s="504"/>
      <c r="N3262" s="504"/>
      <c r="O3262" s="120"/>
      <c r="P3262" s="822"/>
      <c r="Q3262" s="822"/>
      <c r="R3262" s="51"/>
    </row>
    <row r="3263" spans="1:18" s="52" customFormat="1" outlineLevel="1">
      <c r="A3263" s="825"/>
      <c r="B3263" s="827"/>
      <c r="C3263" s="766"/>
      <c r="D3263" s="822"/>
      <c r="E3263" s="829"/>
      <c r="F3263" s="822"/>
      <c r="G3263" s="822"/>
      <c r="H3263" s="822"/>
      <c r="I3263" s="822"/>
      <c r="J3263" s="822"/>
      <c r="K3263" s="523">
        <v>10</v>
      </c>
      <c r="L3263" s="504"/>
      <c r="M3263" s="504"/>
      <c r="N3263" s="504"/>
      <c r="O3263" s="120"/>
      <c r="P3263" s="822"/>
      <c r="Q3263" s="822"/>
      <c r="R3263" s="51"/>
    </row>
    <row r="3264" spans="1:18" s="52" customFormat="1" outlineLevel="1">
      <c r="A3264" s="825"/>
      <c r="B3264" s="827"/>
      <c r="C3264" s="766"/>
      <c r="D3264" s="822"/>
      <c r="E3264" s="829"/>
      <c r="F3264" s="822"/>
      <c r="G3264" s="822"/>
      <c r="H3264" s="822"/>
      <c r="I3264" s="822"/>
      <c r="J3264" s="822"/>
      <c r="K3264" s="523">
        <v>11</v>
      </c>
      <c r="L3264" s="504"/>
      <c r="M3264" s="504"/>
      <c r="N3264" s="504"/>
      <c r="O3264" s="120"/>
      <c r="P3264" s="822"/>
      <c r="Q3264" s="822"/>
      <c r="R3264" s="51"/>
    </row>
    <row r="3265" spans="1:18" s="52" customFormat="1" outlineLevel="1">
      <c r="A3265" s="825"/>
      <c r="B3265" s="827"/>
      <c r="C3265" s="766"/>
      <c r="D3265" s="822"/>
      <c r="E3265" s="829"/>
      <c r="F3265" s="822"/>
      <c r="G3265" s="822"/>
      <c r="H3265" s="822"/>
      <c r="I3265" s="822"/>
      <c r="J3265" s="822"/>
      <c r="K3265" s="523">
        <v>12</v>
      </c>
      <c r="L3265" s="504"/>
      <c r="M3265" s="504"/>
      <c r="N3265" s="504"/>
      <c r="O3265" s="120"/>
      <c r="P3265" s="822"/>
      <c r="Q3265" s="822"/>
      <c r="R3265" s="51"/>
    </row>
    <row r="3266" spans="1:18" s="52" customFormat="1" outlineLevel="1">
      <c r="A3266" s="825"/>
      <c r="B3266" s="827"/>
      <c r="C3266" s="766"/>
      <c r="D3266" s="822"/>
      <c r="E3266" s="829"/>
      <c r="F3266" s="822"/>
      <c r="G3266" s="822"/>
      <c r="H3266" s="822"/>
      <c r="I3266" s="822"/>
      <c r="J3266" s="822"/>
      <c r="K3266" s="523">
        <v>13</v>
      </c>
      <c r="L3266" s="504"/>
      <c r="M3266" s="504"/>
      <c r="N3266" s="504"/>
      <c r="O3266" s="120"/>
      <c r="P3266" s="822"/>
      <c r="Q3266" s="822"/>
      <c r="R3266" s="51"/>
    </row>
    <row r="3267" spans="1:18" s="52" customFormat="1" outlineLevel="1">
      <c r="A3267" s="825"/>
      <c r="B3267" s="827"/>
      <c r="C3267" s="766"/>
      <c r="D3267" s="822"/>
      <c r="E3267" s="829"/>
      <c r="F3267" s="822"/>
      <c r="G3267" s="822"/>
      <c r="H3267" s="822"/>
      <c r="I3267" s="822"/>
      <c r="J3267" s="822"/>
      <c r="K3267" s="523">
        <v>14</v>
      </c>
      <c r="L3267" s="504"/>
      <c r="M3267" s="504"/>
      <c r="N3267" s="504"/>
      <c r="O3267" s="120"/>
      <c r="P3267" s="822"/>
      <c r="Q3267" s="822"/>
      <c r="R3267" s="51"/>
    </row>
    <row r="3268" spans="1:18" s="52" customFormat="1" outlineLevel="1">
      <c r="A3268" s="825"/>
      <c r="B3268" s="827"/>
      <c r="C3268" s="766"/>
      <c r="D3268" s="822"/>
      <c r="E3268" s="829"/>
      <c r="F3268" s="822"/>
      <c r="G3268" s="822"/>
      <c r="H3268" s="822"/>
      <c r="I3268" s="822"/>
      <c r="J3268" s="822"/>
      <c r="K3268" s="523">
        <v>15</v>
      </c>
      <c r="L3268" s="504"/>
      <c r="M3268" s="504"/>
      <c r="N3268" s="504"/>
      <c r="O3268" s="120"/>
      <c r="P3268" s="822"/>
      <c r="Q3268" s="822"/>
      <c r="R3268" s="51"/>
    </row>
    <row r="3269" spans="1:18" s="52" customFormat="1" outlineLevel="1">
      <c r="A3269" s="826"/>
      <c r="B3269" s="828"/>
      <c r="C3269" s="777"/>
      <c r="D3269" s="823"/>
      <c r="E3269" s="829"/>
      <c r="F3269" s="823"/>
      <c r="G3269" s="823"/>
      <c r="H3269" s="823"/>
      <c r="I3269" s="823"/>
      <c r="J3269" s="823"/>
      <c r="K3269" s="523">
        <v>16</v>
      </c>
      <c r="L3269" s="504"/>
      <c r="M3269" s="504"/>
      <c r="N3269" s="504"/>
      <c r="O3269" s="120"/>
      <c r="P3269" s="823"/>
      <c r="Q3269" s="823"/>
      <c r="R3269" s="51"/>
    </row>
    <row r="3270" spans="1:18" s="52" customFormat="1" outlineLevel="1">
      <c r="A3270" s="824"/>
      <c r="B3270" s="827" t="s">
        <v>15</v>
      </c>
      <c r="C3270" s="803">
        <f>C3254+1</f>
        <v>205</v>
      </c>
      <c r="D3270" s="822" t="str">
        <f t="shared" si="283"/>
        <v>Spare 205</v>
      </c>
      <c r="E3270" s="829" t="str">
        <f t="shared" ref="E3270" si="285">"DBB"&amp;18192+(6*(C3270-129))</f>
        <v>DBB18648</v>
      </c>
      <c r="F3270" s="822" t="s">
        <v>2161</v>
      </c>
      <c r="G3270" s="821"/>
      <c r="H3270" s="821"/>
      <c r="I3270" s="821"/>
      <c r="J3270" s="821"/>
      <c r="K3270" s="626">
        <v>1</v>
      </c>
      <c r="L3270" s="504"/>
      <c r="M3270" s="504"/>
      <c r="N3270" s="504"/>
      <c r="O3270" s="120"/>
      <c r="P3270" s="821"/>
      <c r="Q3270" s="821"/>
      <c r="R3270" s="51"/>
    </row>
    <row r="3271" spans="1:18" s="52" customFormat="1" outlineLevel="1">
      <c r="A3271" s="825"/>
      <c r="B3271" s="827"/>
      <c r="C3271" s="766"/>
      <c r="D3271" s="822"/>
      <c r="E3271" s="829"/>
      <c r="F3271" s="822"/>
      <c r="G3271" s="822"/>
      <c r="H3271" s="822"/>
      <c r="I3271" s="822"/>
      <c r="J3271" s="822"/>
      <c r="K3271" s="523">
        <v>2</v>
      </c>
      <c r="L3271" s="504"/>
      <c r="M3271" s="504"/>
      <c r="N3271" s="504"/>
      <c r="O3271" s="120"/>
      <c r="P3271" s="822"/>
      <c r="Q3271" s="822"/>
      <c r="R3271" s="51"/>
    </row>
    <row r="3272" spans="1:18" s="52" customFormat="1" outlineLevel="1">
      <c r="A3272" s="825"/>
      <c r="B3272" s="827"/>
      <c r="C3272" s="766"/>
      <c r="D3272" s="822"/>
      <c r="E3272" s="829"/>
      <c r="F3272" s="822"/>
      <c r="G3272" s="822"/>
      <c r="H3272" s="822"/>
      <c r="I3272" s="822"/>
      <c r="J3272" s="822"/>
      <c r="K3272" s="523">
        <v>3</v>
      </c>
      <c r="L3272" s="504"/>
      <c r="M3272" s="504"/>
      <c r="N3272" s="504"/>
      <c r="O3272" s="120"/>
      <c r="P3272" s="822"/>
      <c r="Q3272" s="822"/>
      <c r="R3272" s="51"/>
    </row>
    <row r="3273" spans="1:18" s="52" customFormat="1" outlineLevel="1">
      <c r="A3273" s="825"/>
      <c r="B3273" s="827"/>
      <c r="C3273" s="766"/>
      <c r="D3273" s="822"/>
      <c r="E3273" s="829"/>
      <c r="F3273" s="822"/>
      <c r="G3273" s="822"/>
      <c r="H3273" s="822"/>
      <c r="I3273" s="822"/>
      <c r="J3273" s="822"/>
      <c r="K3273" s="523">
        <v>4</v>
      </c>
      <c r="L3273" s="504"/>
      <c r="M3273" s="504"/>
      <c r="N3273" s="504"/>
      <c r="O3273" s="120"/>
      <c r="P3273" s="822"/>
      <c r="Q3273" s="822"/>
      <c r="R3273" s="51"/>
    </row>
    <row r="3274" spans="1:18" s="52" customFormat="1" outlineLevel="1">
      <c r="A3274" s="825"/>
      <c r="B3274" s="827"/>
      <c r="C3274" s="766"/>
      <c r="D3274" s="822"/>
      <c r="E3274" s="829"/>
      <c r="F3274" s="822"/>
      <c r="G3274" s="822"/>
      <c r="H3274" s="822"/>
      <c r="I3274" s="822"/>
      <c r="J3274" s="822"/>
      <c r="K3274" s="523">
        <v>5</v>
      </c>
      <c r="L3274" s="504"/>
      <c r="M3274" s="504"/>
      <c r="N3274" s="504"/>
      <c r="O3274" s="120"/>
      <c r="P3274" s="822"/>
      <c r="Q3274" s="822"/>
      <c r="R3274" s="51"/>
    </row>
    <row r="3275" spans="1:18" s="52" customFormat="1" outlineLevel="1">
      <c r="A3275" s="825"/>
      <c r="B3275" s="827"/>
      <c r="C3275" s="766"/>
      <c r="D3275" s="822"/>
      <c r="E3275" s="829"/>
      <c r="F3275" s="822"/>
      <c r="G3275" s="822"/>
      <c r="H3275" s="822"/>
      <c r="I3275" s="822"/>
      <c r="J3275" s="822"/>
      <c r="K3275" s="523">
        <v>6</v>
      </c>
      <c r="L3275" s="504"/>
      <c r="M3275" s="504"/>
      <c r="N3275" s="504"/>
      <c r="O3275" s="120"/>
      <c r="P3275" s="822"/>
      <c r="Q3275" s="822"/>
      <c r="R3275" s="51"/>
    </row>
    <row r="3276" spans="1:18" s="52" customFormat="1" outlineLevel="1">
      <c r="A3276" s="825"/>
      <c r="B3276" s="827"/>
      <c r="C3276" s="766"/>
      <c r="D3276" s="822"/>
      <c r="E3276" s="829"/>
      <c r="F3276" s="822"/>
      <c r="G3276" s="822"/>
      <c r="H3276" s="822"/>
      <c r="I3276" s="822"/>
      <c r="J3276" s="822"/>
      <c r="K3276" s="523">
        <v>7</v>
      </c>
      <c r="L3276" s="504"/>
      <c r="M3276" s="504"/>
      <c r="N3276" s="504"/>
      <c r="O3276" s="120"/>
      <c r="P3276" s="822"/>
      <c r="Q3276" s="822"/>
      <c r="R3276" s="51"/>
    </row>
    <row r="3277" spans="1:18" s="52" customFormat="1" outlineLevel="1">
      <c r="A3277" s="825"/>
      <c r="B3277" s="827"/>
      <c r="C3277" s="766"/>
      <c r="D3277" s="822"/>
      <c r="E3277" s="829"/>
      <c r="F3277" s="822"/>
      <c r="G3277" s="822"/>
      <c r="H3277" s="822"/>
      <c r="I3277" s="822"/>
      <c r="J3277" s="822"/>
      <c r="K3277" s="523">
        <v>8</v>
      </c>
      <c r="L3277" s="504"/>
      <c r="M3277" s="504"/>
      <c r="N3277" s="504"/>
      <c r="O3277" s="120"/>
      <c r="P3277" s="822"/>
      <c r="Q3277" s="822"/>
      <c r="R3277" s="51"/>
    </row>
    <row r="3278" spans="1:18" s="52" customFormat="1" outlineLevel="1">
      <c r="A3278" s="825"/>
      <c r="B3278" s="827"/>
      <c r="C3278" s="766"/>
      <c r="D3278" s="822"/>
      <c r="E3278" s="829"/>
      <c r="F3278" s="822"/>
      <c r="G3278" s="822"/>
      <c r="H3278" s="822"/>
      <c r="I3278" s="822"/>
      <c r="J3278" s="822"/>
      <c r="K3278" s="523">
        <v>9</v>
      </c>
      <c r="L3278" s="504"/>
      <c r="M3278" s="504"/>
      <c r="N3278" s="504"/>
      <c r="O3278" s="120"/>
      <c r="P3278" s="822"/>
      <c r="Q3278" s="822"/>
      <c r="R3278" s="51"/>
    </row>
    <row r="3279" spans="1:18" s="52" customFormat="1" outlineLevel="1">
      <c r="A3279" s="825"/>
      <c r="B3279" s="827"/>
      <c r="C3279" s="766"/>
      <c r="D3279" s="822"/>
      <c r="E3279" s="829"/>
      <c r="F3279" s="822"/>
      <c r="G3279" s="822"/>
      <c r="H3279" s="822"/>
      <c r="I3279" s="822"/>
      <c r="J3279" s="822"/>
      <c r="K3279" s="523">
        <v>10</v>
      </c>
      <c r="L3279" s="504"/>
      <c r="M3279" s="504"/>
      <c r="N3279" s="504"/>
      <c r="O3279" s="120"/>
      <c r="P3279" s="822"/>
      <c r="Q3279" s="822"/>
      <c r="R3279" s="51"/>
    </row>
    <row r="3280" spans="1:18" s="52" customFormat="1" outlineLevel="1">
      <c r="A3280" s="825"/>
      <c r="B3280" s="827"/>
      <c r="C3280" s="766"/>
      <c r="D3280" s="822"/>
      <c r="E3280" s="829"/>
      <c r="F3280" s="822"/>
      <c r="G3280" s="822"/>
      <c r="H3280" s="822"/>
      <c r="I3280" s="822"/>
      <c r="J3280" s="822"/>
      <c r="K3280" s="523">
        <v>11</v>
      </c>
      <c r="L3280" s="504"/>
      <c r="M3280" s="504"/>
      <c r="N3280" s="504"/>
      <c r="O3280" s="120"/>
      <c r="P3280" s="822"/>
      <c r="Q3280" s="822"/>
      <c r="R3280" s="51"/>
    </row>
    <row r="3281" spans="1:18" s="52" customFormat="1" outlineLevel="1">
      <c r="A3281" s="825"/>
      <c r="B3281" s="827"/>
      <c r="C3281" s="766"/>
      <c r="D3281" s="822"/>
      <c r="E3281" s="829"/>
      <c r="F3281" s="822"/>
      <c r="G3281" s="822"/>
      <c r="H3281" s="822"/>
      <c r="I3281" s="822"/>
      <c r="J3281" s="822"/>
      <c r="K3281" s="523">
        <v>12</v>
      </c>
      <c r="L3281" s="504"/>
      <c r="M3281" s="504"/>
      <c r="N3281" s="504"/>
      <c r="O3281" s="120"/>
      <c r="P3281" s="822"/>
      <c r="Q3281" s="822"/>
      <c r="R3281" s="51"/>
    </row>
    <row r="3282" spans="1:18" s="52" customFormat="1" outlineLevel="1">
      <c r="A3282" s="825"/>
      <c r="B3282" s="827"/>
      <c r="C3282" s="766"/>
      <c r="D3282" s="822"/>
      <c r="E3282" s="829"/>
      <c r="F3282" s="822"/>
      <c r="G3282" s="822"/>
      <c r="H3282" s="822"/>
      <c r="I3282" s="822"/>
      <c r="J3282" s="822"/>
      <c r="K3282" s="523">
        <v>13</v>
      </c>
      <c r="L3282" s="504"/>
      <c r="M3282" s="504"/>
      <c r="N3282" s="504"/>
      <c r="O3282" s="120"/>
      <c r="P3282" s="822"/>
      <c r="Q3282" s="822"/>
      <c r="R3282" s="51"/>
    </row>
    <row r="3283" spans="1:18" s="52" customFormat="1" outlineLevel="1">
      <c r="A3283" s="825"/>
      <c r="B3283" s="827"/>
      <c r="C3283" s="766"/>
      <c r="D3283" s="822"/>
      <c r="E3283" s="829"/>
      <c r="F3283" s="822"/>
      <c r="G3283" s="822"/>
      <c r="H3283" s="822"/>
      <c r="I3283" s="822"/>
      <c r="J3283" s="822"/>
      <c r="K3283" s="523">
        <v>14</v>
      </c>
      <c r="L3283" s="504"/>
      <c r="M3283" s="504"/>
      <c r="N3283" s="504"/>
      <c r="O3283" s="120"/>
      <c r="P3283" s="822"/>
      <c r="Q3283" s="822"/>
      <c r="R3283" s="51"/>
    </row>
    <row r="3284" spans="1:18" s="52" customFormat="1" outlineLevel="1">
      <c r="A3284" s="825"/>
      <c r="B3284" s="827"/>
      <c r="C3284" s="766"/>
      <c r="D3284" s="822"/>
      <c r="E3284" s="829"/>
      <c r="F3284" s="822"/>
      <c r="G3284" s="822"/>
      <c r="H3284" s="822"/>
      <c r="I3284" s="822"/>
      <c r="J3284" s="822"/>
      <c r="K3284" s="523">
        <v>15</v>
      </c>
      <c r="L3284" s="504"/>
      <c r="M3284" s="504"/>
      <c r="N3284" s="504"/>
      <c r="O3284" s="120"/>
      <c r="P3284" s="822"/>
      <c r="Q3284" s="822"/>
      <c r="R3284" s="51"/>
    </row>
    <row r="3285" spans="1:18" s="52" customFormat="1" outlineLevel="1">
      <c r="A3285" s="826"/>
      <c r="B3285" s="828"/>
      <c r="C3285" s="777"/>
      <c r="D3285" s="823"/>
      <c r="E3285" s="829"/>
      <c r="F3285" s="823"/>
      <c r="G3285" s="823"/>
      <c r="H3285" s="823"/>
      <c r="I3285" s="823"/>
      <c r="J3285" s="823"/>
      <c r="K3285" s="523">
        <v>16</v>
      </c>
      <c r="L3285" s="504"/>
      <c r="M3285" s="504"/>
      <c r="N3285" s="504"/>
      <c r="O3285" s="120"/>
      <c r="P3285" s="823"/>
      <c r="Q3285" s="823"/>
      <c r="R3285" s="51"/>
    </row>
    <row r="3286" spans="1:18" s="52" customFormat="1" outlineLevel="1">
      <c r="A3286" s="824"/>
      <c r="B3286" s="827" t="s">
        <v>15</v>
      </c>
      <c r="C3286" s="803">
        <f>C3270+1</f>
        <v>206</v>
      </c>
      <c r="D3286" s="822" t="str">
        <f t="shared" si="283"/>
        <v>Spare 206</v>
      </c>
      <c r="E3286" s="829" t="str">
        <f t="shared" ref="E3286" si="286">"DBB"&amp;18192+(6*(C3286-129))</f>
        <v>DBB18654</v>
      </c>
      <c r="F3286" s="822" t="s">
        <v>2162</v>
      </c>
      <c r="G3286" s="821"/>
      <c r="H3286" s="821"/>
      <c r="I3286" s="821"/>
      <c r="J3286" s="821"/>
      <c r="K3286" s="626">
        <v>1</v>
      </c>
      <c r="L3286" s="504"/>
      <c r="M3286" s="504"/>
      <c r="N3286" s="504"/>
      <c r="O3286" s="120"/>
      <c r="P3286" s="821"/>
      <c r="Q3286" s="821"/>
      <c r="R3286" s="51"/>
    </row>
    <row r="3287" spans="1:18" s="52" customFormat="1" outlineLevel="1">
      <c r="A3287" s="825"/>
      <c r="B3287" s="827"/>
      <c r="C3287" s="766"/>
      <c r="D3287" s="822"/>
      <c r="E3287" s="829"/>
      <c r="F3287" s="822"/>
      <c r="G3287" s="822"/>
      <c r="H3287" s="822"/>
      <c r="I3287" s="822"/>
      <c r="J3287" s="822"/>
      <c r="K3287" s="523">
        <v>2</v>
      </c>
      <c r="L3287" s="504"/>
      <c r="M3287" s="504"/>
      <c r="N3287" s="504"/>
      <c r="O3287" s="120"/>
      <c r="P3287" s="822"/>
      <c r="Q3287" s="822"/>
      <c r="R3287" s="51"/>
    </row>
    <row r="3288" spans="1:18" s="52" customFormat="1" outlineLevel="1">
      <c r="A3288" s="825"/>
      <c r="B3288" s="827"/>
      <c r="C3288" s="766"/>
      <c r="D3288" s="822"/>
      <c r="E3288" s="829"/>
      <c r="F3288" s="822"/>
      <c r="G3288" s="822"/>
      <c r="H3288" s="822"/>
      <c r="I3288" s="822"/>
      <c r="J3288" s="822"/>
      <c r="K3288" s="523">
        <v>3</v>
      </c>
      <c r="L3288" s="504"/>
      <c r="M3288" s="504"/>
      <c r="N3288" s="504"/>
      <c r="O3288" s="120"/>
      <c r="P3288" s="822"/>
      <c r="Q3288" s="822"/>
      <c r="R3288" s="51"/>
    </row>
    <row r="3289" spans="1:18" s="52" customFormat="1" outlineLevel="1">
      <c r="A3289" s="825"/>
      <c r="B3289" s="827"/>
      <c r="C3289" s="766"/>
      <c r="D3289" s="822"/>
      <c r="E3289" s="829"/>
      <c r="F3289" s="822"/>
      <c r="G3289" s="822"/>
      <c r="H3289" s="822"/>
      <c r="I3289" s="822"/>
      <c r="J3289" s="822"/>
      <c r="K3289" s="523">
        <v>4</v>
      </c>
      <c r="L3289" s="504"/>
      <c r="M3289" s="504"/>
      <c r="N3289" s="504"/>
      <c r="O3289" s="120"/>
      <c r="P3289" s="822"/>
      <c r="Q3289" s="822"/>
      <c r="R3289" s="51"/>
    </row>
    <row r="3290" spans="1:18" s="52" customFormat="1" outlineLevel="1">
      <c r="A3290" s="825"/>
      <c r="B3290" s="827"/>
      <c r="C3290" s="766"/>
      <c r="D3290" s="822"/>
      <c r="E3290" s="829"/>
      <c r="F3290" s="822"/>
      <c r="G3290" s="822"/>
      <c r="H3290" s="822"/>
      <c r="I3290" s="822"/>
      <c r="J3290" s="822"/>
      <c r="K3290" s="523">
        <v>5</v>
      </c>
      <c r="L3290" s="504"/>
      <c r="M3290" s="504"/>
      <c r="N3290" s="504"/>
      <c r="O3290" s="120"/>
      <c r="P3290" s="822"/>
      <c r="Q3290" s="822"/>
      <c r="R3290" s="51"/>
    </row>
    <row r="3291" spans="1:18" s="52" customFormat="1" outlineLevel="1">
      <c r="A3291" s="825"/>
      <c r="B3291" s="827"/>
      <c r="C3291" s="766"/>
      <c r="D3291" s="822"/>
      <c r="E3291" s="829"/>
      <c r="F3291" s="822"/>
      <c r="G3291" s="822"/>
      <c r="H3291" s="822"/>
      <c r="I3291" s="822"/>
      <c r="J3291" s="822"/>
      <c r="K3291" s="523">
        <v>6</v>
      </c>
      <c r="L3291" s="504"/>
      <c r="M3291" s="504"/>
      <c r="N3291" s="504"/>
      <c r="O3291" s="120"/>
      <c r="P3291" s="822"/>
      <c r="Q3291" s="822"/>
      <c r="R3291" s="51"/>
    </row>
    <row r="3292" spans="1:18" s="52" customFormat="1" outlineLevel="1">
      <c r="A3292" s="825"/>
      <c r="B3292" s="827"/>
      <c r="C3292" s="766"/>
      <c r="D3292" s="822"/>
      <c r="E3292" s="829"/>
      <c r="F3292" s="822"/>
      <c r="G3292" s="822"/>
      <c r="H3292" s="822"/>
      <c r="I3292" s="822"/>
      <c r="J3292" s="822"/>
      <c r="K3292" s="523">
        <v>7</v>
      </c>
      <c r="L3292" s="504"/>
      <c r="M3292" s="504"/>
      <c r="N3292" s="504"/>
      <c r="O3292" s="120"/>
      <c r="P3292" s="822"/>
      <c r="Q3292" s="822"/>
      <c r="R3292" s="51"/>
    </row>
    <row r="3293" spans="1:18" s="52" customFormat="1" outlineLevel="1">
      <c r="A3293" s="825"/>
      <c r="B3293" s="827"/>
      <c r="C3293" s="766"/>
      <c r="D3293" s="822"/>
      <c r="E3293" s="829"/>
      <c r="F3293" s="822"/>
      <c r="G3293" s="822"/>
      <c r="H3293" s="822"/>
      <c r="I3293" s="822"/>
      <c r="J3293" s="822"/>
      <c r="K3293" s="523">
        <v>8</v>
      </c>
      <c r="L3293" s="504"/>
      <c r="M3293" s="504"/>
      <c r="N3293" s="504"/>
      <c r="O3293" s="120"/>
      <c r="P3293" s="822"/>
      <c r="Q3293" s="822"/>
      <c r="R3293" s="51"/>
    </row>
    <row r="3294" spans="1:18" s="52" customFormat="1" outlineLevel="1">
      <c r="A3294" s="825"/>
      <c r="B3294" s="827"/>
      <c r="C3294" s="766"/>
      <c r="D3294" s="822"/>
      <c r="E3294" s="829"/>
      <c r="F3294" s="822"/>
      <c r="G3294" s="822"/>
      <c r="H3294" s="822"/>
      <c r="I3294" s="822"/>
      <c r="J3294" s="822"/>
      <c r="K3294" s="523">
        <v>9</v>
      </c>
      <c r="L3294" s="504"/>
      <c r="M3294" s="504"/>
      <c r="N3294" s="504"/>
      <c r="O3294" s="120"/>
      <c r="P3294" s="822"/>
      <c r="Q3294" s="822"/>
      <c r="R3294" s="51"/>
    </row>
    <row r="3295" spans="1:18" s="52" customFormat="1" outlineLevel="1">
      <c r="A3295" s="825"/>
      <c r="B3295" s="827"/>
      <c r="C3295" s="766"/>
      <c r="D3295" s="822"/>
      <c r="E3295" s="829"/>
      <c r="F3295" s="822"/>
      <c r="G3295" s="822"/>
      <c r="H3295" s="822"/>
      <c r="I3295" s="822"/>
      <c r="J3295" s="822"/>
      <c r="K3295" s="523">
        <v>10</v>
      </c>
      <c r="L3295" s="504"/>
      <c r="M3295" s="504"/>
      <c r="N3295" s="504"/>
      <c r="O3295" s="120"/>
      <c r="P3295" s="822"/>
      <c r="Q3295" s="822"/>
      <c r="R3295" s="51"/>
    </row>
    <row r="3296" spans="1:18" s="52" customFormat="1" outlineLevel="1">
      <c r="A3296" s="825"/>
      <c r="B3296" s="827"/>
      <c r="C3296" s="766"/>
      <c r="D3296" s="822"/>
      <c r="E3296" s="829"/>
      <c r="F3296" s="822"/>
      <c r="G3296" s="822"/>
      <c r="H3296" s="822"/>
      <c r="I3296" s="822"/>
      <c r="J3296" s="822"/>
      <c r="K3296" s="523">
        <v>11</v>
      </c>
      <c r="L3296" s="504"/>
      <c r="M3296" s="504"/>
      <c r="N3296" s="504"/>
      <c r="O3296" s="120"/>
      <c r="P3296" s="822"/>
      <c r="Q3296" s="822"/>
      <c r="R3296" s="51"/>
    </row>
    <row r="3297" spans="1:18" s="52" customFormat="1" outlineLevel="1">
      <c r="A3297" s="825"/>
      <c r="B3297" s="827"/>
      <c r="C3297" s="766"/>
      <c r="D3297" s="822"/>
      <c r="E3297" s="829"/>
      <c r="F3297" s="822"/>
      <c r="G3297" s="822"/>
      <c r="H3297" s="822"/>
      <c r="I3297" s="822"/>
      <c r="J3297" s="822"/>
      <c r="K3297" s="523">
        <v>12</v>
      </c>
      <c r="L3297" s="504"/>
      <c r="M3297" s="504"/>
      <c r="N3297" s="504"/>
      <c r="O3297" s="120"/>
      <c r="P3297" s="822"/>
      <c r="Q3297" s="822"/>
      <c r="R3297" s="51"/>
    </row>
    <row r="3298" spans="1:18" s="52" customFormat="1" outlineLevel="1">
      <c r="A3298" s="825"/>
      <c r="B3298" s="827"/>
      <c r="C3298" s="766"/>
      <c r="D3298" s="822"/>
      <c r="E3298" s="829"/>
      <c r="F3298" s="822"/>
      <c r="G3298" s="822"/>
      <c r="H3298" s="822"/>
      <c r="I3298" s="822"/>
      <c r="J3298" s="822"/>
      <c r="K3298" s="523">
        <v>13</v>
      </c>
      <c r="L3298" s="504"/>
      <c r="M3298" s="504"/>
      <c r="N3298" s="504"/>
      <c r="O3298" s="120"/>
      <c r="P3298" s="822"/>
      <c r="Q3298" s="822"/>
      <c r="R3298" s="51"/>
    </row>
    <row r="3299" spans="1:18" s="52" customFormat="1" outlineLevel="1">
      <c r="A3299" s="825"/>
      <c r="B3299" s="827"/>
      <c r="C3299" s="766"/>
      <c r="D3299" s="822"/>
      <c r="E3299" s="829"/>
      <c r="F3299" s="822"/>
      <c r="G3299" s="822"/>
      <c r="H3299" s="822"/>
      <c r="I3299" s="822"/>
      <c r="J3299" s="822"/>
      <c r="K3299" s="523">
        <v>14</v>
      </c>
      <c r="L3299" s="504"/>
      <c r="M3299" s="504"/>
      <c r="N3299" s="504"/>
      <c r="O3299" s="120"/>
      <c r="P3299" s="822"/>
      <c r="Q3299" s="822"/>
      <c r="R3299" s="51"/>
    </row>
    <row r="3300" spans="1:18" s="52" customFormat="1" outlineLevel="1">
      <c r="A3300" s="825"/>
      <c r="B3300" s="827"/>
      <c r="C3300" s="766"/>
      <c r="D3300" s="822"/>
      <c r="E3300" s="829"/>
      <c r="F3300" s="822"/>
      <c r="G3300" s="822"/>
      <c r="H3300" s="822"/>
      <c r="I3300" s="822"/>
      <c r="J3300" s="822"/>
      <c r="K3300" s="523">
        <v>15</v>
      </c>
      <c r="L3300" s="504"/>
      <c r="M3300" s="504"/>
      <c r="N3300" s="504"/>
      <c r="O3300" s="120"/>
      <c r="P3300" s="822"/>
      <c r="Q3300" s="822"/>
      <c r="R3300" s="51"/>
    </row>
    <row r="3301" spans="1:18" s="52" customFormat="1" outlineLevel="1">
      <c r="A3301" s="826"/>
      <c r="B3301" s="828"/>
      <c r="C3301" s="777"/>
      <c r="D3301" s="823"/>
      <c r="E3301" s="829"/>
      <c r="F3301" s="823"/>
      <c r="G3301" s="823"/>
      <c r="H3301" s="823"/>
      <c r="I3301" s="823"/>
      <c r="J3301" s="823"/>
      <c r="K3301" s="523">
        <v>16</v>
      </c>
      <c r="L3301" s="504"/>
      <c r="M3301" s="504"/>
      <c r="N3301" s="504"/>
      <c r="O3301" s="120"/>
      <c r="P3301" s="823"/>
      <c r="Q3301" s="823"/>
      <c r="R3301" s="51"/>
    </row>
    <row r="3302" spans="1:18" s="52" customFormat="1" outlineLevel="1">
      <c r="A3302" s="824"/>
      <c r="B3302" s="827" t="s">
        <v>15</v>
      </c>
      <c r="C3302" s="803">
        <f>C3286+1</f>
        <v>207</v>
      </c>
      <c r="D3302" s="822" t="str">
        <f t="shared" si="283"/>
        <v>Spare 207</v>
      </c>
      <c r="E3302" s="829" t="str">
        <f t="shared" ref="E3302" si="287">"DBB"&amp;18192+(6*(C3302-129))</f>
        <v>DBB18660</v>
      </c>
      <c r="F3302" s="822" t="s">
        <v>2163</v>
      </c>
      <c r="G3302" s="821"/>
      <c r="H3302" s="821"/>
      <c r="I3302" s="821"/>
      <c r="J3302" s="821"/>
      <c r="K3302" s="626">
        <v>1</v>
      </c>
      <c r="L3302" s="504"/>
      <c r="M3302" s="504"/>
      <c r="N3302" s="504"/>
      <c r="O3302" s="120"/>
      <c r="P3302" s="821"/>
      <c r="Q3302" s="821"/>
      <c r="R3302" s="51"/>
    </row>
    <row r="3303" spans="1:18" s="52" customFormat="1" outlineLevel="1">
      <c r="A3303" s="825"/>
      <c r="B3303" s="827"/>
      <c r="C3303" s="766"/>
      <c r="D3303" s="822"/>
      <c r="E3303" s="829"/>
      <c r="F3303" s="822"/>
      <c r="G3303" s="822"/>
      <c r="H3303" s="822"/>
      <c r="I3303" s="822"/>
      <c r="J3303" s="822"/>
      <c r="K3303" s="523">
        <v>2</v>
      </c>
      <c r="L3303" s="504"/>
      <c r="M3303" s="504"/>
      <c r="N3303" s="504"/>
      <c r="O3303" s="120"/>
      <c r="P3303" s="822"/>
      <c r="Q3303" s="822"/>
      <c r="R3303" s="51"/>
    </row>
    <row r="3304" spans="1:18" s="52" customFormat="1" outlineLevel="1">
      <c r="A3304" s="825"/>
      <c r="B3304" s="827"/>
      <c r="C3304" s="766"/>
      <c r="D3304" s="822"/>
      <c r="E3304" s="829"/>
      <c r="F3304" s="822"/>
      <c r="G3304" s="822"/>
      <c r="H3304" s="822"/>
      <c r="I3304" s="822"/>
      <c r="J3304" s="822"/>
      <c r="K3304" s="523">
        <v>3</v>
      </c>
      <c r="L3304" s="504"/>
      <c r="M3304" s="504"/>
      <c r="N3304" s="504"/>
      <c r="O3304" s="120"/>
      <c r="P3304" s="822"/>
      <c r="Q3304" s="822"/>
      <c r="R3304" s="51"/>
    </row>
    <row r="3305" spans="1:18" s="52" customFormat="1" outlineLevel="1">
      <c r="A3305" s="825"/>
      <c r="B3305" s="827"/>
      <c r="C3305" s="766"/>
      <c r="D3305" s="822"/>
      <c r="E3305" s="829"/>
      <c r="F3305" s="822"/>
      <c r="G3305" s="822"/>
      <c r="H3305" s="822"/>
      <c r="I3305" s="822"/>
      <c r="J3305" s="822"/>
      <c r="K3305" s="523">
        <v>4</v>
      </c>
      <c r="L3305" s="504"/>
      <c r="M3305" s="504"/>
      <c r="N3305" s="504"/>
      <c r="O3305" s="120"/>
      <c r="P3305" s="822"/>
      <c r="Q3305" s="822"/>
      <c r="R3305" s="51"/>
    </row>
    <row r="3306" spans="1:18" s="52" customFormat="1" outlineLevel="1">
      <c r="A3306" s="825"/>
      <c r="B3306" s="827"/>
      <c r="C3306" s="766"/>
      <c r="D3306" s="822"/>
      <c r="E3306" s="829"/>
      <c r="F3306" s="822"/>
      <c r="G3306" s="822"/>
      <c r="H3306" s="822"/>
      <c r="I3306" s="822"/>
      <c r="J3306" s="822"/>
      <c r="K3306" s="523">
        <v>5</v>
      </c>
      <c r="L3306" s="504"/>
      <c r="M3306" s="504"/>
      <c r="N3306" s="504"/>
      <c r="O3306" s="120"/>
      <c r="P3306" s="822"/>
      <c r="Q3306" s="822"/>
      <c r="R3306" s="51"/>
    </row>
    <row r="3307" spans="1:18" s="52" customFormat="1" outlineLevel="1">
      <c r="A3307" s="825"/>
      <c r="B3307" s="827"/>
      <c r="C3307" s="766"/>
      <c r="D3307" s="822"/>
      <c r="E3307" s="829"/>
      <c r="F3307" s="822"/>
      <c r="G3307" s="822"/>
      <c r="H3307" s="822"/>
      <c r="I3307" s="822"/>
      <c r="J3307" s="822"/>
      <c r="K3307" s="523">
        <v>6</v>
      </c>
      <c r="L3307" s="504"/>
      <c r="M3307" s="504"/>
      <c r="N3307" s="504"/>
      <c r="O3307" s="120"/>
      <c r="P3307" s="822"/>
      <c r="Q3307" s="822"/>
      <c r="R3307" s="51"/>
    </row>
    <row r="3308" spans="1:18" s="52" customFormat="1" outlineLevel="1">
      <c r="A3308" s="825"/>
      <c r="B3308" s="827"/>
      <c r="C3308" s="766"/>
      <c r="D3308" s="822"/>
      <c r="E3308" s="829"/>
      <c r="F3308" s="822"/>
      <c r="G3308" s="822"/>
      <c r="H3308" s="822"/>
      <c r="I3308" s="822"/>
      <c r="J3308" s="822"/>
      <c r="K3308" s="523">
        <v>7</v>
      </c>
      <c r="L3308" s="504"/>
      <c r="M3308" s="504"/>
      <c r="N3308" s="504"/>
      <c r="O3308" s="120"/>
      <c r="P3308" s="822"/>
      <c r="Q3308" s="822"/>
      <c r="R3308" s="51"/>
    </row>
    <row r="3309" spans="1:18" s="52" customFormat="1" outlineLevel="1">
      <c r="A3309" s="825"/>
      <c r="B3309" s="827"/>
      <c r="C3309" s="766"/>
      <c r="D3309" s="822"/>
      <c r="E3309" s="829"/>
      <c r="F3309" s="822"/>
      <c r="G3309" s="822"/>
      <c r="H3309" s="822"/>
      <c r="I3309" s="822"/>
      <c r="J3309" s="822"/>
      <c r="K3309" s="523">
        <v>8</v>
      </c>
      <c r="L3309" s="504"/>
      <c r="M3309" s="504"/>
      <c r="N3309" s="504"/>
      <c r="O3309" s="120"/>
      <c r="P3309" s="822"/>
      <c r="Q3309" s="822"/>
      <c r="R3309" s="51"/>
    </row>
    <row r="3310" spans="1:18" s="52" customFormat="1" outlineLevel="1">
      <c r="A3310" s="825"/>
      <c r="B3310" s="827"/>
      <c r="C3310" s="766"/>
      <c r="D3310" s="822"/>
      <c r="E3310" s="829"/>
      <c r="F3310" s="822"/>
      <c r="G3310" s="822"/>
      <c r="H3310" s="822"/>
      <c r="I3310" s="822"/>
      <c r="J3310" s="822"/>
      <c r="K3310" s="523">
        <v>9</v>
      </c>
      <c r="L3310" s="504"/>
      <c r="M3310" s="504"/>
      <c r="N3310" s="504"/>
      <c r="O3310" s="120"/>
      <c r="P3310" s="822"/>
      <c r="Q3310" s="822"/>
      <c r="R3310" s="51"/>
    </row>
    <row r="3311" spans="1:18" s="52" customFormat="1" outlineLevel="1">
      <c r="A3311" s="825"/>
      <c r="B3311" s="827"/>
      <c r="C3311" s="766"/>
      <c r="D3311" s="822"/>
      <c r="E3311" s="829"/>
      <c r="F3311" s="822"/>
      <c r="G3311" s="822"/>
      <c r="H3311" s="822"/>
      <c r="I3311" s="822"/>
      <c r="J3311" s="822"/>
      <c r="K3311" s="523">
        <v>10</v>
      </c>
      <c r="L3311" s="504"/>
      <c r="M3311" s="504"/>
      <c r="N3311" s="504"/>
      <c r="O3311" s="120"/>
      <c r="P3311" s="822"/>
      <c r="Q3311" s="822"/>
      <c r="R3311" s="51"/>
    </row>
    <row r="3312" spans="1:18" s="52" customFormat="1" outlineLevel="1">
      <c r="A3312" s="825"/>
      <c r="B3312" s="827"/>
      <c r="C3312" s="766"/>
      <c r="D3312" s="822"/>
      <c r="E3312" s="829"/>
      <c r="F3312" s="822"/>
      <c r="G3312" s="822"/>
      <c r="H3312" s="822"/>
      <c r="I3312" s="822"/>
      <c r="J3312" s="822"/>
      <c r="K3312" s="523">
        <v>11</v>
      </c>
      <c r="L3312" s="504"/>
      <c r="M3312" s="504"/>
      <c r="N3312" s="504"/>
      <c r="O3312" s="120"/>
      <c r="P3312" s="822"/>
      <c r="Q3312" s="822"/>
      <c r="R3312" s="51"/>
    </row>
    <row r="3313" spans="1:18" s="52" customFormat="1" outlineLevel="1">
      <c r="A3313" s="825"/>
      <c r="B3313" s="827"/>
      <c r="C3313" s="766"/>
      <c r="D3313" s="822"/>
      <c r="E3313" s="829"/>
      <c r="F3313" s="822"/>
      <c r="G3313" s="822"/>
      <c r="H3313" s="822"/>
      <c r="I3313" s="822"/>
      <c r="J3313" s="822"/>
      <c r="K3313" s="523">
        <v>12</v>
      </c>
      <c r="L3313" s="504"/>
      <c r="M3313" s="504"/>
      <c r="N3313" s="504"/>
      <c r="O3313" s="120"/>
      <c r="P3313" s="822"/>
      <c r="Q3313" s="822"/>
      <c r="R3313" s="51"/>
    </row>
    <row r="3314" spans="1:18" s="52" customFormat="1" outlineLevel="1">
      <c r="A3314" s="825"/>
      <c r="B3314" s="827"/>
      <c r="C3314" s="766"/>
      <c r="D3314" s="822"/>
      <c r="E3314" s="829"/>
      <c r="F3314" s="822"/>
      <c r="G3314" s="822"/>
      <c r="H3314" s="822"/>
      <c r="I3314" s="822"/>
      <c r="J3314" s="822"/>
      <c r="K3314" s="523">
        <v>13</v>
      </c>
      <c r="L3314" s="504"/>
      <c r="M3314" s="504"/>
      <c r="N3314" s="504"/>
      <c r="O3314" s="120"/>
      <c r="P3314" s="822"/>
      <c r="Q3314" s="822"/>
      <c r="R3314" s="51"/>
    </row>
    <row r="3315" spans="1:18" s="52" customFormat="1" outlineLevel="1">
      <c r="A3315" s="825"/>
      <c r="B3315" s="827"/>
      <c r="C3315" s="766"/>
      <c r="D3315" s="822"/>
      <c r="E3315" s="829"/>
      <c r="F3315" s="822"/>
      <c r="G3315" s="822"/>
      <c r="H3315" s="822"/>
      <c r="I3315" s="822"/>
      <c r="J3315" s="822"/>
      <c r="K3315" s="523">
        <v>14</v>
      </c>
      <c r="L3315" s="504"/>
      <c r="M3315" s="504"/>
      <c r="N3315" s="504"/>
      <c r="O3315" s="120"/>
      <c r="P3315" s="822"/>
      <c r="Q3315" s="822"/>
      <c r="R3315" s="51"/>
    </row>
    <row r="3316" spans="1:18" s="52" customFormat="1" outlineLevel="1">
      <c r="A3316" s="825"/>
      <c r="B3316" s="827"/>
      <c r="C3316" s="766"/>
      <c r="D3316" s="822"/>
      <c r="E3316" s="829"/>
      <c r="F3316" s="822"/>
      <c r="G3316" s="822"/>
      <c r="H3316" s="822"/>
      <c r="I3316" s="822"/>
      <c r="J3316" s="822"/>
      <c r="K3316" s="523">
        <v>15</v>
      </c>
      <c r="L3316" s="504"/>
      <c r="M3316" s="504"/>
      <c r="N3316" s="504"/>
      <c r="O3316" s="120"/>
      <c r="P3316" s="822"/>
      <c r="Q3316" s="822"/>
      <c r="R3316" s="51"/>
    </row>
    <row r="3317" spans="1:18" s="52" customFormat="1" outlineLevel="1">
      <c r="A3317" s="826"/>
      <c r="B3317" s="828"/>
      <c r="C3317" s="777"/>
      <c r="D3317" s="823"/>
      <c r="E3317" s="829"/>
      <c r="F3317" s="823"/>
      <c r="G3317" s="823"/>
      <c r="H3317" s="823"/>
      <c r="I3317" s="823"/>
      <c r="J3317" s="823"/>
      <c r="K3317" s="523">
        <v>16</v>
      </c>
      <c r="L3317" s="504"/>
      <c r="M3317" s="504"/>
      <c r="N3317" s="504"/>
      <c r="O3317" s="120"/>
      <c r="P3317" s="823"/>
      <c r="Q3317" s="823"/>
      <c r="R3317" s="51"/>
    </row>
    <row r="3318" spans="1:18" s="52" customFormat="1" outlineLevel="1">
      <c r="A3318" s="824"/>
      <c r="B3318" s="827" t="s">
        <v>15</v>
      </c>
      <c r="C3318" s="803">
        <f>C3302+1</f>
        <v>208</v>
      </c>
      <c r="D3318" s="822" t="str">
        <f t="shared" ref="D3318:D3366" si="288">"Spare "&amp;C3318</f>
        <v>Spare 208</v>
      </c>
      <c r="E3318" s="829" t="str">
        <f t="shared" ref="E3318" si="289">"DBB"&amp;18192+(6*(C3318-129))</f>
        <v>DBB18666</v>
      </c>
      <c r="F3318" s="822" t="s">
        <v>2164</v>
      </c>
      <c r="G3318" s="821"/>
      <c r="H3318" s="821"/>
      <c r="I3318" s="821"/>
      <c r="J3318" s="821"/>
      <c r="K3318" s="626">
        <v>1</v>
      </c>
      <c r="L3318" s="504"/>
      <c r="M3318" s="504"/>
      <c r="N3318" s="504"/>
      <c r="O3318" s="120"/>
      <c r="P3318" s="821"/>
      <c r="Q3318" s="821"/>
      <c r="R3318" s="51"/>
    </row>
    <row r="3319" spans="1:18" s="52" customFormat="1" outlineLevel="1">
      <c r="A3319" s="825"/>
      <c r="B3319" s="827"/>
      <c r="C3319" s="766"/>
      <c r="D3319" s="822"/>
      <c r="E3319" s="829"/>
      <c r="F3319" s="822"/>
      <c r="G3319" s="822"/>
      <c r="H3319" s="822"/>
      <c r="I3319" s="822"/>
      <c r="J3319" s="822"/>
      <c r="K3319" s="523">
        <v>2</v>
      </c>
      <c r="L3319" s="504"/>
      <c r="M3319" s="504"/>
      <c r="N3319" s="504"/>
      <c r="O3319" s="120"/>
      <c r="P3319" s="822"/>
      <c r="Q3319" s="822"/>
      <c r="R3319" s="51"/>
    </row>
    <row r="3320" spans="1:18" s="52" customFormat="1" outlineLevel="1">
      <c r="A3320" s="825"/>
      <c r="B3320" s="827"/>
      <c r="C3320" s="766"/>
      <c r="D3320" s="822"/>
      <c r="E3320" s="829"/>
      <c r="F3320" s="822"/>
      <c r="G3320" s="822"/>
      <c r="H3320" s="822"/>
      <c r="I3320" s="822"/>
      <c r="J3320" s="822"/>
      <c r="K3320" s="523">
        <v>3</v>
      </c>
      <c r="L3320" s="504"/>
      <c r="M3320" s="504"/>
      <c r="N3320" s="504"/>
      <c r="O3320" s="120"/>
      <c r="P3320" s="822"/>
      <c r="Q3320" s="822"/>
      <c r="R3320" s="51"/>
    </row>
    <row r="3321" spans="1:18" s="52" customFormat="1" outlineLevel="1">
      <c r="A3321" s="825"/>
      <c r="B3321" s="827"/>
      <c r="C3321" s="766"/>
      <c r="D3321" s="822"/>
      <c r="E3321" s="829"/>
      <c r="F3321" s="822"/>
      <c r="G3321" s="822"/>
      <c r="H3321" s="822"/>
      <c r="I3321" s="822"/>
      <c r="J3321" s="822"/>
      <c r="K3321" s="523">
        <v>4</v>
      </c>
      <c r="L3321" s="504"/>
      <c r="M3321" s="504"/>
      <c r="N3321" s="504"/>
      <c r="O3321" s="120"/>
      <c r="P3321" s="822"/>
      <c r="Q3321" s="822"/>
      <c r="R3321" s="51"/>
    </row>
    <row r="3322" spans="1:18" s="52" customFormat="1" outlineLevel="1">
      <c r="A3322" s="825"/>
      <c r="B3322" s="827"/>
      <c r="C3322" s="766"/>
      <c r="D3322" s="822"/>
      <c r="E3322" s="829"/>
      <c r="F3322" s="822"/>
      <c r="G3322" s="822"/>
      <c r="H3322" s="822"/>
      <c r="I3322" s="822"/>
      <c r="J3322" s="822"/>
      <c r="K3322" s="523">
        <v>5</v>
      </c>
      <c r="L3322" s="504"/>
      <c r="M3322" s="504"/>
      <c r="N3322" s="504"/>
      <c r="O3322" s="120"/>
      <c r="P3322" s="822"/>
      <c r="Q3322" s="822"/>
      <c r="R3322" s="51"/>
    </row>
    <row r="3323" spans="1:18" s="52" customFormat="1" outlineLevel="1">
      <c r="A3323" s="825"/>
      <c r="B3323" s="827"/>
      <c r="C3323" s="766"/>
      <c r="D3323" s="822"/>
      <c r="E3323" s="829"/>
      <c r="F3323" s="822"/>
      <c r="G3323" s="822"/>
      <c r="H3323" s="822"/>
      <c r="I3323" s="822"/>
      <c r="J3323" s="822"/>
      <c r="K3323" s="523">
        <v>6</v>
      </c>
      <c r="L3323" s="504"/>
      <c r="M3323" s="504"/>
      <c r="N3323" s="504"/>
      <c r="O3323" s="120"/>
      <c r="P3323" s="822"/>
      <c r="Q3323" s="822"/>
      <c r="R3323" s="51"/>
    </row>
    <row r="3324" spans="1:18" s="52" customFormat="1" outlineLevel="1">
      <c r="A3324" s="825"/>
      <c r="B3324" s="827"/>
      <c r="C3324" s="766"/>
      <c r="D3324" s="822"/>
      <c r="E3324" s="829"/>
      <c r="F3324" s="822"/>
      <c r="G3324" s="822"/>
      <c r="H3324" s="822"/>
      <c r="I3324" s="822"/>
      <c r="J3324" s="822"/>
      <c r="K3324" s="523">
        <v>7</v>
      </c>
      <c r="L3324" s="504"/>
      <c r="M3324" s="504"/>
      <c r="N3324" s="504"/>
      <c r="O3324" s="120"/>
      <c r="P3324" s="822"/>
      <c r="Q3324" s="822"/>
      <c r="R3324" s="51"/>
    </row>
    <row r="3325" spans="1:18" s="52" customFormat="1" outlineLevel="1">
      <c r="A3325" s="825"/>
      <c r="B3325" s="827"/>
      <c r="C3325" s="766"/>
      <c r="D3325" s="822"/>
      <c r="E3325" s="829"/>
      <c r="F3325" s="822"/>
      <c r="G3325" s="822"/>
      <c r="H3325" s="822"/>
      <c r="I3325" s="822"/>
      <c r="J3325" s="822"/>
      <c r="K3325" s="523">
        <v>8</v>
      </c>
      <c r="L3325" s="504"/>
      <c r="M3325" s="504"/>
      <c r="N3325" s="504"/>
      <c r="O3325" s="120"/>
      <c r="P3325" s="822"/>
      <c r="Q3325" s="822"/>
      <c r="R3325" s="51"/>
    </row>
    <row r="3326" spans="1:18" s="52" customFormat="1" outlineLevel="1">
      <c r="A3326" s="825"/>
      <c r="B3326" s="827"/>
      <c r="C3326" s="766"/>
      <c r="D3326" s="822"/>
      <c r="E3326" s="829"/>
      <c r="F3326" s="822"/>
      <c r="G3326" s="822"/>
      <c r="H3326" s="822"/>
      <c r="I3326" s="822"/>
      <c r="J3326" s="822"/>
      <c r="K3326" s="523">
        <v>9</v>
      </c>
      <c r="L3326" s="504"/>
      <c r="M3326" s="504"/>
      <c r="N3326" s="504"/>
      <c r="O3326" s="120"/>
      <c r="P3326" s="822"/>
      <c r="Q3326" s="822"/>
      <c r="R3326" s="51"/>
    </row>
    <row r="3327" spans="1:18" s="52" customFormat="1" outlineLevel="1">
      <c r="A3327" s="825"/>
      <c r="B3327" s="827"/>
      <c r="C3327" s="766"/>
      <c r="D3327" s="822"/>
      <c r="E3327" s="829"/>
      <c r="F3327" s="822"/>
      <c r="G3327" s="822"/>
      <c r="H3327" s="822"/>
      <c r="I3327" s="822"/>
      <c r="J3327" s="822"/>
      <c r="K3327" s="523">
        <v>10</v>
      </c>
      <c r="L3327" s="504"/>
      <c r="M3327" s="504"/>
      <c r="N3327" s="504"/>
      <c r="O3327" s="120"/>
      <c r="P3327" s="822"/>
      <c r="Q3327" s="822"/>
      <c r="R3327" s="51"/>
    </row>
    <row r="3328" spans="1:18" s="52" customFormat="1" outlineLevel="1">
      <c r="A3328" s="825"/>
      <c r="B3328" s="827"/>
      <c r="C3328" s="766"/>
      <c r="D3328" s="822"/>
      <c r="E3328" s="829"/>
      <c r="F3328" s="822"/>
      <c r="G3328" s="822"/>
      <c r="H3328" s="822"/>
      <c r="I3328" s="822"/>
      <c r="J3328" s="822"/>
      <c r="K3328" s="523">
        <v>11</v>
      </c>
      <c r="L3328" s="504"/>
      <c r="M3328" s="504"/>
      <c r="N3328" s="504"/>
      <c r="O3328" s="120"/>
      <c r="P3328" s="822"/>
      <c r="Q3328" s="822"/>
      <c r="R3328" s="51"/>
    </row>
    <row r="3329" spans="1:18" s="52" customFormat="1" outlineLevel="1">
      <c r="A3329" s="825"/>
      <c r="B3329" s="827"/>
      <c r="C3329" s="766"/>
      <c r="D3329" s="822"/>
      <c r="E3329" s="829"/>
      <c r="F3329" s="822"/>
      <c r="G3329" s="822"/>
      <c r="H3329" s="822"/>
      <c r="I3329" s="822"/>
      <c r="J3329" s="822"/>
      <c r="K3329" s="523">
        <v>12</v>
      </c>
      <c r="L3329" s="504"/>
      <c r="M3329" s="504"/>
      <c r="N3329" s="504"/>
      <c r="O3329" s="120"/>
      <c r="P3329" s="822"/>
      <c r="Q3329" s="822"/>
      <c r="R3329" s="51"/>
    </row>
    <row r="3330" spans="1:18" s="52" customFormat="1" outlineLevel="1">
      <c r="A3330" s="825"/>
      <c r="B3330" s="827"/>
      <c r="C3330" s="766"/>
      <c r="D3330" s="822"/>
      <c r="E3330" s="829"/>
      <c r="F3330" s="822"/>
      <c r="G3330" s="822"/>
      <c r="H3330" s="822"/>
      <c r="I3330" s="822"/>
      <c r="J3330" s="822"/>
      <c r="K3330" s="523">
        <v>13</v>
      </c>
      <c r="L3330" s="504"/>
      <c r="M3330" s="504"/>
      <c r="N3330" s="504"/>
      <c r="O3330" s="120"/>
      <c r="P3330" s="822"/>
      <c r="Q3330" s="822"/>
      <c r="R3330" s="51"/>
    </row>
    <row r="3331" spans="1:18" s="52" customFormat="1" outlineLevel="1">
      <c r="A3331" s="825"/>
      <c r="B3331" s="827"/>
      <c r="C3331" s="766"/>
      <c r="D3331" s="822"/>
      <c r="E3331" s="829"/>
      <c r="F3331" s="822"/>
      <c r="G3331" s="822"/>
      <c r="H3331" s="822"/>
      <c r="I3331" s="822"/>
      <c r="J3331" s="822"/>
      <c r="K3331" s="523">
        <v>14</v>
      </c>
      <c r="L3331" s="504"/>
      <c r="M3331" s="504"/>
      <c r="N3331" s="504"/>
      <c r="O3331" s="120"/>
      <c r="P3331" s="822"/>
      <c r="Q3331" s="822"/>
      <c r="R3331" s="51"/>
    </row>
    <row r="3332" spans="1:18" s="52" customFormat="1" outlineLevel="1">
      <c r="A3332" s="825"/>
      <c r="B3332" s="827"/>
      <c r="C3332" s="766"/>
      <c r="D3332" s="822"/>
      <c r="E3332" s="829"/>
      <c r="F3332" s="822"/>
      <c r="G3332" s="822"/>
      <c r="H3332" s="822"/>
      <c r="I3332" s="822"/>
      <c r="J3332" s="822"/>
      <c r="K3332" s="523">
        <v>15</v>
      </c>
      <c r="L3332" s="504"/>
      <c r="M3332" s="504"/>
      <c r="N3332" s="504"/>
      <c r="O3332" s="120"/>
      <c r="P3332" s="822"/>
      <c r="Q3332" s="822"/>
      <c r="R3332" s="51"/>
    </row>
    <row r="3333" spans="1:18" s="52" customFormat="1" outlineLevel="1">
      <c r="A3333" s="826"/>
      <c r="B3333" s="828"/>
      <c r="C3333" s="777"/>
      <c r="D3333" s="823"/>
      <c r="E3333" s="829"/>
      <c r="F3333" s="823"/>
      <c r="G3333" s="823"/>
      <c r="H3333" s="823"/>
      <c r="I3333" s="823"/>
      <c r="J3333" s="823"/>
      <c r="K3333" s="523">
        <v>16</v>
      </c>
      <c r="L3333" s="504"/>
      <c r="M3333" s="504"/>
      <c r="N3333" s="504"/>
      <c r="O3333" s="120"/>
      <c r="P3333" s="823"/>
      <c r="Q3333" s="823"/>
      <c r="R3333" s="51"/>
    </row>
    <row r="3334" spans="1:18" s="52" customFormat="1" outlineLevel="1">
      <c r="A3334" s="824"/>
      <c r="B3334" s="827" t="s">
        <v>15</v>
      </c>
      <c r="C3334" s="803">
        <f>C3318+1</f>
        <v>209</v>
      </c>
      <c r="D3334" s="822" t="str">
        <f t="shared" si="288"/>
        <v>Spare 209</v>
      </c>
      <c r="E3334" s="829" t="str">
        <f t="shared" ref="E3334" si="290">"DBB"&amp;18192+(6*(C3334-129))</f>
        <v>DBB18672</v>
      </c>
      <c r="F3334" s="822" t="s">
        <v>2165</v>
      </c>
      <c r="G3334" s="821"/>
      <c r="H3334" s="821"/>
      <c r="I3334" s="821"/>
      <c r="J3334" s="821"/>
      <c r="K3334" s="626">
        <v>1</v>
      </c>
      <c r="L3334" s="504"/>
      <c r="M3334" s="504"/>
      <c r="N3334" s="504"/>
      <c r="O3334" s="120"/>
      <c r="P3334" s="821"/>
      <c r="Q3334" s="821"/>
      <c r="R3334" s="51"/>
    </row>
    <row r="3335" spans="1:18" s="52" customFormat="1" outlineLevel="1">
      <c r="A3335" s="825"/>
      <c r="B3335" s="827"/>
      <c r="C3335" s="766"/>
      <c r="D3335" s="822"/>
      <c r="E3335" s="829"/>
      <c r="F3335" s="822"/>
      <c r="G3335" s="822"/>
      <c r="H3335" s="822"/>
      <c r="I3335" s="822"/>
      <c r="J3335" s="822"/>
      <c r="K3335" s="523">
        <v>2</v>
      </c>
      <c r="L3335" s="504"/>
      <c r="M3335" s="504"/>
      <c r="N3335" s="504"/>
      <c r="O3335" s="120"/>
      <c r="P3335" s="822"/>
      <c r="Q3335" s="822"/>
      <c r="R3335" s="51"/>
    </row>
    <row r="3336" spans="1:18" s="52" customFormat="1" outlineLevel="1">
      <c r="A3336" s="825"/>
      <c r="B3336" s="827"/>
      <c r="C3336" s="766"/>
      <c r="D3336" s="822"/>
      <c r="E3336" s="829"/>
      <c r="F3336" s="822"/>
      <c r="G3336" s="822"/>
      <c r="H3336" s="822"/>
      <c r="I3336" s="822"/>
      <c r="J3336" s="822"/>
      <c r="K3336" s="523">
        <v>3</v>
      </c>
      <c r="L3336" s="504"/>
      <c r="M3336" s="504"/>
      <c r="N3336" s="504"/>
      <c r="O3336" s="120"/>
      <c r="P3336" s="822"/>
      <c r="Q3336" s="822"/>
      <c r="R3336" s="51"/>
    </row>
    <row r="3337" spans="1:18" s="52" customFormat="1" outlineLevel="1">
      <c r="A3337" s="825"/>
      <c r="B3337" s="827"/>
      <c r="C3337" s="766"/>
      <c r="D3337" s="822"/>
      <c r="E3337" s="829"/>
      <c r="F3337" s="822"/>
      <c r="G3337" s="822"/>
      <c r="H3337" s="822"/>
      <c r="I3337" s="822"/>
      <c r="J3337" s="822"/>
      <c r="K3337" s="523">
        <v>4</v>
      </c>
      <c r="L3337" s="504"/>
      <c r="M3337" s="504"/>
      <c r="N3337" s="504"/>
      <c r="O3337" s="120"/>
      <c r="P3337" s="822"/>
      <c r="Q3337" s="822"/>
      <c r="R3337" s="51"/>
    </row>
    <row r="3338" spans="1:18" s="52" customFormat="1" outlineLevel="1">
      <c r="A3338" s="825"/>
      <c r="B3338" s="827"/>
      <c r="C3338" s="766"/>
      <c r="D3338" s="822"/>
      <c r="E3338" s="829"/>
      <c r="F3338" s="822"/>
      <c r="G3338" s="822"/>
      <c r="H3338" s="822"/>
      <c r="I3338" s="822"/>
      <c r="J3338" s="822"/>
      <c r="K3338" s="523">
        <v>5</v>
      </c>
      <c r="L3338" s="504"/>
      <c r="M3338" s="504"/>
      <c r="N3338" s="504"/>
      <c r="O3338" s="120"/>
      <c r="P3338" s="822"/>
      <c r="Q3338" s="822"/>
      <c r="R3338" s="51"/>
    </row>
    <row r="3339" spans="1:18" s="52" customFormat="1" outlineLevel="1">
      <c r="A3339" s="825"/>
      <c r="B3339" s="827"/>
      <c r="C3339" s="766"/>
      <c r="D3339" s="822"/>
      <c r="E3339" s="829"/>
      <c r="F3339" s="822"/>
      <c r="G3339" s="822"/>
      <c r="H3339" s="822"/>
      <c r="I3339" s="822"/>
      <c r="J3339" s="822"/>
      <c r="K3339" s="523">
        <v>6</v>
      </c>
      <c r="L3339" s="504"/>
      <c r="M3339" s="504"/>
      <c r="N3339" s="504"/>
      <c r="O3339" s="120"/>
      <c r="P3339" s="822"/>
      <c r="Q3339" s="822"/>
      <c r="R3339" s="51"/>
    </row>
    <row r="3340" spans="1:18" s="52" customFormat="1" outlineLevel="1">
      <c r="A3340" s="825"/>
      <c r="B3340" s="827"/>
      <c r="C3340" s="766"/>
      <c r="D3340" s="822"/>
      <c r="E3340" s="829"/>
      <c r="F3340" s="822"/>
      <c r="G3340" s="822"/>
      <c r="H3340" s="822"/>
      <c r="I3340" s="822"/>
      <c r="J3340" s="822"/>
      <c r="K3340" s="523">
        <v>7</v>
      </c>
      <c r="L3340" s="504"/>
      <c r="M3340" s="504"/>
      <c r="N3340" s="504"/>
      <c r="O3340" s="120"/>
      <c r="P3340" s="822"/>
      <c r="Q3340" s="822"/>
      <c r="R3340" s="51"/>
    </row>
    <row r="3341" spans="1:18" s="52" customFormat="1" outlineLevel="1">
      <c r="A3341" s="825"/>
      <c r="B3341" s="827"/>
      <c r="C3341" s="766"/>
      <c r="D3341" s="822"/>
      <c r="E3341" s="829"/>
      <c r="F3341" s="822"/>
      <c r="G3341" s="822"/>
      <c r="H3341" s="822"/>
      <c r="I3341" s="822"/>
      <c r="J3341" s="822"/>
      <c r="K3341" s="523">
        <v>8</v>
      </c>
      <c r="L3341" s="504"/>
      <c r="M3341" s="504"/>
      <c r="N3341" s="504"/>
      <c r="O3341" s="120"/>
      <c r="P3341" s="822"/>
      <c r="Q3341" s="822"/>
      <c r="R3341" s="51"/>
    </row>
    <row r="3342" spans="1:18" s="52" customFormat="1" outlineLevel="1">
      <c r="A3342" s="825"/>
      <c r="B3342" s="827"/>
      <c r="C3342" s="766"/>
      <c r="D3342" s="822"/>
      <c r="E3342" s="829"/>
      <c r="F3342" s="822"/>
      <c r="G3342" s="822"/>
      <c r="H3342" s="822"/>
      <c r="I3342" s="822"/>
      <c r="J3342" s="822"/>
      <c r="K3342" s="523">
        <v>9</v>
      </c>
      <c r="L3342" s="504"/>
      <c r="M3342" s="504"/>
      <c r="N3342" s="504"/>
      <c r="O3342" s="120"/>
      <c r="P3342" s="822"/>
      <c r="Q3342" s="822"/>
      <c r="R3342" s="51"/>
    </row>
    <row r="3343" spans="1:18" s="52" customFormat="1" outlineLevel="1">
      <c r="A3343" s="825"/>
      <c r="B3343" s="827"/>
      <c r="C3343" s="766"/>
      <c r="D3343" s="822"/>
      <c r="E3343" s="829"/>
      <c r="F3343" s="822"/>
      <c r="G3343" s="822"/>
      <c r="H3343" s="822"/>
      <c r="I3343" s="822"/>
      <c r="J3343" s="822"/>
      <c r="K3343" s="523">
        <v>10</v>
      </c>
      <c r="L3343" s="504"/>
      <c r="M3343" s="504"/>
      <c r="N3343" s="504"/>
      <c r="O3343" s="120"/>
      <c r="P3343" s="822"/>
      <c r="Q3343" s="822"/>
      <c r="R3343" s="51"/>
    </row>
    <row r="3344" spans="1:18" s="52" customFormat="1" outlineLevel="1">
      <c r="A3344" s="825"/>
      <c r="B3344" s="827"/>
      <c r="C3344" s="766"/>
      <c r="D3344" s="822"/>
      <c r="E3344" s="829"/>
      <c r="F3344" s="822"/>
      <c r="G3344" s="822"/>
      <c r="H3344" s="822"/>
      <c r="I3344" s="822"/>
      <c r="J3344" s="822"/>
      <c r="K3344" s="523">
        <v>11</v>
      </c>
      <c r="L3344" s="504"/>
      <c r="M3344" s="504"/>
      <c r="N3344" s="504"/>
      <c r="O3344" s="120"/>
      <c r="P3344" s="822"/>
      <c r="Q3344" s="822"/>
      <c r="R3344" s="51"/>
    </row>
    <row r="3345" spans="1:18" s="52" customFormat="1" outlineLevel="1">
      <c r="A3345" s="825"/>
      <c r="B3345" s="827"/>
      <c r="C3345" s="766"/>
      <c r="D3345" s="822"/>
      <c r="E3345" s="829"/>
      <c r="F3345" s="822"/>
      <c r="G3345" s="822"/>
      <c r="H3345" s="822"/>
      <c r="I3345" s="822"/>
      <c r="J3345" s="822"/>
      <c r="K3345" s="523">
        <v>12</v>
      </c>
      <c r="L3345" s="504"/>
      <c r="M3345" s="504"/>
      <c r="N3345" s="504"/>
      <c r="O3345" s="120"/>
      <c r="P3345" s="822"/>
      <c r="Q3345" s="822"/>
      <c r="R3345" s="51"/>
    </row>
    <row r="3346" spans="1:18" s="52" customFormat="1" outlineLevel="1">
      <c r="A3346" s="825"/>
      <c r="B3346" s="827"/>
      <c r="C3346" s="766"/>
      <c r="D3346" s="822"/>
      <c r="E3346" s="829"/>
      <c r="F3346" s="822"/>
      <c r="G3346" s="822"/>
      <c r="H3346" s="822"/>
      <c r="I3346" s="822"/>
      <c r="J3346" s="822"/>
      <c r="K3346" s="523">
        <v>13</v>
      </c>
      <c r="L3346" s="504"/>
      <c r="M3346" s="504"/>
      <c r="N3346" s="504"/>
      <c r="O3346" s="120"/>
      <c r="P3346" s="822"/>
      <c r="Q3346" s="822"/>
      <c r="R3346" s="51"/>
    </row>
    <row r="3347" spans="1:18" s="52" customFormat="1" outlineLevel="1">
      <c r="A3347" s="825"/>
      <c r="B3347" s="827"/>
      <c r="C3347" s="766"/>
      <c r="D3347" s="822"/>
      <c r="E3347" s="829"/>
      <c r="F3347" s="822"/>
      <c r="G3347" s="822"/>
      <c r="H3347" s="822"/>
      <c r="I3347" s="822"/>
      <c r="J3347" s="822"/>
      <c r="K3347" s="523">
        <v>14</v>
      </c>
      <c r="L3347" s="504"/>
      <c r="M3347" s="504"/>
      <c r="N3347" s="504"/>
      <c r="O3347" s="120"/>
      <c r="P3347" s="822"/>
      <c r="Q3347" s="822"/>
      <c r="R3347" s="51"/>
    </row>
    <row r="3348" spans="1:18" s="52" customFormat="1" outlineLevel="1">
      <c r="A3348" s="825"/>
      <c r="B3348" s="827"/>
      <c r="C3348" s="766"/>
      <c r="D3348" s="822"/>
      <c r="E3348" s="829"/>
      <c r="F3348" s="822"/>
      <c r="G3348" s="822"/>
      <c r="H3348" s="822"/>
      <c r="I3348" s="822"/>
      <c r="J3348" s="822"/>
      <c r="K3348" s="523">
        <v>15</v>
      </c>
      <c r="L3348" s="504"/>
      <c r="M3348" s="504"/>
      <c r="N3348" s="504"/>
      <c r="O3348" s="120"/>
      <c r="P3348" s="822"/>
      <c r="Q3348" s="822"/>
      <c r="R3348" s="51"/>
    </row>
    <row r="3349" spans="1:18" s="52" customFormat="1" outlineLevel="1">
      <c r="A3349" s="826"/>
      <c r="B3349" s="828"/>
      <c r="C3349" s="777"/>
      <c r="D3349" s="823"/>
      <c r="E3349" s="829"/>
      <c r="F3349" s="823"/>
      <c r="G3349" s="823"/>
      <c r="H3349" s="823"/>
      <c r="I3349" s="823"/>
      <c r="J3349" s="823"/>
      <c r="K3349" s="523">
        <v>16</v>
      </c>
      <c r="L3349" s="504"/>
      <c r="M3349" s="504"/>
      <c r="N3349" s="504"/>
      <c r="O3349" s="120"/>
      <c r="P3349" s="823"/>
      <c r="Q3349" s="823"/>
      <c r="R3349" s="51"/>
    </row>
    <row r="3350" spans="1:18" s="52" customFormat="1" outlineLevel="1">
      <c r="A3350" s="824"/>
      <c r="B3350" s="827" t="s">
        <v>15</v>
      </c>
      <c r="C3350" s="803">
        <f>C3334+1</f>
        <v>210</v>
      </c>
      <c r="D3350" s="822" t="str">
        <f t="shared" si="288"/>
        <v>Spare 210</v>
      </c>
      <c r="E3350" s="829" t="str">
        <f t="shared" ref="E3350" si="291">"DBB"&amp;18192+(6*(C3350-129))</f>
        <v>DBB18678</v>
      </c>
      <c r="F3350" s="822" t="s">
        <v>2166</v>
      </c>
      <c r="G3350" s="821"/>
      <c r="H3350" s="821"/>
      <c r="I3350" s="821"/>
      <c r="J3350" s="821"/>
      <c r="K3350" s="626">
        <v>1</v>
      </c>
      <c r="L3350" s="504"/>
      <c r="M3350" s="504"/>
      <c r="N3350" s="504"/>
      <c r="O3350" s="120"/>
      <c r="P3350" s="821"/>
      <c r="Q3350" s="821"/>
      <c r="R3350" s="51"/>
    </row>
    <row r="3351" spans="1:18" s="52" customFormat="1" outlineLevel="1">
      <c r="A3351" s="825"/>
      <c r="B3351" s="827"/>
      <c r="C3351" s="766"/>
      <c r="D3351" s="822"/>
      <c r="E3351" s="829"/>
      <c r="F3351" s="822"/>
      <c r="G3351" s="822"/>
      <c r="H3351" s="822"/>
      <c r="I3351" s="822"/>
      <c r="J3351" s="822"/>
      <c r="K3351" s="523">
        <v>2</v>
      </c>
      <c r="L3351" s="504"/>
      <c r="M3351" s="504"/>
      <c r="N3351" s="504"/>
      <c r="O3351" s="120"/>
      <c r="P3351" s="822"/>
      <c r="Q3351" s="822"/>
      <c r="R3351" s="51"/>
    </row>
    <row r="3352" spans="1:18" s="52" customFormat="1" outlineLevel="1">
      <c r="A3352" s="825"/>
      <c r="B3352" s="827"/>
      <c r="C3352" s="766"/>
      <c r="D3352" s="822"/>
      <c r="E3352" s="829"/>
      <c r="F3352" s="822"/>
      <c r="G3352" s="822"/>
      <c r="H3352" s="822"/>
      <c r="I3352" s="822"/>
      <c r="J3352" s="822"/>
      <c r="K3352" s="523">
        <v>3</v>
      </c>
      <c r="L3352" s="504"/>
      <c r="M3352" s="504"/>
      <c r="N3352" s="504"/>
      <c r="O3352" s="120"/>
      <c r="P3352" s="822"/>
      <c r="Q3352" s="822"/>
      <c r="R3352" s="51"/>
    </row>
    <row r="3353" spans="1:18" s="52" customFormat="1" outlineLevel="1">
      <c r="A3353" s="825"/>
      <c r="B3353" s="827"/>
      <c r="C3353" s="766"/>
      <c r="D3353" s="822"/>
      <c r="E3353" s="829"/>
      <c r="F3353" s="822"/>
      <c r="G3353" s="822"/>
      <c r="H3353" s="822"/>
      <c r="I3353" s="822"/>
      <c r="J3353" s="822"/>
      <c r="K3353" s="523">
        <v>4</v>
      </c>
      <c r="L3353" s="504"/>
      <c r="M3353" s="504"/>
      <c r="N3353" s="504"/>
      <c r="O3353" s="120"/>
      <c r="P3353" s="822"/>
      <c r="Q3353" s="822"/>
      <c r="R3353" s="51"/>
    </row>
    <row r="3354" spans="1:18" s="52" customFormat="1" outlineLevel="1">
      <c r="A3354" s="825"/>
      <c r="B3354" s="827"/>
      <c r="C3354" s="766"/>
      <c r="D3354" s="822"/>
      <c r="E3354" s="829"/>
      <c r="F3354" s="822"/>
      <c r="G3354" s="822"/>
      <c r="H3354" s="822"/>
      <c r="I3354" s="822"/>
      <c r="J3354" s="822"/>
      <c r="K3354" s="523">
        <v>5</v>
      </c>
      <c r="L3354" s="504"/>
      <c r="M3354" s="504"/>
      <c r="N3354" s="504"/>
      <c r="O3354" s="120"/>
      <c r="P3354" s="822"/>
      <c r="Q3354" s="822"/>
      <c r="R3354" s="51"/>
    </row>
    <row r="3355" spans="1:18" s="52" customFormat="1" outlineLevel="1">
      <c r="A3355" s="825"/>
      <c r="B3355" s="827"/>
      <c r="C3355" s="766"/>
      <c r="D3355" s="822"/>
      <c r="E3355" s="829"/>
      <c r="F3355" s="822"/>
      <c r="G3355" s="822"/>
      <c r="H3355" s="822"/>
      <c r="I3355" s="822"/>
      <c r="J3355" s="822"/>
      <c r="K3355" s="523">
        <v>6</v>
      </c>
      <c r="L3355" s="504"/>
      <c r="M3355" s="504"/>
      <c r="N3355" s="504"/>
      <c r="O3355" s="120"/>
      <c r="P3355" s="822"/>
      <c r="Q3355" s="822"/>
      <c r="R3355" s="51"/>
    </row>
    <row r="3356" spans="1:18" s="52" customFormat="1" outlineLevel="1">
      <c r="A3356" s="825"/>
      <c r="B3356" s="827"/>
      <c r="C3356" s="766"/>
      <c r="D3356" s="822"/>
      <c r="E3356" s="829"/>
      <c r="F3356" s="822"/>
      <c r="G3356" s="822"/>
      <c r="H3356" s="822"/>
      <c r="I3356" s="822"/>
      <c r="J3356" s="822"/>
      <c r="K3356" s="523">
        <v>7</v>
      </c>
      <c r="L3356" s="504"/>
      <c r="M3356" s="504"/>
      <c r="N3356" s="504"/>
      <c r="O3356" s="120"/>
      <c r="P3356" s="822"/>
      <c r="Q3356" s="822"/>
      <c r="R3356" s="51"/>
    </row>
    <row r="3357" spans="1:18" s="52" customFormat="1" outlineLevel="1">
      <c r="A3357" s="825"/>
      <c r="B3357" s="827"/>
      <c r="C3357" s="766"/>
      <c r="D3357" s="822"/>
      <c r="E3357" s="829"/>
      <c r="F3357" s="822"/>
      <c r="G3357" s="822"/>
      <c r="H3357" s="822"/>
      <c r="I3357" s="822"/>
      <c r="J3357" s="822"/>
      <c r="K3357" s="523">
        <v>8</v>
      </c>
      <c r="L3357" s="504"/>
      <c r="M3357" s="504"/>
      <c r="N3357" s="504"/>
      <c r="O3357" s="120"/>
      <c r="P3357" s="822"/>
      <c r="Q3357" s="822"/>
      <c r="R3357" s="51"/>
    </row>
    <row r="3358" spans="1:18" s="52" customFormat="1" outlineLevel="1">
      <c r="A3358" s="825"/>
      <c r="B3358" s="827"/>
      <c r="C3358" s="766"/>
      <c r="D3358" s="822"/>
      <c r="E3358" s="829"/>
      <c r="F3358" s="822"/>
      <c r="G3358" s="822"/>
      <c r="H3358" s="822"/>
      <c r="I3358" s="822"/>
      <c r="J3358" s="822"/>
      <c r="K3358" s="523">
        <v>9</v>
      </c>
      <c r="L3358" s="504"/>
      <c r="M3358" s="504"/>
      <c r="N3358" s="504"/>
      <c r="O3358" s="120"/>
      <c r="P3358" s="822"/>
      <c r="Q3358" s="822"/>
      <c r="R3358" s="51"/>
    </row>
    <row r="3359" spans="1:18" s="52" customFormat="1" outlineLevel="1">
      <c r="A3359" s="825"/>
      <c r="B3359" s="827"/>
      <c r="C3359" s="766"/>
      <c r="D3359" s="822"/>
      <c r="E3359" s="829"/>
      <c r="F3359" s="822"/>
      <c r="G3359" s="822"/>
      <c r="H3359" s="822"/>
      <c r="I3359" s="822"/>
      <c r="J3359" s="822"/>
      <c r="K3359" s="523">
        <v>10</v>
      </c>
      <c r="L3359" s="504"/>
      <c r="M3359" s="504"/>
      <c r="N3359" s="504"/>
      <c r="O3359" s="120"/>
      <c r="P3359" s="822"/>
      <c r="Q3359" s="822"/>
      <c r="R3359" s="51"/>
    </row>
    <row r="3360" spans="1:18" s="52" customFormat="1" outlineLevel="1">
      <c r="A3360" s="825"/>
      <c r="B3360" s="827"/>
      <c r="C3360" s="766"/>
      <c r="D3360" s="822"/>
      <c r="E3360" s="829"/>
      <c r="F3360" s="822"/>
      <c r="G3360" s="822"/>
      <c r="H3360" s="822"/>
      <c r="I3360" s="822"/>
      <c r="J3360" s="822"/>
      <c r="K3360" s="523">
        <v>11</v>
      </c>
      <c r="L3360" s="504"/>
      <c r="M3360" s="504"/>
      <c r="N3360" s="504"/>
      <c r="O3360" s="120"/>
      <c r="P3360" s="822"/>
      <c r="Q3360" s="822"/>
      <c r="R3360" s="51"/>
    </row>
    <row r="3361" spans="1:18" s="52" customFormat="1" outlineLevel="1">
      <c r="A3361" s="825"/>
      <c r="B3361" s="827"/>
      <c r="C3361" s="766"/>
      <c r="D3361" s="822"/>
      <c r="E3361" s="829"/>
      <c r="F3361" s="822"/>
      <c r="G3361" s="822"/>
      <c r="H3361" s="822"/>
      <c r="I3361" s="822"/>
      <c r="J3361" s="822"/>
      <c r="K3361" s="523">
        <v>12</v>
      </c>
      <c r="L3361" s="504"/>
      <c r="M3361" s="504"/>
      <c r="N3361" s="504"/>
      <c r="O3361" s="120"/>
      <c r="P3361" s="822"/>
      <c r="Q3361" s="822"/>
      <c r="R3361" s="51"/>
    </row>
    <row r="3362" spans="1:18" s="52" customFormat="1" outlineLevel="1">
      <c r="A3362" s="825"/>
      <c r="B3362" s="827"/>
      <c r="C3362" s="766"/>
      <c r="D3362" s="822"/>
      <c r="E3362" s="829"/>
      <c r="F3362" s="822"/>
      <c r="G3362" s="822"/>
      <c r="H3362" s="822"/>
      <c r="I3362" s="822"/>
      <c r="J3362" s="822"/>
      <c r="K3362" s="523">
        <v>13</v>
      </c>
      <c r="L3362" s="504"/>
      <c r="M3362" s="504"/>
      <c r="N3362" s="504"/>
      <c r="O3362" s="120"/>
      <c r="P3362" s="822"/>
      <c r="Q3362" s="822"/>
      <c r="R3362" s="51"/>
    </row>
    <row r="3363" spans="1:18" s="52" customFormat="1" outlineLevel="1">
      <c r="A3363" s="825"/>
      <c r="B3363" s="827"/>
      <c r="C3363" s="766"/>
      <c r="D3363" s="822"/>
      <c r="E3363" s="829"/>
      <c r="F3363" s="822"/>
      <c r="G3363" s="822"/>
      <c r="H3363" s="822"/>
      <c r="I3363" s="822"/>
      <c r="J3363" s="822"/>
      <c r="K3363" s="523">
        <v>14</v>
      </c>
      <c r="L3363" s="504"/>
      <c r="M3363" s="504"/>
      <c r="N3363" s="504"/>
      <c r="O3363" s="120"/>
      <c r="P3363" s="822"/>
      <c r="Q3363" s="822"/>
      <c r="R3363" s="51"/>
    </row>
    <row r="3364" spans="1:18" s="52" customFormat="1" outlineLevel="1">
      <c r="A3364" s="825"/>
      <c r="B3364" s="827"/>
      <c r="C3364" s="766"/>
      <c r="D3364" s="822"/>
      <c r="E3364" s="829"/>
      <c r="F3364" s="822"/>
      <c r="G3364" s="822"/>
      <c r="H3364" s="822"/>
      <c r="I3364" s="822"/>
      <c r="J3364" s="822"/>
      <c r="K3364" s="523">
        <v>15</v>
      </c>
      <c r="L3364" s="504"/>
      <c r="M3364" s="504"/>
      <c r="N3364" s="504"/>
      <c r="O3364" s="120"/>
      <c r="P3364" s="822"/>
      <c r="Q3364" s="822"/>
      <c r="R3364" s="51"/>
    </row>
    <row r="3365" spans="1:18" s="52" customFormat="1" outlineLevel="1">
      <c r="A3365" s="826"/>
      <c r="B3365" s="828"/>
      <c r="C3365" s="777"/>
      <c r="D3365" s="823"/>
      <c r="E3365" s="829"/>
      <c r="F3365" s="823"/>
      <c r="G3365" s="823"/>
      <c r="H3365" s="823"/>
      <c r="I3365" s="823"/>
      <c r="J3365" s="823"/>
      <c r="K3365" s="523">
        <v>16</v>
      </c>
      <c r="L3365" s="504"/>
      <c r="M3365" s="504"/>
      <c r="N3365" s="504"/>
      <c r="O3365" s="120"/>
      <c r="P3365" s="823"/>
      <c r="Q3365" s="823"/>
      <c r="R3365" s="51"/>
    </row>
    <row r="3366" spans="1:18" s="52" customFormat="1" outlineLevel="1">
      <c r="A3366" s="824"/>
      <c r="B3366" s="827" t="s">
        <v>15</v>
      </c>
      <c r="C3366" s="803">
        <f>C3350+1</f>
        <v>211</v>
      </c>
      <c r="D3366" s="822" t="str">
        <f t="shared" si="288"/>
        <v>Spare 211</v>
      </c>
      <c r="E3366" s="829" t="str">
        <f t="shared" ref="E3366" si="292">"DBB"&amp;18192+(6*(C3366-129))</f>
        <v>DBB18684</v>
      </c>
      <c r="F3366" s="822" t="s">
        <v>2167</v>
      </c>
      <c r="G3366" s="821"/>
      <c r="H3366" s="821"/>
      <c r="I3366" s="821"/>
      <c r="J3366" s="821"/>
      <c r="K3366" s="626">
        <v>1</v>
      </c>
      <c r="L3366" s="504"/>
      <c r="M3366" s="504"/>
      <c r="N3366" s="504"/>
      <c r="O3366" s="120"/>
      <c r="P3366" s="821"/>
      <c r="Q3366" s="821"/>
      <c r="R3366" s="51"/>
    </row>
    <row r="3367" spans="1:18" s="52" customFormat="1" outlineLevel="1">
      <c r="A3367" s="825"/>
      <c r="B3367" s="827"/>
      <c r="C3367" s="766"/>
      <c r="D3367" s="822"/>
      <c r="E3367" s="829"/>
      <c r="F3367" s="822"/>
      <c r="G3367" s="822"/>
      <c r="H3367" s="822"/>
      <c r="I3367" s="822"/>
      <c r="J3367" s="822"/>
      <c r="K3367" s="523">
        <v>2</v>
      </c>
      <c r="L3367" s="504"/>
      <c r="M3367" s="504"/>
      <c r="N3367" s="504"/>
      <c r="O3367" s="120"/>
      <c r="P3367" s="822"/>
      <c r="Q3367" s="822"/>
      <c r="R3367" s="51"/>
    </row>
    <row r="3368" spans="1:18" s="52" customFormat="1" outlineLevel="1">
      <c r="A3368" s="825"/>
      <c r="B3368" s="827"/>
      <c r="C3368" s="766"/>
      <c r="D3368" s="822"/>
      <c r="E3368" s="829"/>
      <c r="F3368" s="822"/>
      <c r="G3368" s="822"/>
      <c r="H3368" s="822"/>
      <c r="I3368" s="822"/>
      <c r="J3368" s="822"/>
      <c r="K3368" s="523">
        <v>3</v>
      </c>
      <c r="L3368" s="504"/>
      <c r="M3368" s="504"/>
      <c r="N3368" s="504"/>
      <c r="O3368" s="120"/>
      <c r="P3368" s="822"/>
      <c r="Q3368" s="822"/>
      <c r="R3368" s="51"/>
    </row>
    <row r="3369" spans="1:18" s="52" customFormat="1" outlineLevel="1">
      <c r="A3369" s="825"/>
      <c r="B3369" s="827"/>
      <c r="C3369" s="766"/>
      <c r="D3369" s="822"/>
      <c r="E3369" s="829"/>
      <c r="F3369" s="822"/>
      <c r="G3369" s="822"/>
      <c r="H3369" s="822"/>
      <c r="I3369" s="822"/>
      <c r="J3369" s="822"/>
      <c r="K3369" s="523">
        <v>4</v>
      </c>
      <c r="L3369" s="504"/>
      <c r="M3369" s="504"/>
      <c r="N3369" s="504"/>
      <c r="O3369" s="120"/>
      <c r="P3369" s="822"/>
      <c r="Q3369" s="822"/>
      <c r="R3369" s="51"/>
    </row>
    <row r="3370" spans="1:18" s="52" customFormat="1" outlineLevel="1">
      <c r="A3370" s="825"/>
      <c r="B3370" s="827"/>
      <c r="C3370" s="766"/>
      <c r="D3370" s="822"/>
      <c r="E3370" s="829"/>
      <c r="F3370" s="822"/>
      <c r="G3370" s="822"/>
      <c r="H3370" s="822"/>
      <c r="I3370" s="822"/>
      <c r="J3370" s="822"/>
      <c r="K3370" s="523">
        <v>5</v>
      </c>
      <c r="L3370" s="504"/>
      <c r="M3370" s="504"/>
      <c r="N3370" s="504"/>
      <c r="O3370" s="120"/>
      <c r="P3370" s="822"/>
      <c r="Q3370" s="822"/>
      <c r="R3370" s="51"/>
    </row>
    <row r="3371" spans="1:18" s="52" customFormat="1" outlineLevel="1">
      <c r="A3371" s="825"/>
      <c r="B3371" s="827"/>
      <c r="C3371" s="766"/>
      <c r="D3371" s="822"/>
      <c r="E3371" s="829"/>
      <c r="F3371" s="822"/>
      <c r="G3371" s="822"/>
      <c r="H3371" s="822"/>
      <c r="I3371" s="822"/>
      <c r="J3371" s="822"/>
      <c r="K3371" s="523">
        <v>6</v>
      </c>
      <c r="L3371" s="504"/>
      <c r="M3371" s="504"/>
      <c r="N3371" s="504"/>
      <c r="O3371" s="120"/>
      <c r="P3371" s="822"/>
      <c r="Q3371" s="822"/>
      <c r="R3371" s="51"/>
    </row>
    <row r="3372" spans="1:18" s="52" customFormat="1" outlineLevel="1">
      <c r="A3372" s="825"/>
      <c r="B3372" s="827"/>
      <c r="C3372" s="766"/>
      <c r="D3372" s="822"/>
      <c r="E3372" s="829"/>
      <c r="F3372" s="822"/>
      <c r="G3372" s="822"/>
      <c r="H3372" s="822"/>
      <c r="I3372" s="822"/>
      <c r="J3372" s="822"/>
      <c r="K3372" s="523">
        <v>7</v>
      </c>
      <c r="L3372" s="504"/>
      <c r="M3372" s="504"/>
      <c r="N3372" s="504"/>
      <c r="O3372" s="120"/>
      <c r="P3372" s="822"/>
      <c r="Q3372" s="822"/>
      <c r="R3372" s="51"/>
    </row>
    <row r="3373" spans="1:18" s="52" customFormat="1" outlineLevel="1">
      <c r="A3373" s="825"/>
      <c r="B3373" s="827"/>
      <c r="C3373" s="766"/>
      <c r="D3373" s="822"/>
      <c r="E3373" s="829"/>
      <c r="F3373" s="822"/>
      <c r="G3373" s="822"/>
      <c r="H3373" s="822"/>
      <c r="I3373" s="822"/>
      <c r="J3373" s="822"/>
      <c r="K3373" s="523">
        <v>8</v>
      </c>
      <c r="L3373" s="504"/>
      <c r="M3373" s="504"/>
      <c r="N3373" s="504"/>
      <c r="O3373" s="120"/>
      <c r="P3373" s="822"/>
      <c r="Q3373" s="822"/>
      <c r="R3373" s="51"/>
    </row>
    <row r="3374" spans="1:18" s="52" customFormat="1" outlineLevel="1">
      <c r="A3374" s="825"/>
      <c r="B3374" s="827"/>
      <c r="C3374" s="766"/>
      <c r="D3374" s="822"/>
      <c r="E3374" s="829"/>
      <c r="F3374" s="822"/>
      <c r="G3374" s="822"/>
      <c r="H3374" s="822"/>
      <c r="I3374" s="822"/>
      <c r="J3374" s="822"/>
      <c r="K3374" s="523">
        <v>9</v>
      </c>
      <c r="L3374" s="504"/>
      <c r="M3374" s="504"/>
      <c r="N3374" s="504"/>
      <c r="O3374" s="120"/>
      <c r="P3374" s="822"/>
      <c r="Q3374" s="822"/>
      <c r="R3374" s="51"/>
    </row>
    <row r="3375" spans="1:18" s="52" customFormat="1" outlineLevel="1">
      <c r="A3375" s="825"/>
      <c r="B3375" s="827"/>
      <c r="C3375" s="766"/>
      <c r="D3375" s="822"/>
      <c r="E3375" s="829"/>
      <c r="F3375" s="822"/>
      <c r="G3375" s="822"/>
      <c r="H3375" s="822"/>
      <c r="I3375" s="822"/>
      <c r="J3375" s="822"/>
      <c r="K3375" s="523">
        <v>10</v>
      </c>
      <c r="L3375" s="504"/>
      <c r="M3375" s="504"/>
      <c r="N3375" s="504"/>
      <c r="O3375" s="120"/>
      <c r="P3375" s="822"/>
      <c r="Q3375" s="822"/>
      <c r="R3375" s="51"/>
    </row>
    <row r="3376" spans="1:18" s="52" customFormat="1" outlineLevel="1">
      <c r="A3376" s="825"/>
      <c r="B3376" s="827"/>
      <c r="C3376" s="766"/>
      <c r="D3376" s="822"/>
      <c r="E3376" s="829"/>
      <c r="F3376" s="822"/>
      <c r="G3376" s="822"/>
      <c r="H3376" s="822"/>
      <c r="I3376" s="822"/>
      <c r="J3376" s="822"/>
      <c r="K3376" s="523">
        <v>11</v>
      </c>
      <c r="L3376" s="504"/>
      <c r="M3376" s="504"/>
      <c r="N3376" s="504"/>
      <c r="O3376" s="120"/>
      <c r="P3376" s="822"/>
      <c r="Q3376" s="822"/>
      <c r="R3376" s="51"/>
    </row>
    <row r="3377" spans="1:18" s="52" customFormat="1" outlineLevel="1">
      <c r="A3377" s="825"/>
      <c r="B3377" s="827"/>
      <c r="C3377" s="766"/>
      <c r="D3377" s="822"/>
      <c r="E3377" s="829"/>
      <c r="F3377" s="822"/>
      <c r="G3377" s="822"/>
      <c r="H3377" s="822"/>
      <c r="I3377" s="822"/>
      <c r="J3377" s="822"/>
      <c r="K3377" s="523">
        <v>12</v>
      </c>
      <c r="L3377" s="504"/>
      <c r="M3377" s="504"/>
      <c r="N3377" s="504"/>
      <c r="O3377" s="120"/>
      <c r="P3377" s="822"/>
      <c r="Q3377" s="822"/>
      <c r="R3377" s="51"/>
    </row>
    <row r="3378" spans="1:18" s="52" customFormat="1" outlineLevel="1">
      <c r="A3378" s="825"/>
      <c r="B3378" s="827"/>
      <c r="C3378" s="766"/>
      <c r="D3378" s="822"/>
      <c r="E3378" s="829"/>
      <c r="F3378" s="822"/>
      <c r="G3378" s="822"/>
      <c r="H3378" s="822"/>
      <c r="I3378" s="822"/>
      <c r="J3378" s="822"/>
      <c r="K3378" s="523">
        <v>13</v>
      </c>
      <c r="L3378" s="504"/>
      <c r="M3378" s="504"/>
      <c r="N3378" s="504"/>
      <c r="O3378" s="120"/>
      <c r="P3378" s="822"/>
      <c r="Q3378" s="822"/>
      <c r="R3378" s="51"/>
    </row>
    <row r="3379" spans="1:18" s="52" customFormat="1" outlineLevel="1">
      <c r="A3379" s="825"/>
      <c r="B3379" s="827"/>
      <c r="C3379" s="766"/>
      <c r="D3379" s="822"/>
      <c r="E3379" s="829"/>
      <c r="F3379" s="822"/>
      <c r="G3379" s="822"/>
      <c r="H3379" s="822"/>
      <c r="I3379" s="822"/>
      <c r="J3379" s="822"/>
      <c r="K3379" s="523">
        <v>14</v>
      </c>
      <c r="L3379" s="504"/>
      <c r="M3379" s="504"/>
      <c r="N3379" s="504"/>
      <c r="O3379" s="120"/>
      <c r="P3379" s="822"/>
      <c r="Q3379" s="822"/>
      <c r="R3379" s="51"/>
    </row>
    <row r="3380" spans="1:18" s="52" customFormat="1" outlineLevel="1">
      <c r="A3380" s="825"/>
      <c r="B3380" s="827"/>
      <c r="C3380" s="766"/>
      <c r="D3380" s="822"/>
      <c r="E3380" s="829"/>
      <c r="F3380" s="822"/>
      <c r="G3380" s="822"/>
      <c r="H3380" s="822"/>
      <c r="I3380" s="822"/>
      <c r="J3380" s="822"/>
      <c r="K3380" s="523">
        <v>15</v>
      </c>
      <c r="L3380" s="504"/>
      <c r="M3380" s="504"/>
      <c r="N3380" s="504"/>
      <c r="O3380" s="120"/>
      <c r="P3380" s="822"/>
      <c r="Q3380" s="822"/>
      <c r="R3380" s="51"/>
    </row>
    <row r="3381" spans="1:18" s="52" customFormat="1" outlineLevel="1">
      <c r="A3381" s="826"/>
      <c r="B3381" s="828"/>
      <c r="C3381" s="777"/>
      <c r="D3381" s="823"/>
      <c r="E3381" s="829"/>
      <c r="F3381" s="823"/>
      <c r="G3381" s="823"/>
      <c r="H3381" s="823"/>
      <c r="I3381" s="823"/>
      <c r="J3381" s="823"/>
      <c r="K3381" s="523">
        <v>16</v>
      </c>
      <c r="L3381" s="504"/>
      <c r="M3381" s="504"/>
      <c r="N3381" s="504"/>
      <c r="O3381" s="120"/>
      <c r="P3381" s="823"/>
      <c r="Q3381" s="823"/>
      <c r="R3381" s="51"/>
    </row>
    <row r="3382" spans="1:18" s="52" customFormat="1" outlineLevel="1">
      <c r="A3382" s="824"/>
      <c r="B3382" s="827" t="s">
        <v>15</v>
      </c>
      <c r="C3382" s="803">
        <f>C3366+1</f>
        <v>212</v>
      </c>
      <c r="D3382" s="822" t="str">
        <f t="shared" ref="D3382:D3430" si="293">"Spare "&amp;C3382</f>
        <v>Spare 212</v>
      </c>
      <c r="E3382" s="829" t="str">
        <f t="shared" ref="E3382" si="294">"DBB"&amp;18192+(6*(C3382-129))</f>
        <v>DBB18690</v>
      </c>
      <c r="F3382" s="822" t="s">
        <v>2168</v>
      </c>
      <c r="G3382" s="821"/>
      <c r="H3382" s="821"/>
      <c r="I3382" s="821"/>
      <c r="J3382" s="821"/>
      <c r="K3382" s="626">
        <v>1</v>
      </c>
      <c r="L3382" s="504"/>
      <c r="M3382" s="504"/>
      <c r="N3382" s="504"/>
      <c r="O3382" s="120"/>
      <c r="P3382" s="821"/>
      <c r="Q3382" s="821"/>
      <c r="R3382" s="51"/>
    </row>
    <row r="3383" spans="1:18" s="52" customFormat="1" outlineLevel="1">
      <c r="A3383" s="825"/>
      <c r="B3383" s="827"/>
      <c r="C3383" s="766"/>
      <c r="D3383" s="822"/>
      <c r="E3383" s="829"/>
      <c r="F3383" s="822"/>
      <c r="G3383" s="822"/>
      <c r="H3383" s="822"/>
      <c r="I3383" s="822"/>
      <c r="J3383" s="822"/>
      <c r="K3383" s="523">
        <v>2</v>
      </c>
      <c r="L3383" s="504"/>
      <c r="M3383" s="504"/>
      <c r="N3383" s="504"/>
      <c r="O3383" s="120"/>
      <c r="P3383" s="822"/>
      <c r="Q3383" s="822"/>
      <c r="R3383" s="51"/>
    </row>
    <row r="3384" spans="1:18" s="52" customFormat="1" outlineLevel="1">
      <c r="A3384" s="825"/>
      <c r="B3384" s="827"/>
      <c r="C3384" s="766"/>
      <c r="D3384" s="822"/>
      <c r="E3384" s="829"/>
      <c r="F3384" s="822"/>
      <c r="G3384" s="822"/>
      <c r="H3384" s="822"/>
      <c r="I3384" s="822"/>
      <c r="J3384" s="822"/>
      <c r="K3384" s="523">
        <v>3</v>
      </c>
      <c r="L3384" s="504"/>
      <c r="M3384" s="504"/>
      <c r="N3384" s="504"/>
      <c r="O3384" s="120"/>
      <c r="P3384" s="822"/>
      <c r="Q3384" s="822"/>
      <c r="R3384" s="51"/>
    </row>
    <row r="3385" spans="1:18" s="52" customFormat="1" outlineLevel="1">
      <c r="A3385" s="825"/>
      <c r="B3385" s="827"/>
      <c r="C3385" s="766"/>
      <c r="D3385" s="822"/>
      <c r="E3385" s="829"/>
      <c r="F3385" s="822"/>
      <c r="G3385" s="822"/>
      <c r="H3385" s="822"/>
      <c r="I3385" s="822"/>
      <c r="J3385" s="822"/>
      <c r="K3385" s="523">
        <v>4</v>
      </c>
      <c r="L3385" s="504"/>
      <c r="M3385" s="504"/>
      <c r="N3385" s="504"/>
      <c r="O3385" s="120"/>
      <c r="P3385" s="822"/>
      <c r="Q3385" s="822"/>
      <c r="R3385" s="51"/>
    </row>
    <row r="3386" spans="1:18" s="52" customFormat="1" outlineLevel="1">
      <c r="A3386" s="825"/>
      <c r="B3386" s="827"/>
      <c r="C3386" s="766"/>
      <c r="D3386" s="822"/>
      <c r="E3386" s="829"/>
      <c r="F3386" s="822"/>
      <c r="G3386" s="822"/>
      <c r="H3386" s="822"/>
      <c r="I3386" s="822"/>
      <c r="J3386" s="822"/>
      <c r="K3386" s="523">
        <v>5</v>
      </c>
      <c r="L3386" s="504"/>
      <c r="M3386" s="504"/>
      <c r="N3386" s="504"/>
      <c r="O3386" s="120"/>
      <c r="P3386" s="822"/>
      <c r="Q3386" s="822"/>
      <c r="R3386" s="51"/>
    </row>
    <row r="3387" spans="1:18" s="52" customFormat="1" outlineLevel="1">
      <c r="A3387" s="825"/>
      <c r="B3387" s="827"/>
      <c r="C3387" s="766"/>
      <c r="D3387" s="822"/>
      <c r="E3387" s="829"/>
      <c r="F3387" s="822"/>
      <c r="G3387" s="822"/>
      <c r="H3387" s="822"/>
      <c r="I3387" s="822"/>
      <c r="J3387" s="822"/>
      <c r="K3387" s="523">
        <v>6</v>
      </c>
      <c r="L3387" s="504"/>
      <c r="M3387" s="504"/>
      <c r="N3387" s="504"/>
      <c r="O3387" s="120"/>
      <c r="P3387" s="822"/>
      <c r="Q3387" s="822"/>
      <c r="R3387" s="51"/>
    </row>
    <row r="3388" spans="1:18" s="52" customFormat="1" outlineLevel="1">
      <c r="A3388" s="825"/>
      <c r="B3388" s="827"/>
      <c r="C3388" s="766"/>
      <c r="D3388" s="822"/>
      <c r="E3388" s="829"/>
      <c r="F3388" s="822"/>
      <c r="G3388" s="822"/>
      <c r="H3388" s="822"/>
      <c r="I3388" s="822"/>
      <c r="J3388" s="822"/>
      <c r="K3388" s="523">
        <v>7</v>
      </c>
      <c r="L3388" s="504"/>
      <c r="M3388" s="504"/>
      <c r="N3388" s="504"/>
      <c r="O3388" s="120"/>
      <c r="P3388" s="822"/>
      <c r="Q3388" s="822"/>
      <c r="R3388" s="51"/>
    </row>
    <row r="3389" spans="1:18" s="52" customFormat="1" outlineLevel="1">
      <c r="A3389" s="825"/>
      <c r="B3389" s="827"/>
      <c r="C3389" s="766"/>
      <c r="D3389" s="822"/>
      <c r="E3389" s="829"/>
      <c r="F3389" s="822"/>
      <c r="G3389" s="822"/>
      <c r="H3389" s="822"/>
      <c r="I3389" s="822"/>
      <c r="J3389" s="822"/>
      <c r="K3389" s="523">
        <v>8</v>
      </c>
      <c r="L3389" s="504"/>
      <c r="M3389" s="504"/>
      <c r="N3389" s="504"/>
      <c r="O3389" s="120"/>
      <c r="P3389" s="822"/>
      <c r="Q3389" s="822"/>
      <c r="R3389" s="51"/>
    </row>
    <row r="3390" spans="1:18" s="52" customFormat="1" outlineLevel="1">
      <c r="A3390" s="825"/>
      <c r="B3390" s="827"/>
      <c r="C3390" s="766"/>
      <c r="D3390" s="822"/>
      <c r="E3390" s="829"/>
      <c r="F3390" s="822"/>
      <c r="G3390" s="822"/>
      <c r="H3390" s="822"/>
      <c r="I3390" s="822"/>
      <c r="J3390" s="822"/>
      <c r="K3390" s="523">
        <v>9</v>
      </c>
      <c r="L3390" s="504"/>
      <c r="M3390" s="504"/>
      <c r="N3390" s="504"/>
      <c r="O3390" s="120"/>
      <c r="P3390" s="822"/>
      <c r="Q3390" s="822"/>
      <c r="R3390" s="51"/>
    </row>
    <row r="3391" spans="1:18" s="52" customFormat="1" outlineLevel="1">
      <c r="A3391" s="825"/>
      <c r="B3391" s="827"/>
      <c r="C3391" s="766"/>
      <c r="D3391" s="822"/>
      <c r="E3391" s="829"/>
      <c r="F3391" s="822"/>
      <c r="G3391" s="822"/>
      <c r="H3391" s="822"/>
      <c r="I3391" s="822"/>
      <c r="J3391" s="822"/>
      <c r="K3391" s="523">
        <v>10</v>
      </c>
      <c r="L3391" s="504"/>
      <c r="M3391" s="504"/>
      <c r="N3391" s="504"/>
      <c r="O3391" s="120"/>
      <c r="P3391" s="822"/>
      <c r="Q3391" s="822"/>
      <c r="R3391" s="51"/>
    </row>
    <row r="3392" spans="1:18" s="52" customFormat="1" outlineLevel="1">
      <c r="A3392" s="825"/>
      <c r="B3392" s="827"/>
      <c r="C3392" s="766"/>
      <c r="D3392" s="822"/>
      <c r="E3392" s="829"/>
      <c r="F3392" s="822"/>
      <c r="G3392" s="822"/>
      <c r="H3392" s="822"/>
      <c r="I3392" s="822"/>
      <c r="J3392" s="822"/>
      <c r="K3392" s="523">
        <v>11</v>
      </c>
      <c r="L3392" s="504"/>
      <c r="M3392" s="504"/>
      <c r="N3392" s="504"/>
      <c r="O3392" s="120"/>
      <c r="P3392" s="822"/>
      <c r="Q3392" s="822"/>
      <c r="R3392" s="51"/>
    </row>
    <row r="3393" spans="1:18" s="52" customFormat="1" outlineLevel="1">
      <c r="A3393" s="825"/>
      <c r="B3393" s="827"/>
      <c r="C3393" s="766"/>
      <c r="D3393" s="822"/>
      <c r="E3393" s="829"/>
      <c r="F3393" s="822"/>
      <c r="G3393" s="822"/>
      <c r="H3393" s="822"/>
      <c r="I3393" s="822"/>
      <c r="J3393" s="822"/>
      <c r="K3393" s="523">
        <v>12</v>
      </c>
      <c r="L3393" s="504"/>
      <c r="M3393" s="504"/>
      <c r="N3393" s="504"/>
      <c r="O3393" s="120"/>
      <c r="P3393" s="822"/>
      <c r="Q3393" s="822"/>
      <c r="R3393" s="51"/>
    </row>
    <row r="3394" spans="1:18" s="52" customFormat="1" outlineLevel="1">
      <c r="A3394" s="825"/>
      <c r="B3394" s="827"/>
      <c r="C3394" s="766"/>
      <c r="D3394" s="822"/>
      <c r="E3394" s="829"/>
      <c r="F3394" s="822"/>
      <c r="G3394" s="822"/>
      <c r="H3394" s="822"/>
      <c r="I3394" s="822"/>
      <c r="J3394" s="822"/>
      <c r="K3394" s="523">
        <v>13</v>
      </c>
      <c r="L3394" s="504"/>
      <c r="M3394" s="504"/>
      <c r="N3394" s="504"/>
      <c r="O3394" s="120"/>
      <c r="P3394" s="822"/>
      <c r="Q3394" s="822"/>
      <c r="R3394" s="51"/>
    </row>
    <row r="3395" spans="1:18" s="52" customFormat="1" outlineLevel="1">
      <c r="A3395" s="825"/>
      <c r="B3395" s="827"/>
      <c r="C3395" s="766"/>
      <c r="D3395" s="822"/>
      <c r="E3395" s="829"/>
      <c r="F3395" s="822"/>
      <c r="G3395" s="822"/>
      <c r="H3395" s="822"/>
      <c r="I3395" s="822"/>
      <c r="J3395" s="822"/>
      <c r="K3395" s="523">
        <v>14</v>
      </c>
      <c r="L3395" s="504"/>
      <c r="M3395" s="504"/>
      <c r="N3395" s="504"/>
      <c r="O3395" s="120"/>
      <c r="P3395" s="822"/>
      <c r="Q3395" s="822"/>
      <c r="R3395" s="51"/>
    </row>
    <row r="3396" spans="1:18" s="52" customFormat="1" outlineLevel="1">
      <c r="A3396" s="825"/>
      <c r="B3396" s="827"/>
      <c r="C3396" s="766"/>
      <c r="D3396" s="822"/>
      <c r="E3396" s="829"/>
      <c r="F3396" s="822"/>
      <c r="G3396" s="822"/>
      <c r="H3396" s="822"/>
      <c r="I3396" s="822"/>
      <c r="J3396" s="822"/>
      <c r="K3396" s="523">
        <v>15</v>
      </c>
      <c r="L3396" s="504"/>
      <c r="M3396" s="504"/>
      <c r="N3396" s="504"/>
      <c r="O3396" s="120"/>
      <c r="P3396" s="822"/>
      <c r="Q3396" s="822"/>
      <c r="R3396" s="51"/>
    </row>
    <row r="3397" spans="1:18" s="52" customFormat="1" outlineLevel="1">
      <c r="A3397" s="826"/>
      <c r="B3397" s="828"/>
      <c r="C3397" s="777"/>
      <c r="D3397" s="823"/>
      <c r="E3397" s="829"/>
      <c r="F3397" s="823"/>
      <c r="G3397" s="823"/>
      <c r="H3397" s="823"/>
      <c r="I3397" s="823"/>
      <c r="J3397" s="823"/>
      <c r="K3397" s="523">
        <v>16</v>
      </c>
      <c r="L3397" s="504"/>
      <c r="M3397" s="504"/>
      <c r="N3397" s="504"/>
      <c r="O3397" s="120"/>
      <c r="P3397" s="823"/>
      <c r="Q3397" s="823"/>
      <c r="R3397" s="51"/>
    </row>
    <row r="3398" spans="1:18" s="52" customFormat="1" outlineLevel="1">
      <c r="A3398" s="824"/>
      <c r="B3398" s="827" t="s">
        <v>15</v>
      </c>
      <c r="C3398" s="803">
        <f>C3382+1</f>
        <v>213</v>
      </c>
      <c r="D3398" s="822" t="str">
        <f t="shared" si="293"/>
        <v>Spare 213</v>
      </c>
      <c r="E3398" s="829" t="str">
        <f t="shared" ref="E3398" si="295">"DBB"&amp;18192+(6*(C3398-129))</f>
        <v>DBB18696</v>
      </c>
      <c r="F3398" s="822" t="s">
        <v>2169</v>
      </c>
      <c r="G3398" s="821"/>
      <c r="H3398" s="821"/>
      <c r="I3398" s="821"/>
      <c r="J3398" s="821"/>
      <c r="K3398" s="626">
        <v>1</v>
      </c>
      <c r="L3398" s="504"/>
      <c r="M3398" s="504"/>
      <c r="N3398" s="504"/>
      <c r="O3398" s="120"/>
      <c r="P3398" s="821"/>
      <c r="Q3398" s="821"/>
      <c r="R3398" s="51"/>
    </row>
    <row r="3399" spans="1:18" s="52" customFormat="1" outlineLevel="1">
      <c r="A3399" s="825"/>
      <c r="B3399" s="827"/>
      <c r="C3399" s="766"/>
      <c r="D3399" s="822"/>
      <c r="E3399" s="829"/>
      <c r="F3399" s="822"/>
      <c r="G3399" s="822"/>
      <c r="H3399" s="822"/>
      <c r="I3399" s="822"/>
      <c r="J3399" s="822"/>
      <c r="K3399" s="523">
        <v>2</v>
      </c>
      <c r="L3399" s="504"/>
      <c r="M3399" s="504"/>
      <c r="N3399" s="504"/>
      <c r="O3399" s="120"/>
      <c r="P3399" s="822"/>
      <c r="Q3399" s="822"/>
      <c r="R3399" s="51"/>
    </row>
    <row r="3400" spans="1:18" s="52" customFormat="1" outlineLevel="1">
      <c r="A3400" s="825"/>
      <c r="B3400" s="827"/>
      <c r="C3400" s="766"/>
      <c r="D3400" s="822"/>
      <c r="E3400" s="829"/>
      <c r="F3400" s="822"/>
      <c r="G3400" s="822"/>
      <c r="H3400" s="822"/>
      <c r="I3400" s="822"/>
      <c r="J3400" s="822"/>
      <c r="K3400" s="523">
        <v>3</v>
      </c>
      <c r="L3400" s="504"/>
      <c r="M3400" s="504"/>
      <c r="N3400" s="504"/>
      <c r="O3400" s="120"/>
      <c r="P3400" s="822"/>
      <c r="Q3400" s="822"/>
      <c r="R3400" s="51"/>
    </row>
    <row r="3401" spans="1:18" s="52" customFormat="1" outlineLevel="1">
      <c r="A3401" s="825"/>
      <c r="B3401" s="827"/>
      <c r="C3401" s="766"/>
      <c r="D3401" s="822"/>
      <c r="E3401" s="829"/>
      <c r="F3401" s="822"/>
      <c r="G3401" s="822"/>
      <c r="H3401" s="822"/>
      <c r="I3401" s="822"/>
      <c r="J3401" s="822"/>
      <c r="K3401" s="523">
        <v>4</v>
      </c>
      <c r="L3401" s="504"/>
      <c r="M3401" s="504"/>
      <c r="N3401" s="504"/>
      <c r="O3401" s="120"/>
      <c r="P3401" s="822"/>
      <c r="Q3401" s="822"/>
      <c r="R3401" s="51"/>
    </row>
    <row r="3402" spans="1:18" s="52" customFormat="1" outlineLevel="1">
      <c r="A3402" s="825"/>
      <c r="B3402" s="827"/>
      <c r="C3402" s="766"/>
      <c r="D3402" s="822"/>
      <c r="E3402" s="829"/>
      <c r="F3402" s="822"/>
      <c r="G3402" s="822"/>
      <c r="H3402" s="822"/>
      <c r="I3402" s="822"/>
      <c r="J3402" s="822"/>
      <c r="K3402" s="523">
        <v>5</v>
      </c>
      <c r="L3402" s="504"/>
      <c r="M3402" s="504"/>
      <c r="N3402" s="504"/>
      <c r="O3402" s="120"/>
      <c r="P3402" s="822"/>
      <c r="Q3402" s="822"/>
      <c r="R3402" s="51"/>
    </row>
    <row r="3403" spans="1:18" s="52" customFormat="1" outlineLevel="1">
      <c r="A3403" s="825"/>
      <c r="B3403" s="827"/>
      <c r="C3403" s="766"/>
      <c r="D3403" s="822"/>
      <c r="E3403" s="829"/>
      <c r="F3403" s="822"/>
      <c r="G3403" s="822"/>
      <c r="H3403" s="822"/>
      <c r="I3403" s="822"/>
      <c r="J3403" s="822"/>
      <c r="K3403" s="523">
        <v>6</v>
      </c>
      <c r="L3403" s="504"/>
      <c r="M3403" s="504"/>
      <c r="N3403" s="504"/>
      <c r="O3403" s="120"/>
      <c r="P3403" s="822"/>
      <c r="Q3403" s="822"/>
      <c r="R3403" s="51"/>
    </row>
    <row r="3404" spans="1:18" s="52" customFormat="1" outlineLevel="1">
      <c r="A3404" s="825"/>
      <c r="B3404" s="827"/>
      <c r="C3404" s="766"/>
      <c r="D3404" s="822"/>
      <c r="E3404" s="829"/>
      <c r="F3404" s="822"/>
      <c r="G3404" s="822"/>
      <c r="H3404" s="822"/>
      <c r="I3404" s="822"/>
      <c r="J3404" s="822"/>
      <c r="K3404" s="523">
        <v>7</v>
      </c>
      <c r="L3404" s="504"/>
      <c r="M3404" s="504"/>
      <c r="N3404" s="504"/>
      <c r="O3404" s="120"/>
      <c r="P3404" s="822"/>
      <c r="Q3404" s="822"/>
      <c r="R3404" s="51"/>
    </row>
    <row r="3405" spans="1:18" s="52" customFormat="1" outlineLevel="1">
      <c r="A3405" s="825"/>
      <c r="B3405" s="827"/>
      <c r="C3405" s="766"/>
      <c r="D3405" s="822"/>
      <c r="E3405" s="829"/>
      <c r="F3405" s="822"/>
      <c r="G3405" s="822"/>
      <c r="H3405" s="822"/>
      <c r="I3405" s="822"/>
      <c r="J3405" s="822"/>
      <c r="K3405" s="523">
        <v>8</v>
      </c>
      <c r="L3405" s="504"/>
      <c r="M3405" s="504"/>
      <c r="N3405" s="504"/>
      <c r="O3405" s="120"/>
      <c r="P3405" s="822"/>
      <c r="Q3405" s="822"/>
      <c r="R3405" s="51"/>
    </row>
    <row r="3406" spans="1:18" s="52" customFormat="1" outlineLevel="1">
      <c r="A3406" s="825"/>
      <c r="B3406" s="827"/>
      <c r="C3406" s="766"/>
      <c r="D3406" s="822"/>
      <c r="E3406" s="829"/>
      <c r="F3406" s="822"/>
      <c r="G3406" s="822"/>
      <c r="H3406" s="822"/>
      <c r="I3406" s="822"/>
      <c r="J3406" s="822"/>
      <c r="K3406" s="523">
        <v>9</v>
      </c>
      <c r="L3406" s="504"/>
      <c r="M3406" s="504"/>
      <c r="N3406" s="504"/>
      <c r="O3406" s="120"/>
      <c r="P3406" s="822"/>
      <c r="Q3406" s="822"/>
      <c r="R3406" s="51"/>
    </row>
    <row r="3407" spans="1:18" s="52" customFormat="1" outlineLevel="1">
      <c r="A3407" s="825"/>
      <c r="B3407" s="827"/>
      <c r="C3407" s="766"/>
      <c r="D3407" s="822"/>
      <c r="E3407" s="829"/>
      <c r="F3407" s="822"/>
      <c r="G3407" s="822"/>
      <c r="H3407" s="822"/>
      <c r="I3407" s="822"/>
      <c r="J3407" s="822"/>
      <c r="K3407" s="523">
        <v>10</v>
      </c>
      <c r="L3407" s="504"/>
      <c r="M3407" s="504"/>
      <c r="N3407" s="504"/>
      <c r="O3407" s="120"/>
      <c r="P3407" s="822"/>
      <c r="Q3407" s="822"/>
      <c r="R3407" s="51"/>
    </row>
    <row r="3408" spans="1:18" s="52" customFormat="1" outlineLevel="1">
      <c r="A3408" s="825"/>
      <c r="B3408" s="827"/>
      <c r="C3408" s="766"/>
      <c r="D3408" s="822"/>
      <c r="E3408" s="829"/>
      <c r="F3408" s="822"/>
      <c r="G3408" s="822"/>
      <c r="H3408" s="822"/>
      <c r="I3408" s="822"/>
      <c r="J3408" s="822"/>
      <c r="K3408" s="523">
        <v>11</v>
      </c>
      <c r="L3408" s="504"/>
      <c r="M3408" s="504"/>
      <c r="N3408" s="504"/>
      <c r="O3408" s="120"/>
      <c r="P3408" s="822"/>
      <c r="Q3408" s="822"/>
      <c r="R3408" s="51"/>
    </row>
    <row r="3409" spans="1:18" s="52" customFormat="1" outlineLevel="1">
      <c r="A3409" s="825"/>
      <c r="B3409" s="827"/>
      <c r="C3409" s="766"/>
      <c r="D3409" s="822"/>
      <c r="E3409" s="829"/>
      <c r="F3409" s="822"/>
      <c r="G3409" s="822"/>
      <c r="H3409" s="822"/>
      <c r="I3409" s="822"/>
      <c r="J3409" s="822"/>
      <c r="K3409" s="523">
        <v>12</v>
      </c>
      <c r="L3409" s="504"/>
      <c r="M3409" s="504"/>
      <c r="N3409" s="504"/>
      <c r="O3409" s="120"/>
      <c r="P3409" s="822"/>
      <c r="Q3409" s="822"/>
      <c r="R3409" s="51"/>
    </row>
    <row r="3410" spans="1:18" s="52" customFormat="1" outlineLevel="1">
      <c r="A3410" s="825"/>
      <c r="B3410" s="827"/>
      <c r="C3410" s="766"/>
      <c r="D3410" s="822"/>
      <c r="E3410" s="829"/>
      <c r="F3410" s="822"/>
      <c r="G3410" s="822"/>
      <c r="H3410" s="822"/>
      <c r="I3410" s="822"/>
      <c r="J3410" s="822"/>
      <c r="K3410" s="523">
        <v>13</v>
      </c>
      <c r="L3410" s="504"/>
      <c r="M3410" s="504"/>
      <c r="N3410" s="504"/>
      <c r="O3410" s="120"/>
      <c r="P3410" s="822"/>
      <c r="Q3410" s="822"/>
      <c r="R3410" s="51"/>
    </row>
    <row r="3411" spans="1:18" s="52" customFormat="1" outlineLevel="1">
      <c r="A3411" s="825"/>
      <c r="B3411" s="827"/>
      <c r="C3411" s="766"/>
      <c r="D3411" s="822"/>
      <c r="E3411" s="829"/>
      <c r="F3411" s="822"/>
      <c r="G3411" s="822"/>
      <c r="H3411" s="822"/>
      <c r="I3411" s="822"/>
      <c r="J3411" s="822"/>
      <c r="K3411" s="523">
        <v>14</v>
      </c>
      <c r="L3411" s="504"/>
      <c r="M3411" s="504"/>
      <c r="N3411" s="504"/>
      <c r="O3411" s="120"/>
      <c r="P3411" s="822"/>
      <c r="Q3411" s="822"/>
      <c r="R3411" s="51"/>
    </row>
    <row r="3412" spans="1:18" s="52" customFormat="1" outlineLevel="1">
      <c r="A3412" s="825"/>
      <c r="B3412" s="827"/>
      <c r="C3412" s="766"/>
      <c r="D3412" s="822"/>
      <c r="E3412" s="829"/>
      <c r="F3412" s="822"/>
      <c r="G3412" s="822"/>
      <c r="H3412" s="822"/>
      <c r="I3412" s="822"/>
      <c r="J3412" s="822"/>
      <c r="K3412" s="523">
        <v>15</v>
      </c>
      <c r="L3412" s="504"/>
      <c r="M3412" s="504"/>
      <c r="N3412" s="504"/>
      <c r="O3412" s="120"/>
      <c r="P3412" s="822"/>
      <c r="Q3412" s="822"/>
      <c r="R3412" s="51"/>
    </row>
    <row r="3413" spans="1:18" s="52" customFormat="1" outlineLevel="1">
      <c r="A3413" s="826"/>
      <c r="B3413" s="828"/>
      <c r="C3413" s="777"/>
      <c r="D3413" s="823"/>
      <c r="E3413" s="829"/>
      <c r="F3413" s="823"/>
      <c r="G3413" s="823"/>
      <c r="H3413" s="823"/>
      <c r="I3413" s="823"/>
      <c r="J3413" s="823"/>
      <c r="K3413" s="523">
        <v>16</v>
      </c>
      <c r="L3413" s="504"/>
      <c r="M3413" s="504"/>
      <c r="N3413" s="504"/>
      <c r="O3413" s="120"/>
      <c r="P3413" s="823"/>
      <c r="Q3413" s="823"/>
      <c r="R3413" s="51"/>
    </row>
    <row r="3414" spans="1:18" s="52" customFormat="1" outlineLevel="1">
      <c r="A3414" s="824"/>
      <c r="B3414" s="827" t="s">
        <v>15</v>
      </c>
      <c r="C3414" s="803">
        <f>C3398+1</f>
        <v>214</v>
      </c>
      <c r="D3414" s="822" t="str">
        <f t="shared" si="293"/>
        <v>Spare 214</v>
      </c>
      <c r="E3414" s="829" t="str">
        <f t="shared" ref="E3414" si="296">"DBB"&amp;18192+(6*(C3414-129))</f>
        <v>DBB18702</v>
      </c>
      <c r="F3414" s="822" t="s">
        <v>2170</v>
      </c>
      <c r="G3414" s="821"/>
      <c r="H3414" s="821"/>
      <c r="I3414" s="821"/>
      <c r="J3414" s="821"/>
      <c r="K3414" s="626">
        <v>1</v>
      </c>
      <c r="L3414" s="504"/>
      <c r="M3414" s="504"/>
      <c r="N3414" s="504"/>
      <c r="O3414" s="120"/>
      <c r="P3414" s="821"/>
      <c r="Q3414" s="821"/>
      <c r="R3414" s="51"/>
    </row>
    <row r="3415" spans="1:18" s="52" customFormat="1" outlineLevel="1">
      <c r="A3415" s="825"/>
      <c r="B3415" s="827"/>
      <c r="C3415" s="766"/>
      <c r="D3415" s="822"/>
      <c r="E3415" s="829"/>
      <c r="F3415" s="822"/>
      <c r="G3415" s="822"/>
      <c r="H3415" s="822"/>
      <c r="I3415" s="822"/>
      <c r="J3415" s="822"/>
      <c r="K3415" s="523">
        <v>2</v>
      </c>
      <c r="L3415" s="504"/>
      <c r="M3415" s="504"/>
      <c r="N3415" s="504"/>
      <c r="O3415" s="120"/>
      <c r="P3415" s="822"/>
      <c r="Q3415" s="822"/>
      <c r="R3415" s="51"/>
    </row>
    <row r="3416" spans="1:18" s="52" customFormat="1" outlineLevel="1">
      <c r="A3416" s="825"/>
      <c r="B3416" s="827"/>
      <c r="C3416" s="766"/>
      <c r="D3416" s="822"/>
      <c r="E3416" s="829"/>
      <c r="F3416" s="822"/>
      <c r="G3416" s="822"/>
      <c r="H3416" s="822"/>
      <c r="I3416" s="822"/>
      <c r="J3416" s="822"/>
      <c r="K3416" s="523">
        <v>3</v>
      </c>
      <c r="L3416" s="504"/>
      <c r="M3416" s="504"/>
      <c r="N3416" s="504"/>
      <c r="O3416" s="120"/>
      <c r="P3416" s="822"/>
      <c r="Q3416" s="822"/>
      <c r="R3416" s="51"/>
    </row>
    <row r="3417" spans="1:18" s="52" customFormat="1" outlineLevel="1">
      <c r="A3417" s="825"/>
      <c r="B3417" s="827"/>
      <c r="C3417" s="766"/>
      <c r="D3417" s="822"/>
      <c r="E3417" s="829"/>
      <c r="F3417" s="822"/>
      <c r="G3417" s="822"/>
      <c r="H3417" s="822"/>
      <c r="I3417" s="822"/>
      <c r="J3417" s="822"/>
      <c r="K3417" s="523">
        <v>4</v>
      </c>
      <c r="L3417" s="504"/>
      <c r="M3417" s="504"/>
      <c r="N3417" s="504"/>
      <c r="O3417" s="120"/>
      <c r="P3417" s="822"/>
      <c r="Q3417" s="822"/>
      <c r="R3417" s="51"/>
    </row>
    <row r="3418" spans="1:18" s="52" customFormat="1" outlineLevel="1">
      <c r="A3418" s="825"/>
      <c r="B3418" s="827"/>
      <c r="C3418" s="766"/>
      <c r="D3418" s="822"/>
      <c r="E3418" s="829"/>
      <c r="F3418" s="822"/>
      <c r="G3418" s="822"/>
      <c r="H3418" s="822"/>
      <c r="I3418" s="822"/>
      <c r="J3418" s="822"/>
      <c r="K3418" s="523">
        <v>5</v>
      </c>
      <c r="L3418" s="504"/>
      <c r="M3418" s="504"/>
      <c r="N3418" s="504"/>
      <c r="O3418" s="120"/>
      <c r="P3418" s="822"/>
      <c r="Q3418" s="822"/>
      <c r="R3418" s="51"/>
    </row>
    <row r="3419" spans="1:18" s="52" customFormat="1" outlineLevel="1">
      <c r="A3419" s="825"/>
      <c r="B3419" s="827"/>
      <c r="C3419" s="766"/>
      <c r="D3419" s="822"/>
      <c r="E3419" s="829"/>
      <c r="F3419" s="822"/>
      <c r="G3419" s="822"/>
      <c r="H3419" s="822"/>
      <c r="I3419" s="822"/>
      <c r="J3419" s="822"/>
      <c r="K3419" s="523">
        <v>6</v>
      </c>
      <c r="L3419" s="504"/>
      <c r="M3419" s="504"/>
      <c r="N3419" s="504"/>
      <c r="O3419" s="120"/>
      <c r="P3419" s="822"/>
      <c r="Q3419" s="822"/>
      <c r="R3419" s="51"/>
    </row>
    <row r="3420" spans="1:18" s="52" customFormat="1" outlineLevel="1">
      <c r="A3420" s="825"/>
      <c r="B3420" s="827"/>
      <c r="C3420" s="766"/>
      <c r="D3420" s="822"/>
      <c r="E3420" s="829"/>
      <c r="F3420" s="822"/>
      <c r="G3420" s="822"/>
      <c r="H3420" s="822"/>
      <c r="I3420" s="822"/>
      <c r="J3420" s="822"/>
      <c r="K3420" s="523">
        <v>7</v>
      </c>
      <c r="L3420" s="504"/>
      <c r="M3420" s="504"/>
      <c r="N3420" s="504"/>
      <c r="O3420" s="120"/>
      <c r="P3420" s="822"/>
      <c r="Q3420" s="822"/>
      <c r="R3420" s="51"/>
    </row>
    <row r="3421" spans="1:18" s="52" customFormat="1" outlineLevel="1">
      <c r="A3421" s="825"/>
      <c r="B3421" s="827"/>
      <c r="C3421" s="766"/>
      <c r="D3421" s="822"/>
      <c r="E3421" s="829"/>
      <c r="F3421" s="822"/>
      <c r="G3421" s="822"/>
      <c r="H3421" s="822"/>
      <c r="I3421" s="822"/>
      <c r="J3421" s="822"/>
      <c r="K3421" s="523">
        <v>8</v>
      </c>
      <c r="L3421" s="504"/>
      <c r="M3421" s="504"/>
      <c r="N3421" s="504"/>
      <c r="O3421" s="120"/>
      <c r="P3421" s="822"/>
      <c r="Q3421" s="822"/>
      <c r="R3421" s="51"/>
    </row>
    <row r="3422" spans="1:18" s="52" customFormat="1" outlineLevel="1">
      <c r="A3422" s="825"/>
      <c r="B3422" s="827"/>
      <c r="C3422" s="766"/>
      <c r="D3422" s="822"/>
      <c r="E3422" s="829"/>
      <c r="F3422" s="822"/>
      <c r="G3422" s="822"/>
      <c r="H3422" s="822"/>
      <c r="I3422" s="822"/>
      <c r="J3422" s="822"/>
      <c r="K3422" s="523">
        <v>9</v>
      </c>
      <c r="L3422" s="504"/>
      <c r="M3422" s="504"/>
      <c r="N3422" s="504"/>
      <c r="O3422" s="120"/>
      <c r="P3422" s="822"/>
      <c r="Q3422" s="822"/>
      <c r="R3422" s="51"/>
    </row>
    <row r="3423" spans="1:18" s="52" customFormat="1" outlineLevel="1">
      <c r="A3423" s="825"/>
      <c r="B3423" s="827"/>
      <c r="C3423" s="766"/>
      <c r="D3423" s="822"/>
      <c r="E3423" s="829"/>
      <c r="F3423" s="822"/>
      <c r="G3423" s="822"/>
      <c r="H3423" s="822"/>
      <c r="I3423" s="822"/>
      <c r="J3423" s="822"/>
      <c r="K3423" s="523">
        <v>10</v>
      </c>
      <c r="L3423" s="504"/>
      <c r="M3423" s="504"/>
      <c r="N3423" s="504"/>
      <c r="O3423" s="120"/>
      <c r="P3423" s="822"/>
      <c r="Q3423" s="822"/>
      <c r="R3423" s="51"/>
    </row>
    <row r="3424" spans="1:18" s="52" customFormat="1" outlineLevel="1">
      <c r="A3424" s="825"/>
      <c r="B3424" s="827"/>
      <c r="C3424" s="766"/>
      <c r="D3424" s="822"/>
      <c r="E3424" s="829"/>
      <c r="F3424" s="822"/>
      <c r="G3424" s="822"/>
      <c r="H3424" s="822"/>
      <c r="I3424" s="822"/>
      <c r="J3424" s="822"/>
      <c r="K3424" s="523">
        <v>11</v>
      </c>
      <c r="L3424" s="504"/>
      <c r="M3424" s="504"/>
      <c r="N3424" s="504"/>
      <c r="O3424" s="120"/>
      <c r="P3424" s="822"/>
      <c r="Q3424" s="822"/>
      <c r="R3424" s="51"/>
    </row>
    <row r="3425" spans="1:18" s="52" customFormat="1" outlineLevel="1">
      <c r="A3425" s="825"/>
      <c r="B3425" s="827"/>
      <c r="C3425" s="766"/>
      <c r="D3425" s="822"/>
      <c r="E3425" s="829"/>
      <c r="F3425" s="822"/>
      <c r="G3425" s="822"/>
      <c r="H3425" s="822"/>
      <c r="I3425" s="822"/>
      <c r="J3425" s="822"/>
      <c r="K3425" s="523">
        <v>12</v>
      </c>
      <c r="L3425" s="504"/>
      <c r="M3425" s="504"/>
      <c r="N3425" s="504"/>
      <c r="O3425" s="120"/>
      <c r="P3425" s="822"/>
      <c r="Q3425" s="822"/>
      <c r="R3425" s="51"/>
    </row>
    <row r="3426" spans="1:18" s="52" customFormat="1" outlineLevel="1">
      <c r="A3426" s="825"/>
      <c r="B3426" s="827"/>
      <c r="C3426" s="766"/>
      <c r="D3426" s="822"/>
      <c r="E3426" s="829"/>
      <c r="F3426" s="822"/>
      <c r="G3426" s="822"/>
      <c r="H3426" s="822"/>
      <c r="I3426" s="822"/>
      <c r="J3426" s="822"/>
      <c r="K3426" s="523">
        <v>13</v>
      </c>
      <c r="L3426" s="504"/>
      <c r="M3426" s="504"/>
      <c r="N3426" s="504"/>
      <c r="O3426" s="120"/>
      <c r="P3426" s="822"/>
      <c r="Q3426" s="822"/>
      <c r="R3426" s="51"/>
    </row>
    <row r="3427" spans="1:18" s="52" customFormat="1" outlineLevel="1">
      <c r="A3427" s="825"/>
      <c r="B3427" s="827"/>
      <c r="C3427" s="766"/>
      <c r="D3427" s="822"/>
      <c r="E3427" s="829"/>
      <c r="F3427" s="822"/>
      <c r="G3427" s="822"/>
      <c r="H3427" s="822"/>
      <c r="I3427" s="822"/>
      <c r="J3427" s="822"/>
      <c r="K3427" s="523">
        <v>14</v>
      </c>
      <c r="L3427" s="504"/>
      <c r="M3427" s="504"/>
      <c r="N3427" s="504"/>
      <c r="O3427" s="120"/>
      <c r="P3427" s="822"/>
      <c r="Q3427" s="822"/>
      <c r="R3427" s="51"/>
    </row>
    <row r="3428" spans="1:18" s="52" customFormat="1" outlineLevel="1">
      <c r="A3428" s="825"/>
      <c r="B3428" s="827"/>
      <c r="C3428" s="766"/>
      <c r="D3428" s="822"/>
      <c r="E3428" s="829"/>
      <c r="F3428" s="822"/>
      <c r="G3428" s="822"/>
      <c r="H3428" s="822"/>
      <c r="I3428" s="822"/>
      <c r="J3428" s="822"/>
      <c r="K3428" s="523">
        <v>15</v>
      </c>
      <c r="L3428" s="504"/>
      <c r="M3428" s="504"/>
      <c r="N3428" s="504"/>
      <c r="O3428" s="120"/>
      <c r="P3428" s="822"/>
      <c r="Q3428" s="822"/>
      <c r="R3428" s="51"/>
    </row>
    <row r="3429" spans="1:18" s="52" customFormat="1" outlineLevel="1">
      <c r="A3429" s="826"/>
      <c r="B3429" s="828"/>
      <c r="C3429" s="777"/>
      <c r="D3429" s="823"/>
      <c r="E3429" s="829"/>
      <c r="F3429" s="823"/>
      <c r="G3429" s="823"/>
      <c r="H3429" s="823"/>
      <c r="I3429" s="823"/>
      <c r="J3429" s="823"/>
      <c r="K3429" s="523">
        <v>16</v>
      </c>
      <c r="L3429" s="504"/>
      <c r="M3429" s="504"/>
      <c r="N3429" s="504"/>
      <c r="O3429" s="120"/>
      <c r="P3429" s="823"/>
      <c r="Q3429" s="823"/>
      <c r="R3429" s="51"/>
    </row>
    <row r="3430" spans="1:18" s="52" customFormat="1" outlineLevel="1">
      <c r="A3430" s="824"/>
      <c r="B3430" s="827" t="s">
        <v>15</v>
      </c>
      <c r="C3430" s="803">
        <f>C3414+1</f>
        <v>215</v>
      </c>
      <c r="D3430" s="822" t="str">
        <f t="shared" si="293"/>
        <v>Spare 215</v>
      </c>
      <c r="E3430" s="829" t="str">
        <f t="shared" ref="E3430" si="297">"DBB"&amp;18192+(6*(C3430-129))</f>
        <v>DBB18708</v>
      </c>
      <c r="F3430" s="822" t="s">
        <v>2171</v>
      </c>
      <c r="G3430" s="821"/>
      <c r="H3430" s="821"/>
      <c r="I3430" s="821"/>
      <c r="J3430" s="821"/>
      <c r="K3430" s="626">
        <v>1</v>
      </c>
      <c r="L3430" s="504"/>
      <c r="M3430" s="504"/>
      <c r="N3430" s="504"/>
      <c r="O3430" s="120"/>
      <c r="P3430" s="821"/>
      <c r="Q3430" s="821"/>
      <c r="R3430" s="51"/>
    </row>
    <row r="3431" spans="1:18" s="52" customFormat="1" outlineLevel="1">
      <c r="A3431" s="825"/>
      <c r="B3431" s="827"/>
      <c r="C3431" s="766"/>
      <c r="D3431" s="822"/>
      <c r="E3431" s="829"/>
      <c r="F3431" s="822"/>
      <c r="G3431" s="822"/>
      <c r="H3431" s="822"/>
      <c r="I3431" s="822"/>
      <c r="J3431" s="822"/>
      <c r="K3431" s="523">
        <v>2</v>
      </c>
      <c r="L3431" s="504"/>
      <c r="M3431" s="504"/>
      <c r="N3431" s="504"/>
      <c r="O3431" s="120"/>
      <c r="P3431" s="822"/>
      <c r="Q3431" s="822"/>
      <c r="R3431" s="51"/>
    </row>
    <row r="3432" spans="1:18" s="52" customFormat="1" outlineLevel="1">
      <c r="A3432" s="825"/>
      <c r="B3432" s="827"/>
      <c r="C3432" s="766"/>
      <c r="D3432" s="822"/>
      <c r="E3432" s="829"/>
      <c r="F3432" s="822"/>
      <c r="G3432" s="822"/>
      <c r="H3432" s="822"/>
      <c r="I3432" s="822"/>
      <c r="J3432" s="822"/>
      <c r="K3432" s="523">
        <v>3</v>
      </c>
      <c r="L3432" s="504"/>
      <c r="M3432" s="504"/>
      <c r="N3432" s="504"/>
      <c r="O3432" s="120"/>
      <c r="P3432" s="822"/>
      <c r="Q3432" s="822"/>
      <c r="R3432" s="51"/>
    </row>
    <row r="3433" spans="1:18" s="52" customFormat="1" outlineLevel="1">
      <c r="A3433" s="825"/>
      <c r="B3433" s="827"/>
      <c r="C3433" s="766"/>
      <c r="D3433" s="822"/>
      <c r="E3433" s="829"/>
      <c r="F3433" s="822"/>
      <c r="G3433" s="822"/>
      <c r="H3433" s="822"/>
      <c r="I3433" s="822"/>
      <c r="J3433" s="822"/>
      <c r="K3433" s="523">
        <v>4</v>
      </c>
      <c r="L3433" s="504"/>
      <c r="M3433" s="504"/>
      <c r="N3433" s="504"/>
      <c r="O3433" s="120"/>
      <c r="P3433" s="822"/>
      <c r="Q3433" s="822"/>
      <c r="R3433" s="51"/>
    </row>
    <row r="3434" spans="1:18" s="52" customFormat="1" outlineLevel="1">
      <c r="A3434" s="825"/>
      <c r="B3434" s="827"/>
      <c r="C3434" s="766"/>
      <c r="D3434" s="822"/>
      <c r="E3434" s="829"/>
      <c r="F3434" s="822"/>
      <c r="G3434" s="822"/>
      <c r="H3434" s="822"/>
      <c r="I3434" s="822"/>
      <c r="J3434" s="822"/>
      <c r="K3434" s="523">
        <v>5</v>
      </c>
      <c r="L3434" s="504"/>
      <c r="M3434" s="504"/>
      <c r="N3434" s="504"/>
      <c r="O3434" s="120"/>
      <c r="P3434" s="822"/>
      <c r="Q3434" s="822"/>
      <c r="R3434" s="51"/>
    </row>
    <row r="3435" spans="1:18" s="52" customFormat="1" outlineLevel="1">
      <c r="A3435" s="825"/>
      <c r="B3435" s="827"/>
      <c r="C3435" s="766"/>
      <c r="D3435" s="822"/>
      <c r="E3435" s="829"/>
      <c r="F3435" s="822"/>
      <c r="G3435" s="822"/>
      <c r="H3435" s="822"/>
      <c r="I3435" s="822"/>
      <c r="J3435" s="822"/>
      <c r="K3435" s="523">
        <v>6</v>
      </c>
      <c r="L3435" s="504"/>
      <c r="M3435" s="504"/>
      <c r="N3435" s="504"/>
      <c r="O3435" s="120"/>
      <c r="P3435" s="822"/>
      <c r="Q3435" s="822"/>
      <c r="R3435" s="51"/>
    </row>
    <row r="3436" spans="1:18" s="52" customFormat="1" outlineLevel="1">
      <c r="A3436" s="825"/>
      <c r="B3436" s="827"/>
      <c r="C3436" s="766"/>
      <c r="D3436" s="822"/>
      <c r="E3436" s="829"/>
      <c r="F3436" s="822"/>
      <c r="G3436" s="822"/>
      <c r="H3436" s="822"/>
      <c r="I3436" s="822"/>
      <c r="J3436" s="822"/>
      <c r="K3436" s="523">
        <v>7</v>
      </c>
      <c r="L3436" s="504"/>
      <c r="M3436" s="504"/>
      <c r="N3436" s="504"/>
      <c r="O3436" s="120"/>
      <c r="P3436" s="822"/>
      <c r="Q3436" s="822"/>
      <c r="R3436" s="51"/>
    </row>
    <row r="3437" spans="1:18" s="52" customFormat="1" outlineLevel="1">
      <c r="A3437" s="825"/>
      <c r="B3437" s="827"/>
      <c r="C3437" s="766"/>
      <c r="D3437" s="822"/>
      <c r="E3437" s="829"/>
      <c r="F3437" s="822"/>
      <c r="G3437" s="822"/>
      <c r="H3437" s="822"/>
      <c r="I3437" s="822"/>
      <c r="J3437" s="822"/>
      <c r="K3437" s="523">
        <v>8</v>
      </c>
      <c r="L3437" s="504"/>
      <c r="M3437" s="504"/>
      <c r="N3437" s="504"/>
      <c r="O3437" s="120"/>
      <c r="P3437" s="822"/>
      <c r="Q3437" s="822"/>
      <c r="R3437" s="51"/>
    </row>
    <row r="3438" spans="1:18" s="52" customFormat="1" outlineLevel="1">
      <c r="A3438" s="825"/>
      <c r="B3438" s="827"/>
      <c r="C3438" s="766"/>
      <c r="D3438" s="822"/>
      <c r="E3438" s="829"/>
      <c r="F3438" s="822"/>
      <c r="G3438" s="822"/>
      <c r="H3438" s="822"/>
      <c r="I3438" s="822"/>
      <c r="J3438" s="822"/>
      <c r="K3438" s="523">
        <v>9</v>
      </c>
      <c r="L3438" s="504"/>
      <c r="M3438" s="504"/>
      <c r="N3438" s="504"/>
      <c r="O3438" s="120"/>
      <c r="P3438" s="822"/>
      <c r="Q3438" s="822"/>
      <c r="R3438" s="51"/>
    </row>
    <row r="3439" spans="1:18" s="52" customFormat="1" outlineLevel="1">
      <c r="A3439" s="825"/>
      <c r="B3439" s="827"/>
      <c r="C3439" s="766"/>
      <c r="D3439" s="822"/>
      <c r="E3439" s="829"/>
      <c r="F3439" s="822"/>
      <c r="G3439" s="822"/>
      <c r="H3439" s="822"/>
      <c r="I3439" s="822"/>
      <c r="J3439" s="822"/>
      <c r="K3439" s="523">
        <v>10</v>
      </c>
      <c r="L3439" s="504"/>
      <c r="M3439" s="504"/>
      <c r="N3439" s="504"/>
      <c r="O3439" s="120"/>
      <c r="P3439" s="822"/>
      <c r="Q3439" s="822"/>
      <c r="R3439" s="51"/>
    </row>
    <row r="3440" spans="1:18" s="52" customFormat="1" outlineLevel="1">
      <c r="A3440" s="825"/>
      <c r="B3440" s="827"/>
      <c r="C3440" s="766"/>
      <c r="D3440" s="822"/>
      <c r="E3440" s="829"/>
      <c r="F3440" s="822"/>
      <c r="G3440" s="822"/>
      <c r="H3440" s="822"/>
      <c r="I3440" s="822"/>
      <c r="J3440" s="822"/>
      <c r="K3440" s="523">
        <v>11</v>
      </c>
      <c r="L3440" s="504"/>
      <c r="M3440" s="504"/>
      <c r="N3440" s="504"/>
      <c r="O3440" s="120"/>
      <c r="P3440" s="822"/>
      <c r="Q3440" s="822"/>
      <c r="R3440" s="51"/>
    </row>
    <row r="3441" spans="1:18" s="52" customFormat="1" outlineLevel="1">
      <c r="A3441" s="825"/>
      <c r="B3441" s="827"/>
      <c r="C3441" s="766"/>
      <c r="D3441" s="822"/>
      <c r="E3441" s="829"/>
      <c r="F3441" s="822"/>
      <c r="G3441" s="822"/>
      <c r="H3441" s="822"/>
      <c r="I3441" s="822"/>
      <c r="J3441" s="822"/>
      <c r="K3441" s="523">
        <v>12</v>
      </c>
      <c r="L3441" s="504"/>
      <c r="M3441" s="504"/>
      <c r="N3441" s="504"/>
      <c r="O3441" s="120"/>
      <c r="P3441" s="822"/>
      <c r="Q3441" s="822"/>
      <c r="R3441" s="51"/>
    </row>
    <row r="3442" spans="1:18" s="52" customFormat="1" outlineLevel="1">
      <c r="A3442" s="825"/>
      <c r="B3442" s="827"/>
      <c r="C3442" s="766"/>
      <c r="D3442" s="822"/>
      <c r="E3442" s="829"/>
      <c r="F3442" s="822"/>
      <c r="G3442" s="822"/>
      <c r="H3442" s="822"/>
      <c r="I3442" s="822"/>
      <c r="J3442" s="822"/>
      <c r="K3442" s="523">
        <v>13</v>
      </c>
      <c r="L3442" s="504"/>
      <c r="M3442" s="504"/>
      <c r="N3442" s="504"/>
      <c r="O3442" s="120"/>
      <c r="P3442" s="822"/>
      <c r="Q3442" s="822"/>
      <c r="R3442" s="51"/>
    </row>
    <row r="3443" spans="1:18" s="52" customFormat="1" outlineLevel="1">
      <c r="A3443" s="825"/>
      <c r="B3443" s="827"/>
      <c r="C3443" s="766"/>
      <c r="D3443" s="822"/>
      <c r="E3443" s="829"/>
      <c r="F3443" s="822"/>
      <c r="G3443" s="822"/>
      <c r="H3443" s="822"/>
      <c r="I3443" s="822"/>
      <c r="J3443" s="822"/>
      <c r="K3443" s="523">
        <v>14</v>
      </c>
      <c r="L3443" s="504"/>
      <c r="M3443" s="504"/>
      <c r="N3443" s="504"/>
      <c r="O3443" s="120"/>
      <c r="P3443" s="822"/>
      <c r="Q3443" s="822"/>
      <c r="R3443" s="51"/>
    </row>
    <row r="3444" spans="1:18" s="52" customFormat="1" outlineLevel="1">
      <c r="A3444" s="825"/>
      <c r="B3444" s="827"/>
      <c r="C3444" s="766"/>
      <c r="D3444" s="822"/>
      <c r="E3444" s="829"/>
      <c r="F3444" s="822"/>
      <c r="G3444" s="822"/>
      <c r="H3444" s="822"/>
      <c r="I3444" s="822"/>
      <c r="J3444" s="822"/>
      <c r="K3444" s="523">
        <v>15</v>
      </c>
      <c r="L3444" s="504"/>
      <c r="M3444" s="504"/>
      <c r="N3444" s="504"/>
      <c r="O3444" s="120"/>
      <c r="P3444" s="822"/>
      <c r="Q3444" s="822"/>
      <c r="R3444" s="51"/>
    </row>
    <row r="3445" spans="1:18" s="52" customFormat="1" outlineLevel="1">
      <c r="A3445" s="826"/>
      <c r="B3445" s="828"/>
      <c r="C3445" s="777"/>
      <c r="D3445" s="823"/>
      <c r="E3445" s="829"/>
      <c r="F3445" s="823"/>
      <c r="G3445" s="823"/>
      <c r="H3445" s="823"/>
      <c r="I3445" s="823"/>
      <c r="J3445" s="823"/>
      <c r="K3445" s="523">
        <v>16</v>
      </c>
      <c r="L3445" s="504"/>
      <c r="M3445" s="504"/>
      <c r="N3445" s="504"/>
      <c r="O3445" s="120"/>
      <c r="P3445" s="823"/>
      <c r="Q3445" s="823"/>
      <c r="R3445" s="51"/>
    </row>
    <row r="3446" spans="1:18" s="52" customFormat="1" outlineLevel="1">
      <c r="A3446" s="824"/>
      <c r="B3446" s="827" t="s">
        <v>15</v>
      </c>
      <c r="C3446" s="803">
        <f>C3430+1</f>
        <v>216</v>
      </c>
      <c r="D3446" s="822" t="str">
        <f t="shared" ref="D3446:D3494" si="298">"Spare "&amp;C3446</f>
        <v>Spare 216</v>
      </c>
      <c r="E3446" s="829" t="str">
        <f t="shared" ref="E3446" si="299">"DBB"&amp;18192+(6*(C3446-129))</f>
        <v>DBB18714</v>
      </c>
      <c r="F3446" s="822" t="s">
        <v>2172</v>
      </c>
      <c r="G3446" s="821"/>
      <c r="H3446" s="821"/>
      <c r="I3446" s="821"/>
      <c r="J3446" s="821"/>
      <c r="K3446" s="626">
        <v>1</v>
      </c>
      <c r="L3446" s="504"/>
      <c r="M3446" s="504"/>
      <c r="N3446" s="504"/>
      <c r="O3446" s="120"/>
      <c r="P3446" s="821"/>
      <c r="Q3446" s="821"/>
      <c r="R3446" s="51"/>
    </row>
    <row r="3447" spans="1:18" s="52" customFormat="1" outlineLevel="1">
      <c r="A3447" s="825"/>
      <c r="B3447" s="827"/>
      <c r="C3447" s="766"/>
      <c r="D3447" s="822"/>
      <c r="E3447" s="829"/>
      <c r="F3447" s="822"/>
      <c r="G3447" s="822"/>
      <c r="H3447" s="822"/>
      <c r="I3447" s="822"/>
      <c r="J3447" s="822"/>
      <c r="K3447" s="523">
        <v>2</v>
      </c>
      <c r="L3447" s="504"/>
      <c r="M3447" s="504"/>
      <c r="N3447" s="504"/>
      <c r="O3447" s="120"/>
      <c r="P3447" s="822"/>
      <c r="Q3447" s="822"/>
      <c r="R3447" s="51"/>
    </row>
    <row r="3448" spans="1:18" s="52" customFormat="1" outlineLevel="1">
      <c r="A3448" s="825"/>
      <c r="B3448" s="827"/>
      <c r="C3448" s="766"/>
      <c r="D3448" s="822"/>
      <c r="E3448" s="829"/>
      <c r="F3448" s="822"/>
      <c r="G3448" s="822"/>
      <c r="H3448" s="822"/>
      <c r="I3448" s="822"/>
      <c r="J3448" s="822"/>
      <c r="K3448" s="523">
        <v>3</v>
      </c>
      <c r="L3448" s="504"/>
      <c r="M3448" s="504"/>
      <c r="N3448" s="504"/>
      <c r="O3448" s="120"/>
      <c r="P3448" s="822"/>
      <c r="Q3448" s="822"/>
      <c r="R3448" s="51"/>
    </row>
    <row r="3449" spans="1:18" s="52" customFormat="1" outlineLevel="1">
      <c r="A3449" s="825"/>
      <c r="B3449" s="827"/>
      <c r="C3449" s="766"/>
      <c r="D3449" s="822"/>
      <c r="E3449" s="829"/>
      <c r="F3449" s="822"/>
      <c r="G3449" s="822"/>
      <c r="H3449" s="822"/>
      <c r="I3449" s="822"/>
      <c r="J3449" s="822"/>
      <c r="K3449" s="523">
        <v>4</v>
      </c>
      <c r="L3449" s="504"/>
      <c r="M3449" s="504"/>
      <c r="N3449" s="504"/>
      <c r="O3449" s="120"/>
      <c r="P3449" s="822"/>
      <c r="Q3449" s="822"/>
      <c r="R3449" s="51"/>
    </row>
    <row r="3450" spans="1:18" s="52" customFormat="1" outlineLevel="1">
      <c r="A3450" s="825"/>
      <c r="B3450" s="827"/>
      <c r="C3450" s="766"/>
      <c r="D3450" s="822"/>
      <c r="E3450" s="829"/>
      <c r="F3450" s="822"/>
      <c r="G3450" s="822"/>
      <c r="H3450" s="822"/>
      <c r="I3450" s="822"/>
      <c r="J3450" s="822"/>
      <c r="K3450" s="523">
        <v>5</v>
      </c>
      <c r="L3450" s="504"/>
      <c r="M3450" s="504"/>
      <c r="N3450" s="504"/>
      <c r="O3450" s="120"/>
      <c r="P3450" s="822"/>
      <c r="Q3450" s="822"/>
      <c r="R3450" s="51"/>
    </row>
    <row r="3451" spans="1:18" s="52" customFormat="1" outlineLevel="1">
      <c r="A3451" s="825"/>
      <c r="B3451" s="827"/>
      <c r="C3451" s="766"/>
      <c r="D3451" s="822"/>
      <c r="E3451" s="829"/>
      <c r="F3451" s="822"/>
      <c r="G3451" s="822"/>
      <c r="H3451" s="822"/>
      <c r="I3451" s="822"/>
      <c r="J3451" s="822"/>
      <c r="K3451" s="523">
        <v>6</v>
      </c>
      <c r="L3451" s="504"/>
      <c r="M3451" s="504"/>
      <c r="N3451" s="504"/>
      <c r="O3451" s="120"/>
      <c r="P3451" s="822"/>
      <c r="Q3451" s="822"/>
      <c r="R3451" s="51"/>
    </row>
    <row r="3452" spans="1:18" s="52" customFormat="1" outlineLevel="1">
      <c r="A3452" s="825"/>
      <c r="B3452" s="827"/>
      <c r="C3452" s="766"/>
      <c r="D3452" s="822"/>
      <c r="E3452" s="829"/>
      <c r="F3452" s="822"/>
      <c r="G3452" s="822"/>
      <c r="H3452" s="822"/>
      <c r="I3452" s="822"/>
      <c r="J3452" s="822"/>
      <c r="K3452" s="523">
        <v>7</v>
      </c>
      <c r="L3452" s="504"/>
      <c r="M3452" s="504"/>
      <c r="N3452" s="504"/>
      <c r="O3452" s="120"/>
      <c r="P3452" s="822"/>
      <c r="Q3452" s="822"/>
      <c r="R3452" s="51"/>
    </row>
    <row r="3453" spans="1:18" s="52" customFormat="1" outlineLevel="1">
      <c r="A3453" s="825"/>
      <c r="B3453" s="827"/>
      <c r="C3453" s="766"/>
      <c r="D3453" s="822"/>
      <c r="E3453" s="829"/>
      <c r="F3453" s="822"/>
      <c r="G3453" s="822"/>
      <c r="H3453" s="822"/>
      <c r="I3453" s="822"/>
      <c r="J3453" s="822"/>
      <c r="K3453" s="523">
        <v>8</v>
      </c>
      <c r="L3453" s="504"/>
      <c r="M3453" s="504"/>
      <c r="N3453" s="504"/>
      <c r="O3453" s="120"/>
      <c r="P3453" s="822"/>
      <c r="Q3453" s="822"/>
      <c r="R3453" s="51"/>
    </row>
    <row r="3454" spans="1:18" s="52" customFormat="1" outlineLevel="1">
      <c r="A3454" s="825"/>
      <c r="B3454" s="827"/>
      <c r="C3454" s="766"/>
      <c r="D3454" s="822"/>
      <c r="E3454" s="829"/>
      <c r="F3454" s="822"/>
      <c r="G3454" s="822"/>
      <c r="H3454" s="822"/>
      <c r="I3454" s="822"/>
      <c r="J3454" s="822"/>
      <c r="K3454" s="523">
        <v>9</v>
      </c>
      <c r="L3454" s="504"/>
      <c r="M3454" s="504"/>
      <c r="N3454" s="504"/>
      <c r="O3454" s="120"/>
      <c r="P3454" s="822"/>
      <c r="Q3454" s="822"/>
      <c r="R3454" s="51"/>
    </row>
    <row r="3455" spans="1:18" s="52" customFormat="1" outlineLevel="1">
      <c r="A3455" s="825"/>
      <c r="B3455" s="827"/>
      <c r="C3455" s="766"/>
      <c r="D3455" s="822"/>
      <c r="E3455" s="829"/>
      <c r="F3455" s="822"/>
      <c r="G3455" s="822"/>
      <c r="H3455" s="822"/>
      <c r="I3455" s="822"/>
      <c r="J3455" s="822"/>
      <c r="K3455" s="523">
        <v>10</v>
      </c>
      <c r="L3455" s="504"/>
      <c r="M3455" s="504"/>
      <c r="N3455" s="504"/>
      <c r="O3455" s="120"/>
      <c r="P3455" s="822"/>
      <c r="Q3455" s="822"/>
      <c r="R3455" s="51"/>
    </row>
    <row r="3456" spans="1:18" s="52" customFormat="1" outlineLevel="1">
      <c r="A3456" s="825"/>
      <c r="B3456" s="827"/>
      <c r="C3456" s="766"/>
      <c r="D3456" s="822"/>
      <c r="E3456" s="829"/>
      <c r="F3456" s="822"/>
      <c r="G3456" s="822"/>
      <c r="H3456" s="822"/>
      <c r="I3456" s="822"/>
      <c r="J3456" s="822"/>
      <c r="K3456" s="523">
        <v>11</v>
      </c>
      <c r="L3456" s="504"/>
      <c r="M3456" s="504"/>
      <c r="N3456" s="504"/>
      <c r="O3456" s="120"/>
      <c r="P3456" s="822"/>
      <c r="Q3456" s="822"/>
      <c r="R3456" s="51"/>
    </row>
    <row r="3457" spans="1:18" s="52" customFormat="1" outlineLevel="1">
      <c r="A3457" s="825"/>
      <c r="B3457" s="827"/>
      <c r="C3457" s="766"/>
      <c r="D3457" s="822"/>
      <c r="E3457" s="829"/>
      <c r="F3457" s="822"/>
      <c r="G3457" s="822"/>
      <c r="H3457" s="822"/>
      <c r="I3457" s="822"/>
      <c r="J3457" s="822"/>
      <c r="K3457" s="523">
        <v>12</v>
      </c>
      <c r="L3457" s="504"/>
      <c r="M3457" s="504"/>
      <c r="N3457" s="504"/>
      <c r="O3457" s="120"/>
      <c r="P3457" s="822"/>
      <c r="Q3457" s="822"/>
      <c r="R3457" s="51"/>
    </row>
    <row r="3458" spans="1:18" s="52" customFormat="1" outlineLevel="1">
      <c r="A3458" s="825"/>
      <c r="B3458" s="827"/>
      <c r="C3458" s="766"/>
      <c r="D3458" s="822"/>
      <c r="E3458" s="829"/>
      <c r="F3458" s="822"/>
      <c r="G3458" s="822"/>
      <c r="H3458" s="822"/>
      <c r="I3458" s="822"/>
      <c r="J3458" s="822"/>
      <c r="K3458" s="523">
        <v>13</v>
      </c>
      <c r="L3458" s="504"/>
      <c r="M3458" s="504"/>
      <c r="N3458" s="504"/>
      <c r="O3458" s="120"/>
      <c r="P3458" s="822"/>
      <c r="Q3458" s="822"/>
      <c r="R3458" s="51"/>
    </row>
    <row r="3459" spans="1:18" s="52" customFormat="1" outlineLevel="1">
      <c r="A3459" s="825"/>
      <c r="B3459" s="827"/>
      <c r="C3459" s="766"/>
      <c r="D3459" s="822"/>
      <c r="E3459" s="829"/>
      <c r="F3459" s="822"/>
      <c r="G3459" s="822"/>
      <c r="H3459" s="822"/>
      <c r="I3459" s="822"/>
      <c r="J3459" s="822"/>
      <c r="K3459" s="523">
        <v>14</v>
      </c>
      <c r="L3459" s="504"/>
      <c r="M3459" s="504"/>
      <c r="N3459" s="504"/>
      <c r="O3459" s="120"/>
      <c r="P3459" s="822"/>
      <c r="Q3459" s="822"/>
      <c r="R3459" s="51"/>
    </row>
    <row r="3460" spans="1:18" s="52" customFormat="1" outlineLevel="1">
      <c r="A3460" s="825"/>
      <c r="B3460" s="827"/>
      <c r="C3460" s="766"/>
      <c r="D3460" s="822"/>
      <c r="E3460" s="829"/>
      <c r="F3460" s="822"/>
      <c r="G3460" s="822"/>
      <c r="H3460" s="822"/>
      <c r="I3460" s="822"/>
      <c r="J3460" s="822"/>
      <c r="K3460" s="523">
        <v>15</v>
      </c>
      <c r="L3460" s="504"/>
      <c r="M3460" s="504"/>
      <c r="N3460" s="504"/>
      <c r="O3460" s="120"/>
      <c r="P3460" s="822"/>
      <c r="Q3460" s="822"/>
      <c r="R3460" s="51"/>
    </row>
    <row r="3461" spans="1:18" s="52" customFormat="1" outlineLevel="1">
      <c r="A3461" s="826"/>
      <c r="B3461" s="828"/>
      <c r="C3461" s="777"/>
      <c r="D3461" s="823"/>
      <c r="E3461" s="829"/>
      <c r="F3461" s="823"/>
      <c r="G3461" s="823"/>
      <c r="H3461" s="823"/>
      <c r="I3461" s="823"/>
      <c r="J3461" s="823"/>
      <c r="K3461" s="523">
        <v>16</v>
      </c>
      <c r="L3461" s="504"/>
      <c r="M3461" s="504"/>
      <c r="N3461" s="504"/>
      <c r="O3461" s="120"/>
      <c r="P3461" s="823"/>
      <c r="Q3461" s="823"/>
      <c r="R3461" s="51"/>
    </row>
    <row r="3462" spans="1:18" s="52" customFormat="1" outlineLevel="1">
      <c r="A3462" s="824"/>
      <c r="B3462" s="827" t="s">
        <v>15</v>
      </c>
      <c r="C3462" s="803">
        <f>C3446+1</f>
        <v>217</v>
      </c>
      <c r="D3462" s="822" t="str">
        <f t="shared" si="298"/>
        <v>Spare 217</v>
      </c>
      <c r="E3462" s="829" t="str">
        <f t="shared" ref="E3462" si="300">"DBB"&amp;18192+(6*(C3462-129))</f>
        <v>DBB18720</v>
      </c>
      <c r="F3462" s="822" t="s">
        <v>2173</v>
      </c>
      <c r="G3462" s="821"/>
      <c r="H3462" s="821"/>
      <c r="I3462" s="821"/>
      <c r="J3462" s="821"/>
      <c r="K3462" s="626">
        <v>1</v>
      </c>
      <c r="L3462" s="504"/>
      <c r="M3462" s="504"/>
      <c r="N3462" s="504"/>
      <c r="O3462" s="120"/>
      <c r="P3462" s="821"/>
      <c r="Q3462" s="821"/>
      <c r="R3462" s="51"/>
    </row>
    <row r="3463" spans="1:18" s="52" customFormat="1" outlineLevel="1">
      <c r="A3463" s="825"/>
      <c r="B3463" s="827"/>
      <c r="C3463" s="766"/>
      <c r="D3463" s="822"/>
      <c r="E3463" s="829"/>
      <c r="F3463" s="822"/>
      <c r="G3463" s="822"/>
      <c r="H3463" s="822"/>
      <c r="I3463" s="822"/>
      <c r="J3463" s="822"/>
      <c r="K3463" s="523">
        <v>2</v>
      </c>
      <c r="L3463" s="504"/>
      <c r="M3463" s="504"/>
      <c r="N3463" s="504"/>
      <c r="O3463" s="120"/>
      <c r="P3463" s="822"/>
      <c r="Q3463" s="822"/>
      <c r="R3463" s="51"/>
    </row>
    <row r="3464" spans="1:18" s="52" customFormat="1" outlineLevel="1">
      <c r="A3464" s="825"/>
      <c r="B3464" s="827"/>
      <c r="C3464" s="766"/>
      <c r="D3464" s="822"/>
      <c r="E3464" s="829"/>
      <c r="F3464" s="822"/>
      <c r="G3464" s="822"/>
      <c r="H3464" s="822"/>
      <c r="I3464" s="822"/>
      <c r="J3464" s="822"/>
      <c r="K3464" s="523">
        <v>3</v>
      </c>
      <c r="L3464" s="504"/>
      <c r="M3464" s="504"/>
      <c r="N3464" s="504"/>
      <c r="O3464" s="120"/>
      <c r="P3464" s="822"/>
      <c r="Q3464" s="822"/>
      <c r="R3464" s="51"/>
    </row>
    <row r="3465" spans="1:18" s="52" customFormat="1" outlineLevel="1">
      <c r="A3465" s="825"/>
      <c r="B3465" s="827"/>
      <c r="C3465" s="766"/>
      <c r="D3465" s="822"/>
      <c r="E3465" s="829"/>
      <c r="F3465" s="822"/>
      <c r="G3465" s="822"/>
      <c r="H3465" s="822"/>
      <c r="I3465" s="822"/>
      <c r="J3465" s="822"/>
      <c r="K3465" s="523">
        <v>4</v>
      </c>
      <c r="L3465" s="504"/>
      <c r="M3465" s="504"/>
      <c r="N3465" s="504"/>
      <c r="O3465" s="120"/>
      <c r="P3465" s="822"/>
      <c r="Q3465" s="822"/>
      <c r="R3465" s="51"/>
    </row>
    <row r="3466" spans="1:18" s="52" customFormat="1" outlineLevel="1">
      <c r="A3466" s="825"/>
      <c r="B3466" s="827"/>
      <c r="C3466" s="766"/>
      <c r="D3466" s="822"/>
      <c r="E3466" s="829"/>
      <c r="F3466" s="822"/>
      <c r="G3466" s="822"/>
      <c r="H3466" s="822"/>
      <c r="I3466" s="822"/>
      <c r="J3466" s="822"/>
      <c r="K3466" s="523">
        <v>5</v>
      </c>
      <c r="L3466" s="504"/>
      <c r="M3466" s="504"/>
      <c r="N3466" s="504"/>
      <c r="O3466" s="120"/>
      <c r="P3466" s="822"/>
      <c r="Q3466" s="822"/>
      <c r="R3466" s="51"/>
    </row>
    <row r="3467" spans="1:18" s="52" customFormat="1" outlineLevel="1">
      <c r="A3467" s="825"/>
      <c r="B3467" s="827"/>
      <c r="C3467" s="766"/>
      <c r="D3467" s="822"/>
      <c r="E3467" s="829"/>
      <c r="F3467" s="822"/>
      <c r="G3467" s="822"/>
      <c r="H3467" s="822"/>
      <c r="I3467" s="822"/>
      <c r="J3467" s="822"/>
      <c r="K3467" s="523">
        <v>6</v>
      </c>
      <c r="L3467" s="504"/>
      <c r="M3467" s="504"/>
      <c r="N3467" s="504"/>
      <c r="O3467" s="120"/>
      <c r="P3467" s="822"/>
      <c r="Q3467" s="822"/>
      <c r="R3467" s="51"/>
    </row>
    <row r="3468" spans="1:18" s="52" customFormat="1" outlineLevel="1">
      <c r="A3468" s="825"/>
      <c r="B3468" s="827"/>
      <c r="C3468" s="766"/>
      <c r="D3468" s="822"/>
      <c r="E3468" s="829"/>
      <c r="F3468" s="822"/>
      <c r="G3468" s="822"/>
      <c r="H3468" s="822"/>
      <c r="I3468" s="822"/>
      <c r="J3468" s="822"/>
      <c r="K3468" s="523">
        <v>7</v>
      </c>
      <c r="L3468" s="504"/>
      <c r="M3468" s="504"/>
      <c r="N3468" s="504"/>
      <c r="O3468" s="120"/>
      <c r="P3468" s="822"/>
      <c r="Q3468" s="822"/>
      <c r="R3468" s="51"/>
    </row>
    <row r="3469" spans="1:18" s="52" customFormat="1" outlineLevel="1">
      <c r="A3469" s="825"/>
      <c r="B3469" s="827"/>
      <c r="C3469" s="766"/>
      <c r="D3469" s="822"/>
      <c r="E3469" s="829"/>
      <c r="F3469" s="822"/>
      <c r="G3469" s="822"/>
      <c r="H3469" s="822"/>
      <c r="I3469" s="822"/>
      <c r="J3469" s="822"/>
      <c r="K3469" s="523">
        <v>8</v>
      </c>
      <c r="L3469" s="504"/>
      <c r="M3469" s="504"/>
      <c r="N3469" s="504"/>
      <c r="O3469" s="120"/>
      <c r="P3469" s="822"/>
      <c r="Q3469" s="822"/>
      <c r="R3469" s="51"/>
    </row>
    <row r="3470" spans="1:18" s="52" customFormat="1" outlineLevel="1">
      <c r="A3470" s="825"/>
      <c r="B3470" s="827"/>
      <c r="C3470" s="766"/>
      <c r="D3470" s="822"/>
      <c r="E3470" s="829"/>
      <c r="F3470" s="822"/>
      <c r="G3470" s="822"/>
      <c r="H3470" s="822"/>
      <c r="I3470" s="822"/>
      <c r="J3470" s="822"/>
      <c r="K3470" s="523">
        <v>9</v>
      </c>
      <c r="L3470" s="504"/>
      <c r="M3470" s="504"/>
      <c r="N3470" s="504"/>
      <c r="O3470" s="120"/>
      <c r="P3470" s="822"/>
      <c r="Q3470" s="822"/>
      <c r="R3470" s="51"/>
    </row>
    <row r="3471" spans="1:18" s="52" customFormat="1" outlineLevel="1">
      <c r="A3471" s="825"/>
      <c r="B3471" s="827"/>
      <c r="C3471" s="766"/>
      <c r="D3471" s="822"/>
      <c r="E3471" s="829"/>
      <c r="F3471" s="822"/>
      <c r="G3471" s="822"/>
      <c r="H3471" s="822"/>
      <c r="I3471" s="822"/>
      <c r="J3471" s="822"/>
      <c r="K3471" s="523">
        <v>10</v>
      </c>
      <c r="L3471" s="504"/>
      <c r="M3471" s="504"/>
      <c r="N3471" s="504"/>
      <c r="O3471" s="120"/>
      <c r="P3471" s="822"/>
      <c r="Q3471" s="822"/>
      <c r="R3471" s="51"/>
    </row>
    <row r="3472" spans="1:18" s="52" customFormat="1" outlineLevel="1">
      <c r="A3472" s="825"/>
      <c r="B3472" s="827"/>
      <c r="C3472" s="766"/>
      <c r="D3472" s="822"/>
      <c r="E3472" s="829"/>
      <c r="F3472" s="822"/>
      <c r="G3472" s="822"/>
      <c r="H3472" s="822"/>
      <c r="I3472" s="822"/>
      <c r="J3472" s="822"/>
      <c r="K3472" s="523">
        <v>11</v>
      </c>
      <c r="L3472" s="504"/>
      <c r="M3472" s="504"/>
      <c r="N3472" s="504"/>
      <c r="O3472" s="120"/>
      <c r="P3472" s="822"/>
      <c r="Q3472" s="822"/>
      <c r="R3472" s="51"/>
    </row>
    <row r="3473" spans="1:18" s="52" customFormat="1" outlineLevel="1">
      <c r="A3473" s="825"/>
      <c r="B3473" s="827"/>
      <c r="C3473" s="766"/>
      <c r="D3473" s="822"/>
      <c r="E3473" s="829"/>
      <c r="F3473" s="822"/>
      <c r="G3473" s="822"/>
      <c r="H3473" s="822"/>
      <c r="I3473" s="822"/>
      <c r="J3473" s="822"/>
      <c r="K3473" s="523">
        <v>12</v>
      </c>
      <c r="L3473" s="504"/>
      <c r="M3473" s="504"/>
      <c r="N3473" s="504"/>
      <c r="O3473" s="120"/>
      <c r="P3473" s="822"/>
      <c r="Q3473" s="822"/>
      <c r="R3473" s="51"/>
    </row>
    <row r="3474" spans="1:18" s="52" customFormat="1" outlineLevel="1">
      <c r="A3474" s="825"/>
      <c r="B3474" s="827"/>
      <c r="C3474" s="766"/>
      <c r="D3474" s="822"/>
      <c r="E3474" s="829"/>
      <c r="F3474" s="822"/>
      <c r="G3474" s="822"/>
      <c r="H3474" s="822"/>
      <c r="I3474" s="822"/>
      <c r="J3474" s="822"/>
      <c r="K3474" s="523">
        <v>13</v>
      </c>
      <c r="L3474" s="504"/>
      <c r="M3474" s="504"/>
      <c r="N3474" s="504"/>
      <c r="O3474" s="120"/>
      <c r="P3474" s="822"/>
      <c r="Q3474" s="822"/>
      <c r="R3474" s="51"/>
    </row>
    <row r="3475" spans="1:18" s="52" customFormat="1" outlineLevel="1">
      <c r="A3475" s="825"/>
      <c r="B3475" s="827"/>
      <c r="C3475" s="766"/>
      <c r="D3475" s="822"/>
      <c r="E3475" s="829"/>
      <c r="F3475" s="822"/>
      <c r="G3475" s="822"/>
      <c r="H3475" s="822"/>
      <c r="I3475" s="822"/>
      <c r="J3475" s="822"/>
      <c r="K3475" s="523">
        <v>14</v>
      </c>
      <c r="L3475" s="504"/>
      <c r="M3475" s="504"/>
      <c r="N3475" s="504"/>
      <c r="O3475" s="120"/>
      <c r="P3475" s="822"/>
      <c r="Q3475" s="822"/>
      <c r="R3475" s="51"/>
    </row>
    <row r="3476" spans="1:18" s="52" customFormat="1" outlineLevel="1">
      <c r="A3476" s="825"/>
      <c r="B3476" s="827"/>
      <c r="C3476" s="766"/>
      <c r="D3476" s="822"/>
      <c r="E3476" s="829"/>
      <c r="F3476" s="822"/>
      <c r="G3476" s="822"/>
      <c r="H3476" s="822"/>
      <c r="I3476" s="822"/>
      <c r="J3476" s="822"/>
      <c r="K3476" s="523">
        <v>15</v>
      </c>
      <c r="L3476" s="504"/>
      <c r="M3476" s="504"/>
      <c r="N3476" s="504"/>
      <c r="O3476" s="120"/>
      <c r="P3476" s="822"/>
      <c r="Q3476" s="822"/>
      <c r="R3476" s="51"/>
    </row>
    <row r="3477" spans="1:18" s="52" customFormat="1" outlineLevel="1">
      <c r="A3477" s="826"/>
      <c r="B3477" s="828"/>
      <c r="C3477" s="777"/>
      <c r="D3477" s="823"/>
      <c r="E3477" s="829"/>
      <c r="F3477" s="823"/>
      <c r="G3477" s="823"/>
      <c r="H3477" s="823"/>
      <c r="I3477" s="823"/>
      <c r="J3477" s="823"/>
      <c r="K3477" s="523">
        <v>16</v>
      </c>
      <c r="L3477" s="504"/>
      <c r="M3477" s="504"/>
      <c r="N3477" s="504"/>
      <c r="O3477" s="120"/>
      <c r="P3477" s="823"/>
      <c r="Q3477" s="823"/>
      <c r="R3477" s="51"/>
    </row>
    <row r="3478" spans="1:18" s="52" customFormat="1" outlineLevel="1">
      <c r="A3478" s="824"/>
      <c r="B3478" s="827" t="s">
        <v>15</v>
      </c>
      <c r="C3478" s="803">
        <f>C3462+1</f>
        <v>218</v>
      </c>
      <c r="D3478" s="822" t="str">
        <f t="shared" si="298"/>
        <v>Spare 218</v>
      </c>
      <c r="E3478" s="829" t="str">
        <f t="shared" ref="E3478" si="301">"DBB"&amp;18192+(6*(C3478-129))</f>
        <v>DBB18726</v>
      </c>
      <c r="F3478" s="822" t="s">
        <v>2174</v>
      </c>
      <c r="G3478" s="821"/>
      <c r="H3478" s="821"/>
      <c r="I3478" s="821"/>
      <c r="J3478" s="821"/>
      <c r="K3478" s="626">
        <v>1</v>
      </c>
      <c r="L3478" s="504"/>
      <c r="M3478" s="504"/>
      <c r="N3478" s="504"/>
      <c r="O3478" s="120"/>
      <c r="P3478" s="821"/>
      <c r="Q3478" s="821"/>
      <c r="R3478" s="51"/>
    </row>
    <row r="3479" spans="1:18" s="52" customFormat="1" outlineLevel="1">
      <c r="A3479" s="825"/>
      <c r="B3479" s="827"/>
      <c r="C3479" s="766"/>
      <c r="D3479" s="822"/>
      <c r="E3479" s="829"/>
      <c r="F3479" s="822"/>
      <c r="G3479" s="822"/>
      <c r="H3479" s="822"/>
      <c r="I3479" s="822"/>
      <c r="J3479" s="822"/>
      <c r="K3479" s="523">
        <v>2</v>
      </c>
      <c r="L3479" s="504"/>
      <c r="M3479" s="504"/>
      <c r="N3479" s="504"/>
      <c r="O3479" s="120"/>
      <c r="P3479" s="822"/>
      <c r="Q3479" s="822"/>
      <c r="R3479" s="51"/>
    </row>
    <row r="3480" spans="1:18" s="52" customFormat="1" outlineLevel="1">
      <c r="A3480" s="825"/>
      <c r="B3480" s="827"/>
      <c r="C3480" s="766"/>
      <c r="D3480" s="822"/>
      <c r="E3480" s="829"/>
      <c r="F3480" s="822"/>
      <c r="G3480" s="822"/>
      <c r="H3480" s="822"/>
      <c r="I3480" s="822"/>
      <c r="J3480" s="822"/>
      <c r="K3480" s="523">
        <v>3</v>
      </c>
      <c r="L3480" s="504"/>
      <c r="M3480" s="504"/>
      <c r="N3480" s="504"/>
      <c r="O3480" s="120"/>
      <c r="P3480" s="822"/>
      <c r="Q3480" s="822"/>
      <c r="R3480" s="51"/>
    </row>
    <row r="3481" spans="1:18" s="52" customFormat="1" outlineLevel="1">
      <c r="A3481" s="825"/>
      <c r="B3481" s="827"/>
      <c r="C3481" s="766"/>
      <c r="D3481" s="822"/>
      <c r="E3481" s="829"/>
      <c r="F3481" s="822"/>
      <c r="G3481" s="822"/>
      <c r="H3481" s="822"/>
      <c r="I3481" s="822"/>
      <c r="J3481" s="822"/>
      <c r="K3481" s="523">
        <v>4</v>
      </c>
      <c r="L3481" s="504"/>
      <c r="M3481" s="504"/>
      <c r="N3481" s="504"/>
      <c r="O3481" s="120"/>
      <c r="P3481" s="822"/>
      <c r="Q3481" s="822"/>
      <c r="R3481" s="51"/>
    </row>
    <row r="3482" spans="1:18" s="52" customFormat="1" outlineLevel="1">
      <c r="A3482" s="825"/>
      <c r="B3482" s="827"/>
      <c r="C3482" s="766"/>
      <c r="D3482" s="822"/>
      <c r="E3482" s="829"/>
      <c r="F3482" s="822"/>
      <c r="G3482" s="822"/>
      <c r="H3482" s="822"/>
      <c r="I3482" s="822"/>
      <c r="J3482" s="822"/>
      <c r="K3482" s="523">
        <v>5</v>
      </c>
      <c r="L3482" s="504"/>
      <c r="M3482" s="504"/>
      <c r="N3482" s="504"/>
      <c r="O3482" s="120"/>
      <c r="P3482" s="822"/>
      <c r="Q3482" s="822"/>
      <c r="R3482" s="51"/>
    </row>
    <row r="3483" spans="1:18" s="52" customFormat="1" outlineLevel="1">
      <c r="A3483" s="825"/>
      <c r="B3483" s="827"/>
      <c r="C3483" s="766"/>
      <c r="D3483" s="822"/>
      <c r="E3483" s="829"/>
      <c r="F3483" s="822"/>
      <c r="G3483" s="822"/>
      <c r="H3483" s="822"/>
      <c r="I3483" s="822"/>
      <c r="J3483" s="822"/>
      <c r="K3483" s="523">
        <v>6</v>
      </c>
      <c r="L3483" s="504"/>
      <c r="M3483" s="504"/>
      <c r="N3483" s="504"/>
      <c r="O3483" s="120"/>
      <c r="P3483" s="822"/>
      <c r="Q3483" s="822"/>
      <c r="R3483" s="51"/>
    </row>
    <row r="3484" spans="1:18" s="52" customFormat="1" outlineLevel="1">
      <c r="A3484" s="825"/>
      <c r="B3484" s="827"/>
      <c r="C3484" s="766"/>
      <c r="D3484" s="822"/>
      <c r="E3484" s="829"/>
      <c r="F3484" s="822"/>
      <c r="G3484" s="822"/>
      <c r="H3484" s="822"/>
      <c r="I3484" s="822"/>
      <c r="J3484" s="822"/>
      <c r="K3484" s="523">
        <v>7</v>
      </c>
      <c r="L3484" s="504"/>
      <c r="M3484" s="504"/>
      <c r="N3484" s="504"/>
      <c r="O3484" s="120"/>
      <c r="P3484" s="822"/>
      <c r="Q3484" s="822"/>
      <c r="R3484" s="51"/>
    </row>
    <row r="3485" spans="1:18" s="52" customFormat="1" outlineLevel="1">
      <c r="A3485" s="825"/>
      <c r="B3485" s="827"/>
      <c r="C3485" s="766"/>
      <c r="D3485" s="822"/>
      <c r="E3485" s="829"/>
      <c r="F3485" s="822"/>
      <c r="G3485" s="822"/>
      <c r="H3485" s="822"/>
      <c r="I3485" s="822"/>
      <c r="J3485" s="822"/>
      <c r="K3485" s="523">
        <v>8</v>
      </c>
      <c r="L3485" s="504"/>
      <c r="M3485" s="504"/>
      <c r="N3485" s="504"/>
      <c r="O3485" s="120"/>
      <c r="P3485" s="822"/>
      <c r="Q3485" s="822"/>
      <c r="R3485" s="51"/>
    </row>
    <row r="3486" spans="1:18" s="52" customFormat="1" outlineLevel="1">
      <c r="A3486" s="825"/>
      <c r="B3486" s="827"/>
      <c r="C3486" s="766"/>
      <c r="D3486" s="822"/>
      <c r="E3486" s="829"/>
      <c r="F3486" s="822"/>
      <c r="G3486" s="822"/>
      <c r="H3486" s="822"/>
      <c r="I3486" s="822"/>
      <c r="J3486" s="822"/>
      <c r="K3486" s="523">
        <v>9</v>
      </c>
      <c r="L3486" s="504"/>
      <c r="M3486" s="504"/>
      <c r="N3486" s="504"/>
      <c r="O3486" s="120"/>
      <c r="P3486" s="822"/>
      <c r="Q3486" s="822"/>
      <c r="R3486" s="51"/>
    </row>
    <row r="3487" spans="1:18" s="52" customFormat="1" outlineLevel="1">
      <c r="A3487" s="825"/>
      <c r="B3487" s="827"/>
      <c r="C3487" s="766"/>
      <c r="D3487" s="822"/>
      <c r="E3487" s="829"/>
      <c r="F3487" s="822"/>
      <c r="G3487" s="822"/>
      <c r="H3487" s="822"/>
      <c r="I3487" s="822"/>
      <c r="J3487" s="822"/>
      <c r="K3487" s="523">
        <v>10</v>
      </c>
      <c r="L3487" s="504"/>
      <c r="M3487" s="504"/>
      <c r="N3487" s="504"/>
      <c r="O3487" s="120"/>
      <c r="P3487" s="822"/>
      <c r="Q3487" s="822"/>
      <c r="R3487" s="51"/>
    </row>
    <row r="3488" spans="1:18" s="52" customFormat="1" outlineLevel="1">
      <c r="A3488" s="825"/>
      <c r="B3488" s="827"/>
      <c r="C3488" s="766"/>
      <c r="D3488" s="822"/>
      <c r="E3488" s="829"/>
      <c r="F3488" s="822"/>
      <c r="G3488" s="822"/>
      <c r="H3488" s="822"/>
      <c r="I3488" s="822"/>
      <c r="J3488" s="822"/>
      <c r="K3488" s="523">
        <v>11</v>
      </c>
      <c r="L3488" s="504"/>
      <c r="M3488" s="504"/>
      <c r="N3488" s="504"/>
      <c r="O3488" s="120"/>
      <c r="P3488" s="822"/>
      <c r="Q3488" s="822"/>
      <c r="R3488" s="51"/>
    </row>
    <row r="3489" spans="1:18" s="52" customFormat="1" outlineLevel="1">
      <c r="A3489" s="825"/>
      <c r="B3489" s="827"/>
      <c r="C3489" s="766"/>
      <c r="D3489" s="822"/>
      <c r="E3489" s="829"/>
      <c r="F3489" s="822"/>
      <c r="G3489" s="822"/>
      <c r="H3489" s="822"/>
      <c r="I3489" s="822"/>
      <c r="J3489" s="822"/>
      <c r="K3489" s="523">
        <v>12</v>
      </c>
      <c r="L3489" s="504"/>
      <c r="M3489" s="504"/>
      <c r="N3489" s="504"/>
      <c r="O3489" s="120"/>
      <c r="P3489" s="822"/>
      <c r="Q3489" s="822"/>
      <c r="R3489" s="51"/>
    </row>
    <row r="3490" spans="1:18" s="52" customFormat="1" outlineLevel="1">
      <c r="A3490" s="825"/>
      <c r="B3490" s="827"/>
      <c r="C3490" s="766"/>
      <c r="D3490" s="822"/>
      <c r="E3490" s="829"/>
      <c r="F3490" s="822"/>
      <c r="G3490" s="822"/>
      <c r="H3490" s="822"/>
      <c r="I3490" s="822"/>
      <c r="J3490" s="822"/>
      <c r="K3490" s="523">
        <v>13</v>
      </c>
      <c r="L3490" s="504"/>
      <c r="M3490" s="504"/>
      <c r="N3490" s="504"/>
      <c r="O3490" s="120"/>
      <c r="P3490" s="822"/>
      <c r="Q3490" s="822"/>
      <c r="R3490" s="51"/>
    </row>
    <row r="3491" spans="1:18" s="52" customFormat="1" outlineLevel="1">
      <c r="A3491" s="825"/>
      <c r="B3491" s="827"/>
      <c r="C3491" s="766"/>
      <c r="D3491" s="822"/>
      <c r="E3491" s="829"/>
      <c r="F3491" s="822"/>
      <c r="G3491" s="822"/>
      <c r="H3491" s="822"/>
      <c r="I3491" s="822"/>
      <c r="J3491" s="822"/>
      <c r="K3491" s="523">
        <v>14</v>
      </c>
      <c r="L3491" s="504"/>
      <c r="M3491" s="504"/>
      <c r="N3491" s="504"/>
      <c r="O3491" s="120"/>
      <c r="P3491" s="822"/>
      <c r="Q3491" s="822"/>
      <c r="R3491" s="51"/>
    </row>
    <row r="3492" spans="1:18" s="52" customFormat="1" outlineLevel="1">
      <c r="A3492" s="825"/>
      <c r="B3492" s="827"/>
      <c r="C3492" s="766"/>
      <c r="D3492" s="822"/>
      <c r="E3492" s="829"/>
      <c r="F3492" s="822"/>
      <c r="G3492" s="822"/>
      <c r="H3492" s="822"/>
      <c r="I3492" s="822"/>
      <c r="J3492" s="822"/>
      <c r="K3492" s="523">
        <v>15</v>
      </c>
      <c r="L3492" s="504"/>
      <c r="M3492" s="504"/>
      <c r="N3492" s="504"/>
      <c r="O3492" s="120"/>
      <c r="P3492" s="822"/>
      <c r="Q3492" s="822"/>
      <c r="R3492" s="51"/>
    </row>
    <row r="3493" spans="1:18" s="52" customFormat="1" outlineLevel="1">
      <c r="A3493" s="826"/>
      <c r="B3493" s="828"/>
      <c r="C3493" s="777"/>
      <c r="D3493" s="823"/>
      <c r="E3493" s="829"/>
      <c r="F3493" s="823"/>
      <c r="G3493" s="823"/>
      <c r="H3493" s="823"/>
      <c r="I3493" s="823"/>
      <c r="J3493" s="823"/>
      <c r="K3493" s="523">
        <v>16</v>
      </c>
      <c r="L3493" s="504"/>
      <c r="M3493" s="504"/>
      <c r="N3493" s="504"/>
      <c r="O3493" s="120"/>
      <c r="P3493" s="823"/>
      <c r="Q3493" s="823"/>
      <c r="R3493" s="51"/>
    </row>
    <row r="3494" spans="1:18" s="52" customFormat="1" outlineLevel="1">
      <c r="A3494" s="824"/>
      <c r="B3494" s="827" t="s">
        <v>15</v>
      </c>
      <c r="C3494" s="803">
        <f>C3478+1</f>
        <v>219</v>
      </c>
      <c r="D3494" s="822" t="str">
        <f t="shared" si="298"/>
        <v>Spare 219</v>
      </c>
      <c r="E3494" s="829" t="str">
        <f t="shared" ref="E3494" si="302">"DBB"&amp;18192+(6*(C3494-129))</f>
        <v>DBB18732</v>
      </c>
      <c r="F3494" s="822" t="s">
        <v>2175</v>
      </c>
      <c r="G3494" s="821"/>
      <c r="H3494" s="821"/>
      <c r="I3494" s="821"/>
      <c r="J3494" s="821"/>
      <c r="K3494" s="626">
        <v>1</v>
      </c>
      <c r="L3494" s="504"/>
      <c r="M3494" s="504"/>
      <c r="N3494" s="504"/>
      <c r="O3494" s="120"/>
      <c r="P3494" s="821"/>
      <c r="Q3494" s="821"/>
      <c r="R3494" s="51"/>
    </row>
    <row r="3495" spans="1:18" s="52" customFormat="1" outlineLevel="1">
      <c r="A3495" s="825"/>
      <c r="B3495" s="827"/>
      <c r="C3495" s="766"/>
      <c r="D3495" s="822"/>
      <c r="E3495" s="829"/>
      <c r="F3495" s="822"/>
      <c r="G3495" s="822"/>
      <c r="H3495" s="822"/>
      <c r="I3495" s="822"/>
      <c r="J3495" s="822"/>
      <c r="K3495" s="523">
        <v>2</v>
      </c>
      <c r="L3495" s="504"/>
      <c r="M3495" s="504"/>
      <c r="N3495" s="504"/>
      <c r="O3495" s="120"/>
      <c r="P3495" s="822"/>
      <c r="Q3495" s="822"/>
      <c r="R3495" s="51"/>
    </row>
    <row r="3496" spans="1:18" s="52" customFormat="1" outlineLevel="1">
      <c r="A3496" s="825"/>
      <c r="B3496" s="827"/>
      <c r="C3496" s="766"/>
      <c r="D3496" s="822"/>
      <c r="E3496" s="829"/>
      <c r="F3496" s="822"/>
      <c r="G3496" s="822"/>
      <c r="H3496" s="822"/>
      <c r="I3496" s="822"/>
      <c r="J3496" s="822"/>
      <c r="K3496" s="523">
        <v>3</v>
      </c>
      <c r="L3496" s="504"/>
      <c r="M3496" s="504"/>
      <c r="N3496" s="504"/>
      <c r="O3496" s="120"/>
      <c r="P3496" s="822"/>
      <c r="Q3496" s="822"/>
      <c r="R3496" s="51"/>
    </row>
    <row r="3497" spans="1:18" s="52" customFormat="1" outlineLevel="1">
      <c r="A3497" s="825"/>
      <c r="B3497" s="827"/>
      <c r="C3497" s="766"/>
      <c r="D3497" s="822"/>
      <c r="E3497" s="829"/>
      <c r="F3497" s="822"/>
      <c r="G3497" s="822"/>
      <c r="H3497" s="822"/>
      <c r="I3497" s="822"/>
      <c r="J3497" s="822"/>
      <c r="K3497" s="523">
        <v>4</v>
      </c>
      <c r="L3497" s="504"/>
      <c r="M3497" s="504"/>
      <c r="N3497" s="504"/>
      <c r="O3497" s="120"/>
      <c r="P3497" s="822"/>
      <c r="Q3497" s="822"/>
      <c r="R3497" s="51"/>
    </row>
    <row r="3498" spans="1:18" s="52" customFormat="1" outlineLevel="1">
      <c r="A3498" s="825"/>
      <c r="B3498" s="827"/>
      <c r="C3498" s="766"/>
      <c r="D3498" s="822"/>
      <c r="E3498" s="829"/>
      <c r="F3498" s="822"/>
      <c r="G3498" s="822"/>
      <c r="H3498" s="822"/>
      <c r="I3498" s="822"/>
      <c r="J3498" s="822"/>
      <c r="K3498" s="523">
        <v>5</v>
      </c>
      <c r="L3498" s="504"/>
      <c r="M3498" s="504"/>
      <c r="N3498" s="504"/>
      <c r="O3498" s="120"/>
      <c r="P3498" s="822"/>
      <c r="Q3498" s="822"/>
      <c r="R3498" s="51"/>
    </row>
    <row r="3499" spans="1:18" s="52" customFormat="1" outlineLevel="1">
      <c r="A3499" s="825"/>
      <c r="B3499" s="827"/>
      <c r="C3499" s="766"/>
      <c r="D3499" s="822"/>
      <c r="E3499" s="829"/>
      <c r="F3499" s="822"/>
      <c r="G3499" s="822"/>
      <c r="H3499" s="822"/>
      <c r="I3499" s="822"/>
      <c r="J3499" s="822"/>
      <c r="K3499" s="523">
        <v>6</v>
      </c>
      <c r="L3499" s="504"/>
      <c r="M3499" s="504"/>
      <c r="N3499" s="504"/>
      <c r="O3499" s="120"/>
      <c r="P3499" s="822"/>
      <c r="Q3499" s="822"/>
      <c r="R3499" s="51"/>
    </row>
    <row r="3500" spans="1:18" s="52" customFormat="1" outlineLevel="1">
      <c r="A3500" s="825"/>
      <c r="B3500" s="827"/>
      <c r="C3500" s="766"/>
      <c r="D3500" s="822"/>
      <c r="E3500" s="829"/>
      <c r="F3500" s="822"/>
      <c r="G3500" s="822"/>
      <c r="H3500" s="822"/>
      <c r="I3500" s="822"/>
      <c r="J3500" s="822"/>
      <c r="K3500" s="523">
        <v>7</v>
      </c>
      <c r="L3500" s="504"/>
      <c r="M3500" s="504"/>
      <c r="N3500" s="504"/>
      <c r="O3500" s="120"/>
      <c r="P3500" s="822"/>
      <c r="Q3500" s="822"/>
      <c r="R3500" s="51"/>
    </row>
    <row r="3501" spans="1:18" s="52" customFormat="1" outlineLevel="1">
      <c r="A3501" s="825"/>
      <c r="B3501" s="827"/>
      <c r="C3501" s="766"/>
      <c r="D3501" s="822"/>
      <c r="E3501" s="829"/>
      <c r="F3501" s="822"/>
      <c r="G3501" s="822"/>
      <c r="H3501" s="822"/>
      <c r="I3501" s="822"/>
      <c r="J3501" s="822"/>
      <c r="K3501" s="523">
        <v>8</v>
      </c>
      <c r="L3501" s="504"/>
      <c r="M3501" s="504"/>
      <c r="N3501" s="504"/>
      <c r="O3501" s="120"/>
      <c r="P3501" s="822"/>
      <c r="Q3501" s="822"/>
      <c r="R3501" s="51"/>
    </row>
    <row r="3502" spans="1:18" s="52" customFormat="1" outlineLevel="1">
      <c r="A3502" s="825"/>
      <c r="B3502" s="827"/>
      <c r="C3502" s="766"/>
      <c r="D3502" s="822"/>
      <c r="E3502" s="829"/>
      <c r="F3502" s="822"/>
      <c r="G3502" s="822"/>
      <c r="H3502" s="822"/>
      <c r="I3502" s="822"/>
      <c r="J3502" s="822"/>
      <c r="K3502" s="523">
        <v>9</v>
      </c>
      <c r="L3502" s="504"/>
      <c r="M3502" s="504"/>
      <c r="N3502" s="504"/>
      <c r="O3502" s="120"/>
      <c r="P3502" s="822"/>
      <c r="Q3502" s="822"/>
      <c r="R3502" s="51"/>
    </row>
    <row r="3503" spans="1:18" s="52" customFormat="1" outlineLevel="1">
      <c r="A3503" s="825"/>
      <c r="B3503" s="827"/>
      <c r="C3503" s="766"/>
      <c r="D3503" s="822"/>
      <c r="E3503" s="829"/>
      <c r="F3503" s="822"/>
      <c r="G3503" s="822"/>
      <c r="H3503" s="822"/>
      <c r="I3503" s="822"/>
      <c r="J3503" s="822"/>
      <c r="K3503" s="523">
        <v>10</v>
      </c>
      <c r="L3503" s="504"/>
      <c r="M3503" s="504"/>
      <c r="N3503" s="504"/>
      <c r="O3503" s="120"/>
      <c r="P3503" s="822"/>
      <c r="Q3503" s="822"/>
      <c r="R3503" s="51"/>
    </row>
    <row r="3504" spans="1:18" s="52" customFormat="1" outlineLevel="1">
      <c r="A3504" s="825"/>
      <c r="B3504" s="827"/>
      <c r="C3504" s="766"/>
      <c r="D3504" s="822"/>
      <c r="E3504" s="829"/>
      <c r="F3504" s="822"/>
      <c r="G3504" s="822"/>
      <c r="H3504" s="822"/>
      <c r="I3504" s="822"/>
      <c r="J3504" s="822"/>
      <c r="K3504" s="523">
        <v>11</v>
      </c>
      <c r="L3504" s="504"/>
      <c r="M3504" s="504"/>
      <c r="N3504" s="504"/>
      <c r="O3504" s="120"/>
      <c r="P3504" s="822"/>
      <c r="Q3504" s="822"/>
      <c r="R3504" s="51"/>
    </row>
    <row r="3505" spans="1:18" s="52" customFormat="1" outlineLevel="1">
      <c r="A3505" s="825"/>
      <c r="B3505" s="827"/>
      <c r="C3505" s="766"/>
      <c r="D3505" s="822"/>
      <c r="E3505" s="829"/>
      <c r="F3505" s="822"/>
      <c r="G3505" s="822"/>
      <c r="H3505" s="822"/>
      <c r="I3505" s="822"/>
      <c r="J3505" s="822"/>
      <c r="K3505" s="523">
        <v>12</v>
      </c>
      <c r="L3505" s="504"/>
      <c r="M3505" s="504"/>
      <c r="N3505" s="504"/>
      <c r="O3505" s="120"/>
      <c r="P3505" s="822"/>
      <c r="Q3505" s="822"/>
      <c r="R3505" s="51"/>
    </row>
    <row r="3506" spans="1:18" s="52" customFormat="1" outlineLevel="1">
      <c r="A3506" s="825"/>
      <c r="B3506" s="827"/>
      <c r="C3506" s="766"/>
      <c r="D3506" s="822"/>
      <c r="E3506" s="829"/>
      <c r="F3506" s="822"/>
      <c r="G3506" s="822"/>
      <c r="H3506" s="822"/>
      <c r="I3506" s="822"/>
      <c r="J3506" s="822"/>
      <c r="K3506" s="523">
        <v>13</v>
      </c>
      <c r="L3506" s="504"/>
      <c r="M3506" s="504"/>
      <c r="N3506" s="504"/>
      <c r="O3506" s="120"/>
      <c r="P3506" s="822"/>
      <c r="Q3506" s="822"/>
      <c r="R3506" s="51"/>
    </row>
    <row r="3507" spans="1:18" s="52" customFormat="1" outlineLevel="1">
      <c r="A3507" s="825"/>
      <c r="B3507" s="827"/>
      <c r="C3507" s="766"/>
      <c r="D3507" s="822"/>
      <c r="E3507" s="829"/>
      <c r="F3507" s="822"/>
      <c r="G3507" s="822"/>
      <c r="H3507" s="822"/>
      <c r="I3507" s="822"/>
      <c r="J3507" s="822"/>
      <c r="K3507" s="523">
        <v>14</v>
      </c>
      <c r="L3507" s="504"/>
      <c r="M3507" s="504"/>
      <c r="N3507" s="504"/>
      <c r="O3507" s="120"/>
      <c r="P3507" s="822"/>
      <c r="Q3507" s="822"/>
      <c r="R3507" s="51"/>
    </row>
    <row r="3508" spans="1:18" s="52" customFormat="1" outlineLevel="1">
      <c r="A3508" s="825"/>
      <c r="B3508" s="827"/>
      <c r="C3508" s="766"/>
      <c r="D3508" s="822"/>
      <c r="E3508" s="829"/>
      <c r="F3508" s="822"/>
      <c r="G3508" s="822"/>
      <c r="H3508" s="822"/>
      <c r="I3508" s="822"/>
      <c r="J3508" s="822"/>
      <c r="K3508" s="523">
        <v>15</v>
      </c>
      <c r="L3508" s="504"/>
      <c r="M3508" s="504"/>
      <c r="N3508" s="504"/>
      <c r="O3508" s="120"/>
      <c r="P3508" s="822"/>
      <c r="Q3508" s="822"/>
      <c r="R3508" s="51"/>
    </row>
    <row r="3509" spans="1:18" s="52" customFormat="1" outlineLevel="1">
      <c r="A3509" s="826"/>
      <c r="B3509" s="828"/>
      <c r="C3509" s="777"/>
      <c r="D3509" s="823"/>
      <c r="E3509" s="829"/>
      <c r="F3509" s="823"/>
      <c r="G3509" s="823"/>
      <c r="H3509" s="823"/>
      <c r="I3509" s="823"/>
      <c r="J3509" s="823"/>
      <c r="K3509" s="523">
        <v>16</v>
      </c>
      <c r="L3509" s="504"/>
      <c r="M3509" s="504"/>
      <c r="N3509" s="504"/>
      <c r="O3509" s="120"/>
      <c r="P3509" s="823"/>
      <c r="Q3509" s="823"/>
      <c r="R3509" s="51"/>
    </row>
    <row r="3510" spans="1:18" s="52" customFormat="1" outlineLevel="1">
      <c r="A3510" s="824"/>
      <c r="B3510" s="827" t="s">
        <v>15</v>
      </c>
      <c r="C3510" s="803">
        <f>C3494+1</f>
        <v>220</v>
      </c>
      <c r="D3510" s="822" t="str">
        <f t="shared" ref="D3510:D3558" si="303">"Spare "&amp;C3510</f>
        <v>Spare 220</v>
      </c>
      <c r="E3510" s="829" t="str">
        <f t="shared" ref="E3510" si="304">"DBB"&amp;18192+(6*(C3510-129))</f>
        <v>DBB18738</v>
      </c>
      <c r="F3510" s="822" t="s">
        <v>2176</v>
      </c>
      <c r="G3510" s="821"/>
      <c r="H3510" s="821"/>
      <c r="I3510" s="821"/>
      <c r="J3510" s="821"/>
      <c r="K3510" s="626">
        <v>1</v>
      </c>
      <c r="L3510" s="504"/>
      <c r="M3510" s="504"/>
      <c r="N3510" s="504"/>
      <c r="O3510" s="120"/>
      <c r="P3510" s="821"/>
      <c r="Q3510" s="821"/>
      <c r="R3510" s="51"/>
    </row>
    <row r="3511" spans="1:18" s="52" customFormat="1" outlineLevel="1">
      <c r="A3511" s="825"/>
      <c r="B3511" s="827"/>
      <c r="C3511" s="766"/>
      <c r="D3511" s="822"/>
      <c r="E3511" s="829"/>
      <c r="F3511" s="822"/>
      <c r="G3511" s="822"/>
      <c r="H3511" s="822"/>
      <c r="I3511" s="822"/>
      <c r="J3511" s="822"/>
      <c r="K3511" s="523">
        <v>2</v>
      </c>
      <c r="L3511" s="504"/>
      <c r="M3511" s="504"/>
      <c r="N3511" s="504"/>
      <c r="O3511" s="120"/>
      <c r="P3511" s="822"/>
      <c r="Q3511" s="822"/>
      <c r="R3511" s="51"/>
    </row>
    <row r="3512" spans="1:18" s="52" customFormat="1" outlineLevel="1">
      <c r="A3512" s="825"/>
      <c r="B3512" s="827"/>
      <c r="C3512" s="766"/>
      <c r="D3512" s="822"/>
      <c r="E3512" s="829"/>
      <c r="F3512" s="822"/>
      <c r="G3512" s="822"/>
      <c r="H3512" s="822"/>
      <c r="I3512" s="822"/>
      <c r="J3512" s="822"/>
      <c r="K3512" s="523">
        <v>3</v>
      </c>
      <c r="L3512" s="504"/>
      <c r="M3512" s="504"/>
      <c r="N3512" s="504"/>
      <c r="O3512" s="120"/>
      <c r="P3512" s="822"/>
      <c r="Q3512" s="822"/>
      <c r="R3512" s="51"/>
    </row>
    <row r="3513" spans="1:18" s="52" customFormat="1" outlineLevel="1">
      <c r="A3513" s="825"/>
      <c r="B3513" s="827"/>
      <c r="C3513" s="766"/>
      <c r="D3513" s="822"/>
      <c r="E3513" s="829"/>
      <c r="F3513" s="822"/>
      <c r="G3513" s="822"/>
      <c r="H3513" s="822"/>
      <c r="I3513" s="822"/>
      <c r="J3513" s="822"/>
      <c r="K3513" s="523">
        <v>4</v>
      </c>
      <c r="L3513" s="504"/>
      <c r="M3513" s="504"/>
      <c r="N3513" s="504"/>
      <c r="O3513" s="120"/>
      <c r="P3513" s="822"/>
      <c r="Q3513" s="822"/>
      <c r="R3513" s="51"/>
    </row>
    <row r="3514" spans="1:18" s="52" customFormat="1" outlineLevel="1">
      <c r="A3514" s="825"/>
      <c r="B3514" s="827"/>
      <c r="C3514" s="766"/>
      <c r="D3514" s="822"/>
      <c r="E3514" s="829"/>
      <c r="F3514" s="822"/>
      <c r="G3514" s="822"/>
      <c r="H3514" s="822"/>
      <c r="I3514" s="822"/>
      <c r="J3514" s="822"/>
      <c r="K3514" s="523">
        <v>5</v>
      </c>
      <c r="L3514" s="504"/>
      <c r="M3514" s="504"/>
      <c r="N3514" s="504"/>
      <c r="O3514" s="120"/>
      <c r="P3514" s="822"/>
      <c r="Q3514" s="822"/>
      <c r="R3514" s="51"/>
    </row>
    <row r="3515" spans="1:18" s="52" customFormat="1" outlineLevel="1">
      <c r="A3515" s="825"/>
      <c r="B3515" s="827"/>
      <c r="C3515" s="766"/>
      <c r="D3515" s="822"/>
      <c r="E3515" s="829"/>
      <c r="F3515" s="822"/>
      <c r="G3515" s="822"/>
      <c r="H3515" s="822"/>
      <c r="I3515" s="822"/>
      <c r="J3515" s="822"/>
      <c r="K3515" s="523">
        <v>6</v>
      </c>
      <c r="L3515" s="504"/>
      <c r="M3515" s="504"/>
      <c r="N3515" s="504"/>
      <c r="O3515" s="120"/>
      <c r="P3515" s="822"/>
      <c r="Q3515" s="822"/>
      <c r="R3515" s="51"/>
    </row>
    <row r="3516" spans="1:18" s="52" customFormat="1" outlineLevel="1">
      <c r="A3516" s="825"/>
      <c r="B3516" s="827"/>
      <c r="C3516" s="766"/>
      <c r="D3516" s="822"/>
      <c r="E3516" s="829"/>
      <c r="F3516" s="822"/>
      <c r="G3516" s="822"/>
      <c r="H3516" s="822"/>
      <c r="I3516" s="822"/>
      <c r="J3516" s="822"/>
      <c r="K3516" s="523">
        <v>7</v>
      </c>
      <c r="L3516" s="504"/>
      <c r="M3516" s="504"/>
      <c r="N3516" s="504"/>
      <c r="O3516" s="120"/>
      <c r="P3516" s="822"/>
      <c r="Q3516" s="822"/>
      <c r="R3516" s="51"/>
    </row>
    <row r="3517" spans="1:18" s="52" customFormat="1" outlineLevel="1">
      <c r="A3517" s="825"/>
      <c r="B3517" s="827"/>
      <c r="C3517" s="766"/>
      <c r="D3517" s="822"/>
      <c r="E3517" s="829"/>
      <c r="F3517" s="822"/>
      <c r="G3517" s="822"/>
      <c r="H3517" s="822"/>
      <c r="I3517" s="822"/>
      <c r="J3517" s="822"/>
      <c r="K3517" s="523">
        <v>8</v>
      </c>
      <c r="L3517" s="504"/>
      <c r="M3517" s="504"/>
      <c r="N3517" s="504"/>
      <c r="O3517" s="120"/>
      <c r="P3517" s="822"/>
      <c r="Q3517" s="822"/>
      <c r="R3517" s="51"/>
    </row>
    <row r="3518" spans="1:18" s="52" customFormat="1" outlineLevel="1">
      <c r="A3518" s="825"/>
      <c r="B3518" s="827"/>
      <c r="C3518" s="766"/>
      <c r="D3518" s="822"/>
      <c r="E3518" s="829"/>
      <c r="F3518" s="822"/>
      <c r="G3518" s="822"/>
      <c r="H3518" s="822"/>
      <c r="I3518" s="822"/>
      <c r="J3518" s="822"/>
      <c r="K3518" s="523">
        <v>9</v>
      </c>
      <c r="L3518" s="504"/>
      <c r="M3518" s="504"/>
      <c r="N3518" s="504"/>
      <c r="O3518" s="120"/>
      <c r="P3518" s="822"/>
      <c r="Q3518" s="822"/>
      <c r="R3518" s="51"/>
    </row>
    <row r="3519" spans="1:18" s="52" customFormat="1" outlineLevel="1">
      <c r="A3519" s="825"/>
      <c r="B3519" s="827"/>
      <c r="C3519" s="766"/>
      <c r="D3519" s="822"/>
      <c r="E3519" s="829"/>
      <c r="F3519" s="822"/>
      <c r="G3519" s="822"/>
      <c r="H3519" s="822"/>
      <c r="I3519" s="822"/>
      <c r="J3519" s="822"/>
      <c r="K3519" s="523">
        <v>10</v>
      </c>
      <c r="L3519" s="504"/>
      <c r="M3519" s="504"/>
      <c r="N3519" s="504"/>
      <c r="O3519" s="120"/>
      <c r="P3519" s="822"/>
      <c r="Q3519" s="822"/>
      <c r="R3519" s="51"/>
    </row>
    <row r="3520" spans="1:18" s="52" customFormat="1" outlineLevel="1">
      <c r="A3520" s="825"/>
      <c r="B3520" s="827"/>
      <c r="C3520" s="766"/>
      <c r="D3520" s="822"/>
      <c r="E3520" s="829"/>
      <c r="F3520" s="822"/>
      <c r="G3520" s="822"/>
      <c r="H3520" s="822"/>
      <c r="I3520" s="822"/>
      <c r="J3520" s="822"/>
      <c r="K3520" s="523">
        <v>11</v>
      </c>
      <c r="L3520" s="504"/>
      <c r="M3520" s="504"/>
      <c r="N3520" s="504"/>
      <c r="O3520" s="120"/>
      <c r="P3520" s="822"/>
      <c r="Q3520" s="822"/>
      <c r="R3520" s="51"/>
    </row>
    <row r="3521" spans="1:18" s="52" customFormat="1" outlineLevel="1">
      <c r="A3521" s="825"/>
      <c r="B3521" s="827"/>
      <c r="C3521" s="766"/>
      <c r="D3521" s="822"/>
      <c r="E3521" s="829"/>
      <c r="F3521" s="822"/>
      <c r="G3521" s="822"/>
      <c r="H3521" s="822"/>
      <c r="I3521" s="822"/>
      <c r="J3521" s="822"/>
      <c r="K3521" s="523">
        <v>12</v>
      </c>
      <c r="L3521" s="504"/>
      <c r="M3521" s="504"/>
      <c r="N3521" s="504"/>
      <c r="O3521" s="120"/>
      <c r="P3521" s="822"/>
      <c r="Q3521" s="822"/>
      <c r="R3521" s="51"/>
    </row>
    <row r="3522" spans="1:18" s="52" customFormat="1" outlineLevel="1">
      <c r="A3522" s="825"/>
      <c r="B3522" s="827"/>
      <c r="C3522" s="766"/>
      <c r="D3522" s="822"/>
      <c r="E3522" s="829"/>
      <c r="F3522" s="822"/>
      <c r="G3522" s="822"/>
      <c r="H3522" s="822"/>
      <c r="I3522" s="822"/>
      <c r="J3522" s="822"/>
      <c r="K3522" s="523">
        <v>13</v>
      </c>
      <c r="L3522" s="504"/>
      <c r="M3522" s="504"/>
      <c r="N3522" s="504"/>
      <c r="O3522" s="120"/>
      <c r="P3522" s="822"/>
      <c r="Q3522" s="822"/>
      <c r="R3522" s="51"/>
    </row>
    <row r="3523" spans="1:18" s="52" customFormat="1" outlineLevel="1">
      <c r="A3523" s="825"/>
      <c r="B3523" s="827"/>
      <c r="C3523" s="766"/>
      <c r="D3523" s="822"/>
      <c r="E3523" s="829"/>
      <c r="F3523" s="822"/>
      <c r="G3523" s="822"/>
      <c r="H3523" s="822"/>
      <c r="I3523" s="822"/>
      <c r="J3523" s="822"/>
      <c r="K3523" s="523">
        <v>14</v>
      </c>
      <c r="L3523" s="504"/>
      <c r="M3523" s="504"/>
      <c r="N3523" s="504"/>
      <c r="O3523" s="120"/>
      <c r="P3523" s="822"/>
      <c r="Q3523" s="822"/>
      <c r="R3523" s="51"/>
    </row>
    <row r="3524" spans="1:18" s="52" customFormat="1" outlineLevel="1">
      <c r="A3524" s="825"/>
      <c r="B3524" s="827"/>
      <c r="C3524" s="766"/>
      <c r="D3524" s="822"/>
      <c r="E3524" s="829"/>
      <c r="F3524" s="822"/>
      <c r="G3524" s="822"/>
      <c r="H3524" s="822"/>
      <c r="I3524" s="822"/>
      <c r="J3524" s="822"/>
      <c r="K3524" s="523">
        <v>15</v>
      </c>
      <c r="L3524" s="504"/>
      <c r="M3524" s="504"/>
      <c r="N3524" s="504"/>
      <c r="O3524" s="120"/>
      <c r="P3524" s="822"/>
      <c r="Q3524" s="822"/>
      <c r="R3524" s="51"/>
    </row>
    <row r="3525" spans="1:18" s="52" customFormat="1" outlineLevel="1">
      <c r="A3525" s="826"/>
      <c r="B3525" s="828"/>
      <c r="C3525" s="777"/>
      <c r="D3525" s="823"/>
      <c r="E3525" s="829"/>
      <c r="F3525" s="823"/>
      <c r="G3525" s="823"/>
      <c r="H3525" s="823"/>
      <c r="I3525" s="823"/>
      <c r="J3525" s="823"/>
      <c r="K3525" s="523">
        <v>16</v>
      </c>
      <c r="L3525" s="504"/>
      <c r="M3525" s="504"/>
      <c r="N3525" s="504"/>
      <c r="O3525" s="120"/>
      <c r="P3525" s="823"/>
      <c r="Q3525" s="823"/>
      <c r="R3525" s="51"/>
    </row>
    <row r="3526" spans="1:18" s="52" customFormat="1" outlineLevel="1">
      <c r="A3526" s="824"/>
      <c r="B3526" s="827" t="s">
        <v>15</v>
      </c>
      <c r="C3526" s="803">
        <f>C3510+1</f>
        <v>221</v>
      </c>
      <c r="D3526" s="822" t="str">
        <f t="shared" si="303"/>
        <v>Spare 221</v>
      </c>
      <c r="E3526" s="829" t="str">
        <f t="shared" ref="E3526" si="305">"DBB"&amp;18192+(6*(C3526-129))</f>
        <v>DBB18744</v>
      </c>
      <c r="F3526" s="822" t="s">
        <v>2177</v>
      </c>
      <c r="G3526" s="821"/>
      <c r="H3526" s="821"/>
      <c r="I3526" s="821"/>
      <c r="J3526" s="821"/>
      <c r="K3526" s="626">
        <v>1</v>
      </c>
      <c r="L3526" s="504"/>
      <c r="M3526" s="504"/>
      <c r="N3526" s="504"/>
      <c r="O3526" s="120"/>
      <c r="P3526" s="821"/>
      <c r="Q3526" s="821"/>
      <c r="R3526" s="51"/>
    </row>
    <row r="3527" spans="1:18" s="52" customFormat="1" outlineLevel="1">
      <c r="A3527" s="825"/>
      <c r="B3527" s="827"/>
      <c r="C3527" s="766"/>
      <c r="D3527" s="822"/>
      <c r="E3527" s="829"/>
      <c r="F3527" s="822"/>
      <c r="G3527" s="822"/>
      <c r="H3527" s="822"/>
      <c r="I3527" s="822"/>
      <c r="J3527" s="822"/>
      <c r="K3527" s="523">
        <v>2</v>
      </c>
      <c r="L3527" s="504"/>
      <c r="M3527" s="504"/>
      <c r="N3527" s="504"/>
      <c r="O3527" s="120"/>
      <c r="P3527" s="822"/>
      <c r="Q3527" s="822"/>
      <c r="R3527" s="51"/>
    </row>
    <row r="3528" spans="1:18" s="52" customFormat="1" outlineLevel="1">
      <c r="A3528" s="825"/>
      <c r="B3528" s="827"/>
      <c r="C3528" s="766"/>
      <c r="D3528" s="822"/>
      <c r="E3528" s="829"/>
      <c r="F3528" s="822"/>
      <c r="G3528" s="822"/>
      <c r="H3528" s="822"/>
      <c r="I3528" s="822"/>
      <c r="J3528" s="822"/>
      <c r="K3528" s="523">
        <v>3</v>
      </c>
      <c r="L3528" s="504"/>
      <c r="M3528" s="504"/>
      <c r="N3528" s="504"/>
      <c r="O3528" s="120"/>
      <c r="P3528" s="822"/>
      <c r="Q3528" s="822"/>
      <c r="R3528" s="51"/>
    </row>
    <row r="3529" spans="1:18" s="52" customFormat="1" outlineLevel="1">
      <c r="A3529" s="825"/>
      <c r="B3529" s="827"/>
      <c r="C3529" s="766"/>
      <c r="D3529" s="822"/>
      <c r="E3529" s="829"/>
      <c r="F3529" s="822"/>
      <c r="G3529" s="822"/>
      <c r="H3529" s="822"/>
      <c r="I3529" s="822"/>
      <c r="J3529" s="822"/>
      <c r="K3529" s="523">
        <v>4</v>
      </c>
      <c r="L3529" s="504"/>
      <c r="M3529" s="504"/>
      <c r="N3529" s="504"/>
      <c r="O3529" s="120"/>
      <c r="P3529" s="822"/>
      <c r="Q3529" s="822"/>
      <c r="R3529" s="51"/>
    </row>
    <row r="3530" spans="1:18" s="52" customFormat="1" outlineLevel="1">
      <c r="A3530" s="825"/>
      <c r="B3530" s="827"/>
      <c r="C3530" s="766"/>
      <c r="D3530" s="822"/>
      <c r="E3530" s="829"/>
      <c r="F3530" s="822"/>
      <c r="G3530" s="822"/>
      <c r="H3530" s="822"/>
      <c r="I3530" s="822"/>
      <c r="J3530" s="822"/>
      <c r="K3530" s="523">
        <v>5</v>
      </c>
      <c r="L3530" s="504"/>
      <c r="M3530" s="504"/>
      <c r="N3530" s="504"/>
      <c r="O3530" s="120"/>
      <c r="P3530" s="822"/>
      <c r="Q3530" s="822"/>
      <c r="R3530" s="51"/>
    </row>
    <row r="3531" spans="1:18" s="52" customFormat="1" outlineLevel="1">
      <c r="A3531" s="825"/>
      <c r="B3531" s="827"/>
      <c r="C3531" s="766"/>
      <c r="D3531" s="822"/>
      <c r="E3531" s="829"/>
      <c r="F3531" s="822"/>
      <c r="G3531" s="822"/>
      <c r="H3531" s="822"/>
      <c r="I3531" s="822"/>
      <c r="J3531" s="822"/>
      <c r="K3531" s="523">
        <v>6</v>
      </c>
      <c r="L3531" s="504"/>
      <c r="M3531" s="504"/>
      <c r="N3531" s="504"/>
      <c r="O3531" s="120"/>
      <c r="P3531" s="822"/>
      <c r="Q3531" s="822"/>
      <c r="R3531" s="51"/>
    </row>
    <row r="3532" spans="1:18" s="52" customFormat="1" outlineLevel="1">
      <c r="A3532" s="825"/>
      <c r="B3532" s="827"/>
      <c r="C3532" s="766"/>
      <c r="D3532" s="822"/>
      <c r="E3532" s="829"/>
      <c r="F3532" s="822"/>
      <c r="G3532" s="822"/>
      <c r="H3532" s="822"/>
      <c r="I3532" s="822"/>
      <c r="J3532" s="822"/>
      <c r="K3532" s="523">
        <v>7</v>
      </c>
      <c r="L3532" s="504"/>
      <c r="M3532" s="504"/>
      <c r="N3532" s="504"/>
      <c r="O3532" s="120"/>
      <c r="P3532" s="822"/>
      <c r="Q3532" s="822"/>
      <c r="R3532" s="51"/>
    </row>
    <row r="3533" spans="1:18" s="52" customFormat="1" outlineLevel="1">
      <c r="A3533" s="825"/>
      <c r="B3533" s="827"/>
      <c r="C3533" s="766"/>
      <c r="D3533" s="822"/>
      <c r="E3533" s="829"/>
      <c r="F3533" s="822"/>
      <c r="G3533" s="822"/>
      <c r="H3533" s="822"/>
      <c r="I3533" s="822"/>
      <c r="J3533" s="822"/>
      <c r="K3533" s="523">
        <v>8</v>
      </c>
      <c r="L3533" s="504"/>
      <c r="M3533" s="504"/>
      <c r="N3533" s="504"/>
      <c r="O3533" s="120"/>
      <c r="P3533" s="822"/>
      <c r="Q3533" s="822"/>
      <c r="R3533" s="51"/>
    </row>
    <row r="3534" spans="1:18" s="52" customFormat="1" outlineLevel="1">
      <c r="A3534" s="825"/>
      <c r="B3534" s="827"/>
      <c r="C3534" s="766"/>
      <c r="D3534" s="822"/>
      <c r="E3534" s="829"/>
      <c r="F3534" s="822"/>
      <c r="G3534" s="822"/>
      <c r="H3534" s="822"/>
      <c r="I3534" s="822"/>
      <c r="J3534" s="822"/>
      <c r="K3534" s="523">
        <v>9</v>
      </c>
      <c r="L3534" s="504"/>
      <c r="M3534" s="504"/>
      <c r="N3534" s="504"/>
      <c r="O3534" s="120"/>
      <c r="P3534" s="822"/>
      <c r="Q3534" s="822"/>
      <c r="R3534" s="51"/>
    </row>
    <row r="3535" spans="1:18" s="52" customFormat="1" outlineLevel="1">
      <c r="A3535" s="825"/>
      <c r="B3535" s="827"/>
      <c r="C3535" s="766"/>
      <c r="D3535" s="822"/>
      <c r="E3535" s="829"/>
      <c r="F3535" s="822"/>
      <c r="G3535" s="822"/>
      <c r="H3535" s="822"/>
      <c r="I3535" s="822"/>
      <c r="J3535" s="822"/>
      <c r="K3535" s="523">
        <v>10</v>
      </c>
      <c r="L3535" s="504"/>
      <c r="M3535" s="504"/>
      <c r="N3535" s="504"/>
      <c r="O3535" s="120"/>
      <c r="P3535" s="822"/>
      <c r="Q3535" s="822"/>
      <c r="R3535" s="51"/>
    </row>
    <row r="3536" spans="1:18" s="52" customFormat="1" outlineLevel="1">
      <c r="A3536" s="825"/>
      <c r="B3536" s="827"/>
      <c r="C3536" s="766"/>
      <c r="D3536" s="822"/>
      <c r="E3536" s="829"/>
      <c r="F3536" s="822"/>
      <c r="G3536" s="822"/>
      <c r="H3536" s="822"/>
      <c r="I3536" s="822"/>
      <c r="J3536" s="822"/>
      <c r="K3536" s="523">
        <v>11</v>
      </c>
      <c r="L3536" s="504"/>
      <c r="M3536" s="504"/>
      <c r="N3536" s="504"/>
      <c r="O3536" s="120"/>
      <c r="P3536" s="822"/>
      <c r="Q3536" s="822"/>
      <c r="R3536" s="51"/>
    </row>
    <row r="3537" spans="1:18" s="52" customFormat="1" outlineLevel="1">
      <c r="A3537" s="825"/>
      <c r="B3537" s="827"/>
      <c r="C3537" s="766"/>
      <c r="D3537" s="822"/>
      <c r="E3537" s="829"/>
      <c r="F3537" s="822"/>
      <c r="G3537" s="822"/>
      <c r="H3537" s="822"/>
      <c r="I3537" s="822"/>
      <c r="J3537" s="822"/>
      <c r="K3537" s="523">
        <v>12</v>
      </c>
      <c r="L3537" s="504"/>
      <c r="M3537" s="504"/>
      <c r="N3537" s="504"/>
      <c r="O3537" s="120"/>
      <c r="P3537" s="822"/>
      <c r="Q3537" s="822"/>
      <c r="R3537" s="51"/>
    </row>
    <row r="3538" spans="1:18" s="52" customFormat="1" outlineLevel="1">
      <c r="A3538" s="825"/>
      <c r="B3538" s="827"/>
      <c r="C3538" s="766"/>
      <c r="D3538" s="822"/>
      <c r="E3538" s="829"/>
      <c r="F3538" s="822"/>
      <c r="G3538" s="822"/>
      <c r="H3538" s="822"/>
      <c r="I3538" s="822"/>
      <c r="J3538" s="822"/>
      <c r="K3538" s="523">
        <v>13</v>
      </c>
      <c r="L3538" s="504"/>
      <c r="M3538" s="504"/>
      <c r="N3538" s="504"/>
      <c r="O3538" s="120"/>
      <c r="P3538" s="822"/>
      <c r="Q3538" s="822"/>
      <c r="R3538" s="51"/>
    </row>
    <row r="3539" spans="1:18" s="52" customFormat="1" outlineLevel="1">
      <c r="A3539" s="825"/>
      <c r="B3539" s="827"/>
      <c r="C3539" s="766"/>
      <c r="D3539" s="822"/>
      <c r="E3539" s="829"/>
      <c r="F3539" s="822"/>
      <c r="G3539" s="822"/>
      <c r="H3539" s="822"/>
      <c r="I3539" s="822"/>
      <c r="J3539" s="822"/>
      <c r="K3539" s="523">
        <v>14</v>
      </c>
      <c r="L3539" s="504"/>
      <c r="M3539" s="504"/>
      <c r="N3539" s="504"/>
      <c r="O3539" s="120"/>
      <c r="P3539" s="822"/>
      <c r="Q3539" s="822"/>
      <c r="R3539" s="51"/>
    </row>
    <row r="3540" spans="1:18" s="52" customFormat="1" outlineLevel="1">
      <c r="A3540" s="825"/>
      <c r="B3540" s="827"/>
      <c r="C3540" s="766"/>
      <c r="D3540" s="822"/>
      <c r="E3540" s="829"/>
      <c r="F3540" s="822"/>
      <c r="G3540" s="822"/>
      <c r="H3540" s="822"/>
      <c r="I3540" s="822"/>
      <c r="J3540" s="822"/>
      <c r="K3540" s="523">
        <v>15</v>
      </c>
      <c r="L3540" s="504"/>
      <c r="M3540" s="504"/>
      <c r="N3540" s="504"/>
      <c r="O3540" s="120"/>
      <c r="P3540" s="822"/>
      <c r="Q3540" s="822"/>
      <c r="R3540" s="51"/>
    </row>
    <row r="3541" spans="1:18" s="52" customFormat="1" outlineLevel="1">
      <c r="A3541" s="826"/>
      <c r="B3541" s="828"/>
      <c r="C3541" s="777"/>
      <c r="D3541" s="823"/>
      <c r="E3541" s="829"/>
      <c r="F3541" s="823"/>
      <c r="G3541" s="823"/>
      <c r="H3541" s="823"/>
      <c r="I3541" s="823"/>
      <c r="J3541" s="823"/>
      <c r="K3541" s="523">
        <v>16</v>
      </c>
      <c r="L3541" s="504"/>
      <c r="M3541" s="504"/>
      <c r="N3541" s="504"/>
      <c r="O3541" s="120"/>
      <c r="P3541" s="823"/>
      <c r="Q3541" s="823"/>
      <c r="R3541" s="51"/>
    </row>
    <row r="3542" spans="1:18" s="52" customFormat="1" outlineLevel="1">
      <c r="A3542" s="824"/>
      <c r="B3542" s="827" t="s">
        <v>15</v>
      </c>
      <c r="C3542" s="803">
        <f>C3526+1</f>
        <v>222</v>
      </c>
      <c r="D3542" s="822" t="str">
        <f t="shared" si="303"/>
        <v>Spare 222</v>
      </c>
      <c r="E3542" s="829" t="str">
        <f t="shared" ref="E3542" si="306">"DBB"&amp;18192+(6*(C3542-129))</f>
        <v>DBB18750</v>
      </c>
      <c r="F3542" s="822" t="s">
        <v>2178</v>
      </c>
      <c r="G3542" s="821"/>
      <c r="H3542" s="821"/>
      <c r="I3542" s="821"/>
      <c r="J3542" s="821"/>
      <c r="K3542" s="626">
        <v>1</v>
      </c>
      <c r="L3542" s="504"/>
      <c r="M3542" s="504"/>
      <c r="N3542" s="504"/>
      <c r="O3542" s="120"/>
      <c r="P3542" s="821"/>
      <c r="Q3542" s="821"/>
      <c r="R3542" s="51"/>
    </row>
    <row r="3543" spans="1:18" s="52" customFormat="1" outlineLevel="1">
      <c r="A3543" s="825"/>
      <c r="B3543" s="827"/>
      <c r="C3543" s="766"/>
      <c r="D3543" s="822"/>
      <c r="E3543" s="829"/>
      <c r="F3543" s="822"/>
      <c r="G3543" s="822"/>
      <c r="H3543" s="822"/>
      <c r="I3543" s="822"/>
      <c r="J3543" s="822"/>
      <c r="K3543" s="523">
        <v>2</v>
      </c>
      <c r="L3543" s="504"/>
      <c r="M3543" s="504"/>
      <c r="N3543" s="504"/>
      <c r="O3543" s="120"/>
      <c r="P3543" s="822"/>
      <c r="Q3543" s="822"/>
      <c r="R3543" s="51"/>
    </row>
    <row r="3544" spans="1:18" s="52" customFormat="1" outlineLevel="1">
      <c r="A3544" s="825"/>
      <c r="B3544" s="827"/>
      <c r="C3544" s="766"/>
      <c r="D3544" s="822"/>
      <c r="E3544" s="829"/>
      <c r="F3544" s="822"/>
      <c r="G3544" s="822"/>
      <c r="H3544" s="822"/>
      <c r="I3544" s="822"/>
      <c r="J3544" s="822"/>
      <c r="K3544" s="523">
        <v>3</v>
      </c>
      <c r="L3544" s="504"/>
      <c r="M3544" s="504"/>
      <c r="N3544" s="504"/>
      <c r="O3544" s="120"/>
      <c r="P3544" s="822"/>
      <c r="Q3544" s="822"/>
      <c r="R3544" s="51"/>
    </row>
    <row r="3545" spans="1:18" s="52" customFormat="1" outlineLevel="1">
      <c r="A3545" s="825"/>
      <c r="B3545" s="827"/>
      <c r="C3545" s="766"/>
      <c r="D3545" s="822"/>
      <c r="E3545" s="829"/>
      <c r="F3545" s="822"/>
      <c r="G3545" s="822"/>
      <c r="H3545" s="822"/>
      <c r="I3545" s="822"/>
      <c r="J3545" s="822"/>
      <c r="K3545" s="523">
        <v>4</v>
      </c>
      <c r="L3545" s="504"/>
      <c r="M3545" s="504"/>
      <c r="N3545" s="504"/>
      <c r="O3545" s="120"/>
      <c r="P3545" s="822"/>
      <c r="Q3545" s="822"/>
      <c r="R3545" s="51"/>
    </row>
    <row r="3546" spans="1:18" s="52" customFormat="1" outlineLevel="1">
      <c r="A3546" s="825"/>
      <c r="B3546" s="827"/>
      <c r="C3546" s="766"/>
      <c r="D3546" s="822"/>
      <c r="E3546" s="829"/>
      <c r="F3546" s="822"/>
      <c r="G3546" s="822"/>
      <c r="H3546" s="822"/>
      <c r="I3546" s="822"/>
      <c r="J3546" s="822"/>
      <c r="K3546" s="523">
        <v>5</v>
      </c>
      <c r="L3546" s="504"/>
      <c r="M3546" s="504"/>
      <c r="N3546" s="504"/>
      <c r="O3546" s="120"/>
      <c r="P3546" s="822"/>
      <c r="Q3546" s="822"/>
      <c r="R3546" s="51"/>
    </row>
    <row r="3547" spans="1:18" s="52" customFormat="1" outlineLevel="1">
      <c r="A3547" s="825"/>
      <c r="B3547" s="827"/>
      <c r="C3547" s="766"/>
      <c r="D3547" s="822"/>
      <c r="E3547" s="829"/>
      <c r="F3547" s="822"/>
      <c r="G3547" s="822"/>
      <c r="H3547" s="822"/>
      <c r="I3547" s="822"/>
      <c r="J3547" s="822"/>
      <c r="K3547" s="523">
        <v>6</v>
      </c>
      <c r="L3547" s="504"/>
      <c r="M3547" s="504"/>
      <c r="N3547" s="504"/>
      <c r="O3547" s="120"/>
      <c r="P3547" s="822"/>
      <c r="Q3547" s="822"/>
      <c r="R3547" s="51"/>
    </row>
    <row r="3548" spans="1:18" s="52" customFormat="1" outlineLevel="1">
      <c r="A3548" s="825"/>
      <c r="B3548" s="827"/>
      <c r="C3548" s="766"/>
      <c r="D3548" s="822"/>
      <c r="E3548" s="829"/>
      <c r="F3548" s="822"/>
      <c r="G3548" s="822"/>
      <c r="H3548" s="822"/>
      <c r="I3548" s="822"/>
      <c r="J3548" s="822"/>
      <c r="K3548" s="523">
        <v>7</v>
      </c>
      <c r="L3548" s="504"/>
      <c r="M3548" s="504"/>
      <c r="N3548" s="504"/>
      <c r="O3548" s="120"/>
      <c r="P3548" s="822"/>
      <c r="Q3548" s="822"/>
      <c r="R3548" s="51"/>
    </row>
    <row r="3549" spans="1:18" s="52" customFormat="1" outlineLevel="1">
      <c r="A3549" s="825"/>
      <c r="B3549" s="827"/>
      <c r="C3549" s="766"/>
      <c r="D3549" s="822"/>
      <c r="E3549" s="829"/>
      <c r="F3549" s="822"/>
      <c r="G3549" s="822"/>
      <c r="H3549" s="822"/>
      <c r="I3549" s="822"/>
      <c r="J3549" s="822"/>
      <c r="K3549" s="523">
        <v>8</v>
      </c>
      <c r="L3549" s="504"/>
      <c r="M3549" s="504"/>
      <c r="N3549" s="504"/>
      <c r="O3549" s="120"/>
      <c r="P3549" s="822"/>
      <c r="Q3549" s="822"/>
      <c r="R3549" s="51"/>
    </row>
    <row r="3550" spans="1:18" s="52" customFormat="1" outlineLevel="1">
      <c r="A3550" s="825"/>
      <c r="B3550" s="827"/>
      <c r="C3550" s="766"/>
      <c r="D3550" s="822"/>
      <c r="E3550" s="829"/>
      <c r="F3550" s="822"/>
      <c r="G3550" s="822"/>
      <c r="H3550" s="822"/>
      <c r="I3550" s="822"/>
      <c r="J3550" s="822"/>
      <c r="K3550" s="523">
        <v>9</v>
      </c>
      <c r="L3550" s="504"/>
      <c r="M3550" s="504"/>
      <c r="N3550" s="504"/>
      <c r="O3550" s="120"/>
      <c r="P3550" s="822"/>
      <c r="Q3550" s="822"/>
      <c r="R3550" s="51"/>
    </row>
    <row r="3551" spans="1:18" s="52" customFormat="1" outlineLevel="1">
      <c r="A3551" s="825"/>
      <c r="B3551" s="827"/>
      <c r="C3551" s="766"/>
      <c r="D3551" s="822"/>
      <c r="E3551" s="829"/>
      <c r="F3551" s="822"/>
      <c r="G3551" s="822"/>
      <c r="H3551" s="822"/>
      <c r="I3551" s="822"/>
      <c r="J3551" s="822"/>
      <c r="K3551" s="523">
        <v>10</v>
      </c>
      <c r="L3551" s="504"/>
      <c r="M3551" s="504"/>
      <c r="N3551" s="504"/>
      <c r="O3551" s="120"/>
      <c r="P3551" s="822"/>
      <c r="Q3551" s="822"/>
      <c r="R3551" s="51"/>
    </row>
    <row r="3552" spans="1:18" s="52" customFormat="1" outlineLevel="1">
      <c r="A3552" s="825"/>
      <c r="B3552" s="827"/>
      <c r="C3552" s="766"/>
      <c r="D3552" s="822"/>
      <c r="E3552" s="829"/>
      <c r="F3552" s="822"/>
      <c r="G3552" s="822"/>
      <c r="H3552" s="822"/>
      <c r="I3552" s="822"/>
      <c r="J3552" s="822"/>
      <c r="K3552" s="523">
        <v>11</v>
      </c>
      <c r="L3552" s="504"/>
      <c r="M3552" s="504"/>
      <c r="N3552" s="504"/>
      <c r="O3552" s="120"/>
      <c r="P3552" s="822"/>
      <c r="Q3552" s="822"/>
      <c r="R3552" s="51"/>
    </row>
    <row r="3553" spans="1:18" s="52" customFormat="1" outlineLevel="1">
      <c r="A3553" s="825"/>
      <c r="B3553" s="827"/>
      <c r="C3553" s="766"/>
      <c r="D3553" s="822"/>
      <c r="E3553" s="829"/>
      <c r="F3553" s="822"/>
      <c r="G3553" s="822"/>
      <c r="H3553" s="822"/>
      <c r="I3553" s="822"/>
      <c r="J3553" s="822"/>
      <c r="K3553" s="523">
        <v>12</v>
      </c>
      <c r="L3553" s="504"/>
      <c r="M3553" s="504"/>
      <c r="N3553" s="504"/>
      <c r="O3553" s="120"/>
      <c r="P3553" s="822"/>
      <c r="Q3553" s="822"/>
      <c r="R3553" s="51"/>
    </row>
    <row r="3554" spans="1:18" s="52" customFormat="1" outlineLevel="1">
      <c r="A3554" s="825"/>
      <c r="B3554" s="827"/>
      <c r="C3554" s="766"/>
      <c r="D3554" s="822"/>
      <c r="E3554" s="829"/>
      <c r="F3554" s="822"/>
      <c r="G3554" s="822"/>
      <c r="H3554" s="822"/>
      <c r="I3554" s="822"/>
      <c r="J3554" s="822"/>
      <c r="K3554" s="523">
        <v>13</v>
      </c>
      <c r="L3554" s="504"/>
      <c r="M3554" s="504"/>
      <c r="N3554" s="504"/>
      <c r="O3554" s="120"/>
      <c r="P3554" s="822"/>
      <c r="Q3554" s="822"/>
      <c r="R3554" s="51"/>
    </row>
    <row r="3555" spans="1:18" s="52" customFormat="1" outlineLevel="1">
      <c r="A3555" s="825"/>
      <c r="B3555" s="827"/>
      <c r="C3555" s="766"/>
      <c r="D3555" s="822"/>
      <c r="E3555" s="829"/>
      <c r="F3555" s="822"/>
      <c r="G3555" s="822"/>
      <c r="H3555" s="822"/>
      <c r="I3555" s="822"/>
      <c r="J3555" s="822"/>
      <c r="K3555" s="523">
        <v>14</v>
      </c>
      <c r="L3555" s="504"/>
      <c r="M3555" s="504"/>
      <c r="N3555" s="504"/>
      <c r="O3555" s="120"/>
      <c r="P3555" s="822"/>
      <c r="Q3555" s="822"/>
      <c r="R3555" s="51"/>
    </row>
    <row r="3556" spans="1:18" s="52" customFormat="1" outlineLevel="1">
      <c r="A3556" s="825"/>
      <c r="B3556" s="827"/>
      <c r="C3556" s="766"/>
      <c r="D3556" s="822"/>
      <c r="E3556" s="829"/>
      <c r="F3556" s="822"/>
      <c r="G3556" s="822"/>
      <c r="H3556" s="822"/>
      <c r="I3556" s="822"/>
      <c r="J3556" s="822"/>
      <c r="K3556" s="523">
        <v>15</v>
      </c>
      <c r="L3556" s="504"/>
      <c r="M3556" s="504"/>
      <c r="N3556" s="504"/>
      <c r="O3556" s="120"/>
      <c r="P3556" s="822"/>
      <c r="Q3556" s="822"/>
      <c r="R3556" s="51"/>
    </row>
    <row r="3557" spans="1:18" s="52" customFormat="1" outlineLevel="1">
      <c r="A3557" s="826"/>
      <c r="B3557" s="828"/>
      <c r="C3557" s="777"/>
      <c r="D3557" s="823"/>
      <c r="E3557" s="829"/>
      <c r="F3557" s="823"/>
      <c r="G3557" s="823"/>
      <c r="H3557" s="823"/>
      <c r="I3557" s="823"/>
      <c r="J3557" s="823"/>
      <c r="K3557" s="523">
        <v>16</v>
      </c>
      <c r="L3557" s="504"/>
      <c r="M3557" s="504"/>
      <c r="N3557" s="504"/>
      <c r="O3557" s="120"/>
      <c r="P3557" s="823"/>
      <c r="Q3557" s="823"/>
      <c r="R3557" s="51"/>
    </row>
    <row r="3558" spans="1:18" s="52" customFormat="1" outlineLevel="1">
      <c r="A3558" s="824"/>
      <c r="B3558" s="827" t="s">
        <v>15</v>
      </c>
      <c r="C3558" s="803">
        <f>C3542+1</f>
        <v>223</v>
      </c>
      <c r="D3558" s="822" t="str">
        <f t="shared" si="303"/>
        <v>Spare 223</v>
      </c>
      <c r="E3558" s="829" t="str">
        <f t="shared" ref="E3558" si="307">"DBB"&amp;18192+(6*(C3558-129))</f>
        <v>DBB18756</v>
      </c>
      <c r="F3558" s="822" t="s">
        <v>2179</v>
      </c>
      <c r="G3558" s="821"/>
      <c r="H3558" s="821"/>
      <c r="I3558" s="821"/>
      <c r="J3558" s="821"/>
      <c r="K3558" s="626">
        <v>1</v>
      </c>
      <c r="L3558" s="504"/>
      <c r="M3558" s="504"/>
      <c r="N3558" s="504"/>
      <c r="O3558" s="120"/>
      <c r="P3558" s="821"/>
      <c r="Q3558" s="821"/>
      <c r="R3558" s="51"/>
    </row>
    <row r="3559" spans="1:18" s="52" customFormat="1" outlineLevel="1">
      <c r="A3559" s="825"/>
      <c r="B3559" s="827"/>
      <c r="C3559" s="766"/>
      <c r="D3559" s="822"/>
      <c r="E3559" s="829"/>
      <c r="F3559" s="822"/>
      <c r="G3559" s="822"/>
      <c r="H3559" s="822"/>
      <c r="I3559" s="822"/>
      <c r="J3559" s="822"/>
      <c r="K3559" s="523">
        <v>2</v>
      </c>
      <c r="L3559" s="504"/>
      <c r="M3559" s="504"/>
      <c r="N3559" s="504"/>
      <c r="O3559" s="120"/>
      <c r="P3559" s="822"/>
      <c r="Q3559" s="822"/>
      <c r="R3559" s="51"/>
    </row>
    <row r="3560" spans="1:18" s="52" customFormat="1" outlineLevel="1">
      <c r="A3560" s="825"/>
      <c r="B3560" s="827"/>
      <c r="C3560" s="766"/>
      <c r="D3560" s="822"/>
      <c r="E3560" s="829"/>
      <c r="F3560" s="822"/>
      <c r="G3560" s="822"/>
      <c r="H3560" s="822"/>
      <c r="I3560" s="822"/>
      <c r="J3560" s="822"/>
      <c r="K3560" s="523">
        <v>3</v>
      </c>
      <c r="L3560" s="504"/>
      <c r="M3560" s="504"/>
      <c r="N3560" s="504"/>
      <c r="O3560" s="120"/>
      <c r="P3560" s="822"/>
      <c r="Q3560" s="822"/>
      <c r="R3560" s="51"/>
    </row>
    <row r="3561" spans="1:18" s="52" customFormat="1" outlineLevel="1">
      <c r="A3561" s="825"/>
      <c r="B3561" s="827"/>
      <c r="C3561" s="766"/>
      <c r="D3561" s="822"/>
      <c r="E3561" s="829"/>
      <c r="F3561" s="822"/>
      <c r="G3561" s="822"/>
      <c r="H3561" s="822"/>
      <c r="I3561" s="822"/>
      <c r="J3561" s="822"/>
      <c r="K3561" s="523">
        <v>4</v>
      </c>
      <c r="L3561" s="504"/>
      <c r="M3561" s="504"/>
      <c r="N3561" s="504"/>
      <c r="O3561" s="120"/>
      <c r="P3561" s="822"/>
      <c r="Q3561" s="822"/>
      <c r="R3561" s="51"/>
    </row>
    <row r="3562" spans="1:18" s="52" customFormat="1" outlineLevel="1">
      <c r="A3562" s="825"/>
      <c r="B3562" s="827"/>
      <c r="C3562" s="766"/>
      <c r="D3562" s="822"/>
      <c r="E3562" s="829"/>
      <c r="F3562" s="822"/>
      <c r="G3562" s="822"/>
      <c r="H3562" s="822"/>
      <c r="I3562" s="822"/>
      <c r="J3562" s="822"/>
      <c r="K3562" s="523">
        <v>5</v>
      </c>
      <c r="L3562" s="504"/>
      <c r="M3562" s="504"/>
      <c r="N3562" s="504"/>
      <c r="O3562" s="120"/>
      <c r="P3562" s="822"/>
      <c r="Q3562" s="822"/>
      <c r="R3562" s="51"/>
    </row>
    <row r="3563" spans="1:18" s="52" customFormat="1" outlineLevel="1">
      <c r="A3563" s="825"/>
      <c r="B3563" s="827"/>
      <c r="C3563" s="766"/>
      <c r="D3563" s="822"/>
      <c r="E3563" s="829"/>
      <c r="F3563" s="822"/>
      <c r="G3563" s="822"/>
      <c r="H3563" s="822"/>
      <c r="I3563" s="822"/>
      <c r="J3563" s="822"/>
      <c r="K3563" s="523">
        <v>6</v>
      </c>
      <c r="L3563" s="504"/>
      <c r="M3563" s="504"/>
      <c r="N3563" s="504"/>
      <c r="O3563" s="120"/>
      <c r="P3563" s="822"/>
      <c r="Q3563" s="822"/>
      <c r="R3563" s="51"/>
    </row>
    <row r="3564" spans="1:18" s="52" customFormat="1" outlineLevel="1">
      <c r="A3564" s="825"/>
      <c r="B3564" s="827"/>
      <c r="C3564" s="766"/>
      <c r="D3564" s="822"/>
      <c r="E3564" s="829"/>
      <c r="F3564" s="822"/>
      <c r="G3564" s="822"/>
      <c r="H3564" s="822"/>
      <c r="I3564" s="822"/>
      <c r="J3564" s="822"/>
      <c r="K3564" s="523">
        <v>7</v>
      </c>
      <c r="L3564" s="504"/>
      <c r="M3564" s="504"/>
      <c r="N3564" s="504"/>
      <c r="O3564" s="120"/>
      <c r="P3564" s="822"/>
      <c r="Q3564" s="822"/>
      <c r="R3564" s="51"/>
    </row>
    <row r="3565" spans="1:18" s="52" customFormat="1" outlineLevel="1">
      <c r="A3565" s="825"/>
      <c r="B3565" s="827"/>
      <c r="C3565" s="766"/>
      <c r="D3565" s="822"/>
      <c r="E3565" s="829"/>
      <c r="F3565" s="822"/>
      <c r="G3565" s="822"/>
      <c r="H3565" s="822"/>
      <c r="I3565" s="822"/>
      <c r="J3565" s="822"/>
      <c r="K3565" s="523">
        <v>8</v>
      </c>
      <c r="L3565" s="504"/>
      <c r="M3565" s="504"/>
      <c r="N3565" s="504"/>
      <c r="O3565" s="120"/>
      <c r="P3565" s="822"/>
      <c r="Q3565" s="822"/>
      <c r="R3565" s="51"/>
    </row>
    <row r="3566" spans="1:18" s="52" customFormat="1" outlineLevel="1">
      <c r="A3566" s="825"/>
      <c r="B3566" s="827"/>
      <c r="C3566" s="766"/>
      <c r="D3566" s="822"/>
      <c r="E3566" s="829"/>
      <c r="F3566" s="822"/>
      <c r="G3566" s="822"/>
      <c r="H3566" s="822"/>
      <c r="I3566" s="822"/>
      <c r="J3566" s="822"/>
      <c r="K3566" s="523">
        <v>9</v>
      </c>
      <c r="L3566" s="504"/>
      <c r="M3566" s="504"/>
      <c r="N3566" s="504"/>
      <c r="O3566" s="120"/>
      <c r="P3566" s="822"/>
      <c r="Q3566" s="822"/>
      <c r="R3566" s="51"/>
    </row>
    <row r="3567" spans="1:18" s="52" customFormat="1" outlineLevel="1">
      <c r="A3567" s="825"/>
      <c r="B3567" s="827"/>
      <c r="C3567" s="766"/>
      <c r="D3567" s="822"/>
      <c r="E3567" s="829"/>
      <c r="F3567" s="822"/>
      <c r="G3567" s="822"/>
      <c r="H3567" s="822"/>
      <c r="I3567" s="822"/>
      <c r="J3567" s="822"/>
      <c r="K3567" s="523">
        <v>10</v>
      </c>
      <c r="L3567" s="504"/>
      <c r="M3567" s="504"/>
      <c r="N3567" s="504"/>
      <c r="O3567" s="120"/>
      <c r="P3567" s="822"/>
      <c r="Q3567" s="822"/>
      <c r="R3567" s="51"/>
    </row>
    <row r="3568" spans="1:18" s="52" customFormat="1" outlineLevel="1">
      <c r="A3568" s="825"/>
      <c r="B3568" s="827"/>
      <c r="C3568" s="766"/>
      <c r="D3568" s="822"/>
      <c r="E3568" s="829"/>
      <c r="F3568" s="822"/>
      <c r="G3568" s="822"/>
      <c r="H3568" s="822"/>
      <c r="I3568" s="822"/>
      <c r="J3568" s="822"/>
      <c r="K3568" s="523">
        <v>11</v>
      </c>
      <c r="L3568" s="504"/>
      <c r="M3568" s="504"/>
      <c r="N3568" s="504"/>
      <c r="O3568" s="120"/>
      <c r="P3568" s="822"/>
      <c r="Q3568" s="822"/>
      <c r="R3568" s="51"/>
    </row>
    <row r="3569" spans="1:18" s="52" customFormat="1" outlineLevel="1">
      <c r="A3569" s="825"/>
      <c r="B3569" s="827"/>
      <c r="C3569" s="766"/>
      <c r="D3569" s="822"/>
      <c r="E3569" s="829"/>
      <c r="F3569" s="822"/>
      <c r="G3569" s="822"/>
      <c r="H3569" s="822"/>
      <c r="I3569" s="822"/>
      <c r="J3569" s="822"/>
      <c r="K3569" s="523">
        <v>12</v>
      </c>
      <c r="L3569" s="504"/>
      <c r="M3569" s="504"/>
      <c r="N3569" s="504"/>
      <c r="O3569" s="120"/>
      <c r="P3569" s="822"/>
      <c r="Q3569" s="822"/>
      <c r="R3569" s="51"/>
    </row>
    <row r="3570" spans="1:18" s="52" customFormat="1" outlineLevel="1">
      <c r="A3570" s="825"/>
      <c r="B3570" s="827"/>
      <c r="C3570" s="766"/>
      <c r="D3570" s="822"/>
      <c r="E3570" s="829"/>
      <c r="F3570" s="822"/>
      <c r="G3570" s="822"/>
      <c r="H3570" s="822"/>
      <c r="I3570" s="822"/>
      <c r="J3570" s="822"/>
      <c r="K3570" s="523">
        <v>13</v>
      </c>
      <c r="L3570" s="504"/>
      <c r="M3570" s="504"/>
      <c r="N3570" s="504"/>
      <c r="O3570" s="120"/>
      <c r="P3570" s="822"/>
      <c r="Q3570" s="822"/>
      <c r="R3570" s="51"/>
    </row>
    <row r="3571" spans="1:18" s="52" customFormat="1" outlineLevel="1">
      <c r="A3571" s="825"/>
      <c r="B3571" s="827"/>
      <c r="C3571" s="766"/>
      <c r="D3571" s="822"/>
      <c r="E3571" s="829"/>
      <c r="F3571" s="822"/>
      <c r="G3571" s="822"/>
      <c r="H3571" s="822"/>
      <c r="I3571" s="822"/>
      <c r="J3571" s="822"/>
      <c r="K3571" s="523">
        <v>14</v>
      </c>
      <c r="L3571" s="504"/>
      <c r="M3571" s="504"/>
      <c r="N3571" s="504"/>
      <c r="O3571" s="120"/>
      <c r="P3571" s="822"/>
      <c r="Q3571" s="822"/>
      <c r="R3571" s="51"/>
    </row>
    <row r="3572" spans="1:18" s="52" customFormat="1" outlineLevel="1">
      <c r="A3572" s="825"/>
      <c r="B3572" s="827"/>
      <c r="C3572" s="766"/>
      <c r="D3572" s="822"/>
      <c r="E3572" s="829"/>
      <c r="F3572" s="822"/>
      <c r="G3572" s="822"/>
      <c r="H3572" s="822"/>
      <c r="I3572" s="822"/>
      <c r="J3572" s="822"/>
      <c r="K3572" s="523">
        <v>15</v>
      </c>
      <c r="L3572" s="504"/>
      <c r="M3572" s="504"/>
      <c r="N3572" s="504"/>
      <c r="O3572" s="120"/>
      <c r="P3572" s="822"/>
      <c r="Q3572" s="822"/>
      <c r="R3572" s="51"/>
    </row>
    <row r="3573" spans="1:18" s="52" customFormat="1" outlineLevel="1">
      <c r="A3573" s="826"/>
      <c r="B3573" s="828"/>
      <c r="C3573" s="777"/>
      <c r="D3573" s="823"/>
      <c r="E3573" s="829"/>
      <c r="F3573" s="823"/>
      <c r="G3573" s="823"/>
      <c r="H3573" s="823"/>
      <c r="I3573" s="823"/>
      <c r="J3573" s="823"/>
      <c r="K3573" s="523">
        <v>16</v>
      </c>
      <c r="L3573" s="504"/>
      <c r="M3573" s="504"/>
      <c r="N3573" s="504"/>
      <c r="O3573" s="120"/>
      <c r="P3573" s="823"/>
      <c r="Q3573" s="823"/>
      <c r="R3573" s="51"/>
    </row>
    <row r="3574" spans="1:18" s="52" customFormat="1" outlineLevel="1">
      <c r="A3574" s="824"/>
      <c r="B3574" s="827" t="s">
        <v>15</v>
      </c>
      <c r="C3574" s="803">
        <f>C3558+1</f>
        <v>224</v>
      </c>
      <c r="D3574" s="822" t="str">
        <f t="shared" ref="D3574:D3622" si="308">"Spare "&amp;C3574</f>
        <v>Spare 224</v>
      </c>
      <c r="E3574" s="829" t="str">
        <f t="shared" ref="E3574" si="309">"DBB"&amp;18192+(6*(C3574-129))</f>
        <v>DBB18762</v>
      </c>
      <c r="F3574" s="822" t="s">
        <v>2180</v>
      </c>
      <c r="G3574" s="821"/>
      <c r="H3574" s="821"/>
      <c r="I3574" s="821"/>
      <c r="J3574" s="821"/>
      <c r="K3574" s="626">
        <v>1</v>
      </c>
      <c r="L3574" s="504"/>
      <c r="M3574" s="504"/>
      <c r="N3574" s="504"/>
      <c r="O3574" s="120"/>
      <c r="P3574" s="821"/>
      <c r="Q3574" s="821"/>
      <c r="R3574" s="51"/>
    </row>
    <row r="3575" spans="1:18" s="52" customFormat="1" outlineLevel="1">
      <c r="A3575" s="825"/>
      <c r="B3575" s="827"/>
      <c r="C3575" s="766"/>
      <c r="D3575" s="822"/>
      <c r="E3575" s="829"/>
      <c r="F3575" s="822"/>
      <c r="G3575" s="822"/>
      <c r="H3575" s="822"/>
      <c r="I3575" s="822"/>
      <c r="J3575" s="822"/>
      <c r="K3575" s="523">
        <v>2</v>
      </c>
      <c r="L3575" s="504"/>
      <c r="M3575" s="504"/>
      <c r="N3575" s="504"/>
      <c r="O3575" s="120"/>
      <c r="P3575" s="822"/>
      <c r="Q3575" s="822"/>
      <c r="R3575" s="51"/>
    </row>
    <row r="3576" spans="1:18" s="52" customFormat="1" outlineLevel="1">
      <c r="A3576" s="825"/>
      <c r="B3576" s="827"/>
      <c r="C3576" s="766"/>
      <c r="D3576" s="822"/>
      <c r="E3576" s="829"/>
      <c r="F3576" s="822"/>
      <c r="G3576" s="822"/>
      <c r="H3576" s="822"/>
      <c r="I3576" s="822"/>
      <c r="J3576" s="822"/>
      <c r="K3576" s="523">
        <v>3</v>
      </c>
      <c r="L3576" s="504"/>
      <c r="M3576" s="504"/>
      <c r="N3576" s="504"/>
      <c r="O3576" s="120"/>
      <c r="P3576" s="822"/>
      <c r="Q3576" s="822"/>
      <c r="R3576" s="51"/>
    </row>
    <row r="3577" spans="1:18" s="52" customFormat="1" outlineLevel="1">
      <c r="A3577" s="825"/>
      <c r="B3577" s="827"/>
      <c r="C3577" s="766"/>
      <c r="D3577" s="822"/>
      <c r="E3577" s="829"/>
      <c r="F3577" s="822"/>
      <c r="G3577" s="822"/>
      <c r="H3577" s="822"/>
      <c r="I3577" s="822"/>
      <c r="J3577" s="822"/>
      <c r="K3577" s="523">
        <v>4</v>
      </c>
      <c r="L3577" s="504"/>
      <c r="M3577" s="504"/>
      <c r="N3577" s="504"/>
      <c r="O3577" s="120"/>
      <c r="P3577" s="822"/>
      <c r="Q3577" s="822"/>
      <c r="R3577" s="51"/>
    </row>
    <row r="3578" spans="1:18" s="52" customFormat="1" outlineLevel="1">
      <c r="A3578" s="825"/>
      <c r="B3578" s="827"/>
      <c r="C3578" s="766"/>
      <c r="D3578" s="822"/>
      <c r="E3578" s="829"/>
      <c r="F3578" s="822"/>
      <c r="G3578" s="822"/>
      <c r="H3578" s="822"/>
      <c r="I3578" s="822"/>
      <c r="J3578" s="822"/>
      <c r="K3578" s="523">
        <v>5</v>
      </c>
      <c r="L3578" s="504"/>
      <c r="M3578" s="504"/>
      <c r="N3578" s="504"/>
      <c r="O3578" s="120"/>
      <c r="P3578" s="822"/>
      <c r="Q3578" s="822"/>
      <c r="R3578" s="51"/>
    </row>
    <row r="3579" spans="1:18" s="52" customFormat="1" outlineLevel="1">
      <c r="A3579" s="825"/>
      <c r="B3579" s="827"/>
      <c r="C3579" s="766"/>
      <c r="D3579" s="822"/>
      <c r="E3579" s="829"/>
      <c r="F3579" s="822"/>
      <c r="G3579" s="822"/>
      <c r="H3579" s="822"/>
      <c r="I3579" s="822"/>
      <c r="J3579" s="822"/>
      <c r="K3579" s="523">
        <v>6</v>
      </c>
      <c r="L3579" s="504"/>
      <c r="M3579" s="504"/>
      <c r="N3579" s="504"/>
      <c r="O3579" s="120"/>
      <c r="P3579" s="822"/>
      <c r="Q3579" s="822"/>
      <c r="R3579" s="51"/>
    </row>
    <row r="3580" spans="1:18" s="52" customFormat="1" outlineLevel="1">
      <c r="A3580" s="825"/>
      <c r="B3580" s="827"/>
      <c r="C3580" s="766"/>
      <c r="D3580" s="822"/>
      <c r="E3580" s="829"/>
      <c r="F3580" s="822"/>
      <c r="G3580" s="822"/>
      <c r="H3580" s="822"/>
      <c r="I3580" s="822"/>
      <c r="J3580" s="822"/>
      <c r="K3580" s="523">
        <v>7</v>
      </c>
      <c r="L3580" s="504"/>
      <c r="M3580" s="504"/>
      <c r="N3580" s="504"/>
      <c r="O3580" s="120"/>
      <c r="P3580" s="822"/>
      <c r="Q3580" s="822"/>
      <c r="R3580" s="51"/>
    </row>
    <row r="3581" spans="1:18" s="52" customFormat="1" outlineLevel="1">
      <c r="A3581" s="825"/>
      <c r="B3581" s="827"/>
      <c r="C3581" s="766"/>
      <c r="D3581" s="822"/>
      <c r="E3581" s="829"/>
      <c r="F3581" s="822"/>
      <c r="G3581" s="822"/>
      <c r="H3581" s="822"/>
      <c r="I3581" s="822"/>
      <c r="J3581" s="822"/>
      <c r="K3581" s="523">
        <v>8</v>
      </c>
      <c r="L3581" s="504"/>
      <c r="M3581" s="504"/>
      <c r="N3581" s="504"/>
      <c r="O3581" s="120"/>
      <c r="P3581" s="822"/>
      <c r="Q3581" s="822"/>
      <c r="R3581" s="51"/>
    </row>
    <row r="3582" spans="1:18" s="52" customFormat="1" outlineLevel="1">
      <c r="A3582" s="825"/>
      <c r="B3582" s="827"/>
      <c r="C3582" s="766"/>
      <c r="D3582" s="822"/>
      <c r="E3582" s="829"/>
      <c r="F3582" s="822"/>
      <c r="G3582" s="822"/>
      <c r="H3582" s="822"/>
      <c r="I3582" s="822"/>
      <c r="J3582" s="822"/>
      <c r="K3582" s="523">
        <v>9</v>
      </c>
      <c r="L3582" s="504"/>
      <c r="M3582" s="504"/>
      <c r="N3582" s="504"/>
      <c r="O3582" s="120"/>
      <c r="P3582" s="822"/>
      <c r="Q3582" s="822"/>
      <c r="R3582" s="51"/>
    </row>
    <row r="3583" spans="1:18" s="52" customFormat="1" outlineLevel="1">
      <c r="A3583" s="825"/>
      <c r="B3583" s="827"/>
      <c r="C3583" s="766"/>
      <c r="D3583" s="822"/>
      <c r="E3583" s="829"/>
      <c r="F3583" s="822"/>
      <c r="G3583" s="822"/>
      <c r="H3583" s="822"/>
      <c r="I3583" s="822"/>
      <c r="J3583" s="822"/>
      <c r="K3583" s="523">
        <v>10</v>
      </c>
      <c r="L3583" s="504"/>
      <c r="M3583" s="504"/>
      <c r="N3583" s="504"/>
      <c r="O3583" s="120"/>
      <c r="P3583" s="822"/>
      <c r="Q3583" s="822"/>
      <c r="R3583" s="51"/>
    </row>
    <row r="3584" spans="1:18" s="52" customFormat="1" outlineLevel="1">
      <c r="A3584" s="825"/>
      <c r="B3584" s="827"/>
      <c r="C3584" s="766"/>
      <c r="D3584" s="822"/>
      <c r="E3584" s="829"/>
      <c r="F3584" s="822"/>
      <c r="G3584" s="822"/>
      <c r="H3584" s="822"/>
      <c r="I3584" s="822"/>
      <c r="J3584" s="822"/>
      <c r="K3584" s="523">
        <v>11</v>
      </c>
      <c r="L3584" s="504"/>
      <c r="M3584" s="504"/>
      <c r="N3584" s="504"/>
      <c r="O3584" s="120"/>
      <c r="P3584" s="822"/>
      <c r="Q3584" s="822"/>
      <c r="R3584" s="51"/>
    </row>
    <row r="3585" spans="1:18" s="52" customFormat="1" outlineLevel="1">
      <c r="A3585" s="825"/>
      <c r="B3585" s="827"/>
      <c r="C3585" s="766"/>
      <c r="D3585" s="822"/>
      <c r="E3585" s="829"/>
      <c r="F3585" s="822"/>
      <c r="G3585" s="822"/>
      <c r="H3585" s="822"/>
      <c r="I3585" s="822"/>
      <c r="J3585" s="822"/>
      <c r="K3585" s="523">
        <v>12</v>
      </c>
      <c r="L3585" s="504"/>
      <c r="M3585" s="504"/>
      <c r="N3585" s="504"/>
      <c r="O3585" s="120"/>
      <c r="P3585" s="822"/>
      <c r="Q3585" s="822"/>
      <c r="R3585" s="51"/>
    </row>
    <row r="3586" spans="1:18" s="52" customFormat="1" outlineLevel="1">
      <c r="A3586" s="825"/>
      <c r="B3586" s="827"/>
      <c r="C3586" s="766"/>
      <c r="D3586" s="822"/>
      <c r="E3586" s="829"/>
      <c r="F3586" s="822"/>
      <c r="G3586" s="822"/>
      <c r="H3586" s="822"/>
      <c r="I3586" s="822"/>
      <c r="J3586" s="822"/>
      <c r="K3586" s="523">
        <v>13</v>
      </c>
      <c r="L3586" s="504"/>
      <c r="M3586" s="504"/>
      <c r="N3586" s="504"/>
      <c r="O3586" s="120"/>
      <c r="P3586" s="822"/>
      <c r="Q3586" s="822"/>
      <c r="R3586" s="51"/>
    </row>
    <row r="3587" spans="1:18" s="52" customFormat="1" outlineLevel="1">
      <c r="A3587" s="825"/>
      <c r="B3587" s="827"/>
      <c r="C3587" s="766"/>
      <c r="D3587" s="822"/>
      <c r="E3587" s="829"/>
      <c r="F3587" s="822"/>
      <c r="G3587" s="822"/>
      <c r="H3587" s="822"/>
      <c r="I3587" s="822"/>
      <c r="J3587" s="822"/>
      <c r="K3587" s="523">
        <v>14</v>
      </c>
      <c r="L3587" s="504"/>
      <c r="M3587" s="504"/>
      <c r="N3587" s="504"/>
      <c r="O3587" s="120"/>
      <c r="P3587" s="822"/>
      <c r="Q3587" s="822"/>
      <c r="R3587" s="51"/>
    </row>
    <row r="3588" spans="1:18" s="52" customFormat="1" outlineLevel="1">
      <c r="A3588" s="825"/>
      <c r="B3588" s="827"/>
      <c r="C3588" s="766"/>
      <c r="D3588" s="822"/>
      <c r="E3588" s="829"/>
      <c r="F3588" s="822"/>
      <c r="G3588" s="822"/>
      <c r="H3588" s="822"/>
      <c r="I3588" s="822"/>
      <c r="J3588" s="822"/>
      <c r="K3588" s="523">
        <v>15</v>
      </c>
      <c r="L3588" s="504"/>
      <c r="M3588" s="504"/>
      <c r="N3588" s="504"/>
      <c r="O3588" s="120"/>
      <c r="P3588" s="822"/>
      <c r="Q3588" s="822"/>
      <c r="R3588" s="51"/>
    </row>
    <row r="3589" spans="1:18" s="52" customFormat="1" outlineLevel="1">
      <c r="A3589" s="826"/>
      <c r="B3589" s="828"/>
      <c r="C3589" s="777"/>
      <c r="D3589" s="823"/>
      <c r="E3589" s="829"/>
      <c r="F3589" s="823"/>
      <c r="G3589" s="823"/>
      <c r="H3589" s="823"/>
      <c r="I3589" s="823"/>
      <c r="J3589" s="823"/>
      <c r="K3589" s="523">
        <v>16</v>
      </c>
      <c r="L3589" s="504"/>
      <c r="M3589" s="504"/>
      <c r="N3589" s="504"/>
      <c r="O3589" s="120"/>
      <c r="P3589" s="823"/>
      <c r="Q3589" s="823"/>
      <c r="R3589" s="51"/>
    </row>
    <row r="3590" spans="1:18" s="52" customFormat="1" outlineLevel="1">
      <c r="A3590" s="824"/>
      <c r="B3590" s="827" t="s">
        <v>15</v>
      </c>
      <c r="C3590" s="803">
        <f>C3574+1</f>
        <v>225</v>
      </c>
      <c r="D3590" s="822" t="str">
        <f t="shared" si="308"/>
        <v>Spare 225</v>
      </c>
      <c r="E3590" s="829" t="str">
        <f t="shared" ref="E3590" si="310">"DBB"&amp;18192+(6*(C3590-129))</f>
        <v>DBB18768</v>
      </c>
      <c r="F3590" s="822" t="s">
        <v>2181</v>
      </c>
      <c r="G3590" s="821"/>
      <c r="H3590" s="821"/>
      <c r="I3590" s="821"/>
      <c r="J3590" s="821"/>
      <c r="K3590" s="626">
        <v>1</v>
      </c>
      <c r="L3590" s="504"/>
      <c r="M3590" s="504"/>
      <c r="N3590" s="504"/>
      <c r="O3590" s="120"/>
      <c r="P3590" s="821"/>
      <c r="Q3590" s="821"/>
      <c r="R3590" s="51"/>
    </row>
    <row r="3591" spans="1:18" s="52" customFormat="1" outlineLevel="1">
      <c r="A3591" s="825"/>
      <c r="B3591" s="827"/>
      <c r="C3591" s="766"/>
      <c r="D3591" s="822"/>
      <c r="E3591" s="829"/>
      <c r="F3591" s="822"/>
      <c r="G3591" s="822"/>
      <c r="H3591" s="822"/>
      <c r="I3591" s="822"/>
      <c r="J3591" s="822"/>
      <c r="K3591" s="523">
        <v>2</v>
      </c>
      <c r="L3591" s="504"/>
      <c r="M3591" s="504"/>
      <c r="N3591" s="504"/>
      <c r="O3591" s="120"/>
      <c r="P3591" s="822"/>
      <c r="Q3591" s="822"/>
      <c r="R3591" s="51"/>
    </row>
    <row r="3592" spans="1:18" s="52" customFormat="1" outlineLevel="1">
      <c r="A3592" s="825"/>
      <c r="B3592" s="827"/>
      <c r="C3592" s="766"/>
      <c r="D3592" s="822"/>
      <c r="E3592" s="829"/>
      <c r="F3592" s="822"/>
      <c r="G3592" s="822"/>
      <c r="H3592" s="822"/>
      <c r="I3592" s="822"/>
      <c r="J3592" s="822"/>
      <c r="K3592" s="523">
        <v>3</v>
      </c>
      <c r="L3592" s="504"/>
      <c r="M3592" s="504"/>
      <c r="N3592" s="504"/>
      <c r="O3592" s="120"/>
      <c r="P3592" s="822"/>
      <c r="Q3592" s="822"/>
      <c r="R3592" s="51"/>
    </row>
    <row r="3593" spans="1:18" s="52" customFormat="1" outlineLevel="1">
      <c r="A3593" s="825"/>
      <c r="B3593" s="827"/>
      <c r="C3593" s="766"/>
      <c r="D3593" s="822"/>
      <c r="E3593" s="829"/>
      <c r="F3593" s="822"/>
      <c r="G3593" s="822"/>
      <c r="H3593" s="822"/>
      <c r="I3593" s="822"/>
      <c r="J3593" s="822"/>
      <c r="K3593" s="523">
        <v>4</v>
      </c>
      <c r="L3593" s="504"/>
      <c r="M3593" s="504"/>
      <c r="N3593" s="504"/>
      <c r="O3593" s="120"/>
      <c r="P3593" s="822"/>
      <c r="Q3593" s="822"/>
      <c r="R3593" s="51"/>
    </row>
    <row r="3594" spans="1:18" s="52" customFormat="1" outlineLevel="1">
      <c r="A3594" s="825"/>
      <c r="B3594" s="827"/>
      <c r="C3594" s="766"/>
      <c r="D3594" s="822"/>
      <c r="E3594" s="829"/>
      <c r="F3594" s="822"/>
      <c r="G3594" s="822"/>
      <c r="H3594" s="822"/>
      <c r="I3594" s="822"/>
      <c r="J3594" s="822"/>
      <c r="K3594" s="523">
        <v>5</v>
      </c>
      <c r="L3594" s="504"/>
      <c r="M3594" s="504"/>
      <c r="N3594" s="504"/>
      <c r="O3594" s="120"/>
      <c r="P3594" s="822"/>
      <c r="Q3594" s="822"/>
      <c r="R3594" s="51"/>
    </row>
    <row r="3595" spans="1:18" s="52" customFormat="1" outlineLevel="1">
      <c r="A3595" s="825"/>
      <c r="B3595" s="827"/>
      <c r="C3595" s="766"/>
      <c r="D3595" s="822"/>
      <c r="E3595" s="829"/>
      <c r="F3595" s="822"/>
      <c r="G3595" s="822"/>
      <c r="H3595" s="822"/>
      <c r="I3595" s="822"/>
      <c r="J3595" s="822"/>
      <c r="K3595" s="523">
        <v>6</v>
      </c>
      <c r="L3595" s="504"/>
      <c r="M3595" s="504"/>
      <c r="N3595" s="504"/>
      <c r="O3595" s="120"/>
      <c r="P3595" s="822"/>
      <c r="Q3595" s="822"/>
      <c r="R3595" s="51"/>
    </row>
    <row r="3596" spans="1:18" s="52" customFormat="1" outlineLevel="1">
      <c r="A3596" s="825"/>
      <c r="B3596" s="827"/>
      <c r="C3596" s="766"/>
      <c r="D3596" s="822"/>
      <c r="E3596" s="829"/>
      <c r="F3596" s="822"/>
      <c r="G3596" s="822"/>
      <c r="H3596" s="822"/>
      <c r="I3596" s="822"/>
      <c r="J3596" s="822"/>
      <c r="K3596" s="523">
        <v>7</v>
      </c>
      <c r="L3596" s="504"/>
      <c r="M3596" s="504"/>
      <c r="N3596" s="504"/>
      <c r="O3596" s="120"/>
      <c r="P3596" s="822"/>
      <c r="Q3596" s="822"/>
      <c r="R3596" s="51"/>
    </row>
    <row r="3597" spans="1:18" s="52" customFormat="1" outlineLevel="1">
      <c r="A3597" s="825"/>
      <c r="B3597" s="827"/>
      <c r="C3597" s="766"/>
      <c r="D3597" s="822"/>
      <c r="E3597" s="829"/>
      <c r="F3597" s="822"/>
      <c r="G3597" s="822"/>
      <c r="H3597" s="822"/>
      <c r="I3597" s="822"/>
      <c r="J3597" s="822"/>
      <c r="K3597" s="523">
        <v>8</v>
      </c>
      <c r="L3597" s="504"/>
      <c r="M3597" s="504"/>
      <c r="N3597" s="504"/>
      <c r="O3597" s="120"/>
      <c r="P3597" s="822"/>
      <c r="Q3597" s="822"/>
      <c r="R3597" s="51"/>
    </row>
    <row r="3598" spans="1:18" s="52" customFormat="1" outlineLevel="1">
      <c r="A3598" s="825"/>
      <c r="B3598" s="827"/>
      <c r="C3598" s="766"/>
      <c r="D3598" s="822"/>
      <c r="E3598" s="829"/>
      <c r="F3598" s="822"/>
      <c r="G3598" s="822"/>
      <c r="H3598" s="822"/>
      <c r="I3598" s="822"/>
      <c r="J3598" s="822"/>
      <c r="K3598" s="523">
        <v>9</v>
      </c>
      <c r="L3598" s="504"/>
      <c r="M3598" s="504"/>
      <c r="N3598" s="504"/>
      <c r="O3598" s="120"/>
      <c r="P3598" s="822"/>
      <c r="Q3598" s="822"/>
      <c r="R3598" s="51"/>
    </row>
    <row r="3599" spans="1:18" s="52" customFormat="1" outlineLevel="1">
      <c r="A3599" s="825"/>
      <c r="B3599" s="827"/>
      <c r="C3599" s="766"/>
      <c r="D3599" s="822"/>
      <c r="E3599" s="829"/>
      <c r="F3599" s="822"/>
      <c r="G3599" s="822"/>
      <c r="H3599" s="822"/>
      <c r="I3599" s="822"/>
      <c r="J3599" s="822"/>
      <c r="K3599" s="523">
        <v>10</v>
      </c>
      <c r="L3599" s="504"/>
      <c r="M3599" s="504"/>
      <c r="N3599" s="504"/>
      <c r="O3599" s="120"/>
      <c r="P3599" s="822"/>
      <c r="Q3599" s="822"/>
      <c r="R3599" s="51"/>
    </row>
    <row r="3600" spans="1:18" s="52" customFormat="1" outlineLevel="1">
      <c r="A3600" s="825"/>
      <c r="B3600" s="827"/>
      <c r="C3600" s="766"/>
      <c r="D3600" s="822"/>
      <c r="E3600" s="829"/>
      <c r="F3600" s="822"/>
      <c r="G3600" s="822"/>
      <c r="H3600" s="822"/>
      <c r="I3600" s="822"/>
      <c r="J3600" s="822"/>
      <c r="K3600" s="523">
        <v>11</v>
      </c>
      <c r="L3600" s="504"/>
      <c r="M3600" s="504"/>
      <c r="N3600" s="504"/>
      <c r="O3600" s="120"/>
      <c r="P3600" s="822"/>
      <c r="Q3600" s="822"/>
      <c r="R3600" s="51"/>
    </row>
    <row r="3601" spans="1:18" s="52" customFormat="1" outlineLevel="1">
      <c r="A3601" s="825"/>
      <c r="B3601" s="827"/>
      <c r="C3601" s="766"/>
      <c r="D3601" s="822"/>
      <c r="E3601" s="829"/>
      <c r="F3601" s="822"/>
      <c r="G3601" s="822"/>
      <c r="H3601" s="822"/>
      <c r="I3601" s="822"/>
      <c r="J3601" s="822"/>
      <c r="K3601" s="523">
        <v>12</v>
      </c>
      <c r="L3601" s="504"/>
      <c r="M3601" s="504"/>
      <c r="N3601" s="504"/>
      <c r="O3601" s="120"/>
      <c r="P3601" s="822"/>
      <c r="Q3601" s="822"/>
      <c r="R3601" s="51"/>
    </row>
    <row r="3602" spans="1:18" s="52" customFormat="1" outlineLevel="1">
      <c r="A3602" s="825"/>
      <c r="B3602" s="827"/>
      <c r="C3602" s="766"/>
      <c r="D3602" s="822"/>
      <c r="E3602" s="829"/>
      <c r="F3602" s="822"/>
      <c r="G3602" s="822"/>
      <c r="H3602" s="822"/>
      <c r="I3602" s="822"/>
      <c r="J3602" s="822"/>
      <c r="K3602" s="523">
        <v>13</v>
      </c>
      <c r="L3602" s="504"/>
      <c r="M3602" s="504"/>
      <c r="N3602" s="504"/>
      <c r="O3602" s="120"/>
      <c r="P3602" s="822"/>
      <c r="Q3602" s="822"/>
      <c r="R3602" s="51"/>
    </row>
    <row r="3603" spans="1:18" s="52" customFormat="1" outlineLevel="1">
      <c r="A3603" s="825"/>
      <c r="B3603" s="827"/>
      <c r="C3603" s="766"/>
      <c r="D3603" s="822"/>
      <c r="E3603" s="829"/>
      <c r="F3603" s="822"/>
      <c r="G3603" s="822"/>
      <c r="H3603" s="822"/>
      <c r="I3603" s="822"/>
      <c r="J3603" s="822"/>
      <c r="K3603" s="523">
        <v>14</v>
      </c>
      <c r="L3603" s="504"/>
      <c r="M3603" s="504"/>
      <c r="N3603" s="504"/>
      <c r="O3603" s="120"/>
      <c r="P3603" s="822"/>
      <c r="Q3603" s="822"/>
      <c r="R3603" s="51"/>
    </row>
    <row r="3604" spans="1:18" s="52" customFormat="1" outlineLevel="1">
      <c r="A3604" s="825"/>
      <c r="B3604" s="827"/>
      <c r="C3604" s="766"/>
      <c r="D3604" s="822"/>
      <c r="E3604" s="829"/>
      <c r="F3604" s="822"/>
      <c r="G3604" s="822"/>
      <c r="H3604" s="822"/>
      <c r="I3604" s="822"/>
      <c r="J3604" s="822"/>
      <c r="K3604" s="523">
        <v>15</v>
      </c>
      <c r="L3604" s="504"/>
      <c r="M3604" s="504"/>
      <c r="N3604" s="504"/>
      <c r="O3604" s="120"/>
      <c r="P3604" s="822"/>
      <c r="Q3604" s="822"/>
      <c r="R3604" s="51"/>
    </row>
    <row r="3605" spans="1:18" s="52" customFormat="1" outlineLevel="1">
      <c r="A3605" s="826"/>
      <c r="B3605" s="828"/>
      <c r="C3605" s="777"/>
      <c r="D3605" s="823"/>
      <c r="E3605" s="829"/>
      <c r="F3605" s="823"/>
      <c r="G3605" s="823"/>
      <c r="H3605" s="823"/>
      <c r="I3605" s="823"/>
      <c r="J3605" s="823"/>
      <c r="K3605" s="523">
        <v>16</v>
      </c>
      <c r="L3605" s="504"/>
      <c r="M3605" s="504"/>
      <c r="N3605" s="504"/>
      <c r="O3605" s="120"/>
      <c r="P3605" s="823"/>
      <c r="Q3605" s="823"/>
      <c r="R3605" s="51"/>
    </row>
    <row r="3606" spans="1:18" s="52" customFormat="1" outlineLevel="1">
      <c r="A3606" s="824"/>
      <c r="B3606" s="827" t="s">
        <v>15</v>
      </c>
      <c r="C3606" s="803">
        <f>C3590+1</f>
        <v>226</v>
      </c>
      <c r="D3606" s="822" t="str">
        <f t="shared" si="308"/>
        <v>Spare 226</v>
      </c>
      <c r="E3606" s="829" t="str">
        <f t="shared" ref="E3606" si="311">"DBB"&amp;18192+(6*(C3606-129))</f>
        <v>DBB18774</v>
      </c>
      <c r="F3606" s="822" t="s">
        <v>2182</v>
      </c>
      <c r="G3606" s="821"/>
      <c r="H3606" s="821"/>
      <c r="I3606" s="821"/>
      <c r="J3606" s="821"/>
      <c r="K3606" s="626">
        <v>1</v>
      </c>
      <c r="L3606" s="504"/>
      <c r="M3606" s="504"/>
      <c r="N3606" s="504"/>
      <c r="O3606" s="120"/>
      <c r="P3606" s="821"/>
      <c r="Q3606" s="821"/>
      <c r="R3606" s="51"/>
    </row>
    <row r="3607" spans="1:18" s="52" customFormat="1" outlineLevel="1">
      <c r="A3607" s="825"/>
      <c r="B3607" s="827"/>
      <c r="C3607" s="766"/>
      <c r="D3607" s="822"/>
      <c r="E3607" s="829"/>
      <c r="F3607" s="822"/>
      <c r="G3607" s="822"/>
      <c r="H3607" s="822"/>
      <c r="I3607" s="822"/>
      <c r="J3607" s="822"/>
      <c r="K3607" s="523">
        <v>2</v>
      </c>
      <c r="L3607" s="504"/>
      <c r="M3607" s="504"/>
      <c r="N3607" s="504"/>
      <c r="O3607" s="120"/>
      <c r="P3607" s="822"/>
      <c r="Q3607" s="822"/>
      <c r="R3607" s="51"/>
    </row>
    <row r="3608" spans="1:18" s="52" customFormat="1" outlineLevel="1">
      <c r="A3608" s="825"/>
      <c r="B3608" s="827"/>
      <c r="C3608" s="766"/>
      <c r="D3608" s="822"/>
      <c r="E3608" s="829"/>
      <c r="F3608" s="822"/>
      <c r="G3608" s="822"/>
      <c r="H3608" s="822"/>
      <c r="I3608" s="822"/>
      <c r="J3608" s="822"/>
      <c r="K3608" s="523">
        <v>3</v>
      </c>
      <c r="L3608" s="504"/>
      <c r="M3608" s="504"/>
      <c r="N3608" s="504"/>
      <c r="O3608" s="120"/>
      <c r="P3608" s="822"/>
      <c r="Q3608" s="822"/>
      <c r="R3608" s="51"/>
    </row>
    <row r="3609" spans="1:18" s="52" customFormat="1" outlineLevel="1">
      <c r="A3609" s="825"/>
      <c r="B3609" s="827"/>
      <c r="C3609" s="766"/>
      <c r="D3609" s="822"/>
      <c r="E3609" s="829"/>
      <c r="F3609" s="822"/>
      <c r="G3609" s="822"/>
      <c r="H3609" s="822"/>
      <c r="I3609" s="822"/>
      <c r="J3609" s="822"/>
      <c r="K3609" s="523">
        <v>4</v>
      </c>
      <c r="L3609" s="504"/>
      <c r="M3609" s="504"/>
      <c r="N3609" s="504"/>
      <c r="O3609" s="120"/>
      <c r="P3609" s="822"/>
      <c r="Q3609" s="822"/>
      <c r="R3609" s="51"/>
    </row>
    <row r="3610" spans="1:18" s="52" customFormat="1" outlineLevel="1">
      <c r="A3610" s="825"/>
      <c r="B3610" s="827"/>
      <c r="C3610" s="766"/>
      <c r="D3610" s="822"/>
      <c r="E3610" s="829"/>
      <c r="F3610" s="822"/>
      <c r="G3610" s="822"/>
      <c r="H3610" s="822"/>
      <c r="I3610" s="822"/>
      <c r="J3610" s="822"/>
      <c r="K3610" s="523">
        <v>5</v>
      </c>
      <c r="L3610" s="504"/>
      <c r="M3610" s="504"/>
      <c r="N3610" s="504"/>
      <c r="O3610" s="120"/>
      <c r="P3610" s="822"/>
      <c r="Q3610" s="822"/>
      <c r="R3610" s="51"/>
    </row>
    <row r="3611" spans="1:18" s="52" customFormat="1" outlineLevel="1">
      <c r="A3611" s="825"/>
      <c r="B3611" s="827"/>
      <c r="C3611" s="766"/>
      <c r="D3611" s="822"/>
      <c r="E3611" s="829"/>
      <c r="F3611" s="822"/>
      <c r="G3611" s="822"/>
      <c r="H3611" s="822"/>
      <c r="I3611" s="822"/>
      <c r="J3611" s="822"/>
      <c r="K3611" s="523">
        <v>6</v>
      </c>
      <c r="L3611" s="504"/>
      <c r="M3611" s="504"/>
      <c r="N3611" s="504"/>
      <c r="O3611" s="120"/>
      <c r="P3611" s="822"/>
      <c r="Q3611" s="822"/>
      <c r="R3611" s="51"/>
    </row>
    <row r="3612" spans="1:18" s="52" customFormat="1" outlineLevel="1">
      <c r="A3612" s="825"/>
      <c r="B3612" s="827"/>
      <c r="C3612" s="766"/>
      <c r="D3612" s="822"/>
      <c r="E3612" s="829"/>
      <c r="F3612" s="822"/>
      <c r="G3612" s="822"/>
      <c r="H3612" s="822"/>
      <c r="I3612" s="822"/>
      <c r="J3612" s="822"/>
      <c r="K3612" s="523">
        <v>7</v>
      </c>
      <c r="L3612" s="504"/>
      <c r="M3612" s="504"/>
      <c r="N3612" s="504"/>
      <c r="O3612" s="120"/>
      <c r="P3612" s="822"/>
      <c r="Q3612" s="822"/>
      <c r="R3612" s="51"/>
    </row>
    <row r="3613" spans="1:18" s="52" customFormat="1" outlineLevel="1">
      <c r="A3613" s="825"/>
      <c r="B3613" s="827"/>
      <c r="C3613" s="766"/>
      <c r="D3613" s="822"/>
      <c r="E3613" s="829"/>
      <c r="F3613" s="822"/>
      <c r="G3613" s="822"/>
      <c r="H3613" s="822"/>
      <c r="I3613" s="822"/>
      <c r="J3613" s="822"/>
      <c r="K3613" s="523">
        <v>8</v>
      </c>
      <c r="L3613" s="504"/>
      <c r="M3613" s="504"/>
      <c r="N3613" s="504"/>
      <c r="O3613" s="120"/>
      <c r="P3613" s="822"/>
      <c r="Q3613" s="822"/>
      <c r="R3613" s="51"/>
    </row>
    <row r="3614" spans="1:18" s="52" customFormat="1" outlineLevel="1">
      <c r="A3614" s="825"/>
      <c r="B3614" s="827"/>
      <c r="C3614" s="766"/>
      <c r="D3614" s="822"/>
      <c r="E3614" s="829"/>
      <c r="F3614" s="822"/>
      <c r="G3614" s="822"/>
      <c r="H3614" s="822"/>
      <c r="I3614" s="822"/>
      <c r="J3614" s="822"/>
      <c r="K3614" s="523">
        <v>9</v>
      </c>
      <c r="L3614" s="504"/>
      <c r="M3614" s="504"/>
      <c r="N3614" s="504"/>
      <c r="O3614" s="120"/>
      <c r="P3614" s="822"/>
      <c r="Q3614" s="822"/>
      <c r="R3614" s="51"/>
    </row>
    <row r="3615" spans="1:18" s="52" customFormat="1" outlineLevel="1">
      <c r="A3615" s="825"/>
      <c r="B3615" s="827"/>
      <c r="C3615" s="766"/>
      <c r="D3615" s="822"/>
      <c r="E3615" s="829"/>
      <c r="F3615" s="822"/>
      <c r="G3615" s="822"/>
      <c r="H3615" s="822"/>
      <c r="I3615" s="822"/>
      <c r="J3615" s="822"/>
      <c r="K3615" s="523">
        <v>10</v>
      </c>
      <c r="L3615" s="504"/>
      <c r="M3615" s="504"/>
      <c r="N3615" s="504"/>
      <c r="O3615" s="120"/>
      <c r="P3615" s="822"/>
      <c r="Q3615" s="822"/>
      <c r="R3615" s="51"/>
    </row>
    <row r="3616" spans="1:18" s="52" customFormat="1" outlineLevel="1">
      <c r="A3616" s="825"/>
      <c r="B3616" s="827"/>
      <c r="C3616" s="766"/>
      <c r="D3616" s="822"/>
      <c r="E3616" s="829"/>
      <c r="F3616" s="822"/>
      <c r="G3616" s="822"/>
      <c r="H3616" s="822"/>
      <c r="I3616" s="822"/>
      <c r="J3616" s="822"/>
      <c r="K3616" s="523">
        <v>11</v>
      </c>
      <c r="L3616" s="504"/>
      <c r="M3616" s="504"/>
      <c r="N3616" s="504"/>
      <c r="O3616" s="120"/>
      <c r="P3616" s="822"/>
      <c r="Q3616" s="822"/>
      <c r="R3616" s="51"/>
    </row>
    <row r="3617" spans="1:18" s="52" customFormat="1" outlineLevel="1">
      <c r="A3617" s="825"/>
      <c r="B3617" s="827"/>
      <c r="C3617" s="766"/>
      <c r="D3617" s="822"/>
      <c r="E3617" s="829"/>
      <c r="F3617" s="822"/>
      <c r="G3617" s="822"/>
      <c r="H3617" s="822"/>
      <c r="I3617" s="822"/>
      <c r="J3617" s="822"/>
      <c r="K3617" s="523">
        <v>12</v>
      </c>
      <c r="L3617" s="504"/>
      <c r="M3617" s="504"/>
      <c r="N3617" s="504"/>
      <c r="O3617" s="120"/>
      <c r="P3617" s="822"/>
      <c r="Q3617" s="822"/>
      <c r="R3617" s="51"/>
    </row>
    <row r="3618" spans="1:18" s="52" customFormat="1" outlineLevel="1">
      <c r="A3618" s="825"/>
      <c r="B3618" s="827"/>
      <c r="C3618" s="766"/>
      <c r="D3618" s="822"/>
      <c r="E3618" s="829"/>
      <c r="F3618" s="822"/>
      <c r="G3618" s="822"/>
      <c r="H3618" s="822"/>
      <c r="I3618" s="822"/>
      <c r="J3618" s="822"/>
      <c r="K3618" s="523">
        <v>13</v>
      </c>
      <c r="L3618" s="504"/>
      <c r="M3618" s="504"/>
      <c r="N3618" s="504"/>
      <c r="O3618" s="120"/>
      <c r="P3618" s="822"/>
      <c r="Q3618" s="822"/>
      <c r="R3618" s="51"/>
    </row>
    <row r="3619" spans="1:18" s="52" customFormat="1" outlineLevel="1">
      <c r="A3619" s="825"/>
      <c r="B3619" s="827"/>
      <c r="C3619" s="766"/>
      <c r="D3619" s="822"/>
      <c r="E3619" s="829"/>
      <c r="F3619" s="822"/>
      <c r="G3619" s="822"/>
      <c r="H3619" s="822"/>
      <c r="I3619" s="822"/>
      <c r="J3619" s="822"/>
      <c r="K3619" s="523">
        <v>14</v>
      </c>
      <c r="L3619" s="504"/>
      <c r="M3619" s="504"/>
      <c r="N3619" s="504"/>
      <c r="O3619" s="120"/>
      <c r="P3619" s="822"/>
      <c r="Q3619" s="822"/>
      <c r="R3619" s="51"/>
    </row>
    <row r="3620" spans="1:18" s="52" customFormat="1" outlineLevel="1">
      <c r="A3620" s="825"/>
      <c r="B3620" s="827"/>
      <c r="C3620" s="766"/>
      <c r="D3620" s="822"/>
      <c r="E3620" s="829"/>
      <c r="F3620" s="822"/>
      <c r="G3620" s="822"/>
      <c r="H3620" s="822"/>
      <c r="I3620" s="822"/>
      <c r="J3620" s="822"/>
      <c r="K3620" s="523">
        <v>15</v>
      </c>
      <c r="L3620" s="504"/>
      <c r="M3620" s="504"/>
      <c r="N3620" s="504"/>
      <c r="O3620" s="120"/>
      <c r="P3620" s="822"/>
      <c r="Q3620" s="822"/>
      <c r="R3620" s="51"/>
    </row>
    <row r="3621" spans="1:18" s="52" customFormat="1" outlineLevel="1">
      <c r="A3621" s="826"/>
      <c r="B3621" s="828"/>
      <c r="C3621" s="777"/>
      <c r="D3621" s="823"/>
      <c r="E3621" s="829"/>
      <c r="F3621" s="823"/>
      <c r="G3621" s="823"/>
      <c r="H3621" s="823"/>
      <c r="I3621" s="823"/>
      <c r="J3621" s="823"/>
      <c r="K3621" s="523">
        <v>16</v>
      </c>
      <c r="L3621" s="504"/>
      <c r="M3621" s="504"/>
      <c r="N3621" s="504"/>
      <c r="O3621" s="120"/>
      <c r="P3621" s="823"/>
      <c r="Q3621" s="823"/>
      <c r="R3621" s="51"/>
    </row>
    <row r="3622" spans="1:18" s="52" customFormat="1" outlineLevel="1">
      <c r="A3622" s="824"/>
      <c r="B3622" s="827" t="s">
        <v>15</v>
      </c>
      <c r="C3622" s="803">
        <f>C3606+1</f>
        <v>227</v>
      </c>
      <c r="D3622" s="822" t="str">
        <f t="shared" si="308"/>
        <v>Spare 227</v>
      </c>
      <c r="E3622" s="829" t="str">
        <f t="shared" ref="E3622" si="312">"DBB"&amp;18192+(6*(C3622-129))</f>
        <v>DBB18780</v>
      </c>
      <c r="F3622" s="822" t="s">
        <v>2183</v>
      </c>
      <c r="G3622" s="821"/>
      <c r="H3622" s="821"/>
      <c r="I3622" s="821"/>
      <c r="J3622" s="821"/>
      <c r="K3622" s="626">
        <v>1</v>
      </c>
      <c r="L3622" s="504"/>
      <c r="M3622" s="504"/>
      <c r="N3622" s="504"/>
      <c r="O3622" s="120"/>
      <c r="P3622" s="821"/>
      <c r="Q3622" s="821"/>
      <c r="R3622" s="51"/>
    </row>
    <row r="3623" spans="1:18" s="52" customFormat="1" outlineLevel="1">
      <c r="A3623" s="825"/>
      <c r="B3623" s="827"/>
      <c r="C3623" s="766"/>
      <c r="D3623" s="822"/>
      <c r="E3623" s="829"/>
      <c r="F3623" s="822"/>
      <c r="G3623" s="822"/>
      <c r="H3623" s="822"/>
      <c r="I3623" s="822"/>
      <c r="J3623" s="822"/>
      <c r="K3623" s="523">
        <v>2</v>
      </c>
      <c r="L3623" s="504"/>
      <c r="M3623" s="504"/>
      <c r="N3623" s="504"/>
      <c r="O3623" s="120"/>
      <c r="P3623" s="822"/>
      <c r="Q3623" s="822"/>
      <c r="R3623" s="51"/>
    </row>
    <row r="3624" spans="1:18" s="52" customFormat="1" outlineLevel="1">
      <c r="A3624" s="825"/>
      <c r="B3624" s="827"/>
      <c r="C3624" s="766"/>
      <c r="D3624" s="822"/>
      <c r="E3624" s="829"/>
      <c r="F3624" s="822"/>
      <c r="G3624" s="822"/>
      <c r="H3624" s="822"/>
      <c r="I3624" s="822"/>
      <c r="J3624" s="822"/>
      <c r="K3624" s="523">
        <v>3</v>
      </c>
      <c r="L3624" s="504"/>
      <c r="M3624" s="504"/>
      <c r="N3624" s="504"/>
      <c r="O3624" s="120"/>
      <c r="P3624" s="822"/>
      <c r="Q3624" s="822"/>
      <c r="R3624" s="51"/>
    </row>
    <row r="3625" spans="1:18" s="52" customFormat="1" outlineLevel="1">
      <c r="A3625" s="825"/>
      <c r="B3625" s="827"/>
      <c r="C3625" s="766"/>
      <c r="D3625" s="822"/>
      <c r="E3625" s="829"/>
      <c r="F3625" s="822"/>
      <c r="G3625" s="822"/>
      <c r="H3625" s="822"/>
      <c r="I3625" s="822"/>
      <c r="J3625" s="822"/>
      <c r="K3625" s="523">
        <v>4</v>
      </c>
      <c r="L3625" s="504"/>
      <c r="M3625" s="504"/>
      <c r="N3625" s="504"/>
      <c r="O3625" s="120"/>
      <c r="P3625" s="822"/>
      <c r="Q3625" s="822"/>
      <c r="R3625" s="51"/>
    </row>
    <row r="3626" spans="1:18" s="52" customFormat="1" outlineLevel="1">
      <c r="A3626" s="825"/>
      <c r="B3626" s="827"/>
      <c r="C3626" s="766"/>
      <c r="D3626" s="822"/>
      <c r="E3626" s="829"/>
      <c r="F3626" s="822"/>
      <c r="G3626" s="822"/>
      <c r="H3626" s="822"/>
      <c r="I3626" s="822"/>
      <c r="J3626" s="822"/>
      <c r="K3626" s="523">
        <v>5</v>
      </c>
      <c r="L3626" s="504"/>
      <c r="M3626" s="504"/>
      <c r="N3626" s="504"/>
      <c r="O3626" s="120"/>
      <c r="P3626" s="822"/>
      <c r="Q3626" s="822"/>
      <c r="R3626" s="51"/>
    </row>
    <row r="3627" spans="1:18" s="52" customFormat="1" outlineLevel="1">
      <c r="A3627" s="825"/>
      <c r="B3627" s="827"/>
      <c r="C3627" s="766"/>
      <c r="D3627" s="822"/>
      <c r="E3627" s="829"/>
      <c r="F3627" s="822"/>
      <c r="G3627" s="822"/>
      <c r="H3627" s="822"/>
      <c r="I3627" s="822"/>
      <c r="J3627" s="822"/>
      <c r="K3627" s="523">
        <v>6</v>
      </c>
      <c r="L3627" s="504"/>
      <c r="M3627" s="504"/>
      <c r="N3627" s="504"/>
      <c r="O3627" s="120"/>
      <c r="P3627" s="822"/>
      <c r="Q3627" s="822"/>
      <c r="R3627" s="51"/>
    </row>
    <row r="3628" spans="1:18" s="52" customFormat="1" outlineLevel="1">
      <c r="A3628" s="825"/>
      <c r="B3628" s="827"/>
      <c r="C3628" s="766"/>
      <c r="D3628" s="822"/>
      <c r="E3628" s="829"/>
      <c r="F3628" s="822"/>
      <c r="G3628" s="822"/>
      <c r="H3628" s="822"/>
      <c r="I3628" s="822"/>
      <c r="J3628" s="822"/>
      <c r="K3628" s="523">
        <v>7</v>
      </c>
      <c r="L3628" s="504"/>
      <c r="M3628" s="504"/>
      <c r="N3628" s="504"/>
      <c r="O3628" s="120"/>
      <c r="P3628" s="822"/>
      <c r="Q3628" s="822"/>
      <c r="R3628" s="51"/>
    </row>
    <row r="3629" spans="1:18" s="52" customFormat="1" outlineLevel="1">
      <c r="A3629" s="825"/>
      <c r="B3629" s="827"/>
      <c r="C3629" s="766"/>
      <c r="D3629" s="822"/>
      <c r="E3629" s="829"/>
      <c r="F3629" s="822"/>
      <c r="G3629" s="822"/>
      <c r="H3629" s="822"/>
      <c r="I3629" s="822"/>
      <c r="J3629" s="822"/>
      <c r="K3629" s="523">
        <v>8</v>
      </c>
      <c r="L3629" s="504"/>
      <c r="M3629" s="504"/>
      <c r="N3629" s="504"/>
      <c r="O3629" s="120"/>
      <c r="P3629" s="822"/>
      <c r="Q3629" s="822"/>
      <c r="R3629" s="51"/>
    </row>
    <row r="3630" spans="1:18" s="52" customFormat="1" outlineLevel="1">
      <c r="A3630" s="825"/>
      <c r="B3630" s="827"/>
      <c r="C3630" s="766"/>
      <c r="D3630" s="822"/>
      <c r="E3630" s="829"/>
      <c r="F3630" s="822"/>
      <c r="G3630" s="822"/>
      <c r="H3630" s="822"/>
      <c r="I3630" s="822"/>
      <c r="J3630" s="822"/>
      <c r="K3630" s="523">
        <v>9</v>
      </c>
      <c r="L3630" s="504"/>
      <c r="M3630" s="504"/>
      <c r="N3630" s="504"/>
      <c r="O3630" s="120"/>
      <c r="P3630" s="822"/>
      <c r="Q3630" s="822"/>
      <c r="R3630" s="51"/>
    </row>
    <row r="3631" spans="1:18" s="52" customFormat="1" outlineLevel="1">
      <c r="A3631" s="825"/>
      <c r="B3631" s="827"/>
      <c r="C3631" s="766"/>
      <c r="D3631" s="822"/>
      <c r="E3631" s="829"/>
      <c r="F3631" s="822"/>
      <c r="G3631" s="822"/>
      <c r="H3631" s="822"/>
      <c r="I3631" s="822"/>
      <c r="J3631" s="822"/>
      <c r="K3631" s="523">
        <v>10</v>
      </c>
      <c r="L3631" s="504"/>
      <c r="M3631" s="504"/>
      <c r="N3631" s="504"/>
      <c r="O3631" s="120"/>
      <c r="P3631" s="822"/>
      <c r="Q3631" s="822"/>
      <c r="R3631" s="51"/>
    </row>
    <row r="3632" spans="1:18" s="52" customFormat="1" outlineLevel="1">
      <c r="A3632" s="825"/>
      <c r="B3632" s="827"/>
      <c r="C3632" s="766"/>
      <c r="D3632" s="822"/>
      <c r="E3632" s="829"/>
      <c r="F3632" s="822"/>
      <c r="G3632" s="822"/>
      <c r="H3632" s="822"/>
      <c r="I3632" s="822"/>
      <c r="J3632" s="822"/>
      <c r="K3632" s="523">
        <v>11</v>
      </c>
      <c r="L3632" s="504"/>
      <c r="M3632" s="504"/>
      <c r="N3632" s="504"/>
      <c r="O3632" s="120"/>
      <c r="P3632" s="822"/>
      <c r="Q3632" s="822"/>
      <c r="R3632" s="51"/>
    </row>
    <row r="3633" spans="1:18" s="52" customFormat="1" outlineLevel="1">
      <c r="A3633" s="825"/>
      <c r="B3633" s="827"/>
      <c r="C3633" s="766"/>
      <c r="D3633" s="822"/>
      <c r="E3633" s="829"/>
      <c r="F3633" s="822"/>
      <c r="G3633" s="822"/>
      <c r="H3633" s="822"/>
      <c r="I3633" s="822"/>
      <c r="J3633" s="822"/>
      <c r="K3633" s="523">
        <v>12</v>
      </c>
      <c r="L3633" s="504"/>
      <c r="M3633" s="504"/>
      <c r="N3633" s="504"/>
      <c r="O3633" s="120"/>
      <c r="P3633" s="822"/>
      <c r="Q3633" s="822"/>
      <c r="R3633" s="51"/>
    </row>
    <row r="3634" spans="1:18" s="52" customFormat="1" outlineLevel="1">
      <c r="A3634" s="825"/>
      <c r="B3634" s="827"/>
      <c r="C3634" s="766"/>
      <c r="D3634" s="822"/>
      <c r="E3634" s="829"/>
      <c r="F3634" s="822"/>
      <c r="G3634" s="822"/>
      <c r="H3634" s="822"/>
      <c r="I3634" s="822"/>
      <c r="J3634" s="822"/>
      <c r="K3634" s="523">
        <v>13</v>
      </c>
      <c r="L3634" s="504"/>
      <c r="M3634" s="504"/>
      <c r="N3634" s="504"/>
      <c r="O3634" s="120"/>
      <c r="P3634" s="822"/>
      <c r="Q3634" s="822"/>
      <c r="R3634" s="51"/>
    </row>
    <row r="3635" spans="1:18" s="52" customFormat="1" outlineLevel="1">
      <c r="A3635" s="825"/>
      <c r="B3635" s="827"/>
      <c r="C3635" s="766"/>
      <c r="D3635" s="822"/>
      <c r="E3635" s="829"/>
      <c r="F3635" s="822"/>
      <c r="G3635" s="822"/>
      <c r="H3635" s="822"/>
      <c r="I3635" s="822"/>
      <c r="J3635" s="822"/>
      <c r="K3635" s="523">
        <v>14</v>
      </c>
      <c r="L3635" s="504"/>
      <c r="M3635" s="504"/>
      <c r="N3635" s="504"/>
      <c r="O3635" s="120"/>
      <c r="P3635" s="822"/>
      <c r="Q3635" s="822"/>
      <c r="R3635" s="51"/>
    </row>
    <row r="3636" spans="1:18" s="52" customFormat="1" outlineLevel="1">
      <c r="A3636" s="825"/>
      <c r="B3636" s="827"/>
      <c r="C3636" s="766"/>
      <c r="D3636" s="822"/>
      <c r="E3636" s="829"/>
      <c r="F3636" s="822"/>
      <c r="G3636" s="822"/>
      <c r="H3636" s="822"/>
      <c r="I3636" s="822"/>
      <c r="J3636" s="822"/>
      <c r="K3636" s="523">
        <v>15</v>
      </c>
      <c r="L3636" s="504"/>
      <c r="M3636" s="504"/>
      <c r="N3636" s="504"/>
      <c r="O3636" s="120"/>
      <c r="P3636" s="822"/>
      <c r="Q3636" s="822"/>
      <c r="R3636" s="51"/>
    </row>
    <row r="3637" spans="1:18" s="52" customFormat="1" outlineLevel="1">
      <c r="A3637" s="826"/>
      <c r="B3637" s="828"/>
      <c r="C3637" s="777"/>
      <c r="D3637" s="823"/>
      <c r="E3637" s="829"/>
      <c r="F3637" s="823"/>
      <c r="G3637" s="823"/>
      <c r="H3637" s="823"/>
      <c r="I3637" s="823"/>
      <c r="J3637" s="823"/>
      <c r="K3637" s="523">
        <v>16</v>
      </c>
      <c r="L3637" s="504"/>
      <c r="M3637" s="504"/>
      <c r="N3637" s="504"/>
      <c r="O3637" s="120"/>
      <c r="P3637" s="823"/>
      <c r="Q3637" s="823"/>
      <c r="R3637" s="51"/>
    </row>
    <row r="3638" spans="1:18" s="52" customFormat="1" outlineLevel="1">
      <c r="A3638" s="824"/>
      <c r="B3638" s="827" t="s">
        <v>15</v>
      </c>
      <c r="C3638" s="803">
        <f>C3622+1</f>
        <v>228</v>
      </c>
      <c r="D3638" s="822" t="str">
        <f t="shared" ref="D3638" si="313">"Spare "&amp;C3638</f>
        <v>Spare 228</v>
      </c>
      <c r="E3638" s="829" t="str">
        <f t="shared" ref="E3638" si="314">"DBB"&amp;18192+(6*(C3638-129))</f>
        <v>DBB18786</v>
      </c>
      <c r="F3638" s="822" t="s">
        <v>2184</v>
      </c>
      <c r="G3638" s="821"/>
      <c r="H3638" s="821"/>
      <c r="I3638" s="821"/>
      <c r="J3638" s="821"/>
      <c r="K3638" s="626">
        <v>1</v>
      </c>
      <c r="L3638" s="504"/>
      <c r="M3638" s="504"/>
      <c r="N3638" s="504"/>
      <c r="O3638" s="120"/>
      <c r="P3638" s="821"/>
      <c r="Q3638" s="821"/>
      <c r="R3638" s="51"/>
    </row>
    <row r="3639" spans="1:18" s="52" customFormat="1" outlineLevel="1">
      <c r="A3639" s="825"/>
      <c r="B3639" s="827"/>
      <c r="C3639" s="766"/>
      <c r="D3639" s="822"/>
      <c r="E3639" s="829"/>
      <c r="F3639" s="822"/>
      <c r="G3639" s="822"/>
      <c r="H3639" s="822"/>
      <c r="I3639" s="822"/>
      <c r="J3639" s="822"/>
      <c r="K3639" s="523">
        <v>2</v>
      </c>
      <c r="L3639" s="504"/>
      <c r="M3639" s="504"/>
      <c r="N3639" s="504"/>
      <c r="O3639" s="120"/>
      <c r="P3639" s="822"/>
      <c r="Q3639" s="822"/>
      <c r="R3639" s="51"/>
    </row>
    <row r="3640" spans="1:18" s="52" customFormat="1" outlineLevel="1">
      <c r="A3640" s="825"/>
      <c r="B3640" s="827"/>
      <c r="C3640" s="766"/>
      <c r="D3640" s="822"/>
      <c r="E3640" s="829"/>
      <c r="F3640" s="822"/>
      <c r="G3640" s="822"/>
      <c r="H3640" s="822"/>
      <c r="I3640" s="822"/>
      <c r="J3640" s="822"/>
      <c r="K3640" s="523">
        <v>3</v>
      </c>
      <c r="L3640" s="504"/>
      <c r="M3640" s="504"/>
      <c r="N3640" s="504"/>
      <c r="O3640" s="120"/>
      <c r="P3640" s="822"/>
      <c r="Q3640" s="822"/>
      <c r="R3640" s="51"/>
    </row>
    <row r="3641" spans="1:18" s="52" customFormat="1" outlineLevel="1">
      <c r="A3641" s="825"/>
      <c r="B3641" s="827"/>
      <c r="C3641" s="766"/>
      <c r="D3641" s="822"/>
      <c r="E3641" s="829"/>
      <c r="F3641" s="822"/>
      <c r="G3641" s="822"/>
      <c r="H3641" s="822"/>
      <c r="I3641" s="822"/>
      <c r="J3641" s="822"/>
      <c r="K3641" s="523">
        <v>4</v>
      </c>
      <c r="L3641" s="504"/>
      <c r="M3641" s="504"/>
      <c r="N3641" s="504"/>
      <c r="O3641" s="120"/>
      <c r="P3641" s="822"/>
      <c r="Q3641" s="822"/>
      <c r="R3641" s="51"/>
    </row>
    <row r="3642" spans="1:18" s="52" customFormat="1" outlineLevel="1">
      <c r="A3642" s="825"/>
      <c r="B3642" s="827"/>
      <c r="C3642" s="766"/>
      <c r="D3642" s="822"/>
      <c r="E3642" s="829"/>
      <c r="F3642" s="822"/>
      <c r="G3642" s="822"/>
      <c r="H3642" s="822"/>
      <c r="I3642" s="822"/>
      <c r="J3642" s="822"/>
      <c r="K3642" s="523">
        <v>5</v>
      </c>
      <c r="L3642" s="504"/>
      <c r="M3642" s="504"/>
      <c r="N3642" s="504"/>
      <c r="O3642" s="120"/>
      <c r="P3642" s="822"/>
      <c r="Q3642" s="822"/>
      <c r="R3642" s="51"/>
    </row>
    <row r="3643" spans="1:18" s="52" customFormat="1" outlineLevel="1">
      <c r="A3643" s="825"/>
      <c r="B3643" s="827"/>
      <c r="C3643" s="766"/>
      <c r="D3643" s="822"/>
      <c r="E3643" s="829"/>
      <c r="F3643" s="822"/>
      <c r="G3643" s="822"/>
      <c r="H3643" s="822"/>
      <c r="I3643" s="822"/>
      <c r="J3643" s="822"/>
      <c r="K3643" s="523">
        <v>6</v>
      </c>
      <c r="L3643" s="504"/>
      <c r="M3643" s="504"/>
      <c r="N3643" s="504"/>
      <c r="O3643" s="120"/>
      <c r="P3643" s="822"/>
      <c r="Q3643" s="822"/>
      <c r="R3643" s="51"/>
    </row>
    <row r="3644" spans="1:18" s="52" customFormat="1" outlineLevel="1">
      <c r="A3644" s="825"/>
      <c r="B3644" s="827"/>
      <c r="C3644" s="766"/>
      <c r="D3644" s="822"/>
      <c r="E3644" s="829"/>
      <c r="F3644" s="822"/>
      <c r="G3644" s="822"/>
      <c r="H3644" s="822"/>
      <c r="I3644" s="822"/>
      <c r="J3644" s="822"/>
      <c r="K3644" s="523">
        <v>7</v>
      </c>
      <c r="L3644" s="504"/>
      <c r="M3644" s="504"/>
      <c r="N3644" s="504"/>
      <c r="O3644" s="120"/>
      <c r="P3644" s="822"/>
      <c r="Q3644" s="822"/>
      <c r="R3644" s="51"/>
    </row>
    <row r="3645" spans="1:18" s="52" customFormat="1" outlineLevel="1">
      <c r="A3645" s="825"/>
      <c r="B3645" s="827"/>
      <c r="C3645" s="766"/>
      <c r="D3645" s="822"/>
      <c r="E3645" s="829"/>
      <c r="F3645" s="822"/>
      <c r="G3645" s="822"/>
      <c r="H3645" s="822"/>
      <c r="I3645" s="822"/>
      <c r="J3645" s="822"/>
      <c r="K3645" s="523">
        <v>8</v>
      </c>
      <c r="L3645" s="504"/>
      <c r="M3645" s="504"/>
      <c r="N3645" s="504"/>
      <c r="O3645" s="120"/>
      <c r="P3645" s="822"/>
      <c r="Q3645" s="822"/>
      <c r="R3645" s="51"/>
    </row>
    <row r="3646" spans="1:18" s="52" customFormat="1" outlineLevel="1">
      <c r="A3646" s="825"/>
      <c r="B3646" s="827"/>
      <c r="C3646" s="766"/>
      <c r="D3646" s="822"/>
      <c r="E3646" s="829"/>
      <c r="F3646" s="822"/>
      <c r="G3646" s="822"/>
      <c r="H3646" s="822"/>
      <c r="I3646" s="822"/>
      <c r="J3646" s="822"/>
      <c r="K3646" s="523">
        <v>9</v>
      </c>
      <c r="L3646" s="504"/>
      <c r="M3646" s="504"/>
      <c r="N3646" s="504"/>
      <c r="O3646" s="120"/>
      <c r="P3646" s="822"/>
      <c r="Q3646" s="822"/>
      <c r="R3646" s="51"/>
    </row>
    <row r="3647" spans="1:18" s="52" customFormat="1" outlineLevel="1">
      <c r="A3647" s="825"/>
      <c r="B3647" s="827"/>
      <c r="C3647" s="766"/>
      <c r="D3647" s="822"/>
      <c r="E3647" s="829"/>
      <c r="F3647" s="822"/>
      <c r="G3647" s="822"/>
      <c r="H3647" s="822"/>
      <c r="I3647" s="822"/>
      <c r="J3647" s="822"/>
      <c r="K3647" s="523">
        <v>10</v>
      </c>
      <c r="L3647" s="504"/>
      <c r="M3647" s="504"/>
      <c r="N3647" s="504"/>
      <c r="O3647" s="120"/>
      <c r="P3647" s="822"/>
      <c r="Q3647" s="822"/>
      <c r="R3647" s="51"/>
    </row>
    <row r="3648" spans="1:18" s="52" customFormat="1" outlineLevel="1">
      <c r="A3648" s="825"/>
      <c r="B3648" s="827"/>
      <c r="C3648" s="766"/>
      <c r="D3648" s="822"/>
      <c r="E3648" s="829"/>
      <c r="F3648" s="822"/>
      <c r="G3648" s="822"/>
      <c r="H3648" s="822"/>
      <c r="I3648" s="822"/>
      <c r="J3648" s="822"/>
      <c r="K3648" s="523">
        <v>11</v>
      </c>
      <c r="L3648" s="504"/>
      <c r="M3648" s="504"/>
      <c r="N3648" s="504"/>
      <c r="O3648" s="120"/>
      <c r="P3648" s="822"/>
      <c r="Q3648" s="822"/>
      <c r="R3648" s="51"/>
    </row>
    <row r="3649" spans="1:18" s="52" customFormat="1" outlineLevel="1">
      <c r="A3649" s="825"/>
      <c r="B3649" s="827"/>
      <c r="C3649" s="766"/>
      <c r="D3649" s="822"/>
      <c r="E3649" s="829"/>
      <c r="F3649" s="822"/>
      <c r="G3649" s="822"/>
      <c r="H3649" s="822"/>
      <c r="I3649" s="822"/>
      <c r="J3649" s="822"/>
      <c r="K3649" s="523">
        <v>12</v>
      </c>
      <c r="L3649" s="504"/>
      <c r="M3649" s="504"/>
      <c r="N3649" s="504"/>
      <c r="O3649" s="120"/>
      <c r="P3649" s="822"/>
      <c r="Q3649" s="822"/>
      <c r="R3649" s="51"/>
    </row>
    <row r="3650" spans="1:18" s="52" customFormat="1" outlineLevel="1">
      <c r="A3650" s="825"/>
      <c r="B3650" s="827"/>
      <c r="C3650" s="766"/>
      <c r="D3650" s="822"/>
      <c r="E3650" s="829"/>
      <c r="F3650" s="822"/>
      <c r="G3650" s="822"/>
      <c r="H3650" s="822"/>
      <c r="I3650" s="822"/>
      <c r="J3650" s="822"/>
      <c r="K3650" s="523">
        <v>13</v>
      </c>
      <c r="L3650" s="504"/>
      <c r="M3650" s="504"/>
      <c r="N3650" s="504"/>
      <c r="O3650" s="120"/>
      <c r="P3650" s="822"/>
      <c r="Q3650" s="822"/>
      <c r="R3650" s="51"/>
    </row>
    <row r="3651" spans="1:18" s="52" customFormat="1" outlineLevel="1">
      <c r="A3651" s="825"/>
      <c r="B3651" s="827"/>
      <c r="C3651" s="766"/>
      <c r="D3651" s="822"/>
      <c r="E3651" s="829"/>
      <c r="F3651" s="822"/>
      <c r="G3651" s="822"/>
      <c r="H3651" s="822"/>
      <c r="I3651" s="822"/>
      <c r="J3651" s="822"/>
      <c r="K3651" s="523">
        <v>14</v>
      </c>
      <c r="L3651" s="504"/>
      <c r="M3651" s="504"/>
      <c r="N3651" s="504"/>
      <c r="O3651" s="120"/>
      <c r="P3651" s="822"/>
      <c r="Q3651" s="822"/>
      <c r="R3651" s="51"/>
    </row>
    <row r="3652" spans="1:18" s="52" customFormat="1" outlineLevel="1">
      <c r="A3652" s="825"/>
      <c r="B3652" s="827"/>
      <c r="C3652" s="766"/>
      <c r="D3652" s="822"/>
      <c r="E3652" s="829"/>
      <c r="F3652" s="822"/>
      <c r="G3652" s="822"/>
      <c r="H3652" s="822"/>
      <c r="I3652" s="822"/>
      <c r="J3652" s="822"/>
      <c r="K3652" s="523">
        <v>15</v>
      </c>
      <c r="L3652" s="504"/>
      <c r="M3652" s="504"/>
      <c r="N3652" s="504"/>
      <c r="O3652" s="120"/>
      <c r="P3652" s="822"/>
      <c r="Q3652" s="822"/>
      <c r="R3652" s="51"/>
    </row>
    <row r="3653" spans="1:18" s="52" customFormat="1" outlineLevel="1">
      <c r="A3653" s="826"/>
      <c r="B3653" s="828"/>
      <c r="C3653" s="777"/>
      <c r="D3653" s="823"/>
      <c r="E3653" s="829"/>
      <c r="F3653" s="823"/>
      <c r="G3653" s="823"/>
      <c r="H3653" s="823"/>
      <c r="I3653" s="823"/>
      <c r="J3653" s="823"/>
      <c r="K3653" s="523">
        <v>16</v>
      </c>
      <c r="L3653" s="504"/>
      <c r="M3653" s="504"/>
      <c r="N3653" s="504"/>
      <c r="O3653" s="120"/>
      <c r="P3653" s="823"/>
      <c r="Q3653" s="823"/>
      <c r="R3653" s="51"/>
    </row>
    <row r="3654" spans="1:18" s="52" customFormat="1" outlineLevel="1">
      <c r="A3654" s="824"/>
      <c r="B3654" s="827" t="s">
        <v>45</v>
      </c>
      <c r="C3654" s="803">
        <f>C3638+1</f>
        <v>229</v>
      </c>
      <c r="D3654" s="822" t="s">
        <v>2185</v>
      </c>
      <c r="E3654" s="829" t="str">
        <f t="shared" ref="E3654" si="315">"DBB"&amp;18192+(6*(C3654-129))</f>
        <v>DBB18792</v>
      </c>
      <c r="F3654" s="822" t="s">
        <v>2186</v>
      </c>
      <c r="G3654" s="830" t="s">
        <v>2187</v>
      </c>
      <c r="H3654" s="821" t="s">
        <v>2009</v>
      </c>
      <c r="I3654" s="821"/>
      <c r="J3654" s="821"/>
      <c r="K3654" s="626">
        <v>1</v>
      </c>
      <c r="L3654" s="48" t="s">
        <v>2188</v>
      </c>
      <c r="M3654" s="504" t="s">
        <v>2189</v>
      </c>
      <c r="N3654" s="504" t="s">
        <v>2190</v>
      </c>
      <c r="O3654" s="120"/>
      <c r="P3654" s="821" t="str">
        <f>VLOOKUP(H3654,Buttons!$D$454:$AB$902,25,FALSE)</f>
        <v>CAP_Capper_BevestigAlarm1137</v>
      </c>
      <c r="Q3654" s="821" t="s">
        <v>2064</v>
      </c>
      <c r="R3654" s="51"/>
    </row>
    <row r="3655" spans="1:18" s="52" customFormat="1" outlineLevel="1">
      <c r="A3655" s="825"/>
      <c r="B3655" s="827"/>
      <c r="C3655" s="766"/>
      <c r="D3655" s="822"/>
      <c r="E3655" s="829"/>
      <c r="F3655" s="822"/>
      <c r="G3655" s="831"/>
      <c r="H3655" s="822"/>
      <c r="I3655" s="822"/>
      <c r="J3655" s="822"/>
      <c r="K3655" s="523">
        <v>2</v>
      </c>
      <c r="L3655" s="504"/>
      <c r="M3655" s="504"/>
      <c r="N3655" s="504"/>
      <c r="O3655" s="120"/>
      <c r="P3655" s="822"/>
      <c r="Q3655" s="822"/>
      <c r="R3655" s="51"/>
    </row>
    <row r="3656" spans="1:18" s="52" customFormat="1" outlineLevel="1">
      <c r="A3656" s="825"/>
      <c r="B3656" s="827"/>
      <c r="C3656" s="766"/>
      <c r="D3656" s="822"/>
      <c r="E3656" s="829"/>
      <c r="F3656" s="822"/>
      <c r="G3656" s="831"/>
      <c r="H3656" s="822"/>
      <c r="I3656" s="822"/>
      <c r="J3656" s="822"/>
      <c r="K3656" s="523">
        <v>3</v>
      </c>
      <c r="L3656" s="504"/>
      <c r="M3656" s="504"/>
      <c r="N3656" s="504"/>
      <c r="O3656" s="120"/>
      <c r="P3656" s="822"/>
      <c r="Q3656" s="822"/>
      <c r="R3656" s="51"/>
    </row>
    <row r="3657" spans="1:18" s="52" customFormat="1" outlineLevel="1">
      <c r="A3657" s="825"/>
      <c r="B3657" s="827"/>
      <c r="C3657" s="766"/>
      <c r="D3657" s="822"/>
      <c r="E3657" s="829"/>
      <c r="F3657" s="822"/>
      <c r="G3657" s="831"/>
      <c r="H3657" s="822"/>
      <c r="I3657" s="822"/>
      <c r="J3657" s="822"/>
      <c r="K3657" s="523">
        <v>4</v>
      </c>
      <c r="L3657" s="504"/>
      <c r="M3657" s="504"/>
      <c r="N3657" s="504"/>
      <c r="O3657" s="120"/>
      <c r="P3657" s="822"/>
      <c r="Q3657" s="822"/>
      <c r="R3657" s="51"/>
    </row>
    <row r="3658" spans="1:18" s="52" customFormat="1" outlineLevel="1">
      <c r="A3658" s="825"/>
      <c r="B3658" s="827"/>
      <c r="C3658" s="766"/>
      <c r="D3658" s="822"/>
      <c r="E3658" s="829"/>
      <c r="F3658" s="822"/>
      <c r="G3658" s="831"/>
      <c r="H3658" s="822"/>
      <c r="I3658" s="822"/>
      <c r="J3658" s="822"/>
      <c r="K3658" s="523">
        <v>5</v>
      </c>
      <c r="L3658" s="504"/>
      <c r="M3658" s="504"/>
      <c r="N3658" s="504"/>
      <c r="O3658" s="120"/>
      <c r="P3658" s="822"/>
      <c r="Q3658" s="822"/>
      <c r="R3658" s="51"/>
    </row>
    <row r="3659" spans="1:18" s="52" customFormat="1" outlineLevel="1">
      <c r="A3659" s="825"/>
      <c r="B3659" s="827"/>
      <c r="C3659" s="766"/>
      <c r="D3659" s="822"/>
      <c r="E3659" s="829"/>
      <c r="F3659" s="822"/>
      <c r="G3659" s="831"/>
      <c r="H3659" s="822"/>
      <c r="I3659" s="822"/>
      <c r="J3659" s="822"/>
      <c r="K3659" s="523">
        <v>6</v>
      </c>
      <c r="L3659" s="504"/>
      <c r="M3659" s="504"/>
      <c r="N3659" s="504"/>
      <c r="O3659" s="120"/>
      <c r="P3659" s="822"/>
      <c r="Q3659" s="822"/>
      <c r="R3659" s="51"/>
    </row>
    <row r="3660" spans="1:18" s="52" customFormat="1" outlineLevel="1">
      <c r="A3660" s="825"/>
      <c r="B3660" s="827"/>
      <c r="C3660" s="766"/>
      <c r="D3660" s="822"/>
      <c r="E3660" s="829"/>
      <c r="F3660" s="822"/>
      <c r="G3660" s="831"/>
      <c r="H3660" s="822"/>
      <c r="I3660" s="822"/>
      <c r="J3660" s="822"/>
      <c r="K3660" s="523">
        <v>7</v>
      </c>
      <c r="L3660" s="504"/>
      <c r="M3660" s="504"/>
      <c r="N3660" s="504"/>
      <c r="O3660" s="120"/>
      <c r="P3660" s="822"/>
      <c r="Q3660" s="822"/>
      <c r="R3660" s="51"/>
    </row>
    <row r="3661" spans="1:18" s="52" customFormat="1" outlineLevel="1">
      <c r="A3661" s="825"/>
      <c r="B3661" s="827"/>
      <c r="C3661" s="766"/>
      <c r="D3661" s="822"/>
      <c r="E3661" s="829"/>
      <c r="F3661" s="822"/>
      <c r="G3661" s="831"/>
      <c r="H3661" s="822"/>
      <c r="I3661" s="822"/>
      <c r="J3661" s="822"/>
      <c r="K3661" s="523">
        <v>8</v>
      </c>
      <c r="L3661" s="504"/>
      <c r="M3661" s="504"/>
      <c r="N3661" s="504"/>
      <c r="O3661" s="120"/>
      <c r="P3661" s="822"/>
      <c r="Q3661" s="822"/>
      <c r="R3661" s="51"/>
    </row>
    <row r="3662" spans="1:18" s="52" customFormat="1" outlineLevel="1">
      <c r="A3662" s="825"/>
      <c r="B3662" s="827"/>
      <c r="C3662" s="766"/>
      <c r="D3662" s="822"/>
      <c r="E3662" s="829"/>
      <c r="F3662" s="822"/>
      <c r="G3662" s="831"/>
      <c r="H3662" s="822"/>
      <c r="I3662" s="822"/>
      <c r="J3662" s="822"/>
      <c r="K3662" s="523">
        <v>9</v>
      </c>
      <c r="L3662" s="504"/>
      <c r="M3662" s="504"/>
      <c r="N3662" s="504"/>
      <c r="O3662" s="120"/>
      <c r="P3662" s="822"/>
      <c r="Q3662" s="822"/>
      <c r="R3662" s="51"/>
    </row>
    <row r="3663" spans="1:18" s="52" customFormat="1" outlineLevel="1">
      <c r="A3663" s="825"/>
      <c r="B3663" s="827"/>
      <c r="C3663" s="766"/>
      <c r="D3663" s="822"/>
      <c r="E3663" s="829"/>
      <c r="F3663" s="822"/>
      <c r="G3663" s="831"/>
      <c r="H3663" s="822"/>
      <c r="I3663" s="822"/>
      <c r="J3663" s="822"/>
      <c r="K3663" s="523">
        <v>10</v>
      </c>
      <c r="L3663" s="504"/>
      <c r="M3663" s="504"/>
      <c r="N3663" s="504"/>
      <c r="O3663" s="120"/>
      <c r="P3663" s="822"/>
      <c r="Q3663" s="822"/>
      <c r="R3663" s="51"/>
    </row>
    <row r="3664" spans="1:18" s="52" customFormat="1" outlineLevel="1">
      <c r="A3664" s="825"/>
      <c r="B3664" s="827"/>
      <c r="C3664" s="766"/>
      <c r="D3664" s="822"/>
      <c r="E3664" s="829"/>
      <c r="F3664" s="822"/>
      <c r="G3664" s="831"/>
      <c r="H3664" s="822"/>
      <c r="I3664" s="822"/>
      <c r="J3664" s="822"/>
      <c r="K3664" s="523">
        <v>11</v>
      </c>
      <c r="L3664" s="504"/>
      <c r="M3664" s="504"/>
      <c r="N3664" s="504"/>
      <c r="O3664" s="120"/>
      <c r="P3664" s="822"/>
      <c r="Q3664" s="822"/>
      <c r="R3664" s="51"/>
    </row>
    <row r="3665" spans="1:18" s="52" customFormat="1" outlineLevel="1">
      <c r="A3665" s="825"/>
      <c r="B3665" s="827"/>
      <c r="C3665" s="766"/>
      <c r="D3665" s="822"/>
      <c r="E3665" s="829"/>
      <c r="F3665" s="822"/>
      <c r="G3665" s="831"/>
      <c r="H3665" s="822"/>
      <c r="I3665" s="822"/>
      <c r="J3665" s="822"/>
      <c r="K3665" s="523">
        <v>12</v>
      </c>
      <c r="L3665" s="504"/>
      <c r="M3665" s="504"/>
      <c r="N3665" s="504"/>
      <c r="O3665" s="120"/>
      <c r="P3665" s="822"/>
      <c r="Q3665" s="822"/>
      <c r="R3665" s="51"/>
    </row>
    <row r="3666" spans="1:18" s="52" customFormat="1" outlineLevel="1">
      <c r="A3666" s="825"/>
      <c r="B3666" s="827"/>
      <c r="C3666" s="766"/>
      <c r="D3666" s="822"/>
      <c r="E3666" s="829"/>
      <c r="F3666" s="822"/>
      <c r="G3666" s="831"/>
      <c r="H3666" s="822"/>
      <c r="I3666" s="822"/>
      <c r="J3666" s="822"/>
      <c r="K3666" s="523">
        <v>13</v>
      </c>
      <c r="L3666" s="504"/>
      <c r="M3666" s="504"/>
      <c r="N3666" s="504"/>
      <c r="O3666" s="120"/>
      <c r="P3666" s="822"/>
      <c r="Q3666" s="822"/>
      <c r="R3666" s="51"/>
    </row>
    <row r="3667" spans="1:18" s="52" customFormat="1" outlineLevel="1">
      <c r="A3667" s="825"/>
      <c r="B3667" s="827"/>
      <c r="C3667" s="766"/>
      <c r="D3667" s="822"/>
      <c r="E3667" s="829"/>
      <c r="F3667" s="822"/>
      <c r="G3667" s="831"/>
      <c r="H3667" s="822"/>
      <c r="I3667" s="822"/>
      <c r="J3667" s="822"/>
      <c r="K3667" s="523">
        <v>14</v>
      </c>
      <c r="L3667" s="504"/>
      <c r="M3667" s="504"/>
      <c r="N3667" s="504"/>
      <c r="O3667" s="120"/>
      <c r="P3667" s="822"/>
      <c r="Q3667" s="822"/>
      <c r="R3667" s="51"/>
    </row>
    <row r="3668" spans="1:18" s="52" customFormat="1" outlineLevel="1">
      <c r="A3668" s="825"/>
      <c r="B3668" s="827"/>
      <c r="C3668" s="766"/>
      <c r="D3668" s="822"/>
      <c r="E3668" s="829"/>
      <c r="F3668" s="822"/>
      <c r="G3668" s="831"/>
      <c r="H3668" s="822"/>
      <c r="I3668" s="822"/>
      <c r="J3668" s="822"/>
      <c r="K3668" s="523">
        <v>15</v>
      </c>
      <c r="L3668" s="504"/>
      <c r="M3668" s="504"/>
      <c r="N3668" s="504"/>
      <c r="O3668" s="120"/>
      <c r="P3668" s="822"/>
      <c r="Q3668" s="822"/>
      <c r="R3668" s="51"/>
    </row>
    <row r="3669" spans="1:18" s="52" customFormat="1" outlineLevel="1">
      <c r="A3669" s="826"/>
      <c r="B3669" s="828"/>
      <c r="C3669" s="777"/>
      <c r="D3669" s="823"/>
      <c r="E3669" s="829"/>
      <c r="F3669" s="823"/>
      <c r="G3669" s="832"/>
      <c r="H3669" s="823"/>
      <c r="I3669" s="823"/>
      <c r="J3669" s="823"/>
      <c r="K3669" s="523">
        <v>16</v>
      </c>
      <c r="L3669" s="504"/>
      <c r="M3669" s="504"/>
      <c r="N3669" s="504"/>
      <c r="O3669" s="120"/>
      <c r="P3669" s="823"/>
      <c r="Q3669" s="823"/>
      <c r="R3669" s="51"/>
    </row>
    <row r="3670" spans="1:18" s="52" customFormat="1" outlineLevel="1">
      <c r="A3670" s="824"/>
      <c r="B3670" s="827" t="s">
        <v>45</v>
      </c>
      <c r="C3670" s="803">
        <f>C3654+1</f>
        <v>230</v>
      </c>
      <c r="D3670" s="822" t="s">
        <v>2191</v>
      </c>
      <c r="E3670" s="829" t="str">
        <f t="shared" ref="E3670" si="316">"DBB"&amp;18192+(6*(C3670-129))</f>
        <v>DBB18798</v>
      </c>
      <c r="F3670" s="822" t="s">
        <v>2192</v>
      </c>
      <c r="G3670" s="830" t="s">
        <v>2193</v>
      </c>
      <c r="H3670" s="821" t="s">
        <v>2194</v>
      </c>
      <c r="I3670" s="821"/>
      <c r="J3670" s="821"/>
      <c r="K3670" s="626">
        <v>1</v>
      </c>
      <c r="L3670" s="48" t="s">
        <v>2024</v>
      </c>
      <c r="M3670" s="504" t="s">
        <v>2025</v>
      </c>
      <c r="N3670" s="504" t="s">
        <v>2195</v>
      </c>
      <c r="O3670" s="120"/>
      <c r="P3670" s="821" t="str">
        <f>VLOOKUP(H3670,Buttons!$D$454:$AB$902,25,FALSE)</f>
        <v>CAP_Capper_BevestigAlarm1140</v>
      </c>
      <c r="Q3670" s="821" t="s">
        <v>2064</v>
      </c>
      <c r="R3670" s="51"/>
    </row>
    <row r="3671" spans="1:18" s="52" customFormat="1" outlineLevel="1">
      <c r="A3671" s="825"/>
      <c r="B3671" s="827"/>
      <c r="C3671" s="766"/>
      <c r="D3671" s="822"/>
      <c r="E3671" s="829"/>
      <c r="F3671" s="822"/>
      <c r="G3671" s="831"/>
      <c r="H3671" s="822"/>
      <c r="I3671" s="822"/>
      <c r="J3671" s="822"/>
      <c r="K3671" s="523">
        <v>2</v>
      </c>
      <c r="L3671" s="504"/>
      <c r="M3671" s="504"/>
      <c r="N3671" s="504"/>
      <c r="O3671" s="120"/>
      <c r="P3671" s="822"/>
      <c r="Q3671" s="822"/>
      <c r="R3671" s="51"/>
    </row>
    <row r="3672" spans="1:18" s="52" customFormat="1" outlineLevel="1">
      <c r="A3672" s="825"/>
      <c r="B3672" s="827"/>
      <c r="C3672" s="766"/>
      <c r="D3672" s="822"/>
      <c r="E3672" s="829"/>
      <c r="F3672" s="822"/>
      <c r="G3672" s="831"/>
      <c r="H3672" s="822"/>
      <c r="I3672" s="822"/>
      <c r="J3672" s="822"/>
      <c r="K3672" s="523">
        <v>3</v>
      </c>
      <c r="L3672" s="504"/>
      <c r="M3672" s="504"/>
      <c r="N3672" s="504"/>
      <c r="O3672" s="120"/>
      <c r="P3672" s="822"/>
      <c r="Q3672" s="822"/>
      <c r="R3672" s="51"/>
    </row>
    <row r="3673" spans="1:18" s="52" customFormat="1" outlineLevel="1">
      <c r="A3673" s="825"/>
      <c r="B3673" s="827"/>
      <c r="C3673" s="766"/>
      <c r="D3673" s="822"/>
      <c r="E3673" s="829"/>
      <c r="F3673" s="822"/>
      <c r="G3673" s="831"/>
      <c r="H3673" s="822"/>
      <c r="I3673" s="822"/>
      <c r="J3673" s="822"/>
      <c r="K3673" s="523">
        <v>4</v>
      </c>
      <c r="L3673" s="504"/>
      <c r="M3673" s="504"/>
      <c r="N3673" s="504"/>
      <c r="O3673" s="120"/>
      <c r="P3673" s="822"/>
      <c r="Q3673" s="822"/>
      <c r="R3673" s="51"/>
    </row>
    <row r="3674" spans="1:18" s="52" customFormat="1" outlineLevel="1">
      <c r="A3674" s="825"/>
      <c r="B3674" s="827"/>
      <c r="C3674" s="766"/>
      <c r="D3674" s="822"/>
      <c r="E3674" s="829"/>
      <c r="F3674" s="822"/>
      <c r="G3674" s="831"/>
      <c r="H3674" s="822"/>
      <c r="I3674" s="822"/>
      <c r="J3674" s="822"/>
      <c r="K3674" s="523">
        <v>5</v>
      </c>
      <c r="L3674" s="504"/>
      <c r="M3674" s="504"/>
      <c r="N3674" s="504"/>
      <c r="O3674" s="120"/>
      <c r="P3674" s="822"/>
      <c r="Q3674" s="822"/>
      <c r="R3674" s="51"/>
    </row>
    <row r="3675" spans="1:18" s="52" customFormat="1" outlineLevel="1">
      <c r="A3675" s="825"/>
      <c r="B3675" s="827"/>
      <c r="C3675" s="766"/>
      <c r="D3675" s="822"/>
      <c r="E3675" s="829"/>
      <c r="F3675" s="822"/>
      <c r="G3675" s="831"/>
      <c r="H3675" s="822"/>
      <c r="I3675" s="822"/>
      <c r="J3675" s="822"/>
      <c r="K3675" s="523">
        <v>6</v>
      </c>
      <c r="L3675" s="504"/>
      <c r="M3675" s="504"/>
      <c r="N3675" s="504"/>
      <c r="O3675" s="120"/>
      <c r="P3675" s="822"/>
      <c r="Q3675" s="822"/>
      <c r="R3675" s="51"/>
    </row>
    <row r="3676" spans="1:18" s="52" customFormat="1" outlineLevel="1">
      <c r="A3676" s="825"/>
      <c r="B3676" s="827"/>
      <c r="C3676" s="766"/>
      <c r="D3676" s="822"/>
      <c r="E3676" s="829"/>
      <c r="F3676" s="822"/>
      <c r="G3676" s="831"/>
      <c r="H3676" s="822"/>
      <c r="I3676" s="822"/>
      <c r="J3676" s="822"/>
      <c r="K3676" s="523">
        <v>7</v>
      </c>
      <c r="L3676" s="504"/>
      <c r="M3676" s="504"/>
      <c r="N3676" s="504"/>
      <c r="O3676" s="120"/>
      <c r="P3676" s="822"/>
      <c r="Q3676" s="822"/>
      <c r="R3676" s="51"/>
    </row>
    <row r="3677" spans="1:18" s="52" customFormat="1" outlineLevel="1">
      <c r="A3677" s="825"/>
      <c r="B3677" s="827"/>
      <c r="C3677" s="766"/>
      <c r="D3677" s="822"/>
      <c r="E3677" s="829"/>
      <c r="F3677" s="822"/>
      <c r="G3677" s="831"/>
      <c r="H3677" s="822"/>
      <c r="I3677" s="822"/>
      <c r="J3677" s="822"/>
      <c r="K3677" s="523">
        <v>8</v>
      </c>
      <c r="L3677" s="504"/>
      <c r="M3677" s="504"/>
      <c r="N3677" s="504"/>
      <c r="O3677" s="120"/>
      <c r="P3677" s="822"/>
      <c r="Q3677" s="822"/>
      <c r="R3677" s="51"/>
    </row>
    <row r="3678" spans="1:18" s="52" customFormat="1" outlineLevel="1">
      <c r="A3678" s="825"/>
      <c r="B3678" s="827"/>
      <c r="C3678" s="766"/>
      <c r="D3678" s="822"/>
      <c r="E3678" s="829"/>
      <c r="F3678" s="822"/>
      <c r="G3678" s="831"/>
      <c r="H3678" s="822"/>
      <c r="I3678" s="822"/>
      <c r="J3678" s="822"/>
      <c r="K3678" s="523">
        <v>9</v>
      </c>
      <c r="L3678" s="504"/>
      <c r="M3678" s="504"/>
      <c r="N3678" s="504"/>
      <c r="O3678" s="120"/>
      <c r="P3678" s="822"/>
      <c r="Q3678" s="822"/>
      <c r="R3678" s="51"/>
    </row>
    <row r="3679" spans="1:18" s="52" customFormat="1" outlineLevel="1">
      <c r="A3679" s="825"/>
      <c r="B3679" s="827"/>
      <c r="C3679" s="766"/>
      <c r="D3679" s="822"/>
      <c r="E3679" s="829"/>
      <c r="F3679" s="822"/>
      <c r="G3679" s="831"/>
      <c r="H3679" s="822"/>
      <c r="I3679" s="822"/>
      <c r="J3679" s="822"/>
      <c r="K3679" s="523">
        <v>10</v>
      </c>
      <c r="L3679" s="504"/>
      <c r="M3679" s="504"/>
      <c r="N3679" s="504"/>
      <c r="O3679" s="120"/>
      <c r="P3679" s="822"/>
      <c r="Q3679" s="822"/>
      <c r="R3679" s="51"/>
    </row>
    <row r="3680" spans="1:18" s="52" customFormat="1" outlineLevel="1">
      <c r="A3680" s="825"/>
      <c r="B3680" s="827"/>
      <c r="C3680" s="766"/>
      <c r="D3680" s="822"/>
      <c r="E3680" s="829"/>
      <c r="F3680" s="822"/>
      <c r="G3680" s="831"/>
      <c r="H3680" s="822"/>
      <c r="I3680" s="822"/>
      <c r="J3680" s="822"/>
      <c r="K3680" s="523">
        <v>11</v>
      </c>
      <c r="L3680" s="504"/>
      <c r="M3680" s="504"/>
      <c r="N3680" s="504"/>
      <c r="O3680" s="120"/>
      <c r="P3680" s="822"/>
      <c r="Q3680" s="822"/>
      <c r="R3680" s="51"/>
    </row>
    <row r="3681" spans="1:18" s="52" customFormat="1" outlineLevel="1">
      <c r="A3681" s="825"/>
      <c r="B3681" s="827"/>
      <c r="C3681" s="766"/>
      <c r="D3681" s="822"/>
      <c r="E3681" s="829"/>
      <c r="F3681" s="822"/>
      <c r="G3681" s="831"/>
      <c r="H3681" s="822"/>
      <c r="I3681" s="822"/>
      <c r="J3681" s="822"/>
      <c r="K3681" s="523">
        <v>12</v>
      </c>
      <c r="L3681" s="504"/>
      <c r="M3681" s="504"/>
      <c r="N3681" s="504"/>
      <c r="O3681" s="120"/>
      <c r="P3681" s="822"/>
      <c r="Q3681" s="822"/>
      <c r="R3681" s="51"/>
    </row>
    <row r="3682" spans="1:18" s="52" customFormat="1" outlineLevel="1">
      <c r="A3682" s="825"/>
      <c r="B3682" s="827"/>
      <c r="C3682" s="766"/>
      <c r="D3682" s="822"/>
      <c r="E3682" s="829"/>
      <c r="F3682" s="822"/>
      <c r="G3682" s="831"/>
      <c r="H3682" s="822"/>
      <c r="I3682" s="822"/>
      <c r="J3682" s="822"/>
      <c r="K3682" s="523">
        <v>13</v>
      </c>
      <c r="L3682" s="504"/>
      <c r="M3682" s="504"/>
      <c r="N3682" s="504"/>
      <c r="O3682" s="120"/>
      <c r="P3682" s="822"/>
      <c r="Q3682" s="822"/>
      <c r="R3682" s="51"/>
    </row>
    <row r="3683" spans="1:18" s="52" customFormat="1" outlineLevel="1">
      <c r="A3683" s="825"/>
      <c r="B3683" s="827"/>
      <c r="C3683" s="766"/>
      <c r="D3683" s="822"/>
      <c r="E3683" s="829"/>
      <c r="F3683" s="822"/>
      <c r="G3683" s="831"/>
      <c r="H3683" s="822"/>
      <c r="I3683" s="822"/>
      <c r="J3683" s="822"/>
      <c r="K3683" s="523">
        <v>14</v>
      </c>
      <c r="L3683" s="504"/>
      <c r="M3683" s="504"/>
      <c r="N3683" s="504"/>
      <c r="O3683" s="120"/>
      <c r="P3683" s="822"/>
      <c r="Q3683" s="822"/>
      <c r="R3683" s="51"/>
    </row>
    <row r="3684" spans="1:18" s="52" customFormat="1" outlineLevel="1">
      <c r="A3684" s="825"/>
      <c r="B3684" s="827"/>
      <c r="C3684" s="766"/>
      <c r="D3684" s="822"/>
      <c r="E3684" s="829"/>
      <c r="F3684" s="822"/>
      <c r="G3684" s="831"/>
      <c r="H3684" s="822"/>
      <c r="I3684" s="822"/>
      <c r="J3684" s="822"/>
      <c r="K3684" s="523">
        <v>15</v>
      </c>
      <c r="L3684" s="504"/>
      <c r="M3684" s="504"/>
      <c r="N3684" s="504"/>
      <c r="O3684" s="120"/>
      <c r="P3684" s="822"/>
      <c r="Q3684" s="822"/>
      <c r="R3684" s="51"/>
    </row>
    <row r="3685" spans="1:18" s="52" customFormat="1" outlineLevel="1">
      <c r="A3685" s="826"/>
      <c r="B3685" s="828"/>
      <c r="C3685" s="777"/>
      <c r="D3685" s="823"/>
      <c r="E3685" s="829"/>
      <c r="F3685" s="823"/>
      <c r="G3685" s="832"/>
      <c r="H3685" s="823"/>
      <c r="I3685" s="823"/>
      <c r="J3685" s="823"/>
      <c r="K3685" s="523">
        <v>16</v>
      </c>
      <c r="L3685" s="504"/>
      <c r="M3685" s="504"/>
      <c r="N3685" s="504"/>
      <c r="O3685" s="120"/>
      <c r="P3685" s="823"/>
      <c r="Q3685" s="823"/>
      <c r="R3685" s="51"/>
    </row>
    <row r="3686" spans="1:18" s="52" customFormat="1" outlineLevel="1">
      <c r="A3686" s="824"/>
      <c r="B3686" s="827" t="s">
        <v>15</v>
      </c>
      <c r="C3686" s="803">
        <f>C3670+1</f>
        <v>231</v>
      </c>
      <c r="D3686" s="822" t="str">
        <f t="shared" ref="D3686" si="317">"Spare "&amp;C3686</f>
        <v>Spare 231</v>
      </c>
      <c r="E3686" s="829" t="str">
        <f t="shared" ref="E3686" si="318">"DBB"&amp;18192+(6*(C3686-129))</f>
        <v>DBB18804</v>
      </c>
      <c r="F3686" s="822" t="s">
        <v>2196</v>
      </c>
      <c r="G3686" s="821"/>
      <c r="H3686" s="821"/>
      <c r="I3686" s="821"/>
      <c r="J3686" s="821"/>
      <c r="K3686" s="626">
        <v>1</v>
      </c>
      <c r="L3686" s="504"/>
      <c r="M3686" s="504"/>
      <c r="N3686" s="504"/>
      <c r="O3686" s="120"/>
      <c r="P3686" s="821"/>
      <c r="Q3686" s="821"/>
      <c r="R3686" s="51"/>
    </row>
    <row r="3687" spans="1:18" s="52" customFormat="1" outlineLevel="1">
      <c r="A3687" s="825"/>
      <c r="B3687" s="827"/>
      <c r="C3687" s="766"/>
      <c r="D3687" s="822"/>
      <c r="E3687" s="829"/>
      <c r="F3687" s="822"/>
      <c r="G3687" s="822"/>
      <c r="H3687" s="822"/>
      <c r="I3687" s="822"/>
      <c r="J3687" s="822"/>
      <c r="K3687" s="523">
        <v>2</v>
      </c>
      <c r="L3687" s="504"/>
      <c r="M3687" s="504"/>
      <c r="N3687" s="504"/>
      <c r="O3687" s="120"/>
      <c r="P3687" s="822"/>
      <c r="Q3687" s="822"/>
      <c r="R3687" s="51"/>
    </row>
    <row r="3688" spans="1:18" s="52" customFormat="1" outlineLevel="1">
      <c r="A3688" s="825"/>
      <c r="B3688" s="827"/>
      <c r="C3688" s="766"/>
      <c r="D3688" s="822"/>
      <c r="E3688" s="829"/>
      <c r="F3688" s="822"/>
      <c r="G3688" s="822"/>
      <c r="H3688" s="822"/>
      <c r="I3688" s="822"/>
      <c r="J3688" s="822"/>
      <c r="K3688" s="523">
        <v>3</v>
      </c>
      <c r="L3688" s="504"/>
      <c r="M3688" s="504"/>
      <c r="N3688" s="504"/>
      <c r="O3688" s="120"/>
      <c r="P3688" s="822"/>
      <c r="Q3688" s="822"/>
      <c r="R3688" s="51"/>
    </row>
    <row r="3689" spans="1:18" s="52" customFormat="1" outlineLevel="1">
      <c r="A3689" s="825"/>
      <c r="B3689" s="827"/>
      <c r="C3689" s="766"/>
      <c r="D3689" s="822"/>
      <c r="E3689" s="829"/>
      <c r="F3689" s="822"/>
      <c r="G3689" s="822"/>
      <c r="H3689" s="822"/>
      <c r="I3689" s="822"/>
      <c r="J3689" s="822"/>
      <c r="K3689" s="523">
        <v>4</v>
      </c>
      <c r="L3689" s="504"/>
      <c r="M3689" s="504"/>
      <c r="N3689" s="504"/>
      <c r="O3689" s="120"/>
      <c r="P3689" s="822"/>
      <c r="Q3689" s="822"/>
      <c r="R3689" s="51"/>
    </row>
    <row r="3690" spans="1:18" s="52" customFormat="1" outlineLevel="1">
      <c r="A3690" s="825"/>
      <c r="B3690" s="827"/>
      <c r="C3690" s="766"/>
      <c r="D3690" s="822"/>
      <c r="E3690" s="829"/>
      <c r="F3690" s="822"/>
      <c r="G3690" s="822"/>
      <c r="H3690" s="822"/>
      <c r="I3690" s="822"/>
      <c r="J3690" s="822"/>
      <c r="K3690" s="523">
        <v>5</v>
      </c>
      <c r="L3690" s="504"/>
      <c r="M3690" s="504"/>
      <c r="N3690" s="504"/>
      <c r="O3690" s="120"/>
      <c r="P3690" s="822"/>
      <c r="Q3690" s="822"/>
      <c r="R3690" s="51"/>
    </row>
    <row r="3691" spans="1:18" s="52" customFormat="1" outlineLevel="1">
      <c r="A3691" s="825"/>
      <c r="B3691" s="827"/>
      <c r="C3691" s="766"/>
      <c r="D3691" s="822"/>
      <c r="E3691" s="829"/>
      <c r="F3691" s="822"/>
      <c r="G3691" s="822"/>
      <c r="H3691" s="822"/>
      <c r="I3691" s="822"/>
      <c r="J3691" s="822"/>
      <c r="K3691" s="523">
        <v>6</v>
      </c>
      <c r="L3691" s="504"/>
      <c r="M3691" s="504"/>
      <c r="N3691" s="504"/>
      <c r="O3691" s="120"/>
      <c r="P3691" s="822"/>
      <c r="Q3691" s="822"/>
      <c r="R3691" s="51"/>
    </row>
    <row r="3692" spans="1:18" s="52" customFormat="1" outlineLevel="1">
      <c r="A3692" s="825"/>
      <c r="B3692" s="827"/>
      <c r="C3692" s="766"/>
      <c r="D3692" s="822"/>
      <c r="E3692" s="829"/>
      <c r="F3692" s="822"/>
      <c r="G3692" s="822"/>
      <c r="H3692" s="822"/>
      <c r="I3692" s="822"/>
      <c r="J3692" s="822"/>
      <c r="K3692" s="523">
        <v>7</v>
      </c>
      <c r="L3692" s="504"/>
      <c r="M3692" s="504"/>
      <c r="N3692" s="504"/>
      <c r="O3692" s="120"/>
      <c r="P3692" s="822"/>
      <c r="Q3692" s="822"/>
      <c r="R3692" s="51"/>
    </row>
    <row r="3693" spans="1:18" s="52" customFormat="1" outlineLevel="1">
      <c r="A3693" s="825"/>
      <c r="B3693" s="827"/>
      <c r="C3693" s="766"/>
      <c r="D3693" s="822"/>
      <c r="E3693" s="829"/>
      <c r="F3693" s="822"/>
      <c r="G3693" s="822"/>
      <c r="H3693" s="822"/>
      <c r="I3693" s="822"/>
      <c r="J3693" s="822"/>
      <c r="K3693" s="523">
        <v>8</v>
      </c>
      <c r="L3693" s="504"/>
      <c r="M3693" s="504"/>
      <c r="N3693" s="504"/>
      <c r="O3693" s="120"/>
      <c r="P3693" s="822"/>
      <c r="Q3693" s="822"/>
      <c r="R3693" s="51"/>
    </row>
    <row r="3694" spans="1:18" s="52" customFormat="1" outlineLevel="1">
      <c r="A3694" s="825"/>
      <c r="B3694" s="827"/>
      <c r="C3694" s="766"/>
      <c r="D3694" s="822"/>
      <c r="E3694" s="829"/>
      <c r="F3694" s="822"/>
      <c r="G3694" s="822"/>
      <c r="H3694" s="822"/>
      <c r="I3694" s="822"/>
      <c r="J3694" s="822"/>
      <c r="K3694" s="523">
        <v>9</v>
      </c>
      <c r="L3694" s="504"/>
      <c r="M3694" s="504"/>
      <c r="N3694" s="504"/>
      <c r="O3694" s="120"/>
      <c r="P3694" s="822"/>
      <c r="Q3694" s="822"/>
      <c r="R3694" s="51"/>
    </row>
    <row r="3695" spans="1:18" s="52" customFormat="1" outlineLevel="1">
      <c r="A3695" s="825"/>
      <c r="B3695" s="827"/>
      <c r="C3695" s="766"/>
      <c r="D3695" s="822"/>
      <c r="E3695" s="829"/>
      <c r="F3695" s="822"/>
      <c r="G3695" s="822"/>
      <c r="H3695" s="822"/>
      <c r="I3695" s="822"/>
      <c r="J3695" s="822"/>
      <c r="K3695" s="523">
        <v>10</v>
      </c>
      <c r="L3695" s="504"/>
      <c r="M3695" s="504"/>
      <c r="N3695" s="504"/>
      <c r="O3695" s="120"/>
      <c r="P3695" s="822"/>
      <c r="Q3695" s="822"/>
      <c r="R3695" s="51"/>
    </row>
    <row r="3696" spans="1:18" s="52" customFormat="1" outlineLevel="1">
      <c r="A3696" s="825"/>
      <c r="B3696" s="827"/>
      <c r="C3696" s="766"/>
      <c r="D3696" s="822"/>
      <c r="E3696" s="829"/>
      <c r="F3696" s="822"/>
      <c r="G3696" s="822"/>
      <c r="H3696" s="822"/>
      <c r="I3696" s="822"/>
      <c r="J3696" s="822"/>
      <c r="K3696" s="523">
        <v>11</v>
      </c>
      <c r="L3696" s="504"/>
      <c r="M3696" s="504"/>
      <c r="N3696" s="504"/>
      <c r="O3696" s="120"/>
      <c r="P3696" s="822"/>
      <c r="Q3696" s="822"/>
      <c r="R3696" s="51"/>
    </row>
    <row r="3697" spans="1:18" s="52" customFormat="1" outlineLevel="1">
      <c r="A3697" s="825"/>
      <c r="B3697" s="827"/>
      <c r="C3697" s="766"/>
      <c r="D3697" s="822"/>
      <c r="E3697" s="829"/>
      <c r="F3697" s="822"/>
      <c r="G3697" s="822"/>
      <c r="H3697" s="822"/>
      <c r="I3697" s="822"/>
      <c r="J3697" s="822"/>
      <c r="K3697" s="523">
        <v>12</v>
      </c>
      <c r="L3697" s="504"/>
      <c r="M3697" s="504"/>
      <c r="N3697" s="504"/>
      <c r="O3697" s="120"/>
      <c r="P3697" s="822"/>
      <c r="Q3697" s="822"/>
      <c r="R3697" s="51"/>
    </row>
    <row r="3698" spans="1:18" s="52" customFormat="1" outlineLevel="1">
      <c r="A3698" s="825"/>
      <c r="B3698" s="827"/>
      <c r="C3698" s="766"/>
      <c r="D3698" s="822"/>
      <c r="E3698" s="829"/>
      <c r="F3698" s="822"/>
      <c r="G3698" s="822"/>
      <c r="H3698" s="822"/>
      <c r="I3698" s="822"/>
      <c r="J3698" s="822"/>
      <c r="K3698" s="523">
        <v>13</v>
      </c>
      <c r="L3698" s="504"/>
      <c r="M3698" s="504"/>
      <c r="N3698" s="504"/>
      <c r="O3698" s="120"/>
      <c r="P3698" s="822"/>
      <c r="Q3698" s="822"/>
      <c r="R3698" s="51"/>
    </row>
    <row r="3699" spans="1:18" s="52" customFormat="1" outlineLevel="1">
      <c r="A3699" s="825"/>
      <c r="B3699" s="827"/>
      <c r="C3699" s="766"/>
      <c r="D3699" s="822"/>
      <c r="E3699" s="829"/>
      <c r="F3699" s="822"/>
      <c r="G3699" s="822"/>
      <c r="H3699" s="822"/>
      <c r="I3699" s="822"/>
      <c r="J3699" s="822"/>
      <c r="K3699" s="523">
        <v>14</v>
      </c>
      <c r="L3699" s="504"/>
      <c r="M3699" s="504"/>
      <c r="N3699" s="504"/>
      <c r="O3699" s="120"/>
      <c r="P3699" s="822"/>
      <c r="Q3699" s="822"/>
      <c r="R3699" s="51"/>
    </row>
    <row r="3700" spans="1:18" s="52" customFormat="1" outlineLevel="1">
      <c r="A3700" s="825"/>
      <c r="B3700" s="827"/>
      <c r="C3700" s="766"/>
      <c r="D3700" s="822"/>
      <c r="E3700" s="829"/>
      <c r="F3700" s="822"/>
      <c r="G3700" s="822"/>
      <c r="H3700" s="822"/>
      <c r="I3700" s="822"/>
      <c r="J3700" s="822"/>
      <c r="K3700" s="523">
        <v>15</v>
      </c>
      <c r="L3700" s="504"/>
      <c r="M3700" s="504"/>
      <c r="N3700" s="504"/>
      <c r="O3700" s="120"/>
      <c r="P3700" s="822"/>
      <c r="Q3700" s="822"/>
      <c r="R3700" s="51"/>
    </row>
    <row r="3701" spans="1:18" s="52" customFormat="1" outlineLevel="1">
      <c r="A3701" s="826"/>
      <c r="B3701" s="828"/>
      <c r="C3701" s="777"/>
      <c r="D3701" s="823"/>
      <c r="E3701" s="829"/>
      <c r="F3701" s="823"/>
      <c r="G3701" s="823"/>
      <c r="H3701" s="823"/>
      <c r="I3701" s="823"/>
      <c r="J3701" s="823"/>
      <c r="K3701" s="523">
        <v>16</v>
      </c>
      <c r="L3701" s="504"/>
      <c r="M3701" s="504"/>
      <c r="N3701" s="504"/>
      <c r="O3701" s="120"/>
      <c r="P3701" s="823"/>
      <c r="Q3701" s="823"/>
      <c r="R3701" s="51"/>
    </row>
    <row r="3702" spans="1:18" s="52" customFormat="1" outlineLevel="1">
      <c r="A3702" s="824"/>
      <c r="B3702" s="827" t="s">
        <v>15</v>
      </c>
      <c r="C3702" s="803">
        <f>C3686+1</f>
        <v>232</v>
      </c>
      <c r="D3702" s="822" t="str">
        <f t="shared" ref="D3702:D3750" si="319">"Spare "&amp;C3702</f>
        <v>Spare 232</v>
      </c>
      <c r="E3702" s="829" t="str">
        <f t="shared" ref="E3702" si="320">"DBB"&amp;18192+(6*(C3702-129))</f>
        <v>DBB18810</v>
      </c>
      <c r="F3702" s="822" t="s">
        <v>2197</v>
      </c>
      <c r="G3702" s="821"/>
      <c r="H3702" s="821"/>
      <c r="I3702" s="821"/>
      <c r="J3702" s="821"/>
      <c r="K3702" s="626">
        <v>1</v>
      </c>
      <c r="L3702" s="504"/>
      <c r="M3702" s="504"/>
      <c r="N3702" s="504"/>
      <c r="O3702" s="120"/>
      <c r="P3702" s="821"/>
      <c r="Q3702" s="821"/>
      <c r="R3702" s="51"/>
    </row>
    <row r="3703" spans="1:18" s="52" customFormat="1" outlineLevel="1">
      <c r="A3703" s="825"/>
      <c r="B3703" s="827"/>
      <c r="C3703" s="766"/>
      <c r="D3703" s="822"/>
      <c r="E3703" s="829"/>
      <c r="F3703" s="822"/>
      <c r="G3703" s="822"/>
      <c r="H3703" s="822"/>
      <c r="I3703" s="822"/>
      <c r="J3703" s="822"/>
      <c r="K3703" s="523">
        <v>2</v>
      </c>
      <c r="L3703" s="504"/>
      <c r="M3703" s="504"/>
      <c r="N3703" s="504"/>
      <c r="O3703" s="120"/>
      <c r="P3703" s="822"/>
      <c r="Q3703" s="822"/>
      <c r="R3703" s="51"/>
    </row>
    <row r="3704" spans="1:18" s="52" customFormat="1" outlineLevel="1">
      <c r="A3704" s="825"/>
      <c r="B3704" s="827"/>
      <c r="C3704" s="766"/>
      <c r="D3704" s="822"/>
      <c r="E3704" s="829"/>
      <c r="F3704" s="822"/>
      <c r="G3704" s="822"/>
      <c r="H3704" s="822"/>
      <c r="I3704" s="822"/>
      <c r="J3704" s="822"/>
      <c r="K3704" s="523">
        <v>3</v>
      </c>
      <c r="L3704" s="504"/>
      <c r="M3704" s="504"/>
      <c r="N3704" s="504"/>
      <c r="O3704" s="120"/>
      <c r="P3704" s="822"/>
      <c r="Q3704" s="822"/>
      <c r="R3704" s="51"/>
    </row>
    <row r="3705" spans="1:18" s="52" customFormat="1" outlineLevel="1">
      <c r="A3705" s="825"/>
      <c r="B3705" s="827"/>
      <c r="C3705" s="766"/>
      <c r="D3705" s="822"/>
      <c r="E3705" s="829"/>
      <c r="F3705" s="822"/>
      <c r="G3705" s="822"/>
      <c r="H3705" s="822"/>
      <c r="I3705" s="822"/>
      <c r="J3705" s="822"/>
      <c r="K3705" s="523">
        <v>4</v>
      </c>
      <c r="L3705" s="504"/>
      <c r="M3705" s="504"/>
      <c r="N3705" s="504"/>
      <c r="O3705" s="120"/>
      <c r="P3705" s="822"/>
      <c r="Q3705" s="822"/>
      <c r="R3705" s="51"/>
    </row>
    <row r="3706" spans="1:18" s="52" customFormat="1" outlineLevel="1">
      <c r="A3706" s="825"/>
      <c r="B3706" s="827"/>
      <c r="C3706" s="766"/>
      <c r="D3706" s="822"/>
      <c r="E3706" s="829"/>
      <c r="F3706" s="822"/>
      <c r="G3706" s="822"/>
      <c r="H3706" s="822"/>
      <c r="I3706" s="822"/>
      <c r="J3706" s="822"/>
      <c r="K3706" s="523">
        <v>5</v>
      </c>
      <c r="L3706" s="504"/>
      <c r="M3706" s="504"/>
      <c r="N3706" s="504"/>
      <c r="O3706" s="120"/>
      <c r="P3706" s="822"/>
      <c r="Q3706" s="822"/>
      <c r="R3706" s="51"/>
    </row>
    <row r="3707" spans="1:18" s="52" customFormat="1" outlineLevel="1">
      <c r="A3707" s="825"/>
      <c r="B3707" s="827"/>
      <c r="C3707" s="766"/>
      <c r="D3707" s="822"/>
      <c r="E3707" s="829"/>
      <c r="F3707" s="822"/>
      <c r="G3707" s="822"/>
      <c r="H3707" s="822"/>
      <c r="I3707" s="822"/>
      <c r="J3707" s="822"/>
      <c r="K3707" s="523">
        <v>6</v>
      </c>
      <c r="L3707" s="504"/>
      <c r="M3707" s="504"/>
      <c r="N3707" s="504"/>
      <c r="O3707" s="120"/>
      <c r="P3707" s="822"/>
      <c r="Q3707" s="822"/>
      <c r="R3707" s="51"/>
    </row>
    <row r="3708" spans="1:18" s="52" customFormat="1" outlineLevel="1">
      <c r="A3708" s="825"/>
      <c r="B3708" s="827"/>
      <c r="C3708" s="766"/>
      <c r="D3708" s="822"/>
      <c r="E3708" s="829"/>
      <c r="F3708" s="822"/>
      <c r="G3708" s="822"/>
      <c r="H3708" s="822"/>
      <c r="I3708" s="822"/>
      <c r="J3708" s="822"/>
      <c r="K3708" s="523">
        <v>7</v>
      </c>
      <c r="L3708" s="504"/>
      <c r="M3708" s="504"/>
      <c r="N3708" s="504"/>
      <c r="O3708" s="120"/>
      <c r="P3708" s="822"/>
      <c r="Q3708" s="822"/>
      <c r="R3708" s="51"/>
    </row>
    <row r="3709" spans="1:18" s="52" customFormat="1" outlineLevel="1">
      <c r="A3709" s="825"/>
      <c r="B3709" s="827"/>
      <c r="C3709" s="766"/>
      <c r="D3709" s="822"/>
      <c r="E3709" s="829"/>
      <c r="F3709" s="822"/>
      <c r="G3709" s="822"/>
      <c r="H3709" s="822"/>
      <c r="I3709" s="822"/>
      <c r="J3709" s="822"/>
      <c r="K3709" s="523">
        <v>8</v>
      </c>
      <c r="L3709" s="504"/>
      <c r="M3709" s="504"/>
      <c r="N3709" s="504"/>
      <c r="O3709" s="120"/>
      <c r="P3709" s="822"/>
      <c r="Q3709" s="822"/>
      <c r="R3709" s="51"/>
    </row>
    <row r="3710" spans="1:18" s="52" customFormat="1" outlineLevel="1">
      <c r="A3710" s="825"/>
      <c r="B3710" s="827"/>
      <c r="C3710" s="766"/>
      <c r="D3710" s="822"/>
      <c r="E3710" s="829"/>
      <c r="F3710" s="822"/>
      <c r="G3710" s="822"/>
      <c r="H3710" s="822"/>
      <c r="I3710" s="822"/>
      <c r="J3710" s="822"/>
      <c r="K3710" s="523">
        <v>9</v>
      </c>
      <c r="L3710" s="504"/>
      <c r="M3710" s="504"/>
      <c r="N3710" s="504"/>
      <c r="O3710" s="120"/>
      <c r="P3710" s="822"/>
      <c r="Q3710" s="822"/>
      <c r="R3710" s="51"/>
    </row>
    <row r="3711" spans="1:18" s="52" customFormat="1" outlineLevel="1">
      <c r="A3711" s="825"/>
      <c r="B3711" s="827"/>
      <c r="C3711" s="766"/>
      <c r="D3711" s="822"/>
      <c r="E3711" s="829"/>
      <c r="F3711" s="822"/>
      <c r="G3711" s="822"/>
      <c r="H3711" s="822"/>
      <c r="I3711" s="822"/>
      <c r="J3711" s="822"/>
      <c r="K3711" s="523">
        <v>10</v>
      </c>
      <c r="L3711" s="504"/>
      <c r="M3711" s="504"/>
      <c r="N3711" s="504"/>
      <c r="O3711" s="120"/>
      <c r="P3711" s="822"/>
      <c r="Q3711" s="822"/>
      <c r="R3711" s="51"/>
    </row>
    <row r="3712" spans="1:18" s="52" customFormat="1" outlineLevel="1">
      <c r="A3712" s="825"/>
      <c r="B3712" s="827"/>
      <c r="C3712" s="766"/>
      <c r="D3712" s="822"/>
      <c r="E3712" s="829"/>
      <c r="F3712" s="822"/>
      <c r="G3712" s="822"/>
      <c r="H3712" s="822"/>
      <c r="I3712" s="822"/>
      <c r="J3712" s="822"/>
      <c r="K3712" s="523">
        <v>11</v>
      </c>
      <c r="L3712" s="504"/>
      <c r="M3712" s="504"/>
      <c r="N3712" s="504"/>
      <c r="O3712" s="120"/>
      <c r="P3712" s="822"/>
      <c r="Q3712" s="822"/>
      <c r="R3712" s="51"/>
    </row>
    <row r="3713" spans="1:18" s="52" customFormat="1" outlineLevel="1">
      <c r="A3713" s="825"/>
      <c r="B3713" s="827"/>
      <c r="C3713" s="766"/>
      <c r="D3713" s="822"/>
      <c r="E3713" s="829"/>
      <c r="F3713" s="822"/>
      <c r="G3713" s="822"/>
      <c r="H3713" s="822"/>
      <c r="I3713" s="822"/>
      <c r="J3713" s="822"/>
      <c r="K3713" s="523">
        <v>12</v>
      </c>
      <c r="L3713" s="504"/>
      <c r="M3713" s="504"/>
      <c r="N3713" s="504"/>
      <c r="O3713" s="120"/>
      <c r="P3713" s="822"/>
      <c r="Q3713" s="822"/>
      <c r="R3713" s="51"/>
    </row>
    <row r="3714" spans="1:18" s="52" customFormat="1" outlineLevel="1">
      <c r="A3714" s="825"/>
      <c r="B3714" s="827"/>
      <c r="C3714" s="766"/>
      <c r="D3714" s="822"/>
      <c r="E3714" s="829"/>
      <c r="F3714" s="822"/>
      <c r="G3714" s="822"/>
      <c r="H3714" s="822"/>
      <c r="I3714" s="822"/>
      <c r="J3714" s="822"/>
      <c r="K3714" s="523">
        <v>13</v>
      </c>
      <c r="L3714" s="504"/>
      <c r="M3714" s="504"/>
      <c r="N3714" s="504"/>
      <c r="O3714" s="120"/>
      <c r="P3714" s="822"/>
      <c r="Q3714" s="822"/>
      <c r="R3714" s="51"/>
    </row>
    <row r="3715" spans="1:18" s="52" customFormat="1" outlineLevel="1">
      <c r="A3715" s="825"/>
      <c r="B3715" s="827"/>
      <c r="C3715" s="766"/>
      <c r="D3715" s="822"/>
      <c r="E3715" s="829"/>
      <c r="F3715" s="822"/>
      <c r="G3715" s="822"/>
      <c r="H3715" s="822"/>
      <c r="I3715" s="822"/>
      <c r="J3715" s="822"/>
      <c r="K3715" s="523">
        <v>14</v>
      </c>
      <c r="L3715" s="504"/>
      <c r="M3715" s="504"/>
      <c r="N3715" s="504"/>
      <c r="O3715" s="120"/>
      <c r="P3715" s="822"/>
      <c r="Q3715" s="822"/>
      <c r="R3715" s="51"/>
    </row>
    <row r="3716" spans="1:18" s="52" customFormat="1" outlineLevel="1">
      <c r="A3716" s="825"/>
      <c r="B3716" s="827"/>
      <c r="C3716" s="766"/>
      <c r="D3716" s="822"/>
      <c r="E3716" s="829"/>
      <c r="F3716" s="822"/>
      <c r="G3716" s="822"/>
      <c r="H3716" s="822"/>
      <c r="I3716" s="822"/>
      <c r="J3716" s="822"/>
      <c r="K3716" s="523">
        <v>15</v>
      </c>
      <c r="L3716" s="504"/>
      <c r="M3716" s="504"/>
      <c r="N3716" s="504"/>
      <c r="O3716" s="120"/>
      <c r="P3716" s="822"/>
      <c r="Q3716" s="822"/>
      <c r="R3716" s="51"/>
    </row>
    <row r="3717" spans="1:18" s="52" customFormat="1" outlineLevel="1">
      <c r="A3717" s="826"/>
      <c r="B3717" s="828"/>
      <c r="C3717" s="777"/>
      <c r="D3717" s="823"/>
      <c r="E3717" s="829"/>
      <c r="F3717" s="823"/>
      <c r="G3717" s="823"/>
      <c r="H3717" s="823"/>
      <c r="I3717" s="823"/>
      <c r="J3717" s="823"/>
      <c r="K3717" s="523">
        <v>16</v>
      </c>
      <c r="L3717" s="504"/>
      <c r="M3717" s="504"/>
      <c r="N3717" s="504"/>
      <c r="O3717" s="120"/>
      <c r="P3717" s="823"/>
      <c r="Q3717" s="823"/>
      <c r="R3717" s="51"/>
    </row>
    <row r="3718" spans="1:18" s="52" customFormat="1" outlineLevel="1">
      <c r="A3718" s="824"/>
      <c r="B3718" s="827" t="s">
        <v>15</v>
      </c>
      <c r="C3718" s="803">
        <f>C3702+1</f>
        <v>233</v>
      </c>
      <c r="D3718" s="822" t="str">
        <f t="shared" si="319"/>
        <v>Spare 233</v>
      </c>
      <c r="E3718" s="829" t="str">
        <f t="shared" ref="E3718" si="321">"DBB"&amp;18192+(6*(C3718-129))</f>
        <v>DBB18816</v>
      </c>
      <c r="F3718" s="822" t="s">
        <v>2198</v>
      </c>
      <c r="G3718" s="821"/>
      <c r="H3718" s="821"/>
      <c r="I3718" s="821"/>
      <c r="J3718" s="821"/>
      <c r="K3718" s="626">
        <v>1</v>
      </c>
      <c r="L3718" s="504"/>
      <c r="M3718" s="504"/>
      <c r="N3718" s="504"/>
      <c r="O3718" s="120"/>
      <c r="P3718" s="821"/>
      <c r="Q3718" s="821"/>
      <c r="R3718" s="51"/>
    </row>
    <row r="3719" spans="1:18" s="52" customFormat="1" outlineLevel="1">
      <c r="A3719" s="825"/>
      <c r="B3719" s="827"/>
      <c r="C3719" s="766"/>
      <c r="D3719" s="822"/>
      <c r="E3719" s="829"/>
      <c r="F3719" s="822"/>
      <c r="G3719" s="822"/>
      <c r="H3719" s="822"/>
      <c r="I3719" s="822"/>
      <c r="J3719" s="822"/>
      <c r="K3719" s="523">
        <v>2</v>
      </c>
      <c r="L3719" s="504"/>
      <c r="M3719" s="504"/>
      <c r="N3719" s="504"/>
      <c r="O3719" s="120"/>
      <c r="P3719" s="822"/>
      <c r="Q3719" s="822"/>
      <c r="R3719" s="51"/>
    </row>
    <row r="3720" spans="1:18" s="52" customFormat="1" outlineLevel="1">
      <c r="A3720" s="825"/>
      <c r="B3720" s="827"/>
      <c r="C3720" s="766"/>
      <c r="D3720" s="822"/>
      <c r="E3720" s="829"/>
      <c r="F3720" s="822"/>
      <c r="G3720" s="822"/>
      <c r="H3720" s="822"/>
      <c r="I3720" s="822"/>
      <c r="J3720" s="822"/>
      <c r="K3720" s="523">
        <v>3</v>
      </c>
      <c r="L3720" s="504"/>
      <c r="M3720" s="504"/>
      <c r="N3720" s="504"/>
      <c r="O3720" s="120"/>
      <c r="P3720" s="822"/>
      <c r="Q3720" s="822"/>
      <c r="R3720" s="51"/>
    </row>
    <row r="3721" spans="1:18" s="52" customFormat="1" outlineLevel="1">
      <c r="A3721" s="825"/>
      <c r="B3721" s="827"/>
      <c r="C3721" s="766"/>
      <c r="D3721" s="822"/>
      <c r="E3721" s="829"/>
      <c r="F3721" s="822"/>
      <c r="G3721" s="822"/>
      <c r="H3721" s="822"/>
      <c r="I3721" s="822"/>
      <c r="J3721" s="822"/>
      <c r="K3721" s="523">
        <v>4</v>
      </c>
      <c r="L3721" s="504"/>
      <c r="M3721" s="504"/>
      <c r="N3721" s="504"/>
      <c r="O3721" s="120"/>
      <c r="P3721" s="822"/>
      <c r="Q3721" s="822"/>
      <c r="R3721" s="51"/>
    </row>
    <row r="3722" spans="1:18" s="52" customFormat="1" outlineLevel="1">
      <c r="A3722" s="825"/>
      <c r="B3722" s="827"/>
      <c r="C3722" s="766"/>
      <c r="D3722" s="822"/>
      <c r="E3722" s="829"/>
      <c r="F3722" s="822"/>
      <c r="G3722" s="822"/>
      <c r="H3722" s="822"/>
      <c r="I3722" s="822"/>
      <c r="J3722" s="822"/>
      <c r="K3722" s="523">
        <v>5</v>
      </c>
      <c r="L3722" s="504"/>
      <c r="M3722" s="504"/>
      <c r="N3722" s="504"/>
      <c r="O3722" s="120"/>
      <c r="P3722" s="822"/>
      <c r="Q3722" s="822"/>
      <c r="R3722" s="51"/>
    </row>
    <row r="3723" spans="1:18" s="52" customFormat="1" outlineLevel="1">
      <c r="A3723" s="825"/>
      <c r="B3723" s="827"/>
      <c r="C3723" s="766"/>
      <c r="D3723" s="822"/>
      <c r="E3723" s="829"/>
      <c r="F3723" s="822"/>
      <c r="G3723" s="822"/>
      <c r="H3723" s="822"/>
      <c r="I3723" s="822"/>
      <c r="J3723" s="822"/>
      <c r="K3723" s="523">
        <v>6</v>
      </c>
      <c r="L3723" s="504"/>
      <c r="M3723" s="504"/>
      <c r="N3723" s="504"/>
      <c r="O3723" s="120"/>
      <c r="P3723" s="822"/>
      <c r="Q3723" s="822"/>
      <c r="R3723" s="51"/>
    </row>
    <row r="3724" spans="1:18" s="52" customFormat="1" outlineLevel="1">
      <c r="A3724" s="825"/>
      <c r="B3724" s="827"/>
      <c r="C3724" s="766"/>
      <c r="D3724" s="822"/>
      <c r="E3724" s="829"/>
      <c r="F3724" s="822"/>
      <c r="G3724" s="822"/>
      <c r="H3724" s="822"/>
      <c r="I3724" s="822"/>
      <c r="J3724" s="822"/>
      <c r="K3724" s="523">
        <v>7</v>
      </c>
      <c r="L3724" s="504"/>
      <c r="M3724" s="504"/>
      <c r="N3724" s="504"/>
      <c r="O3724" s="120"/>
      <c r="P3724" s="822"/>
      <c r="Q3724" s="822"/>
      <c r="R3724" s="51"/>
    </row>
    <row r="3725" spans="1:18" s="52" customFormat="1" outlineLevel="1">
      <c r="A3725" s="825"/>
      <c r="B3725" s="827"/>
      <c r="C3725" s="766"/>
      <c r="D3725" s="822"/>
      <c r="E3725" s="829"/>
      <c r="F3725" s="822"/>
      <c r="G3725" s="822"/>
      <c r="H3725" s="822"/>
      <c r="I3725" s="822"/>
      <c r="J3725" s="822"/>
      <c r="K3725" s="523">
        <v>8</v>
      </c>
      <c r="L3725" s="504"/>
      <c r="M3725" s="504"/>
      <c r="N3725" s="504"/>
      <c r="O3725" s="120"/>
      <c r="P3725" s="822"/>
      <c r="Q3725" s="822"/>
      <c r="R3725" s="51"/>
    </row>
    <row r="3726" spans="1:18" s="52" customFormat="1" outlineLevel="1">
      <c r="A3726" s="825"/>
      <c r="B3726" s="827"/>
      <c r="C3726" s="766"/>
      <c r="D3726" s="822"/>
      <c r="E3726" s="829"/>
      <c r="F3726" s="822"/>
      <c r="G3726" s="822"/>
      <c r="H3726" s="822"/>
      <c r="I3726" s="822"/>
      <c r="J3726" s="822"/>
      <c r="K3726" s="523">
        <v>9</v>
      </c>
      <c r="L3726" s="504"/>
      <c r="M3726" s="504"/>
      <c r="N3726" s="504"/>
      <c r="O3726" s="120"/>
      <c r="P3726" s="822"/>
      <c r="Q3726" s="822"/>
      <c r="R3726" s="51"/>
    </row>
    <row r="3727" spans="1:18" s="52" customFormat="1" outlineLevel="1">
      <c r="A3727" s="825"/>
      <c r="B3727" s="827"/>
      <c r="C3727" s="766"/>
      <c r="D3727" s="822"/>
      <c r="E3727" s="829"/>
      <c r="F3727" s="822"/>
      <c r="G3727" s="822"/>
      <c r="H3727" s="822"/>
      <c r="I3727" s="822"/>
      <c r="J3727" s="822"/>
      <c r="K3727" s="523">
        <v>10</v>
      </c>
      <c r="L3727" s="504"/>
      <c r="M3727" s="504"/>
      <c r="N3727" s="504"/>
      <c r="O3727" s="120"/>
      <c r="P3727" s="822"/>
      <c r="Q3727" s="822"/>
      <c r="R3727" s="51"/>
    </row>
    <row r="3728" spans="1:18" s="52" customFormat="1" outlineLevel="1">
      <c r="A3728" s="825"/>
      <c r="B3728" s="827"/>
      <c r="C3728" s="766"/>
      <c r="D3728" s="822"/>
      <c r="E3728" s="829"/>
      <c r="F3728" s="822"/>
      <c r="G3728" s="822"/>
      <c r="H3728" s="822"/>
      <c r="I3728" s="822"/>
      <c r="J3728" s="822"/>
      <c r="K3728" s="523">
        <v>11</v>
      </c>
      <c r="L3728" s="504"/>
      <c r="M3728" s="504"/>
      <c r="N3728" s="504"/>
      <c r="O3728" s="120"/>
      <c r="P3728" s="822"/>
      <c r="Q3728" s="822"/>
      <c r="R3728" s="51"/>
    </row>
    <row r="3729" spans="1:18" s="52" customFormat="1" outlineLevel="1">
      <c r="A3729" s="825"/>
      <c r="B3729" s="827"/>
      <c r="C3729" s="766"/>
      <c r="D3729" s="822"/>
      <c r="E3729" s="829"/>
      <c r="F3729" s="822"/>
      <c r="G3729" s="822"/>
      <c r="H3729" s="822"/>
      <c r="I3729" s="822"/>
      <c r="J3729" s="822"/>
      <c r="K3729" s="523">
        <v>12</v>
      </c>
      <c r="L3729" s="504"/>
      <c r="M3729" s="504"/>
      <c r="N3729" s="504"/>
      <c r="O3729" s="120"/>
      <c r="P3729" s="822"/>
      <c r="Q3729" s="822"/>
      <c r="R3729" s="51"/>
    </row>
    <row r="3730" spans="1:18" s="52" customFormat="1" outlineLevel="1">
      <c r="A3730" s="825"/>
      <c r="B3730" s="827"/>
      <c r="C3730" s="766"/>
      <c r="D3730" s="822"/>
      <c r="E3730" s="829"/>
      <c r="F3730" s="822"/>
      <c r="G3730" s="822"/>
      <c r="H3730" s="822"/>
      <c r="I3730" s="822"/>
      <c r="J3730" s="822"/>
      <c r="K3730" s="523">
        <v>13</v>
      </c>
      <c r="L3730" s="504"/>
      <c r="M3730" s="504"/>
      <c r="N3730" s="504"/>
      <c r="O3730" s="120"/>
      <c r="P3730" s="822"/>
      <c r="Q3730" s="822"/>
      <c r="R3730" s="51"/>
    </row>
    <row r="3731" spans="1:18" s="52" customFormat="1" outlineLevel="1">
      <c r="A3731" s="825"/>
      <c r="B3731" s="827"/>
      <c r="C3731" s="766"/>
      <c r="D3731" s="822"/>
      <c r="E3731" s="829"/>
      <c r="F3731" s="822"/>
      <c r="G3731" s="822"/>
      <c r="H3731" s="822"/>
      <c r="I3731" s="822"/>
      <c r="J3731" s="822"/>
      <c r="K3731" s="523">
        <v>14</v>
      </c>
      <c r="L3731" s="504"/>
      <c r="M3731" s="504"/>
      <c r="N3731" s="504"/>
      <c r="O3731" s="120"/>
      <c r="P3731" s="822"/>
      <c r="Q3731" s="822"/>
      <c r="R3731" s="51"/>
    </row>
    <row r="3732" spans="1:18" s="52" customFormat="1" outlineLevel="1">
      <c r="A3732" s="825"/>
      <c r="B3732" s="827"/>
      <c r="C3732" s="766"/>
      <c r="D3732" s="822"/>
      <c r="E3732" s="829"/>
      <c r="F3732" s="822"/>
      <c r="G3732" s="822"/>
      <c r="H3732" s="822"/>
      <c r="I3732" s="822"/>
      <c r="J3732" s="822"/>
      <c r="K3732" s="523">
        <v>15</v>
      </c>
      <c r="L3732" s="504"/>
      <c r="M3732" s="504"/>
      <c r="N3732" s="504"/>
      <c r="O3732" s="120"/>
      <c r="P3732" s="822"/>
      <c r="Q3732" s="822"/>
      <c r="R3732" s="51"/>
    </row>
    <row r="3733" spans="1:18" s="52" customFormat="1" outlineLevel="1">
      <c r="A3733" s="826"/>
      <c r="B3733" s="828"/>
      <c r="C3733" s="777"/>
      <c r="D3733" s="823"/>
      <c r="E3733" s="829"/>
      <c r="F3733" s="823"/>
      <c r="G3733" s="823"/>
      <c r="H3733" s="823"/>
      <c r="I3733" s="823"/>
      <c r="J3733" s="823"/>
      <c r="K3733" s="523">
        <v>16</v>
      </c>
      <c r="L3733" s="504"/>
      <c r="M3733" s="504"/>
      <c r="N3733" s="504"/>
      <c r="O3733" s="120"/>
      <c r="P3733" s="823"/>
      <c r="Q3733" s="823"/>
      <c r="R3733" s="51"/>
    </row>
    <row r="3734" spans="1:18" s="52" customFormat="1" outlineLevel="1">
      <c r="A3734" s="824"/>
      <c r="B3734" s="827" t="s">
        <v>15</v>
      </c>
      <c r="C3734" s="803">
        <f>C3718+1</f>
        <v>234</v>
      </c>
      <c r="D3734" s="822" t="str">
        <f t="shared" si="319"/>
        <v>Spare 234</v>
      </c>
      <c r="E3734" s="829" t="str">
        <f t="shared" ref="E3734" si="322">"DBB"&amp;18192+(6*(C3734-129))</f>
        <v>DBB18822</v>
      </c>
      <c r="F3734" s="822" t="s">
        <v>2199</v>
      </c>
      <c r="G3734" s="821"/>
      <c r="H3734" s="821"/>
      <c r="I3734" s="821"/>
      <c r="J3734" s="821"/>
      <c r="K3734" s="626">
        <v>1</v>
      </c>
      <c r="L3734" s="504"/>
      <c r="M3734" s="504"/>
      <c r="N3734" s="504"/>
      <c r="O3734" s="120"/>
      <c r="P3734" s="821"/>
      <c r="Q3734" s="821"/>
      <c r="R3734" s="51"/>
    </row>
    <row r="3735" spans="1:18" s="52" customFormat="1" outlineLevel="1">
      <c r="A3735" s="825"/>
      <c r="B3735" s="827"/>
      <c r="C3735" s="766"/>
      <c r="D3735" s="822"/>
      <c r="E3735" s="829"/>
      <c r="F3735" s="822"/>
      <c r="G3735" s="822"/>
      <c r="H3735" s="822"/>
      <c r="I3735" s="822"/>
      <c r="J3735" s="822"/>
      <c r="K3735" s="523">
        <v>2</v>
      </c>
      <c r="L3735" s="504"/>
      <c r="M3735" s="504"/>
      <c r="N3735" s="504"/>
      <c r="O3735" s="120"/>
      <c r="P3735" s="822"/>
      <c r="Q3735" s="822"/>
      <c r="R3735" s="51"/>
    </row>
    <row r="3736" spans="1:18" s="52" customFormat="1" outlineLevel="1">
      <c r="A3736" s="825"/>
      <c r="B3736" s="827"/>
      <c r="C3736" s="766"/>
      <c r="D3736" s="822"/>
      <c r="E3736" s="829"/>
      <c r="F3736" s="822"/>
      <c r="G3736" s="822"/>
      <c r="H3736" s="822"/>
      <c r="I3736" s="822"/>
      <c r="J3736" s="822"/>
      <c r="K3736" s="523">
        <v>3</v>
      </c>
      <c r="L3736" s="504"/>
      <c r="M3736" s="504"/>
      <c r="N3736" s="504"/>
      <c r="O3736" s="120"/>
      <c r="P3736" s="822"/>
      <c r="Q3736" s="822"/>
      <c r="R3736" s="51"/>
    </row>
    <row r="3737" spans="1:18" s="52" customFormat="1" outlineLevel="1">
      <c r="A3737" s="825"/>
      <c r="B3737" s="827"/>
      <c r="C3737" s="766"/>
      <c r="D3737" s="822"/>
      <c r="E3737" s="829"/>
      <c r="F3737" s="822"/>
      <c r="G3737" s="822"/>
      <c r="H3737" s="822"/>
      <c r="I3737" s="822"/>
      <c r="J3737" s="822"/>
      <c r="K3737" s="523">
        <v>4</v>
      </c>
      <c r="L3737" s="504"/>
      <c r="M3737" s="504"/>
      <c r="N3737" s="504"/>
      <c r="O3737" s="120"/>
      <c r="P3737" s="822"/>
      <c r="Q3737" s="822"/>
      <c r="R3737" s="51"/>
    </row>
    <row r="3738" spans="1:18" s="52" customFormat="1" outlineLevel="1">
      <c r="A3738" s="825"/>
      <c r="B3738" s="827"/>
      <c r="C3738" s="766"/>
      <c r="D3738" s="822"/>
      <c r="E3738" s="829"/>
      <c r="F3738" s="822"/>
      <c r="G3738" s="822"/>
      <c r="H3738" s="822"/>
      <c r="I3738" s="822"/>
      <c r="J3738" s="822"/>
      <c r="K3738" s="523">
        <v>5</v>
      </c>
      <c r="L3738" s="504"/>
      <c r="M3738" s="504"/>
      <c r="N3738" s="504"/>
      <c r="O3738" s="120"/>
      <c r="P3738" s="822"/>
      <c r="Q3738" s="822"/>
      <c r="R3738" s="51"/>
    </row>
    <row r="3739" spans="1:18" s="52" customFormat="1" outlineLevel="1">
      <c r="A3739" s="825"/>
      <c r="B3739" s="827"/>
      <c r="C3739" s="766"/>
      <c r="D3739" s="822"/>
      <c r="E3739" s="829"/>
      <c r="F3739" s="822"/>
      <c r="G3739" s="822"/>
      <c r="H3739" s="822"/>
      <c r="I3739" s="822"/>
      <c r="J3739" s="822"/>
      <c r="K3739" s="523">
        <v>6</v>
      </c>
      <c r="L3739" s="504"/>
      <c r="M3739" s="504"/>
      <c r="N3739" s="504"/>
      <c r="O3739" s="120"/>
      <c r="P3739" s="822"/>
      <c r="Q3739" s="822"/>
      <c r="R3739" s="51"/>
    </row>
    <row r="3740" spans="1:18" s="52" customFormat="1" outlineLevel="1">
      <c r="A3740" s="825"/>
      <c r="B3740" s="827"/>
      <c r="C3740" s="766"/>
      <c r="D3740" s="822"/>
      <c r="E3740" s="829"/>
      <c r="F3740" s="822"/>
      <c r="G3740" s="822"/>
      <c r="H3740" s="822"/>
      <c r="I3740" s="822"/>
      <c r="J3740" s="822"/>
      <c r="K3740" s="523">
        <v>7</v>
      </c>
      <c r="L3740" s="504"/>
      <c r="M3740" s="504"/>
      <c r="N3740" s="504"/>
      <c r="O3740" s="120"/>
      <c r="P3740" s="822"/>
      <c r="Q3740" s="822"/>
      <c r="R3740" s="51"/>
    </row>
    <row r="3741" spans="1:18" s="52" customFormat="1" outlineLevel="1">
      <c r="A3741" s="825"/>
      <c r="B3741" s="827"/>
      <c r="C3741" s="766"/>
      <c r="D3741" s="822"/>
      <c r="E3741" s="829"/>
      <c r="F3741" s="822"/>
      <c r="G3741" s="822"/>
      <c r="H3741" s="822"/>
      <c r="I3741" s="822"/>
      <c r="J3741" s="822"/>
      <c r="K3741" s="523">
        <v>8</v>
      </c>
      <c r="L3741" s="504"/>
      <c r="M3741" s="504"/>
      <c r="N3741" s="504"/>
      <c r="O3741" s="120"/>
      <c r="P3741" s="822"/>
      <c r="Q3741" s="822"/>
      <c r="R3741" s="51"/>
    </row>
    <row r="3742" spans="1:18" s="52" customFormat="1" outlineLevel="1">
      <c r="A3742" s="825"/>
      <c r="B3742" s="827"/>
      <c r="C3742" s="766"/>
      <c r="D3742" s="822"/>
      <c r="E3742" s="829"/>
      <c r="F3742" s="822"/>
      <c r="G3742" s="822"/>
      <c r="H3742" s="822"/>
      <c r="I3742" s="822"/>
      <c r="J3742" s="822"/>
      <c r="K3742" s="523">
        <v>9</v>
      </c>
      <c r="L3742" s="504"/>
      <c r="M3742" s="504"/>
      <c r="N3742" s="504"/>
      <c r="O3742" s="120"/>
      <c r="P3742" s="822"/>
      <c r="Q3742" s="822"/>
      <c r="R3742" s="51"/>
    </row>
    <row r="3743" spans="1:18" s="52" customFormat="1" outlineLevel="1">
      <c r="A3743" s="825"/>
      <c r="B3743" s="827"/>
      <c r="C3743" s="766"/>
      <c r="D3743" s="822"/>
      <c r="E3743" s="829"/>
      <c r="F3743" s="822"/>
      <c r="G3743" s="822"/>
      <c r="H3743" s="822"/>
      <c r="I3743" s="822"/>
      <c r="J3743" s="822"/>
      <c r="K3743" s="523">
        <v>10</v>
      </c>
      <c r="L3743" s="504"/>
      <c r="M3743" s="504"/>
      <c r="N3743" s="504"/>
      <c r="O3743" s="120"/>
      <c r="P3743" s="822"/>
      <c r="Q3743" s="822"/>
      <c r="R3743" s="51"/>
    </row>
    <row r="3744" spans="1:18" s="52" customFormat="1" outlineLevel="1">
      <c r="A3744" s="825"/>
      <c r="B3744" s="827"/>
      <c r="C3744" s="766"/>
      <c r="D3744" s="822"/>
      <c r="E3744" s="829"/>
      <c r="F3744" s="822"/>
      <c r="G3744" s="822"/>
      <c r="H3744" s="822"/>
      <c r="I3744" s="822"/>
      <c r="J3744" s="822"/>
      <c r="K3744" s="523">
        <v>11</v>
      </c>
      <c r="L3744" s="504"/>
      <c r="M3744" s="504"/>
      <c r="N3744" s="504"/>
      <c r="O3744" s="120"/>
      <c r="P3744" s="822"/>
      <c r="Q3744" s="822"/>
      <c r="R3744" s="51"/>
    </row>
    <row r="3745" spans="1:18" s="52" customFormat="1" outlineLevel="1">
      <c r="A3745" s="825"/>
      <c r="B3745" s="827"/>
      <c r="C3745" s="766"/>
      <c r="D3745" s="822"/>
      <c r="E3745" s="829"/>
      <c r="F3745" s="822"/>
      <c r="G3745" s="822"/>
      <c r="H3745" s="822"/>
      <c r="I3745" s="822"/>
      <c r="J3745" s="822"/>
      <c r="K3745" s="523">
        <v>12</v>
      </c>
      <c r="L3745" s="504"/>
      <c r="M3745" s="504"/>
      <c r="N3745" s="504"/>
      <c r="O3745" s="120"/>
      <c r="P3745" s="822"/>
      <c r="Q3745" s="822"/>
      <c r="R3745" s="51"/>
    </row>
    <row r="3746" spans="1:18" s="52" customFormat="1" outlineLevel="1">
      <c r="A3746" s="825"/>
      <c r="B3746" s="827"/>
      <c r="C3746" s="766"/>
      <c r="D3746" s="822"/>
      <c r="E3746" s="829"/>
      <c r="F3746" s="822"/>
      <c r="G3746" s="822"/>
      <c r="H3746" s="822"/>
      <c r="I3746" s="822"/>
      <c r="J3746" s="822"/>
      <c r="K3746" s="523">
        <v>13</v>
      </c>
      <c r="L3746" s="504"/>
      <c r="M3746" s="504"/>
      <c r="N3746" s="504"/>
      <c r="O3746" s="120"/>
      <c r="P3746" s="822"/>
      <c r="Q3746" s="822"/>
      <c r="R3746" s="51"/>
    </row>
    <row r="3747" spans="1:18" s="52" customFormat="1" outlineLevel="1">
      <c r="A3747" s="825"/>
      <c r="B3747" s="827"/>
      <c r="C3747" s="766"/>
      <c r="D3747" s="822"/>
      <c r="E3747" s="829"/>
      <c r="F3747" s="822"/>
      <c r="G3747" s="822"/>
      <c r="H3747" s="822"/>
      <c r="I3747" s="822"/>
      <c r="J3747" s="822"/>
      <c r="K3747" s="523">
        <v>14</v>
      </c>
      <c r="L3747" s="504"/>
      <c r="M3747" s="504"/>
      <c r="N3747" s="504"/>
      <c r="O3747" s="120"/>
      <c r="P3747" s="822"/>
      <c r="Q3747" s="822"/>
      <c r="R3747" s="51"/>
    </row>
    <row r="3748" spans="1:18" s="52" customFormat="1" outlineLevel="1">
      <c r="A3748" s="825"/>
      <c r="B3748" s="827"/>
      <c r="C3748" s="766"/>
      <c r="D3748" s="822"/>
      <c r="E3748" s="829"/>
      <c r="F3748" s="822"/>
      <c r="G3748" s="822"/>
      <c r="H3748" s="822"/>
      <c r="I3748" s="822"/>
      <c r="J3748" s="822"/>
      <c r="K3748" s="523">
        <v>15</v>
      </c>
      <c r="L3748" s="504"/>
      <c r="M3748" s="504"/>
      <c r="N3748" s="504"/>
      <c r="O3748" s="120"/>
      <c r="P3748" s="822"/>
      <c r="Q3748" s="822"/>
      <c r="R3748" s="51"/>
    </row>
    <row r="3749" spans="1:18" s="52" customFormat="1" outlineLevel="1">
      <c r="A3749" s="826"/>
      <c r="B3749" s="828"/>
      <c r="C3749" s="777"/>
      <c r="D3749" s="823"/>
      <c r="E3749" s="829"/>
      <c r="F3749" s="823"/>
      <c r="G3749" s="823"/>
      <c r="H3749" s="823"/>
      <c r="I3749" s="823"/>
      <c r="J3749" s="823"/>
      <c r="K3749" s="523">
        <v>16</v>
      </c>
      <c r="L3749" s="504"/>
      <c r="M3749" s="504"/>
      <c r="N3749" s="504"/>
      <c r="O3749" s="120"/>
      <c r="P3749" s="823"/>
      <c r="Q3749" s="823"/>
      <c r="R3749" s="51"/>
    </row>
    <row r="3750" spans="1:18" s="52" customFormat="1" outlineLevel="1">
      <c r="A3750" s="824"/>
      <c r="B3750" s="827" t="s">
        <v>15</v>
      </c>
      <c r="C3750" s="803">
        <f>C3734+1</f>
        <v>235</v>
      </c>
      <c r="D3750" s="822" t="str">
        <f t="shared" si="319"/>
        <v>Spare 235</v>
      </c>
      <c r="E3750" s="829" t="str">
        <f t="shared" ref="E3750" si="323">"DBB"&amp;18192+(6*(C3750-129))</f>
        <v>DBB18828</v>
      </c>
      <c r="F3750" s="822" t="s">
        <v>2200</v>
      </c>
      <c r="G3750" s="821"/>
      <c r="H3750" s="821"/>
      <c r="I3750" s="821"/>
      <c r="J3750" s="821"/>
      <c r="K3750" s="626">
        <v>1</v>
      </c>
      <c r="L3750" s="504"/>
      <c r="M3750" s="504"/>
      <c r="N3750" s="504"/>
      <c r="O3750" s="120"/>
      <c r="P3750" s="821"/>
      <c r="Q3750" s="821"/>
      <c r="R3750" s="51"/>
    </row>
    <row r="3751" spans="1:18" s="52" customFormat="1" outlineLevel="1">
      <c r="A3751" s="825"/>
      <c r="B3751" s="827"/>
      <c r="C3751" s="766"/>
      <c r="D3751" s="822"/>
      <c r="E3751" s="829"/>
      <c r="F3751" s="822"/>
      <c r="G3751" s="822"/>
      <c r="H3751" s="822"/>
      <c r="I3751" s="822"/>
      <c r="J3751" s="822"/>
      <c r="K3751" s="523">
        <v>2</v>
      </c>
      <c r="L3751" s="504"/>
      <c r="M3751" s="504"/>
      <c r="N3751" s="504"/>
      <c r="O3751" s="120"/>
      <c r="P3751" s="822"/>
      <c r="Q3751" s="822"/>
      <c r="R3751" s="51"/>
    </row>
    <row r="3752" spans="1:18" s="52" customFormat="1" outlineLevel="1">
      <c r="A3752" s="825"/>
      <c r="B3752" s="827"/>
      <c r="C3752" s="766"/>
      <c r="D3752" s="822"/>
      <c r="E3752" s="829"/>
      <c r="F3752" s="822"/>
      <c r="G3752" s="822"/>
      <c r="H3752" s="822"/>
      <c r="I3752" s="822"/>
      <c r="J3752" s="822"/>
      <c r="K3752" s="523">
        <v>3</v>
      </c>
      <c r="L3752" s="504"/>
      <c r="M3752" s="504"/>
      <c r="N3752" s="504"/>
      <c r="O3752" s="120"/>
      <c r="P3752" s="822"/>
      <c r="Q3752" s="822"/>
      <c r="R3752" s="51"/>
    </row>
    <row r="3753" spans="1:18" s="52" customFormat="1" outlineLevel="1">
      <c r="A3753" s="825"/>
      <c r="B3753" s="827"/>
      <c r="C3753" s="766"/>
      <c r="D3753" s="822"/>
      <c r="E3753" s="829"/>
      <c r="F3753" s="822"/>
      <c r="G3753" s="822"/>
      <c r="H3753" s="822"/>
      <c r="I3753" s="822"/>
      <c r="J3753" s="822"/>
      <c r="K3753" s="523">
        <v>4</v>
      </c>
      <c r="L3753" s="504"/>
      <c r="M3753" s="504"/>
      <c r="N3753" s="504"/>
      <c r="O3753" s="120"/>
      <c r="P3753" s="822"/>
      <c r="Q3753" s="822"/>
      <c r="R3753" s="51"/>
    </row>
    <row r="3754" spans="1:18" s="52" customFormat="1" outlineLevel="1">
      <c r="A3754" s="825"/>
      <c r="B3754" s="827"/>
      <c r="C3754" s="766"/>
      <c r="D3754" s="822"/>
      <c r="E3754" s="829"/>
      <c r="F3754" s="822"/>
      <c r="G3754" s="822"/>
      <c r="H3754" s="822"/>
      <c r="I3754" s="822"/>
      <c r="J3754" s="822"/>
      <c r="K3754" s="523">
        <v>5</v>
      </c>
      <c r="L3754" s="504"/>
      <c r="M3754" s="504"/>
      <c r="N3754" s="504"/>
      <c r="O3754" s="120"/>
      <c r="P3754" s="822"/>
      <c r="Q3754" s="822"/>
      <c r="R3754" s="51"/>
    </row>
    <row r="3755" spans="1:18" s="52" customFormat="1" outlineLevel="1">
      <c r="A3755" s="825"/>
      <c r="B3755" s="827"/>
      <c r="C3755" s="766"/>
      <c r="D3755" s="822"/>
      <c r="E3755" s="829"/>
      <c r="F3755" s="822"/>
      <c r="G3755" s="822"/>
      <c r="H3755" s="822"/>
      <c r="I3755" s="822"/>
      <c r="J3755" s="822"/>
      <c r="K3755" s="523">
        <v>6</v>
      </c>
      <c r="L3755" s="504"/>
      <c r="M3755" s="504"/>
      <c r="N3755" s="504"/>
      <c r="O3755" s="120"/>
      <c r="P3755" s="822"/>
      <c r="Q3755" s="822"/>
      <c r="R3755" s="51"/>
    </row>
    <row r="3756" spans="1:18" s="52" customFormat="1" outlineLevel="1">
      <c r="A3756" s="825"/>
      <c r="B3756" s="827"/>
      <c r="C3756" s="766"/>
      <c r="D3756" s="822"/>
      <c r="E3756" s="829"/>
      <c r="F3756" s="822"/>
      <c r="G3756" s="822"/>
      <c r="H3756" s="822"/>
      <c r="I3756" s="822"/>
      <c r="J3756" s="822"/>
      <c r="K3756" s="523">
        <v>7</v>
      </c>
      <c r="L3756" s="504"/>
      <c r="M3756" s="504"/>
      <c r="N3756" s="504"/>
      <c r="O3756" s="120"/>
      <c r="P3756" s="822"/>
      <c r="Q3756" s="822"/>
      <c r="R3756" s="51"/>
    </row>
    <row r="3757" spans="1:18" s="52" customFormat="1" outlineLevel="1">
      <c r="A3757" s="825"/>
      <c r="B3757" s="827"/>
      <c r="C3757" s="766"/>
      <c r="D3757" s="822"/>
      <c r="E3757" s="829"/>
      <c r="F3757" s="822"/>
      <c r="G3757" s="822"/>
      <c r="H3757" s="822"/>
      <c r="I3757" s="822"/>
      <c r="J3757" s="822"/>
      <c r="K3757" s="523">
        <v>8</v>
      </c>
      <c r="L3757" s="504"/>
      <c r="M3757" s="504"/>
      <c r="N3757" s="504"/>
      <c r="O3757" s="120"/>
      <c r="P3757" s="822"/>
      <c r="Q3757" s="822"/>
      <c r="R3757" s="51"/>
    </row>
    <row r="3758" spans="1:18" s="52" customFormat="1" outlineLevel="1">
      <c r="A3758" s="825"/>
      <c r="B3758" s="827"/>
      <c r="C3758" s="766"/>
      <c r="D3758" s="822"/>
      <c r="E3758" s="829"/>
      <c r="F3758" s="822"/>
      <c r="G3758" s="822"/>
      <c r="H3758" s="822"/>
      <c r="I3758" s="822"/>
      <c r="J3758" s="822"/>
      <c r="K3758" s="523">
        <v>9</v>
      </c>
      <c r="L3758" s="504"/>
      <c r="M3758" s="504"/>
      <c r="N3758" s="504"/>
      <c r="O3758" s="120"/>
      <c r="P3758" s="822"/>
      <c r="Q3758" s="822"/>
      <c r="R3758" s="51"/>
    </row>
    <row r="3759" spans="1:18" s="52" customFormat="1" outlineLevel="1">
      <c r="A3759" s="825"/>
      <c r="B3759" s="827"/>
      <c r="C3759" s="766"/>
      <c r="D3759" s="822"/>
      <c r="E3759" s="829"/>
      <c r="F3759" s="822"/>
      <c r="G3759" s="822"/>
      <c r="H3759" s="822"/>
      <c r="I3759" s="822"/>
      <c r="J3759" s="822"/>
      <c r="K3759" s="523">
        <v>10</v>
      </c>
      <c r="L3759" s="504"/>
      <c r="M3759" s="504"/>
      <c r="N3759" s="504"/>
      <c r="O3759" s="120"/>
      <c r="P3759" s="822"/>
      <c r="Q3759" s="822"/>
      <c r="R3759" s="51"/>
    </row>
    <row r="3760" spans="1:18" s="52" customFormat="1" outlineLevel="1">
      <c r="A3760" s="825"/>
      <c r="B3760" s="827"/>
      <c r="C3760" s="766"/>
      <c r="D3760" s="822"/>
      <c r="E3760" s="829"/>
      <c r="F3760" s="822"/>
      <c r="G3760" s="822"/>
      <c r="H3760" s="822"/>
      <c r="I3760" s="822"/>
      <c r="J3760" s="822"/>
      <c r="K3760" s="523">
        <v>11</v>
      </c>
      <c r="L3760" s="504"/>
      <c r="M3760" s="504"/>
      <c r="N3760" s="504"/>
      <c r="O3760" s="120"/>
      <c r="P3760" s="822"/>
      <c r="Q3760" s="822"/>
      <c r="R3760" s="51"/>
    </row>
    <row r="3761" spans="1:18" s="52" customFormat="1" outlineLevel="1">
      <c r="A3761" s="825"/>
      <c r="B3761" s="827"/>
      <c r="C3761" s="766"/>
      <c r="D3761" s="822"/>
      <c r="E3761" s="829"/>
      <c r="F3761" s="822"/>
      <c r="G3761" s="822"/>
      <c r="H3761" s="822"/>
      <c r="I3761" s="822"/>
      <c r="J3761" s="822"/>
      <c r="K3761" s="523">
        <v>12</v>
      </c>
      <c r="L3761" s="504"/>
      <c r="M3761" s="504"/>
      <c r="N3761" s="504"/>
      <c r="O3761" s="120"/>
      <c r="P3761" s="822"/>
      <c r="Q3761" s="822"/>
      <c r="R3761" s="51"/>
    </row>
    <row r="3762" spans="1:18" s="52" customFormat="1" outlineLevel="1">
      <c r="A3762" s="825"/>
      <c r="B3762" s="827"/>
      <c r="C3762" s="766"/>
      <c r="D3762" s="822"/>
      <c r="E3762" s="829"/>
      <c r="F3762" s="822"/>
      <c r="G3762" s="822"/>
      <c r="H3762" s="822"/>
      <c r="I3762" s="822"/>
      <c r="J3762" s="822"/>
      <c r="K3762" s="523">
        <v>13</v>
      </c>
      <c r="L3762" s="504"/>
      <c r="M3762" s="504"/>
      <c r="N3762" s="504"/>
      <c r="O3762" s="120"/>
      <c r="P3762" s="822"/>
      <c r="Q3762" s="822"/>
      <c r="R3762" s="51"/>
    </row>
    <row r="3763" spans="1:18" s="52" customFormat="1" outlineLevel="1">
      <c r="A3763" s="825"/>
      <c r="B3763" s="827"/>
      <c r="C3763" s="766"/>
      <c r="D3763" s="822"/>
      <c r="E3763" s="829"/>
      <c r="F3763" s="822"/>
      <c r="G3763" s="822"/>
      <c r="H3763" s="822"/>
      <c r="I3763" s="822"/>
      <c r="J3763" s="822"/>
      <c r="K3763" s="523">
        <v>14</v>
      </c>
      <c r="L3763" s="504"/>
      <c r="M3763" s="504"/>
      <c r="N3763" s="504"/>
      <c r="O3763" s="120"/>
      <c r="P3763" s="822"/>
      <c r="Q3763" s="822"/>
      <c r="R3763" s="51"/>
    </row>
    <row r="3764" spans="1:18" s="52" customFormat="1" outlineLevel="1">
      <c r="A3764" s="825"/>
      <c r="B3764" s="827"/>
      <c r="C3764" s="766"/>
      <c r="D3764" s="822"/>
      <c r="E3764" s="829"/>
      <c r="F3764" s="822"/>
      <c r="G3764" s="822"/>
      <c r="H3764" s="822"/>
      <c r="I3764" s="822"/>
      <c r="J3764" s="822"/>
      <c r="K3764" s="523">
        <v>15</v>
      </c>
      <c r="L3764" s="504"/>
      <c r="M3764" s="504"/>
      <c r="N3764" s="504"/>
      <c r="O3764" s="120"/>
      <c r="P3764" s="822"/>
      <c r="Q3764" s="822"/>
      <c r="R3764" s="51"/>
    </row>
    <row r="3765" spans="1:18" s="52" customFormat="1" outlineLevel="1">
      <c r="A3765" s="826"/>
      <c r="B3765" s="828"/>
      <c r="C3765" s="777"/>
      <c r="D3765" s="823"/>
      <c r="E3765" s="829"/>
      <c r="F3765" s="823"/>
      <c r="G3765" s="823"/>
      <c r="H3765" s="823"/>
      <c r="I3765" s="823"/>
      <c r="J3765" s="823"/>
      <c r="K3765" s="523">
        <v>16</v>
      </c>
      <c r="L3765" s="504"/>
      <c r="M3765" s="504"/>
      <c r="N3765" s="504"/>
      <c r="O3765" s="120"/>
      <c r="P3765" s="823"/>
      <c r="Q3765" s="823"/>
      <c r="R3765" s="51"/>
    </row>
    <row r="3766" spans="1:18" s="52" customFormat="1" outlineLevel="1">
      <c r="A3766" s="824"/>
      <c r="B3766" s="827" t="s">
        <v>15</v>
      </c>
      <c r="C3766" s="803">
        <f>C3750+1</f>
        <v>236</v>
      </c>
      <c r="D3766" s="822" t="str">
        <f t="shared" ref="D3766:D3814" si="324">"Spare "&amp;C3766</f>
        <v>Spare 236</v>
      </c>
      <c r="E3766" s="829" t="str">
        <f t="shared" ref="E3766" si="325">"DBB"&amp;18192+(6*(C3766-129))</f>
        <v>DBB18834</v>
      </c>
      <c r="F3766" s="822" t="s">
        <v>2201</v>
      </c>
      <c r="G3766" s="821"/>
      <c r="H3766" s="821"/>
      <c r="I3766" s="821"/>
      <c r="J3766" s="821"/>
      <c r="K3766" s="626">
        <v>1</v>
      </c>
      <c r="L3766" s="504"/>
      <c r="M3766" s="504"/>
      <c r="N3766" s="504"/>
      <c r="O3766" s="120"/>
      <c r="P3766" s="821"/>
      <c r="Q3766" s="821"/>
      <c r="R3766" s="51"/>
    </row>
    <row r="3767" spans="1:18" s="52" customFormat="1" outlineLevel="1">
      <c r="A3767" s="825"/>
      <c r="B3767" s="827"/>
      <c r="C3767" s="766"/>
      <c r="D3767" s="822"/>
      <c r="E3767" s="829"/>
      <c r="F3767" s="822"/>
      <c r="G3767" s="822"/>
      <c r="H3767" s="822"/>
      <c r="I3767" s="822"/>
      <c r="J3767" s="822"/>
      <c r="K3767" s="523">
        <v>2</v>
      </c>
      <c r="L3767" s="504"/>
      <c r="M3767" s="504"/>
      <c r="N3767" s="504"/>
      <c r="O3767" s="120"/>
      <c r="P3767" s="822"/>
      <c r="Q3767" s="822"/>
      <c r="R3767" s="51"/>
    </row>
    <row r="3768" spans="1:18" s="52" customFormat="1" outlineLevel="1">
      <c r="A3768" s="825"/>
      <c r="B3768" s="827"/>
      <c r="C3768" s="766"/>
      <c r="D3768" s="822"/>
      <c r="E3768" s="829"/>
      <c r="F3768" s="822"/>
      <c r="G3768" s="822"/>
      <c r="H3768" s="822"/>
      <c r="I3768" s="822"/>
      <c r="J3768" s="822"/>
      <c r="K3768" s="523">
        <v>3</v>
      </c>
      <c r="L3768" s="504"/>
      <c r="M3768" s="504"/>
      <c r="N3768" s="504"/>
      <c r="O3768" s="120"/>
      <c r="P3768" s="822"/>
      <c r="Q3768" s="822"/>
      <c r="R3768" s="51"/>
    </row>
    <row r="3769" spans="1:18" s="52" customFormat="1" outlineLevel="1">
      <c r="A3769" s="825"/>
      <c r="B3769" s="827"/>
      <c r="C3769" s="766"/>
      <c r="D3769" s="822"/>
      <c r="E3769" s="829"/>
      <c r="F3769" s="822"/>
      <c r="G3769" s="822"/>
      <c r="H3769" s="822"/>
      <c r="I3769" s="822"/>
      <c r="J3769" s="822"/>
      <c r="K3769" s="523">
        <v>4</v>
      </c>
      <c r="L3769" s="504"/>
      <c r="M3769" s="504"/>
      <c r="N3769" s="504"/>
      <c r="O3769" s="120"/>
      <c r="P3769" s="822"/>
      <c r="Q3769" s="822"/>
      <c r="R3769" s="51"/>
    </row>
    <row r="3770" spans="1:18" s="52" customFormat="1" outlineLevel="1">
      <c r="A3770" s="825"/>
      <c r="B3770" s="827"/>
      <c r="C3770" s="766"/>
      <c r="D3770" s="822"/>
      <c r="E3770" s="829"/>
      <c r="F3770" s="822"/>
      <c r="G3770" s="822"/>
      <c r="H3770" s="822"/>
      <c r="I3770" s="822"/>
      <c r="J3770" s="822"/>
      <c r="K3770" s="523">
        <v>5</v>
      </c>
      <c r="L3770" s="504"/>
      <c r="M3770" s="504"/>
      <c r="N3770" s="504"/>
      <c r="O3770" s="120"/>
      <c r="P3770" s="822"/>
      <c r="Q3770" s="822"/>
      <c r="R3770" s="51"/>
    </row>
    <row r="3771" spans="1:18" s="52" customFormat="1" outlineLevel="1">
      <c r="A3771" s="825"/>
      <c r="B3771" s="827"/>
      <c r="C3771" s="766"/>
      <c r="D3771" s="822"/>
      <c r="E3771" s="829"/>
      <c r="F3771" s="822"/>
      <c r="G3771" s="822"/>
      <c r="H3771" s="822"/>
      <c r="I3771" s="822"/>
      <c r="J3771" s="822"/>
      <c r="K3771" s="523">
        <v>6</v>
      </c>
      <c r="L3771" s="504"/>
      <c r="M3771" s="504"/>
      <c r="N3771" s="504"/>
      <c r="O3771" s="120"/>
      <c r="P3771" s="822"/>
      <c r="Q3771" s="822"/>
      <c r="R3771" s="51"/>
    </row>
    <row r="3772" spans="1:18" s="52" customFormat="1" outlineLevel="1">
      <c r="A3772" s="825"/>
      <c r="B3772" s="827"/>
      <c r="C3772" s="766"/>
      <c r="D3772" s="822"/>
      <c r="E3772" s="829"/>
      <c r="F3772" s="822"/>
      <c r="G3772" s="822"/>
      <c r="H3772" s="822"/>
      <c r="I3772" s="822"/>
      <c r="J3772" s="822"/>
      <c r="K3772" s="523">
        <v>7</v>
      </c>
      <c r="L3772" s="504"/>
      <c r="M3772" s="504"/>
      <c r="N3772" s="504"/>
      <c r="O3772" s="120"/>
      <c r="P3772" s="822"/>
      <c r="Q3772" s="822"/>
      <c r="R3772" s="51"/>
    </row>
    <row r="3773" spans="1:18" s="52" customFormat="1" outlineLevel="1">
      <c r="A3773" s="825"/>
      <c r="B3773" s="827"/>
      <c r="C3773" s="766"/>
      <c r="D3773" s="822"/>
      <c r="E3773" s="829"/>
      <c r="F3773" s="822"/>
      <c r="G3773" s="822"/>
      <c r="H3773" s="822"/>
      <c r="I3773" s="822"/>
      <c r="J3773" s="822"/>
      <c r="K3773" s="523">
        <v>8</v>
      </c>
      <c r="L3773" s="504"/>
      <c r="M3773" s="504"/>
      <c r="N3773" s="504"/>
      <c r="O3773" s="120"/>
      <c r="P3773" s="822"/>
      <c r="Q3773" s="822"/>
      <c r="R3773" s="51"/>
    </row>
    <row r="3774" spans="1:18" s="52" customFormat="1" outlineLevel="1">
      <c r="A3774" s="825"/>
      <c r="B3774" s="827"/>
      <c r="C3774" s="766"/>
      <c r="D3774" s="822"/>
      <c r="E3774" s="829"/>
      <c r="F3774" s="822"/>
      <c r="G3774" s="822"/>
      <c r="H3774" s="822"/>
      <c r="I3774" s="822"/>
      <c r="J3774" s="822"/>
      <c r="K3774" s="523">
        <v>9</v>
      </c>
      <c r="L3774" s="504"/>
      <c r="M3774" s="504"/>
      <c r="N3774" s="504"/>
      <c r="O3774" s="120"/>
      <c r="P3774" s="822"/>
      <c r="Q3774" s="822"/>
      <c r="R3774" s="51"/>
    </row>
    <row r="3775" spans="1:18" s="52" customFormat="1" outlineLevel="1">
      <c r="A3775" s="825"/>
      <c r="B3775" s="827"/>
      <c r="C3775" s="766"/>
      <c r="D3775" s="822"/>
      <c r="E3775" s="829"/>
      <c r="F3775" s="822"/>
      <c r="G3775" s="822"/>
      <c r="H3775" s="822"/>
      <c r="I3775" s="822"/>
      <c r="J3775" s="822"/>
      <c r="K3775" s="523">
        <v>10</v>
      </c>
      <c r="L3775" s="504"/>
      <c r="M3775" s="504"/>
      <c r="N3775" s="504"/>
      <c r="O3775" s="120"/>
      <c r="P3775" s="822"/>
      <c r="Q3775" s="822"/>
      <c r="R3775" s="51"/>
    </row>
    <row r="3776" spans="1:18" s="52" customFormat="1" outlineLevel="1">
      <c r="A3776" s="825"/>
      <c r="B3776" s="827"/>
      <c r="C3776" s="766"/>
      <c r="D3776" s="822"/>
      <c r="E3776" s="829"/>
      <c r="F3776" s="822"/>
      <c r="G3776" s="822"/>
      <c r="H3776" s="822"/>
      <c r="I3776" s="822"/>
      <c r="J3776" s="822"/>
      <c r="K3776" s="523">
        <v>11</v>
      </c>
      <c r="L3776" s="504"/>
      <c r="M3776" s="504"/>
      <c r="N3776" s="504"/>
      <c r="O3776" s="120"/>
      <c r="P3776" s="822"/>
      <c r="Q3776" s="822"/>
      <c r="R3776" s="51"/>
    </row>
    <row r="3777" spans="1:18" s="52" customFormat="1" outlineLevel="1">
      <c r="A3777" s="825"/>
      <c r="B3777" s="827"/>
      <c r="C3777" s="766"/>
      <c r="D3777" s="822"/>
      <c r="E3777" s="829"/>
      <c r="F3777" s="822"/>
      <c r="G3777" s="822"/>
      <c r="H3777" s="822"/>
      <c r="I3777" s="822"/>
      <c r="J3777" s="822"/>
      <c r="K3777" s="523">
        <v>12</v>
      </c>
      <c r="L3777" s="504"/>
      <c r="M3777" s="504"/>
      <c r="N3777" s="504"/>
      <c r="O3777" s="120"/>
      <c r="P3777" s="822"/>
      <c r="Q3777" s="822"/>
      <c r="R3777" s="51"/>
    </row>
    <row r="3778" spans="1:18" s="52" customFormat="1" outlineLevel="1">
      <c r="A3778" s="825"/>
      <c r="B3778" s="827"/>
      <c r="C3778" s="766"/>
      <c r="D3778" s="822"/>
      <c r="E3778" s="829"/>
      <c r="F3778" s="822"/>
      <c r="G3778" s="822"/>
      <c r="H3778" s="822"/>
      <c r="I3778" s="822"/>
      <c r="J3778" s="822"/>
      <c r="K3778" s="523">
        <v>13</v>
      </c>
      <c r="L3778" s="504"/>
      <c r="M3778" s="504"/>
      <c r="N3778" s="504"/>
      <c r="O3778" s="120"/>
      <c r="P3778" s="822"/>
      <c r="Q3778" s="822"/>
      <c r="R3778" s="51"/>
    </row>
    <row r="3779" spans="1:18" s="52" customFormat="1" outlineLevel="1">
      <c r="A3779" s="825"/>
      <c r="B3779" s="827"/>
      <c r="C3779" s="766"/>
      <c r="D3779" s="822"/>
      <c r="E3779" s="829"/>
      <c r="F3779" s="822"/>
      <c r="G3779" s="822"/>
      <c r="H3779" s="822"/>
      <c r="I3779" s="822"/>
      <c r="J3779" s="822"/>
      <c r="K3779" s="523">
        <v>14</v>
      </c>
      <c r="L3779" s="504"/>
      <c r="M3779" s="504"/>
      <c r="N3779" s="504"/>
      <c r="O3779" s="120"/>
      <c r="P3779" s="822"/>
      <c r="Q3779" s="822"/>
      <c r="R3779" s="51"/>
    </row>
    <row r="3780" spans="1:18" s="52" customFormat="1" outlineLevel="1">
      <c r="A3780" s="825"/>
      <c r="B3780" s="827"/>
      <c r="C3780" s="766"/>
      <c r="D3780" s="822"/>
      <c r="E3780" s="829"/>
      <c r="F3780" s="822"/>
      <c r="G3780" s="822"/>
      <c r="H3780" s="822"/>
      <c r="I3780" s="822"/>
      <c r="J3780" s="822"/>
      <c r="K3780" s="523">
        <v>15</v>
      </c>
      <c r="L3780" s="504"/>
      <c r="M3780" s="504"/>
      <c r="N3780" s="504"/>
      <c r="O3780" s="120"/>
      <c r="P3780" s="822"/>
      <c r="Q3780" s="822"/>
      <c r="R3780" s="51"/>
    </row>
    <row r="3781" spans="1:18" s="52" customFormat="1" outlineLevel="1">
      <c r="A3781" s="826"/>
      <c r="B3781" s="828"/>
      <c r="C3781" s="777"/>
      <c r="D3781" s="823"/>
      <c r="E3781" s="829"/>
      <c r="F3781" s="823"/>
      <c r="G3781" s="823"/>
      <c r="H3781" s="823"/>
      <c r="I3781" s="823"/>
      <c r="J3781" s="823"/>
      <c r="K3781" s="523">
        <v>16</v>
      </c>
      <c r="L3781" s="504"/>
      <c r="M3781" s="504"/>
      <c r="N3781" s="504"/>
      <c r="O3781" s="120"/>
      <c r="P3781" s="823"/>
      <c r="Q3781" s="823"/>
      <c r="R3781" s="51"/>
    </row>
    <row r="3782" spans="1:18" s="52" customFormat="1" outlineLevel="1">
      <c r="A3782" s="824"/>
      <c r="B3782" s="827" t="s">
        <v>15</v>
      </c>
      <c r="C3782" s="803">
        <f>C3766+1</f>
        <v>237</v>
      </c>
      <c r="D3782" s="822" t="str">
        <f t="shared" si="324"/>
        <v>Spare 237</v>
      </c>
      <c r="E3782" s="829" t="str">
        <f t="shared" ref="E3782" si="326">"DBB"&amp;18192+(6*(C3782-129))</f>
        <v>DBB18840</v>
      </c>
      <c r="F3782" s="822" t="s">
        <v>2202</v>
      </c>
      <c r="G3782" s="821"/>
      <c r="H3782" s="821"/>
      <c r="I3782" s="821"/>
      <c r="J3782" s="821"/>
      <c r="K3782" s="626">
        <v>1</v>
      </c>
      <c r="L3782" s="504"/>
      <c r="M3782" s="504"/>
      <c r="N3782" s="504"/>
      <c r="O3782" s="120"/>
      <c r="P3782" s="821"/>
      <c r="Q3782" s="821"/>
      <c r="R3782" s="51"/>
    </row>
    <row r="3783" spans="1:18" s="52" customFormat="1" outlineLevel="1">
      <c r="A3783" s="825"/>
      <c r="B3783" s="827"/>
      <c r="C3783" s="766"/>
      <c r="D3783" s="822"/>
      <c r="E3783" s="829"/>
      <c r="F3783" s="822"/>
      <c r="G3783" s="822"/>
      <c r="H3783" s="822"/>
      <c r="I3783" s="822"/>
      <c r="J3783" s="822"/>
      <c r="K3783" s="523">
        <v>2</v>
      </c>
      <c r="L3783" s="504"/>
      <c r="M3783" s="504"/>
      <c r="N3783" s="504"/>
      <c r="O3783" s="120"/>
      <c r="P3783" s="822"/>
      <c r="Q3783" s="822"/>
      <c r="R3783" s="51"/>
    </row>
    <row r="3784" spans="1:18" s="52" customFormat="1" outlineLevel="1">
      <c r="A3784" s="825"/>
      <c r="B3784" s="827"/>
      <c r="C3784" s="766"/>
      <c r="D3784" s="822"/>
      <c r="E3784" s="829"/>
      <c r="F3784" s="822"/>
      <c r="G3784" s="822"/>
      <c r="H3784" s="822"/>
      <c r="I3784" s="822"/>
      <c r="J3784" s="822"/>
      <c r="K3784" s="523">
        <v>3</v>
      </c>
      <c r="L3784" s="504"/>
      <c r="M3784" s="504"/>
      <c r="N3784" s="504"/>
      <c r="O3784" s="120"/>
      <c r="P3784" s="822"/>
      <c r="Q3784" s="822"/>
      <c r="R3784" s="51"/>
    </row>
    <row r="3785" spans="1:18" s="52" customFormat="1" outlineLevel="1">
      <c r="A3785" s="825"/>
      <c r="B3785" s="827"/>
      <c r="C3785" s="766"/>
      <c r="D3785" s="822"/>
      <c r="E3785" s="829"/>
      <c r="F3785" s="822"/>
      <c r="G3785" s="822"/>
      <c r="H3785" s="822"/>
      <c r="I3785" s="822"/>
      <c r="J3785" s="822"/>
      <c r="K3785" s="523">
        <v>4</v>
      </c>
      <c r="L3785" s="504"/>
      <c r="M3785" s="504"/>
      <c r="N3785" s="504"/>
      <c r="O3785" s="120"/>
      <c r="P3785" s="822"/>
      <c r="Q3785" s="822"/>
      <c r="R3785" s="51"/>
    </row>
    <row r="3786" spans="1:18" s="52" customFormat="1" outlineLevel="1">
      <c r="A3786" s="825"/>
      <c r="B3786" s="827"/>
      <c r="C3786" s="766"/>
      <c r="D3786" s="822"/>
      <c r="E3786" s="829"/>
      <c r="F3786" s="822"/>
      <c r="G3786" s="822"/>
      <c r="H3786" s="822"/>
      <c r="I3786" s="822"/>
      <c r="J3786" s="822"/>
      <c r="K3786" s="523">
        <v>5</v>
      </c>
      <c r="L3786" s="504"/>
      <c r="M3786" s="504"/>
      <c r="N3786" s="504"/>
      <c r="O3786" s="120"/>
      <c r="P3786" s="822"/>
      <c r="Q3786" s="822"/>
      <c r="R3786" s="51"/>
    </row>
    <row r="3787" spans="1:18" s="52" customFormat="1" outlineLevel="1">
      <c r="A3787" s="825"/>
      <c r="B3787" s="827"/>
      <c r="C3787" s="766"/>
      <c r="D3787" s="822"/>
      <c r="E3787" s="829"/>
      <c r="F3787" s="822"/>
      <c r="G3787" s="822"/>
      <c r="H3787" s="822"/>
      <c r="I3787" s="822"/>
      <c r="J3787" s="822"/>
      <c r="K3787" s="523">
        <v>6</v>
      </c>
      <c r="L3787" s="504"/>
      <c r="M3787" s="504"/>
      <c r="N3787" s="504"/>
      <c r="O3787" s="120"/>
      <c r="P3787" s="822"/>
      <c r="Q3787" s="822"/>
      <c r="R3787" s="51"/>
    </row>
    <row r="3788" spans="1:18" s="52" customFormat="1" outlineLevel="1">
      <c r="A3788" s="825"/>
      <c r="B3788" s="827"/>
      <c r="C3788" s="766"/>
      <c r="D3788" s="822"/>
      <c r="E3788" s="829"/>
      <c r="F3788" s="822"/>
      <c r="G3788" s="822"/>
      <c r="H3788" s="822"/>
      <c r="I3788" s="822"/>
      <c r="J3788" s="822"/>
      <c r="K3788" s="523">
        <v>7</v>
      </c>
      <c r="L3788" s="504"/>
      <c r="M3788" s="504"/>
      <c r="N3788" s="504"/>
      <c r="O3788" s="120"/>
      <c r="P3788" s="822"/>
      <c r="Q3788" s="822"/>
      <c r="R3788" s="51"/>
    </row>
    <row r="3789" spans="1:18" s="52" customFormat="1" outlineLevel="1">
      <c r="A3789" s="825"/>
      <c r="B3789" s="827"/>
      <c r="C3789" s="766"/>
      <c r="D3789" s="822"/>
      <c r="E3789" s="829"/>
      <c r="F3789" s="822"/>
      <c r="G3789" s="822"/>
      <c r="H3789" s="822"/>
      <c r="I3789" s="822"/>
      <c r="J3789" s="822"/>
      <c r="K3789" s="523">
        <v>8</v>
      </c>
      <c r="L3789" s="504"/>
      <c r="M3789" s="504"/>
      <c r="N3789" s="504"/>
      <c r="O3789" s="120"/>
      <c r="P3789" s="822"/>
      <c r="Q3789" s="822"/>
      <c r="R3789" s="51"/>
    </row>
    <row r="3790" spans="1:18" s="52" customFormat="1" outlineLevel="1">
      <c r="A3790" s="825"/>
      <c r="B3790" s="827"/>
      <c r="C3790" s="766"/>
      <c r="D3790" s="822"/>
      <c r="E3790" s="829"/>
      <c r="F3790" s="822"/>
      <c r="G3790" s="822"/>
      <c r="H3790" s="822"/>
      <c r="I3790" s="822"/>
      <c r="J3790" s="822"/>
      <c r="K3790" s="523">
        <v>9</v>
      </c>
      <c r="L3790" s="504"/>
      <c r="M3790" s="504"/>
      <c r="N3790" s="504"/>
      <c r="O3790" s="120"/>
      <c r="P3790" s="822"/>
      <c r="Q3790" s="822"/>
      <c r="R3790" s="51"/>
    </row>
    <row r="3791" spans="1:18" s="52" customFormat="1" outlineLevel="1">
      <c r="A3791" s="825"/>
      <c r="B3791" s="827"/>
      <c r="C3791" s="766"/>
      <c r="D3791" s="822"/>
      <c r="E3791" s="829"/>
      <c r="F3791" s="822"/>
      <c r="G3791" s="822"/>
      <c r="H3791" s="822"/>
      <c r="I3791" s="822"/>
      <c r="J3791" s="822"/>
      <c r="K3791" s="523">
        <v>10</v>
      </c>
      <c r="L3791" s="504"/>
      <c r="M3791" s="504"/>
      <c r="N3791" s="504"/>
      <c r="O3791" s="120"/>
      <c r="P3791" s="822"/>
      <c r="Q3791" s="822"/>
      <c r="R3791" s="51"/>
    </row>
    <row r="3792" spans="1:18" s="52" customFormat="1" outlineLevel="1">
      <c r="A3792" s="825"/>
      <c r="B3792" s="827"/>
      <c r="C3792" s="766"/>
      <c r="D3792" s="822"/>
      <c r="E3792" s="829"/>
      <c r="F3792" s="822"/>
      <c r="G3792" s="822"/>
      <c r="H3792" s="822"/>
      <c r="I3792" s="822"/>
      <c r="J3792" s="822"/>
      <c r="K3792" s="523">
        <v>11</v>
      </c>
      <c r="L3792" s="504"/>
      <c r="M3792" s="504"/>
      <c r="N3792" s="504"/>
      <c r="O3792" s="120"/>
      <c r="P3792" s="822"/>
      <c r="Q3792" s="822"/>
      <c r="R3792" s="51"/>
    </row>
    <row r="3793" spans="1:18" s="52" customFormat="1" outlineLevel="1">
      <c r="A3793" s="825"/>
      <c r="B3793" s="827"/>
      <c r="C3793" s="766"/>
      <c r="D3793" s="822"/>
      <c r="E3793" s="829"/>
      <c r="F3793" s="822"/>
      <c r="G3793" s="822"/>
      <c r="H3793" s="822"/>
      <c r="I3793" s="822"/>
      <c r="J3793" s="822"/>
      <c r="K3793" s="523">
        <v>12</v>
      </c>
      <c r="L3793" s="504"/>
      <c r="M3793" s="504"/>
      <c r="N3793" s="504"/>
      <c r="O3793" s="120"/>
      <c r="P3793" s="822"/>
      <c r="Q3793" s="822"/>
      <c r="R3793" s="51"/>
    </row>
    <row r="3794" spans="1:18" s="52" customFormat="1" outlineLevel="1">
      <c r="A3794" s="825"/>
      <c r="B3794" s="827"/>
      <c r="C3794" s="766"/>
      <c r="D3794" s="822"/>
      <c r="E3794" s="829"/>
      <c r="F3794" s="822"/>
      <c r="G3794" s="822"/>
      <c r="H3794" s="822"/>
      <c r="I3794" s="822"/>
      <c r="J3794" s="822"/>
      <c r="K3794" s="523">
        <v>13</v>
      </c>
      <c r="L3794" s="504"/>
      <c r="M3794" s="504"/>
      <c r="N3794" s="504"/>
      <c r="O3794" s="120"/>
      <c r="P3794" s="822"/>
      <c r="Q3794" s="822"/>
      <c r="R3794" s="51"/>
    </row>
    <row r="3795" spans="1:18" s="52" customFormat="1" outlineLevel="1">
      <c r="A3795" s="825"/>
      <c r="B3795" s="827"/>
      <c r="C3795" s="766"/>
      <c r="D3795" s="822"/>
      <c r="E3795" s="829"/>
      <c r="F3795" s="822"/>
      <c r="G3795" s="822"/>
      <c r="H3795" s="822"/>
      <c r="I3795" s="822"/>
      <c r="J3795" s="822"/>
      <c r="K3795" s="523">
        <v>14</v>
      </c>
      <c r="L3795" s="504"/>
      <c r="M3795" s="504"/>
      <c r="N3795" s="504"/>
      <c r="O3795" s="120"/>
      <c r="P3795" s="822"/>
      <c r="Q3795" s="822"/>
      <c r="R3795" s="51"/>
    </row>
    <row r="3796" spans="1:18" s="52" customFormat="1" outlineLevel="1">
      <c r="A3796" s="825"/>
      <c r="B3796" s="827"/>
      <c r="C3796" s="766"/>
      <c r="D3796" s="822"/>
      <c r="E3796" s="829"/>
      <c r="F3796" s="822"/>
      <c r="G3796" s="822"/>
      <c r="H3796" s="822"/>
      <c r="I3796" s="822"/>
      <c r="J3796" s="822"/>
      <c r="K3796" s="523">
        <v>15</v>
      </c>
      <c r="L3796" s="504"/>
      <c r="M3796" s="504"/>
      <c r="N3796" s="504"/>
      <c r="O3796" s="120"/>
      <c r="P3796" s="822"/>
      <c r="Q3796" s="822"/>
      <c r="R3796" s="51"/>
    </row>
    <row r="3797" spans="1:18" s="52" customFormat="1" outlineLevel="1">
      <c r="A3797" s="826"/>
      <c r="B3797" s="828"/>
      <c r="C3797" s="777"/>
      <c r="D3797" s="823"/>
      <c r="E3797" s="829"/>
      <c r="F3797" s="823"/>
      <c r="G3797" s="823"/>
      <c r="H3797" s="823"/>
      <c r="I3797" s="823"/>
      <c r="J3797" s="823"/>
      <c r="K3797" s="523">
        <v>16</v>
      </c>
      <c r="L3797" s="504"/>
      <c r="M3797" s="504"/>
      <c r="N3797" s="504"/>
      <c r="O3797" s="120"/>
      <c r="P3797" s="823"/>
      <c r="Q3797" s="823"/>
      <c r="R3797" s="51"/>
    </row>
    <row r="3798" spans="1:18" s="52" customFormat="1" outlineLevel="1">
      <c r="A3798" s="824"/>
      <c r="B3798" s="827" t="s">
        <v>15</v>
      </c>
      <c r="C3798" s="803">
        <f>C3782+1</f>
        <v>238</v>
      </c>
      <c r="D3798" s="822" t="str">
        <f t="shared" si="324"/>
        <v>Spare 238</v>
      </c>
      <c r="E3798" s="829" t="str">
        <f t="shared" ref="E3798" si="327">"DBB"&amp;18192+(6*(C3798-129))</f>
        <v>DBB18846</v>
      </c>
      <c r="F3798" s="822" t="s">
        <v>2203</v>
      </c>
      <c r="G3798" s="821"/>
      <c r="H3798" s="821"/>
      <c r="I3798" s="821"/>
      <c r="J3798" s="821"/>
      <c r="K3798" s="626">
        <v>1</v>
      </c>
      <c r="L3798" s="504"/>
      <c r="M3798" s="504"/>
      <c r="N3798" s="504"/>
      <c r="O3798" s="120"/>
      <c r="P3798" s="821"/>
      <c r="Q3798" s="821"/>
      <c r="R3798" s="51"/>
    </row>
    <row r="3799" spans="1:18" s="52" customFormat="1" outlineLevel="1">
      <c r="A3799" s="825"/>
      <c r="B3799" s="827"/>
      <c r="C3799" s="766"/>
      <c r="D3799" s="822"/>
      <c r="E3799" s="829"/>
      <c r="F3799" s="822"/>
      <c r="G3799" s="822"/>
      <c r="H3799" s="822"/>
      <c r="I3799" s="822"/>
      <c r="J3799" s="822"/>
      <c r="K3799" s="523">
        <v>2</v>
      </c>
      <c r="L3799" s="504"/>
      <c r="M3799" s="504"/>
      <c r="N3799" s="504"/>
      <c r="O3799" s="120"/>
      <c r="P3799" s="822"/>
      <c r="Q3799" s="822"/>
      <c r="R3799" s="51"/>
    </row>
    <row r="3800" spans="1:18" s="52" customFormat="1" outlineLevel="1">
      <c r="A3800" s="825"/>
      <c r="B3800" s="827"/>
      <c r="C3800" s="766"/>
      <c r="D3800" s="822"/>
      <c r="E3800" s="829"/>
      <c r="F3800" s="822"/>
      <c r="G3800" s="822"/>
      <c r="H3800" s="822"/>
      <c r="I3800" s="822"/>
      <c r="J3800" s="822"/>
      <c r="K3800" s="523">
        <v>3</v>
      </c>
      <c r="L3800" s="504"/>
      <c r="M3800" s="504"/>
      <c r="N3800" s="504"/>
      <c r="O3800" s="120"/>
      <c r="P3800" s="822"/>
      <c r="Q3800" s="822"/>
      <c r="R3800" s="51"/>
    </row>
    <row r="3801" spans="1:18" s="52" customFormat="1" outlineLevel="1">
      <c r="A3801" s="825"/>
      <c r="B3801" s="827"/>
      <c r="C3801" s="766"/>
      <c r="D3801" s="822"/>
      <c r="E3801" s="829"/>
      <c r="F3801" s="822"/>
      <c r="G3801" s="822"/>
      <c r="H3801" s="822"/>
      <c r="I3801" s="822"/>
      <c r="J3801" s="822"/>
      <c r="K3801" s="523">
        <v>4</v>
      </c>
      <c r="L3801" s="504"/>
      <c r="M3801" s="504"/>
      <c r="N3801" s="504"/>
      <c r="O3801" s="120"/>
      <c r="P3801" s="822"/>
      <c r="Q3801" s="822"/>
      <c r="R3801" s="51"/>
    </row>
    <row r="3802" spans="1:18" s="52" customFormat="1" outlineLevel="1">
      <c r="A3802" s="825"/>
      <c r="B3802" s="827"/>
      <c r="C3802" s="766"/>
      <c r="D3802" s="822"/>
      <c r="E3802" s="829"/>
      <c r="F3802" s="822"/>
      <c r="G3802" s="822"/>
      <c r="H3802" s="822"/>
      <c r="I3802" s="822"/>
      <c r="J3802" s="822"/>
      <c r="K3802" s="523">
        <v>5</v>
      </c>
      <c r="L3802" s="504"/>
      <c r="M3802" s="504"/>
      <c r="N3802" s="504"/>
      <c r="O3802" s="120"/>
      <c r="P3802" s="822"/>
      <c r="Q3802" s="822"/>
      <c r="R3802" s="51"/>
    </row>
    <row r="3803" spans="1:18" s="52" customFormat="1" outlineLevel="1">
      <c r="A3803" s="825"/>
      <c r="B3803" s="827"/>
      <c r="C3803" s="766"/>
      <c r="D3803" s="822"/>
      <c r="E3803" s="829"/>
      <c r="F3803" s="822"/>
      <c r="G3803" s="822"/>
      <c r="H3803" s="822"/>
      <c r="I3803" s="822"/>
      <c r="J3803" s="822"/>
      <c r="K3803" s="523">
        <v>6</v>
      </c>
      <c r="L3803" s="504"/>
      <c r="M3803" s="504"/>
      <c r="N3803" s="504"/>
      <c r="O3803" s="120"/>
      <c r="P3803" s="822"/>
      <c r="Q3803" s="822"/>
      <c r="R3803" s="51"/>
    </row>
    <row r="3804" spans="1:18" s="52" customFormat="1" outlineLevel="1">
      <c r="A3804" s="825"/>
      <c r="B3804" s="827"/>
      <c r="C3804" s="766"/>
      <c r="D3804" s="822"/>
      <c r="E3804" s="829"/>
      <c r="F3804" s="822"/>
      <c r="G3804" s="822"/>
      <c r="H3804" s="822"/>
      <c r="I3804" s="822"/>
      <c r="J3804" s="822"/>
      <c r="K3804" s="523">
        <v>7</v>
      </c>
      <c r="L3804" s="504"/>
      <c r="M3804" s="504"/>
      <c r="N3804" s="504"/>
      <c r="O3804" s="120"/>
      <c r="P3804" s="822"/>
      <c r="Q3804" s="822"/>
      <c r="R3804" s="51"/>
    </row>
    <row r="3805" spans="1:18" s="52" customFormat="1" outlineLevel="1">
      <c r="A3805" s="825"/>
      <c r="B3805" s="827"/>
      <c r="C3805" s="766"/>
      <c r="D3805" s="822"/>
      <c r="E3805" s="829"/>
      <c r="F3805" s="822"/>
      <c r="G3805" s="822"/>
      <c r="H3805" s="822"/>
      <c r="I3805" s="822"/>
      <c r="J3805" s="822"/>
      <c r="K3805" s="523">
        <v>8</v>
      </c>
      <c r="L3805" s="504"/>
      <c r="M3805" s="504"/>
      <c r="N3805" s="504"/>
      <c r="O3805" s="120"/>
      <c r="P3805" s="822"/>
      <c r="Q3805" s="822"/>
      <c r="R3805" s="51"/>
    </row>
    <row r="3806" spans="1:18" s="52" customFormat="1" outlineLevel="1">
      <c r="A3806" s="825"/>
      <c r="B3806" s="827"/>
      <c r="C3806" s="766"/>
      <c r="D3806" s="822"/>
      <c r="E3806" s="829"/>
      <c r="F3806" s="822"/>
      <c r="G3806" s="822"/>
      <c r="H3806" s="822"/>
      <c r="I3806" s="822"/>
      <c r="J3806" s="822"/>
      <c r="K3806" s="523">
        <v>9</v>
      </c>
      <c r="L3806" s="504"/>
      <c r="M3806" s="504"/>
      <c r="N3806" s="504"/>
      <c r="O3806" s="120"/>
      <c r="P3806" s="822"/>
      <c r="Q3806" s="822"/>
      <c r="R3806" s="51"/>
    </row>
    <row r="3807" spans="1:18" s="52" customFormat="1" outlineLevel="1">
      <c r="A3807" s="825"/>
      <c r="B3807" s="827"/>
      <c r="C3807" s="766"/>
      <c r="D3807" s="822"/>
      <c r="E3807" s="829"/>
      <c r="F3807" s="822"/>
      <c r="G3807" s="822"/>
      <c r="H3807" s="822"/>
      <c r="I3807" s="822"/>
      <c r="J3807" s="822"/>
      <c r="K3807" s="523">
        <v>10</v>
      </c>
      <c r="L3807" s="504"/>
      <c r="M3807" s="504"/>
      <c r="N3807" s="504"/>
      <c r="O3807" s="120"/>
      <c r="P3807" s="822"/>
      <c r="Q3807" s="822"/>
      <c r="R3807" s="51"/>
    </row>
    <row r="3808" spans="1:18" s="52" customFormat="1" outlineLevel="1">
      <c r="A3808" s="825"/>
      <c r="B3808" s="827"/>
      <c r="C3808" s="766"/>
      <c r="D3808" s="822"/>
      <c r="E3808" s="829"/>
      <c r="F3808" s="822"/>
      <c r="G3808" s="822"/>
      <c r="H3808" s="822"/>
      <c r="I3808" s="822"/>
      <c r="J3808" s="822"/>
      <c r="K3808" s="523">
        <v>11</v>
      </c>
      <c r="L3808" s="504"/>
      <c r="M3808" s="504"/>
      <c r="N3808" s="504"/>
      <c r="O3808" s="120"/>
      <c r="P3808" s="822"/>
      <c r="Q3808" s="822"/>
      <c r="R3808" s="51"/>
    </row>
    <row r="3809" spans="1:18" s="52" customFormat="1" outlineLevel="1">
      <c r="A3809" s="825"/>
      <c r="B3809" s="827"/>
      <c r="C3809" s="766"/>
      <c r="D3809" s="822"/>
      <c r="E3809" s="829"/>
      <c r="F3809" s="822"/>
      <c r="G3809" s="822"/>
      <c r="H3809" s="822"/>
      <c r="I3809" s="822"/>
      <c r="J3809" s="822"/>
      <c r="K3809" s="523">
        <v>12</v>
      </c>
      <c r="L3809" s="504"/>
      <c r="M3809" s="504"/>
      <c r="N3809" s="504"/>
      <c r="O3809" s="120"/>
      <c r="P3809" s="822"/>
      <c r="Q3809" s="822"/>
      <c r="R3809" s="51"/>
    </row>
    <row r="3810" spans="1:18" s="52" customFormat="1" outlineLevel="1">
      <c r="A3810" s="825"/>
      <c r="B3810" s="827"/>
      <c r="C3810" s="766"/>
      <c r="D3810" s="822"/>
      <c r="E3810" s="829"/>
      <c r="F3810" s="822"/>
      <c r="G3810" s="822"/>
      <c r="H3810" s="822"/>
      <c r="I3810" s="822"/>
      <c r="J3810" s="822"/>
      <c r="K3810" s="523">
        <v>13</v>
      </c>
      <c r="L3810" s="504"/>
      <c r="M3810" s="504"/>
      <c r="N3810" s="504"/>
      <c r="O3810" s="120"/>
      <c r="P3810" s="822"/>
      <c r="Q3810" s="822"/>
      <c r="R3810" s="51"/>
    </row>
    <row r="3811" spans="1:18" s="52" customFormat="1" outlineLevel="1">
      <c r="A3811" s="825"/>
      <c r="B3811" s="827"/>
      <c r="C3811" s="766"/>
      <c r="D3811" s="822"/>
      <c r="E3811" s="829"/>
      <c r="F3811" s="822"/>
      <c r="G3811" s="822"/>
      <c r="H3811" s="822"/>
      <c r="I3811" s="822"/>
      <c r="J3811" s="822"/>
      <c r="K3811" s="523">
        <v>14</v>
      </c>
      <c r="L3811" s="504"/>
      <c r="M3811" s="504"/>
      <c r="N3811" s="504"/>
      <c r="O3811" s="120"/>
      <c r="P3811" s="822"/>
      <c r="Q3811" s="822"/>
      <c r="R3811" s="51"/>
    </row>
    <row r="3812" spans="1:18" s="52" customFormat="1" outlineLevel="1">
      <c r="A3812" s="825"/>
      <c r="B3812" s="827"/>
      <c r="C3812" s="766"/>
      <c r="D3812" s="822"/>
      <c r="E3812" s="829"/>
      <c r="F3812" s="822"/>
      <c r="G3812" s="822"/>
      <c r="H3812" s="822"/>
      <c r="I3812" s="822"/>
      <c r="J3812" s="822"/>
      <c r="K3812" s="523">
        <v>15</v>
      </c>
      <c r="L3812" s="504"/>
      <c r="M3812" s="504"/>
      <c r="N3812" s="504"/>
      <c r="O3812" s="120"/>
      <c r="P3812" s="822"/>
      <c r="Q3812" s="822"/>
      <c r="R3812" s="51"/>
    </row>
    <row r="3813" spans="1:18" s="52" customFormat="1" outlineLevel="1">
      <c r="A3813" s="826"/>
      <c r="B3813" s="828"/>
      <c r="C3813" s="777"/>
      <c r="D3813" s="823"/>
      <c r="E3813" s="829"/>
      <c r="F3813" s="823"/>
      <c r="G3813" s="823"/>
      <c r="H3813" s="823"/>
      <c r="I3813" s="823"/>
      <c r="J3813" s="823"/>
      <c r="K3813" s="523">
        <v>16</v>
      </c>
      <c r="L3813" s="504"/>
      <c r="M3813" s="504"/>
      <c r="N3813" s="504"/>
      <c r="O3813" s="120"/>
      <c r="P3813" s="823"/>
      <c r="Q3813" s="823"/>
      <c r="R3813" s="51"/>
    </row>
    <row r="3814" spans="1:18" s="52" customFormat="1" outlineLevel="1">
      <c r="A3814" s="824"/>
      <c r="B3814" s="827" t="s">
        <v>15</v>
      </c>
      <c r="C3814" s="803">
        <f>C3798+1</f>
        <v>239</v>
      </c>
      <c r="D3814" s="822" t="str">
        <f t="shared" si="324"/>
        <v>Spare 239</v>
      </c>
      <c r="E3814" s="829" t="str">
        <f t="shared" ref="E3814" si="328">"DBB"&amp;18192+(6*(C3814-129))</f>
        <v>DBB18852</v>
      </c>
      <c r="F3814" s="822" t="s">
        <v>2204</v>
      </c>
      <c r="G3814" s="821"/>
      <c r="H3814" s="821"/>
      <c r="I3814" s="821"/>
      <c r="J3814" s="821"/>
      <c r="K3814" s="626">
        <v>1</v>
      </c>
      <c r="L3814" s="504"/>
      <c r="M3814" s="504"/>
      <c r="N3814" s="504"/>
      <c r="O3814" s="120"/>
      <c r="P3814" s="821"/>
      <c r="Q3814" s="821"/>
      <c r="R3814" s="51"/>
    </row>
    <row r="3815" spans="1:18" s="52" customFormat="1" outlineLevel="1">
      <c r="A3815" s="825"/>
      <c r="B3815" s="827"/>
      <c r="C3815" s="766"/>
      <c r="D3815" s="822"/>
      <c r="E3815" s="829"/>
      <c r="F3815" s="822"/>
      <c r="G3815" s="822"/>
      <c r="H3815" s="822"/>
      <c r="I3815" s="822"/>
      <c r="J3815" s="822"/>
      <c r="K3815" s="523">
        <v>2</v>
      </c>
      <c r="L3815" s="504"/>
      <c r="M3815" s="504"/>
      <c r="N3815" s="504"/>
      <c r="O3815" s="120"/>
      <c r="P3815" s="822"/>
      <c r="Q3815" s="822"/>
      <c r="R3815" s="51"/>
    </row>
    <row r="3816" spans="1:18" s="52" customFormat="1" outlineLevel="1">
      <c r="A3816" s="825"/>
      <c r="B3816" s="827"/>
      <c r="C3816" s="766"/>
      <c r="D3816" s="822"/>
      <c r="E3816" s="829"/>
      <c r="F3816" s="822"/>
      <c r="G3816" s="822"/>
      <c r="H3816" s="822"/>
      <c r="I3816" s="822"/>
      <c r="J3816" s="822"/>
      <c r="K3816" s="523">
        <v>3</v>
      </c>
      <c r="L3816" s="504"/>
      <c r="M3816" s="504"/>
      <c r="N3816" s="504"/>
      <c r="O3816" s="120"/>
      <c r="P3816" s="822"/>
      <c r="Q3816" s="822"/>
      <c r="R3816" s="51"/>
    </row>
    <row r="3817" spans="1:18" s="52" customFormat="1" outlineLevel="1">
      <c r="A3817" s="825"/>
      <c r="B3817" s="827"/>
      <c r="C3817" s="766"/>
      <c r="D3817" s="822"/>
      <c r="E3817" s="829"/>
      <c r="F3817" s="822"/>
      <c r="G3817" s="822"/>
      <c r="H3817" s="822"/>
      <c r="I3817" s="822"/>
      <c r="J3817" s="822"/>
      <c r="K3817" s="523">
        <v>4</v>
      </c>
      <c r="L3817" s="504"/>
      <c r="M3817" s="504"/>
      <c r="N3817" s="504"/>
      <c r="O3817" s="120"/>
      <c r="P3817" s="822"/>
      <c r="Q3817" s="822"/>
      <c r="R3817" s="51"/>
    </row>
    <row r="3818" spans="1:18" s="52" customFormat="1" outlineLevel="1">
      <c r="A3818" s="825"/>
      <c r="B3818" s="827"/>
      <c r="C3818" s="766"/>
      <c r="D3818" s="822"/>
      <c r="E3818" s="829"/>
      <c r="F3818" s="822"/>
      <c r="G3818" s="822"/>
      <c r="H3818" s="822"/>
      <c r="I3818" s="822"/>
      <c r="J3818" s="822"/>
      <c r="K3818" s="523">
        <v>5</v>
      </c>
      <c r="L3818" s="504"/>
      <c r="M3818" s="504"/>
      <c r="N3818" s="504"/>
      <c r="O3818" s="120"/>
      <c r="P3818" s="822"/>
      <c r="Q3818" s="822"/>
      <c r="R3818" s="51"/>
    </row>
    <row r="3819" spans="1:18" s="52" customFormat="1" outlineLevel="1">
      <c r="A3819" s="825"/>
      <c r="B3819" s="827"/>
      <c r="C3819" s="766"/>
      <c r="D3819" s="822"/>
      <c r="E3819" s="829"/>
      <c r="F3819" s="822"/>
      <c r="G3819" s="822"/>
      <c r="H3819" s="822"/>
      <c r="I3819" s="822"/>
      <c r="J3819" s="822"/>
      <c r="K3819" s="523">
        <v>6</v>
      </c>
      <c r="L3819" s="504"/>
      <c r="M3819" s="504"/>
      <c r="N3819" s="504"/>
      <c r="O3819" s="120"/>
      <c r="P3819" s="822"/>
      <c r="Q3819" s="822"/>
      <c r="R3819" s="51"/>
    </row>
    <row r="3820" spans="1:18" s="52" customFormat="1" outlineLevel="1">
      <c r="A3820" s="825"/>
      <c r="B3820" s="827"/>
      <c r="C3820" s="766"/>
      <c r="D3820" s="822"/>
      <c r="E3820" s="829"/>
      <c r="F3820" s="822"/>
      <c r="G3820" s="822"/>
      <c r="H3820" s="822"/>
      <c r="I3820" s="822"/>
      <c r="J3820" s="822"/>
      <c r="K3820" s="523">
        <v>7</v>
      </c>
      <c r="L3820" s="504"/>
      <c r="M3820" s="504"/>
      <c r="N3820" s="504"/>
      <c r="O3820" s="120"/>
      <c r="P3820" s="822"/>
      <c r="Q3820" s="822"/>
      <c r="R3820" s="51"/>
    </row>
    <row r="3821" spans="1:18" s="52" customFormat="1" outlineLevel="1">
      <c r="A3821" s="825"/>
      <c r="B3821" s="827"/>
      <c r="C3821" s="766"/>
      <c r="D3821" s="822"/>
      <c r="E3821" s="829"/>
      <c r="F3821" s="822"/>
      <c r="G3821" s="822"/>
      <c r="H3821" s="822"/>
      <c r="I3821" s="822"/>
      <c r="J3821" s="822"/>
      <c r="K3821" s="523">
        <v>8</v>
      </c>
      <c r="L3821" s="504"/>
      <c r="M3821" s="504"/>
      <c r="N3821" s="504"/>
      <c r="O3821" s="120"/>
      <c r="P3821" s="822"/>
      <c r="Q3821" s="822"/>
      <c r="R3821" s="51"/>
    </row>
    <row r="3822" spans="1:18" s="52" customFormat="1" outlineLevel="1">
      <c r="A3822" s="825"/>
      <c r="B3822" s="827"/>
      <c r="C3822" s="766"/>
      <c r="D3822" s="822"/>
      <c r="E3822" s="829"/>
      <c r="F3822" s="822"/>
      <c r="G3822" s="822"/>
      <c r="H3822" s="822"/>
      <c r="I3822" s="822"/>
      <c r="J3822" s="822"/>
      <c r="K3822" s="523">
        <v>9</v>
      </c>
      <c r="L3822" s="504"/>
      <c r="M3822" s="504"/>
      <c r="N3822" s="504"/>
      <c r="O3822" s="120"/>
      <c r="P3822" s="822"/>
      <c r="Q3822" s="822"/>
      <c r="R3822" s="51"/>
    </row>
    <row r="3823" spans="1:18" s="52" customFormat="1" outlineLevel="1">
      <c r="A3823" s="825"/>
      <c r="B3823" s="827"/>
      <c r="C3823" s="766"/>
      <c r="D3823" s="822"/>
      <c r="E3823" s="829"/>
      <c r="F3823" s="822"/>
      <c r="G3823" s="822"/>
      <c r="H3823" s="822"/>
      <c r="I3823" s="822"/>
      <c r="J3823" s="822"/>
      <c r="K3823" s="523">
        <v>10</v>
      </c>
      <c r="L3823" s="504"/>
      <c r="M3823" s="504"/>
      <c r="N3823" s="504"/>
      <c r="O3823" s="120"/>
      <c r="P3823" s="822"/>
      <c r="Q3823" s="822"/>
      <c r="R3823" s="51"/>
    </row>
    <row r="3824" spans="1:18" s="52" customFormat="1" outlineLevel="1">
      <c r="A3824" s="825"/>
      <c r="B3824" s="827"/>
      <c r="C3824" s="766"/>
      <c r="D3824" s="822"/>
      <c r="E3824" s="829"/>
      <c r="F3824" s="822"/>
      <c r="G3824" s="822"/>
      <c r="H3824" s="822"/>
      <c r="I3824" s="822"/>
      <c r="J3824" s="822"/>
      <c r="K3824" s="523">
        <v>11</v>
      </c>
      <c r="L3824" s="504"/>
      <c r="M3824" s="504"/>
      <c r="N3824" s="504"/>
      <c r="O3824" s="120"/>
      <c r="P3824" s="822"/>
      <c r="Q3824" s="822"/>
      <c r="R3824" s="51"/>
    </row>
    <row r="3825" spans="1:18" s="52" customFormat="1" outlineLevel="1">
      <c r="A3825" s="825"/>
      <c r="B3825" s="827"/>
      <c r="C3825" s="766"/>
      <c r="D3825" s="822"/>
      <c r="E3825" s="829"/>
      <c r="F3825" s="822"/>
      <c r="G3825" s="822"/>
      <c r="H3825" s="822"/>
      <c r="I3825" s="822"/>
      <c r="J3825" s="822"/>
      <c r="K3825" s="523">
        <v>12</v>
      </c>
      <c r="L3825" s="504"/>
      <c r="M3825" s="504"/>
      <c r="N3825" s="504"/>
      <c r="O3825" s="120"/>
      <c r="P3825" s="822"/>
      <c r="Q3825" s="822"/>
      <c r="R3825" s="51"/>
    </row>
    <row r="3826" spans="1:18" s="52" customFormat="1" outlineLevel="1">
      <c r="A3826" s="825"/>
      <c r="B3826" s="827"/>
      <c r="C3826" s="766"/>
      <c r="D3826" s="822"/>
      <c r="E3826" s="829"/>
      <c r="F3826" s="822"/>
      <c r="G3826" s="822"/>
      <c r="H3826" s="822"/>
      <c r="I3826" s="822"/>
      <c r="J3826" s="822"/>
      <c r="K3826" s="523">
        <v>13</v>
      </c>
      <c r="L3826" s="504"/>
      <c r="M3826" s="504"/>
      <c r="N3826" s="504"/>
      <c r="O3826" s="120"/>
      <c r="P3826" s="822"/>
      <c r="Q3826" s="822"/>
      <c r="R3826" s="51"/>
    </row>
    <row r="3827" spans="1:18" s="52" customFormat="1" outlineLevel="1">
      <c r="A3827" s="825"/>
      <c r="B3827" s="827"/>
      <c r="C3827" s="766"/>
      <c r="D3827" s="822"/>
      <c r="E3827" s="829"/>
      <c r="F3827" s="822"/>
      <c r="G3827" s="822"/>
      <c r="H3827" s="822"/>
      <c r="I3827" s="822"/>
      <c r="J3827" s="822"/>
      <c r="K3827" s="523">
        <v>14</v>
      </c>
      <c r="L3827" s="504"/>
      <c r="M3827" s="504"/>
      <c r="N3827" s="504"/>
      <c r="O3827" s="120"/>
      <c r="P3827" s="822"/>
      <c r="Q3827" s="822"/>
      <c r="R3827" s="51"/>
    </row>
    <row r="3828" spans="1:18" s="52" customFormat="1" outlineLevel="1">
      <c r="A3828" s="825"/>
      <c r="B3828" s="827"/>
      <c r="C3828" s="766"/>
      <c r="D3828" s="822"/>
      <c r="E3828" s="829"/>
      <c r="F3828" s="822"/>
      <c r="G3828" s="822"/>
      <c r="H3828" s="822"/>
      <c r="I3828" s="822"/>
      <c r="J3828" s="822"/>
      <c r="K3828" s="523">
        <v>15</v>
      </c>
      <c r="L3828" s="504"/>
      <c r="M3828" s="504"/>
      <c r="N3828" s="504"/>
      <c r="O3828" s="120"/>
      <c r="P3828" s="822"/>
      <c r="Q3828" s="822"/>
      <c r="R3828" s="51"/>
    </row>
    <row r="3829" spans="1:18" s="52" customFormat="1" outlineLevel="1">
      <c r="A3829" s="826"/>
      <c r="B3829" s="828"/>
      <c r="C3829" s="777"/>
      <c r="D3829" s="823"/>
      <c r="E3829" s="829"/>
      <c r="F3829" s="823"/>
      <c r="G3829" s="823"/>
      <c r="H3829" s="823"/>
      <c r="I3829" s="823"/>
      <c r="J3829" s="823"/>
      <c r="K3829" s="523">
        <v>16</v>
      </c>
      <c r="L3829" s="504"/>
      <c r="M3829" s="504"/>
      <c r="N3829" s="504"/>
      <c r="O3829" s="120"/>
      <c r="P3829" s="823"/>
      <c r="Q3829" s="823"/>
      <c r="R3829" s="51"/>
    </row>
    <row r="3830" spans="1:18" s="52" customFormat="1" outlineLevel="1">
      <c r="A3830" s="824"/>
      <c r="B3830" s="827" t="s">
        <v>15</v>
      </c>
      <c r="C3830" s="803">
        <f>C3814+1</f>
        <v>240</v>
      </c>
      <c r="D3830" s="822" t="str">
        <f t="shared" ref="D3830:D3878" si="329">"Spare "&amp;C3830</f>
        <v>Spare 240</v>
      </c>
      <c r="E3830" s="829" t="str">
        <f t="shared" ref="E3830" si="330">"DBB"&amp;18192+(6*(C3830-129))</f>
        <v>DBB18858</v>
      </c>
      <c r="F3830" s="822" t="s">
        <v>2205</v>
      </c>
      <c r="G3830" s="821"/>
      <c r="H3830" s="821"/>
      <c r="I3830" s="821"/>
      <c r="J3830" s="821"/>
      <c r="K3830" s="626">
        <v>1</v>
      </c>
      <c r="L3830" s="504"/>
      <c r="M3830" s="504"/>
      <c r="N3830" s="504"/>
      <c r="O3830" s="120"/>
      <c r="P3830" s="821"/>
      <c r="Q3830" s="821"/>
      <c r="R3830" s="51"/>
    </row>
    <row r="3831" spans="1:18" s="52" customFormat="1" outlineLevel="1">
      <c r="A3831" s="825"/>
      <c r="B3831" s="827"/>
      <c r="C3831" s="766"/>
      <c r="D3831" s="822"/>
      <c r="E3831" s="829"/>
      <c r="F3831" s="822"/>
      <c r="G3831" s="822"/>
      <c r="H3831" s="822"/>
      <c r="I3831" s="822"/>
      <c r="J3831" s="822"/>
      <c r="K3831" s="523">
        <v>2</v>
      </c>
      <c r="L3831" s="504"/>
      <c r="M3831" s="504"/>
      <c r="N3831" s="504"/>
      <c r="O3831" s="120"/>
      <c r="P3831" s="822"/>
      <c r="Q3831" s="822"/>
      <c r="R3831" s="51"/>
    </row>
    <row r="3832" spans="1:18" s="52" customFormat="1" outlineLevel="1">
      <c r="A3832" s="825"/>
      <c r="B3832" s="827"/>
      <c r="C3832" s="766"/>
      <c r="D3832" s="822"/>
      <c r="E3832" s="829"/>
      <c r="F3832" s="822"/>
      <c r="G3832" s="822"/>
      <c r="H3832" s="822"/>
      <c r="I3832" s="822"/>
      <c r="J3832" s="822"/>
      <c r="K3832" s="523">
        <v>3</v>
      </c>
      <c r="L3832" s="504"/>
      <c r="M3832" s="504"/>
      <c r="N3832" s="504"/>
      <c r="O3832" s="120"/>
      <c r="P3832" s="822"/>
      <c r="Q3832" s="822"/>
      <c r="R3832" s="51"/>
    </row>
    <row r="3833" spans="1:18" s="52" customFormat="1" outlineLevel="1">
      <c r="A3833" s="825"/>
      <c r="B3833" s="827"/>
      <c r="C3833" s="766"/>
      <c r="D3833" s="822"/>
      <c r="E3833" s="829"/>
      <c r="F3833" s="822"/>
      <c r="G3833" s="822"/>
      <c r="H3833" s="822"/>
      <c r="I3833" s="822"/>
      <c r="J3833" s="822"/>
      <c r="K3833" s="523">
        <v>4</v>
      </c>
      <c r="L3833" s="504"/>
      <c r="M3833" s="504"/>
      <c r="N3833" s="504"/>
      <c r="O3833" s="120"/>
      <c r="P3833" s="822"/>
      <c r="Q3833" s="822"/>
      <c r="R3833" s="51"/>
    </row>
    <row r="3834" spans="1:18" s="52" customFormat="1" outlineLevel="1">
      <c r="A3834" s="825"/>
      <c r="B3834" s="827"/>
      <c r="C3834" s="766"/>
      <c r="D3834" s="822"/>
      <c r="E3834" s="829"/>
      <c r="F3834" s="822"/>
      <c r="G3834" s="822"/>
      <c r="H3834" s="822"/>
      <c r="I3834" s="822"/>
      <c r="J3834" s="822"/>
      <c r="K3834" s="523">
        <v>5</v>
      </c>
      <c r="L3834" s="504"/>
      <c r="M3834" s="504"/>
      <c r="N3834" s="504"/>
      <c r="O3834" s="120"/>
      <c r="P3834" s="822"/>
      <c r="Q3834" s="822"/>
      <c r="R3834" s="51"/>
    </row>
    <row r="3835" spans="1:18" s="52" customFormat="1" outlineLevel="1">
      <c r="A3835" s="825"/>
      <c r="B3835" s="827"/>
      <c r="C3835" s="766"/>
      <c r="D3835" s="822"/>
      <c r="E3835" s="829"/>
      <c r="F3835" s="822"/>
      <c r="G3835" s="822"/>
      <c r="H3835" s="822"/>
      <c r="I3835" s="822"/>
      <c r="J3835" s="822"/>
      <c r="K3835" s="523">
        <v>6</v>
      </c>
      <c r="L3835" s="504"/>
      <c r="M3835" s="504"/>
      <c r="N3835" s="504"/>
      <c r="O3835" s="120"/>
      <c r="P3835" s="822"/>
      <c r="Q3835" s="822"/>
      <c r="R3835" s="51"/>
    </row>
    <row r="3836" spans="1:18" s="52" customFormat="1" outlineLevel="1">
      <c r="A3836" s="825"/>
      <c r="B3836" s="827"/>
      <c r="C3836" s="766"/>
      <c r="D3836" s="822"/>
      <c r="E3836" s="829"/>
      <c r="F3836" s="822"/>
      <c r="G3836" s="822"/>
      <c r="H3836" s="822"/>
      <c r="I3836" s="822"/>
      <c r="J3836" s="822"/>
      <c r="K3836" s="523">
        <v>7</v>
      </c>
      <c r="L3836" s="504"/>
      <c r="M3836" s="504"/>
      <c r="N3836" s="504"/>
      <c r="O3836" s="120"/>
      <c r="P3836" s="822"/>
      <c r="Q3836" s="822"/>
      <c r="R3836" s="51"/>
    </row>
    <row r="3837" spans="1:18" s="52" customFormat="1" outlineLevel="1">
      <c r="A3837" s="825"/>
      <c r="B3837" s="827"/>
      <c r="C3837" s="766"/>
      <c r="D3837" s="822"/>
      <c r="E3837" s="829"/>
      <c r="F3837" s="822"/>
      <c r="G3837" s="822"/>
      <c r="H3837" s="822"/>
      <c r="I3837" s="822"/>
      <c r="J3837" s="822"/>
      <c r="K3837" s="523">
        <v>8</v>
      </c>
      <c r="L3837" s="504"/>
      <c r="M3837" s="504"/>
      <c r="N3837" s="504"/>
      <c r="O3837" s="120"/>
      <c r="P3837" s="822"/>
      <c r="Q3837" s="822"/>
      <c r="R3837" s="51"/>
    </row>
    <row r="3838" spans="1:18" s="52" customFormat="1" outlineLevel="1">
      <c r="A3838" s="825"/>
      <c r="B3838" s="827"/>
      <c r="C3838" s="766"/>
      <c r="D3838" s="822"/>
      <c r="E3838" s="829"/>
      <c r="F3838" s="822"/>
      <c r="G3838" s="822"/>
      <c r="H3838" s="822"/>
      <c r="I3838" s="822"/>
      <c r="J3838" s="822"/>
      <c r="K3838" s="523">
        <v>9</v>
      </c>
      <c r="L3838" s="504"/>
      <c r="M3838" s="504"/>
      <c r="N3838" s="504"/>
      <c r="O3838" s="120"/>
      <c r="P3838" s="822"/>
      <c r="Q3838" s="822"/>
      <c r="R3838" s="51"/>
    </row>
    <row r="3839" spans="1:18" s="52" customFormat="1" outlineLevel="1">
      <c r="A3839" s="825"/>
      <c r="B3839" s="827"/>
      <c r="C3839" s="766"/>
      <c r="D3839" s="822"/>
      <c r="E3839" s="829"/>
      <c r="F3839" s="822"/>
      <c r="G3839" s="822"/>
      <c r="H3839" s="822"/>
      <c r="I3839" s="822"/>
      <c r="J3839" s="822"/>
      <c r="K3839" s="523">
        <v>10</v>
      </c>
      <c r="L3839" s="504"/>
      <c r="M3839" s="504"/>
      <c r="N3839" s="504"/>
      <c r="O3839" s="120"/>
      <c r="P3839" s="822"/>
      <c r="Q3839" s="822"/>
      <c r="R3839" s="51"/>
    </row>
    <row r="3840" spans="1:18" s="52" customFormat="1" outlineLevel="1">
      <c r="A3840" s="825"/>
      <c r="B3840" s="827"/>
      <c r="C3840" s="766"/>
      <c r="D3840" s="822"/>
      <c r="E3840" s="829"/>
      <c r="F3840" s="822"/>
      <c r="G3840" s="822"/>
      <c r="H3840" s="822"/>
      <c r="I3840" s="822"/>
      <c r="J3840" s="822"/>
      <c r="K3840" s="523">
        <v>11</v>
      </c>
      <c r="L3840" s="504"/>
      <c r="M3840" s="504"/>
      <c r="N3840" s="504"/>
      <c r="O3840" s="120"/>
      <c r="P3840" s="822"/>
      <c r="Q3840" s="822"/>
      <c r="R3840" s="51"/>
    </row>
    <row r="3841" spans="1:18" s="52" customFormat="1" outlineLevel="1">
      <c r="A3841" s="825"/>
      <c r="B3841" s="827"/>
      <c r="C3841" s="766"/>
      <c r="D3841" s="822"/>
      <c r="E3841" s="829"/>
      <c r="F3841" s="822"/>
      <c r="G3841" s="822"/>
      <c r="H3841" s="822"/>
      <c r="I3841" s="822"/>
      <c r="J3841" s="822"/>
      <c r="K3841" s="523">
        <v>12</v>
      </c>
      <c r="L3841" s="504"/>
      <c r="M3841" s="504"/>
      <c r="N3841" s="504"/>
      <c r="O3841" s="120"/>
      <c r="P3841" s="822"/>
      <c r="Q3841" s="822"/>
      <c r="R3841" s="51"/>
    </row>
    <row r="3842" spans="1:18" s="52" customFormat="1" outlineLevel="1">
      <c r="A3842" s="825"/>
      <c r="B3842" s="827"/>
      <c r="C3842" s="766"/>
      <c r="D3842" s="822"/>
      <c r="E3842" s="829"/>
      <c r="F3842" s="822"/>
      <c r="G3842" s="822"/>
      <c r="H3842" s="822"/>
      <c r="I3842" s="822"/>
      <c r="J3842" s="822"/>
      <c r="K3842" s="523">
        <v>13</v>
      </c>
      <c r="L3842" s="504"/>
      <c r="M3842" s="504"/>
      <c r="N3842" s="504"/>
      <c r="O3842" s="120"/>
      <c r="P3842" s="822"/>
      <c r="Q3842" s="822"/>
      <c r="R3842" s="51"/>
    </row>
    <row r="3843" spans="1:18" s="52" customFormat="1" outlineLevel="1">
      <c r="A3843" s="825"/>
      <c r="B3843" s="827"/>
      <c r="C3843" s="766"/>
      <c r="D3843" s="822"/>
      <c r="E3843" s="829"/>
      <c r="F3843" s="822"/>
      <c r="G3843" s="822"/>
      <c r="H3843" s="822"/>
      <c r="I3843" s="822"/>
      <c r="J3843" s="822"/>
      <c r="K3843" s="523">
        <v>14</v>
      </c>
      <c r="L3843" s="504"/>
      <c r="M3843" s="504"/>
      <c r="N3843" s="504"/>
      <c r="O3843" s="120"/>
      <c r="P3843" s="822"/>
      <c r="Q3843" s="822"/>
      <c r="R3843" s="51"/>
    </row>
    <row r="3844" spans="1:18" s="52" customFormat="1" outlineLevel="1">
      <c r="A3844" s="825"/>
      <c r="B3844" s="827"/>
      <c r="C3844" s="766"/>
      <c r="D3844" s="822"/>
      <c r="E3844" s="829"/>
      <c r="F3844" s="822"/>
      <c r="G3844" s="822"/>
      <c r="H3844" s="822"/>
      <c r="I3844" s="822"/>
      <c r="J3844" s="822"/>
      <c r="K3844" s="523">
        <v>15</v>
      </c>
      <c r="L3844" s="504"/>
      <c r="M3844" s="504"/>
      <c r="N3844" s="504"/>
      <c r="O3844" s="120"/>
      <c r="P3844" s="822"/>
      <c r="Q3844" s="822"/>
      <c r="R3844" s="51"/>
    </row>
    <row r="3845" spans="1:18" s="52" customFormat="1" outlineLevel="1">
      <c r="A3845" s="826"/>
      <c r="B3845" s="828"/>
      <c r="C3845" s="777"/>
      <c r="D3845" s="823"/>
      <c r="E3845" s="829"/>
      <c r="F3845" s="823"/>
      <c r="G3845" s="823"/>
      <c r="H3845" s="823"/>
      <c r="I3845" s="823"/>
      <c r="J3845" s="823"/>
      <c r="K3845" s="523">
        <v>16</v>
      </c>
      <c r="L3845" s="504"/>
      <c r="M3845" s="504"/>
      <c r="N3845" s="504"/>
      <c r="O3845" s="120"/>
      <c r="P3845" s="823"/>
      <c r="Q3845" s="823"/>
      <c r="R3845" s="51"/>
    </row>
    <row r="3846" spans="1:18" s="52" customFormat="1" outlineLevel="1">
      <c r="A3846" s="824"/>
      <c r="B3846" s="827" t="s">
        <v>15</v>
      </c>
      <c r="C3846" s="803">
        <f>C3830+1</f>
        <v>241</v>
      </c>
      <c r="D3846" s="822" t="str">
        <f t="shared" si="329"/>
        <v>Spare 241</v>
      </c>
      <c r="E3846" s="829" t="str">
        <f t="shared" ref="E3846" si="331">"DBB"&amp;18192+(6*(C3846-129))</f>
        <v>DBB18864</v>
      </c>
      <c r="F3846" s="822" t="s">
        <v>2206</v>
      </c>
      <c r="G3846" s="821"/>
      <c r="H3846" s="821"/>
      <c r="I3846" s="821"/>
      <c r="J3846" s="821"/>
      <c r="K3846" s="626">
        <v>1</v>
      </c>
      <c r="L3846" s="504"/>
      <c r="M3846" s="504"/>
      <c r="N3846" s="504"/>
      <c r="O3846" s="120"/>
      <c r="P3846" s="821"/>
      <c r="Q3846" s="821"/>
      <c r="R3846" s="51"/>
    </row>
    <row r="3847" spans="1:18" s="52" customFormat="1" outlineLevel="1">
      <c r="A3847" s="825"/>
      <c r="B3847" s="827"/>
      <c r="C3847" s="766"/>
      <c r="D3847" s="822"/>
      <c r="E3847" s="829"/>
      <c r="F3847" s="822"/>
      <c r="G3847" s="822"/>
      <c r="H3847" s="822"/>
      <c r="I3847" s="822"/>
      <c r="J3847" s="822"/>
      <c r="K3847" s="523">
        <v>2</v>
      </c>
      <c r="L3847" s="504"/>
      <c r="M3847" s="504"/>
      <c r="N3847" s="504"/>
      <c r="O3847" s="120"/>
      <c r="P3847" s="822"/>
      <c r="Q3847" s="822"/>
      <c r="R3847" s="51"/>
    </row>
    <row r="3848" spans="1:18" s="52" customFormat="1" outlineLevel="1">
      <c r="A3848" s="825"/>
      <c r="B3848" s="827"/>
      <c r="C3848" s="766"/>
      <c r="D3848" s="822"/>
      <c r="E3848" s="829"/>
      <c r="F3848" s="822"/>
      <c r="G3848" s="822"/>
      <c r="H3848" s="822"/>
      <c r="I3848" s="822"/>
      <c r="J3848" s="822"/>
      <c r="K3848" s="523">
        <v>3</v>
      </c>
      <c r="L3848" s="504"/>
      <c r="M3848" s="504"/>
      <c r="N3848" s="504"/>
      <c r="O3848" s="120"/>
      <c r="P3848" s="822"/>
      <c r="Q3848" s="822"/>
      <c r="R3848" s="51"/>
    </row>
    <row r="3849" spans="1:18" s="52" customFormat="1" outlineLevel="1">
      <c r="A3849" s="825"/>
      <c r="B3849" s="827"/>
      <c r="C3849" s="766"/>
      <c r="D3849" s="822"/>
      <c r="E3849" s="829"/>
      <c r="F3849" s="822"/>
      <c r="G3849" s="822"/>
      <c r="H3849" s="822"/>
      <c r="I3849" s="822"/>
      <c r="J3849" s="822"/>
      <c r="K3849" s="523">
        <v>4</v>
      </c>
      <c r="L3849" s="504"/>
      <c r="M3849" s="504"/>
      <c r="N3849" s="504"/>
      <c r="O3849" s="120"/>
      <c r="P3849" s="822"/>
      <c r="Q3849" s="822"/>
      <c r="R3849" s="51"/>
    </row>
    <row r="3850" spans="1:18" s="52" customFormat="1" outlineLevel="1">
      <c r="A3850" s="825"/>
      <c r="B3850" s="827"/>
      <c r="C3850" s="766"/>
      <c r="D3850" s="822"/>
      <c r="E3850" s="829"/>
      <c r="F3850" s="822"/>
      <c r="G3850" s="822"/>
      <c r="H3850" s="822"/>
      <c r="I3850" s="822"/>
      <c r="J3850" s="822"/>
      <c r="K3850" s="523">
        <v>5</v>
      </c>
      <c r="L3850" s="504"/>
      <c r="M3850" s="504"/>
      <c r="N3850" s="504"/>
      <c r="O3850" s="120"/>
      <c r="P3850" s="822"/>
      <c r="Q3850" s="822"/>
      <c r="R3850" s="51"/>
    </row>
    <row r="3851" spans="1:18" s="52" customFormat="1" outlineLevel="1">
      <c r="A3851" s="825"/>
      <c r="B3851" s="827"/>
      <c r="C3851" s="766"/>
      <c r="D3851" s="822"/>
      <c r="E3851" s="829"/>
      <c r="F3851" s="822"/>
      <c r="G3851" s="822"/>
      <c r="H3851" s="822"/>
      <c r="I3851" s="822"/>
      <c r="J3851" s="822"/>
      <c r="K3851" s="523">
        <v>6</v>
      </c>
      <c r="L3851" s="504"/>
      <c r="M3851" s="504"/>
      <c r="N3851" s="504"/>
      <c r="O3851" s="120"/>
      <c r="P3851" s="822"/>
      <c r="Q3851" s="822"/>
      <c r="R3851" s="51"/>
    </row>
    <row r="3852" spans="1:18" s="52" customFormat="1" outlineLevel="1">
      <c r="A3852" s="825"/>
      <c r="B3852" s="827"/>
      <c r="C3852" s="766"/>
      <c r="D3852" s="822"/>
      <c r="E3852" s="829"/>
      <c r="F3852" s="822"/>
      <c r="G3852" s="822"/>
      <c r="H3852" s="822"/>
      <c r="I3852" s="822"/>
      <c r="J3852" s="822"/>
      <c r="K3852" s="523">
        <v>7</v>
      </c>
      <c r="L3852" s="504"/>
      <c r="M3852" s="504"/>
      <c r="N3852" s="504"/>
      <c r="O3852" s="120"/>
      <c r="P3852" s="822"/>
      <c r="Q3852" s="822"/>
      <c r="R3852" s="51"/>
    </row>
    <row r="3853" spans="1:18" s="52" customFormat="1" outlineLevel="1">
      <c r="A3853" s="825"/>
      <c r="B3853" s="827"/>
      <c r="C3853" s="766"/>
      <c r="D3853" s="822"/>
      <c r="E3853" s="829"/>
      <c r="F3853" s="822"/>
      <c r="G3853" s="822"/>
      <c r="H3853" s="822"/>
      <c r="I3853" s="822"/>
      <c r="J3853" s="822"/>
      <c r="K3853" s="523">
        <v>8</v>
      </c>
      <c r="L3853" s="504"/>
      <c r="M3853" s="504"/>
      <c r="N3853" s="504"/>
      <c r="O3853" s="120"/>
      <c r="P3853" s="822"/>
      <c r="Q3853" s="822"/>
      <c r="R3853" s="51"/>
    </row>
    <row r="3854" spans="1:18" s="52" customFormat="1" outlineLevel="1">
      <c r="A3854" s="825"/>
      <c r="B3854" s="827"/>
      <c r="C3854" s="766"/>
      <c r="D3854" s="822"/>
      <c r="E3854" s="829"/>
      <c r="F3854" s="822"/>
      <c r="G3854" s="822"/>
      <c r="H3854" s="822"/>
      <c r="I3854" s="822"/>
      <c r="J3854" s="822"/>
      <c r="K3854" s="523">
        <v>9</v>
      </c>
      <c r="L3854" s="504"/>
      <c r="M3854" s="504"/>
      <c r="N3854" s="504"/>
      <c r="O3854" s="120"/>
      <c r="P3854" s="822"/>
      <c r="Q3854" s="822"/>
      <c r="R3854" s="51"/>
    </row>
    <row r="3855" spans="1:18" s="52" customFormat="1" outlineLevel="1">
      <c r="A3855" s="825"/>
      <c r="B3855" s="827"/>
      <c r="C3855" s="766"/>
      <c r="D3855" s="822"/>
      <c r="E3855" s="829"/>
      <c r="F3855" s="822"/>
      <c r="G3855" s="822"/>
      <c r="H3855" s="822"/>
      <c r="I3855" s="822"/>
      <c r="J3855" s="822"/>
      <c r="K3855" s="523">
        <v>10</v>
      </c>
      <c r="L3855" s="504"/>
      <c r="M3855" s="504"/>
      <c r="N3855" s="504"/>
      <c r="O3855" s="120"/>
      <c r="P3855" s="822"/>
      <c r="Q3855" s="822"/>
      <c r="R3855" s="51"/>
    </row>
    <row r="3856" spans="1:18" s="52" customFormat="1" outlineLevel="1">
      <c r="A3856" s="825"/>
      <c r="B3856" s="827"/>
      <c r="C3856" s="766"/>
      <c r="D3856" s="822"/>
      <c r="E3856" s="829"/>
      <c r="F3856" s="822"/>
      <c r="G3856" s="822"/>
      <c r="H3856" s="822"/>
      <c r="I3856" s="822"/>
      <c r="J3856" s="822"/>
      <c r="K3856" s="523">
        <v>11</v>
      </c>
      <c r="L3856" s="504"/>
      <c r="M3856" s="504"/>
      <c r="N3856" s="504"/>
      <c r="O3856" s="120"/>
      <c r="P3856" s="822"/>
      <c r="Q3856" s="822"/>
      <c r="R3856" s="51"/>
    </row>
    <row r="3857" spans="1:18" s="52" customFormat="1" outlineLevel="1">
      <c r="A3857" s="825"/>
      <c r="B3857" s="827"/>
      <c r="C3857" s="766"/>
      <c r="D3857" s="822"/>
      <c r="E3857" s="829"/>
      <c r="F3857" s="822"/>
      <c r="G3857" s="822"/>
      <c r="H3857" s="822"/>
      <c r="I3857" s="822"/>
      <c r="J3857" s="822"/>
      <c r="K3857" s="523">
        <v>12</v>
      </c>
      <c r="L3857" s="504"/>
      <c r="M3857" s="504"/>
      <c r="N3857" s="504"/>
      <c r="O3857" s="120"/>
      <c r="P3857" s="822"/>
      <c r="Q3857" s="822"/>
      <c r="R3857" s="51"/>
    </row>
    <row r="3858" spans="1:18" s="52" customFormat="1" outlineLevel="1">
      <c r="A3858" s="825"/>
      <c r="B3858" s="827"/>
      <c r="C3858" s="766"/>
      <c r="D3858" s="822"/>
      <c r="E3858" s="829"/>
      <c r="F3858" s="822"/>
      <c r="G3858" s="822"/>
      <c r="H3858" s="822"/>
      <c r="I3858" s="822"/>
      <c r="J3858" s="822"/>
      <c r="K3858" s="523">
        <v>13</v>
      </c>
      <c r="L3858" s="504"/>
      <c r="M3858" s="504"/>
      <c r="N3858" s="504"/>
      <c r="O3858" s="120"/>
      <c r="P3858" s="822"/>
      <c r="Q3858" s="822"/>
      <c r="R3858" s="51"/>
    </row>
    <row r="3859" spans="1:18" s="52" customFormat="1" outlineLevel="1">
      <c r="A3859" s="825"/>
      <c r="B3859" s="827"/>
      <c r="C3859" s="766"/>
      <c r="D3859" s="822"/>
      <c r="E3859" s="829"/>
      <c r="F3859" s="822"/>
      <c r="G3859" s="822"/>
      <c r="H3859" s="822"/>
      <c r="I3859" s="822"/>
      <c r="J3859" s="822"/>
      <c r="K3859" s="523">
        <v>14</v>
      </c>
      <c r="L3859" s="504"/>
      <c r="M3859" s="504"/>
      <c r="N3859" s="504"/>
      <c r="O3859" s="120"/>
      <c r="P3859" s="822"/>
      <c r="Q3859" s="822"/>
      <c r="R3859" s="51"/>
    </row>
    <row r="3860" spans="1:18" s="52" customFormat="1" outlineLevel="1">
      <c r="A3860" s="825"/>
      <c r="B3860" s="827"/>
      <c r="C3860" s="766"/>
      <c r="D3860" s="822"/>
      <c r="E3860" s="829"/>
      <c r="F3860" s="822"/>
      <c r="G3860" s="822"/>
      <c r="H3860" s="822"/>
      <c r="I3860" s="822"/>
      <c r="J3860" s="822"/>
      <c r="K3860" s="523">
        <v>15</v>
      </c>
      <c r="L3860" s="504"/>
      <c r="M3860" s="504"/>
      <c r="N3860" s="504"/>
      <c r="O3860" s="120"/>
      <c r="P3860" s="822"/>
      <c r="Q3860" s="822"/>
      <c r="R3860" s="51"/>
    </row>
    <row r="3861" spans="1:18" s="52" customFormat="1" outlineLevel="1">
      <c r="A3861" s="826"/>
      <c r="B3861" s="828"/>
      <c r="C3861" s="777"/>
      <c r="D3861" s="823"/>
      <c r="E3861" s="829"/>
      <c r="F3861" s="823"/>
      <c r="G3861" s="823"/>
      <c r="H3861" s="823"/>
      <c r="I3861" s="823"/>
      <c r="J3861" s="823"/>
      <c r="K3861" s="523">
        <v>16</v>
      </c>
      <c r="L3861" s="504"/>
      <c r="M3861" s="504"/>
      <c r="N3861" s="504"/>
      <c r="O3861" s="120"/>
      <c r="P3861" s="823"/>
      <c r="Q3861" s="823"/>
      <c r="R3861" s="51"/>
    </row>
    <row r="3862" spans="1:18" s="52" customFormat="1" outlineLevel="1">
      <c r="A3862" s="824"/>
      <c r="B3862" s="827" t="s">
        <v>15</v>
      </c>
      <c r="C3862" s="803">
        <f>C3846+1</f>
        <v>242</v>
      </c>
      <c r="D3862" s="822" t="str">
        <f t="shared" si="329"/>
        <v>Spare 242</v>
      </c>
      <c r="E3862" s="829" t="str">
        <f t="shared" ref="E3862" si="332">"DBB"&amp;18192+(6*(C3862-129))</f>
        <v>DBB18870</v>
      </c>
      <c r="F3862" s="822" t="s">
        <v>2207</v>
      </c>
      <c r="G3862" s="821"/>
      <c r="H3862" s="821"/>
      <c r="I3862" s="821"/>
      <c r="J3862" s="821"/>
      <c r="K3862" s="626">
        <v>1</v>
      </c>
      <c r="L3862" s="504"/>
      <c r="M3862" s="504"/>
      <c r="N3862" s="504"/>
      <c r="O3862" s="120"/>
      <c r="P3862" s="821"/>
      <c r="Q3862" s="821"/>
      <c r="R3862" s="51"/>
    </row>
    <row r="3863" spans="1:18" s="52" customFormat="1" outlineLevel="1">
      <c r="A3863" s="825"/>
      <c r="B3863" s="827"/>
      <c r="C3863" s="766"/>
      <c r="D3863" s="822"/>
      <c r="E3863" s="829"/>
      <c r="F3863" s="822"/>
      <c r="G3863" s="822"/>
      <c r="H3863" s="822"/>
      <c r="I3863" s="822"/>
      <c r="J3863" s="822"/>
      <c r="K3863" s="523">
        <v>2</v>
      </c>
      <c r="L3863" s="504"/>
      <c r="M3863" s="504"/>
      <c r="N3863" s="504"/>
      <c r="O3863" s="120"/>
      <c r="P3863" s="822"/>
      <c r="Q3863" s="822"/>
      <c r="R3863" s="51"/>
    </row>
    <row r="3864" spans="1:18" s="52" customFormat="1" outlineLevel="1">
      <c r="A3864" s="825"/>
      <c r="B3864" s="827"/>
      <c r="C3864" s="766"/>
      <c r="D3864" s="822"/>
      <c r="E3864" s="829"/>
      <c r="F3864" s="822"/>
      <c r="G3864" s="822"/>
      <c r="H3864" s="822"/>
      <c r="I3864" s="822"/>
      <c r="J3864" s="822"/>
      <c r="K3864" s="523">
        <v>3</v>
      </c>
      <c r="L3864" s="504"/>
      <c r="M3864" s="504"/>
      <c r="N3864" s="504"/>
      <c r="O3864" s="120"/>
      <c r="P3864" s="822"/>
      <c r="Q3864" s="822"/>
      <c r="R3864" s="51"/>
    </row>
    <row r="3865" spans="1:18" s="52" customFormat="1" outlineLevel="1">
      <c r="A3865" s="825"/>
      <c r="B3865" s="827"/>
      <c r="C3865" s="766"/>
      <c r="D3865" s="822"/>
      <c r="E3865" s="829"/>
      <c r="F3865" s="822"/>
      <c r="G3865" s="822"/>
      <c r="H3865" s="822"/>
      <c r="I3865" s="822"/>
      <c r="J3865" s="822"/>
      <c r="K3865" s="523">
        <v>4</v>
      </c>
      <c r="L3865" s="504"/>
      <c r="M3865" s="504"/>
      <c r="N3865" s="504"/>
      <c r="O3865" s="120"/>
      <c r="P3865" s="822"/>
      <c r="Q3865" s="822"/>
      <c r="R3865" s="51"/>
    </row>
    <row r="3866" spans="1:18" s="52" customFormat="1" outlineLevel="1">
      <c r="A3866" s="825"/>
      <c r="B3866" s="827"/>
      <c r="C3866" s="766"/>
      <c r="D3866" s="822"/>
      <c r="E3866" s="829"/>
      <c r="F3866" s="822"/>
      <c r="G3866" s="822"/>
      <c r="H3866" s="822"/>
      <c r="I3866" s="822"/>
      <c r="J3866" s="822"/>
      <c r="K3866" s="523">
        <v>5</v>
      </c>
      <c r="L3866" s="504"/>
      <c r="M3866" s="504"/>
      <c r="N3866" s="504"/>
      <c r="O3866" s="120"/>
      <c r="P3866" s="822"/>
      <c r="Q3866" s="822"/>
      <c r="R3866" s="51"/>
    </row>
    <row r="3867" spans="1:18" s="52" customFormat="1" outlineLevel="1">
      <c r="A3867" s="825"/>
      <c r="B3867" s="827"/>
      <c r="C3867" s="766"/>
      <c r="D3867" s="822"/>
      <c r="E3867" s="829"/>
      <c r="F3867" s="822"/>
      <c r="G3867" s="822"/>
      <c r="H3867" s="822"/>
      <c r="I3867" s="822"/>
      <c r="J3867" s="822"/>
      <c r="K3867" s="523">
        <v>6</v>
      </c>
      <c r="L3867" s="504"/>
      <c r="M3867" s="504"/>
      <c r="N3867" s="504"/>
      <c r="O3867" s="120"/>
      <c r="P3867" s="822"/>
      <c r="Q3867" s="822"/>
      <c r="R3867" s="51"/>
    </row>
    <row r="3868" spans="1:18" s="52" customFormat="1" outlineLevel="1">
      <c r="A3868" s="825"/>
      <c r="B3868" s="827"/>
      <c r="C3868" s="766"/>
      <c r="D3868" s="822"/>
      <c r="E3868" s="829"/>
      <c r="F3868" s="822"/>
      <c r="G3868" s="822"/>
      <c r="H3868" s="822"/>
      <c r="I3868" s="822"/>
      <c r="J3868" s="822"/>
      <c r="K3868" s="523">
        <v>7</v>
      </c>
      <c r="L3868" s="504"/>
      <c r="M3868" s="504"/>
      <c r="N3868" s="504"/>
      <c r="O3868" s="120"/>
      <c r="P3868" s="822"/>
      <c r="Q3868" s="822"/>
      <c r="R3868" s="51"/>
    </row>
    <row r="3869" spans="1:18" s="52" customFormat="1" outlineLevel="1">
      <c r="A3869" s="825"/>
      <c r="B3869" s="827"/>
      <c r="C3869" s="766"/>
      <c r="D3869" s="822"/>
      <c r="E3869" s="829"/>
      <c r="F3869" s="822"/>
      <c r="G3869" s="822"/>
      <c r="H3869" s="822"/>
      <c r="I3869" s="822"/>
      <c r="J3869" s="822"/>
      <c r="K3869" s="523">
        <v>8</v>
      </c>
      <c r="L3869" s="504"/>
      <c r="M3869" s="504"/>
      <c r="N3869" s="504"/>
      <c r="O3869" s="120"/>
      <c r="P3869" s="822"/>
      <c r="Q3869" s="822"/>
      <c r="R3869" s="51"/>
    </row>
    <row r="3870" spans="1:18" s="52" customFormat="1" outlineLevel="1">
      <c r="A3870" s="825"/>
      <c r="B3870" s="827"/>
      <c r="C3870" s="766"/>
      <c r="D3870" s="822"/>
      <c r="E3870" s="829"/>
      <c r="F3870" s="822"/>
      <c r="G3870" s="822"/>
      <c r="H3870" s="822"/>
      <c r="I3870" s="822"/>
      <c r="J3870" s="822"/>
      <c r="K3870" s="523">
        <v>9</v>
      </c>
      <c r="L3870" s="504"/>
      <c r="M3870" s="504"/>
      <c r="N3870" s="504"/>
      <c r="O3870" s="120"/>
      <c r="P3870" s="822"/>
      <c r="Q3870" s="822"/>
      <c r="R3870" s="51"/>
    </row>
    <row r="3871" spans="1:18" s="52" customFormat="1" outlineLevel="1">
      <c r="A3871" s="825"/>
      <c r="B3871" s="827"/>
      <c r="C3871" s="766"/>
      <c r="D3871" s="822"/>
      <c r="E3871" s="829"/>
      <c r="F3871" s="822"/>
      <c r="G3871" s="822"/>
      <c r="H3871" s="822"/>
      <c r="I3871" s="822"/>
      <c r="J3871" s="822"/>
      <c r="K3871" s="523">
        <v>10</v>
      </c>
      <c r="L3871" s="504"/>
      <c r="M3871" s="504"/>
      <c r="N3871" s="504"/>
      <c r="O3871" s="120"/>
      <c r="P3871" s="822"/>
      <c r="Q3871" s="822"/>
      <c r="R3871" s="51"/>
    </row>
    <row r="3872" spans="1:18" s="52" customFormat="1" outlineLevel="1">
      <c r="A3872" s="825"/>
      <c r="B3872" s="827"/>
      <c r="C3872" s="766"/>
      <c r="D3872" s="822"/>
      <c r="E3872" s="829"/>
      <c r="F3872" s="822"/>
      <c r="G3872" s="822"/>
      <c r="H3872" s="822"/>
      <c r="I3872" s="822"/>
      <c r="J3872" s="822"/>
      <c r="K3872" s="523">
        <v>11</v>
      </c>
      <c r="L3872" s="504"/>
      <c r="M3872" s="504"/>
      <c r="N3872" s="504"/>
      <c r="O3872" s="120"/>
      <c r="P3872" s="822"/>
      <c r="Q3872" s="822"/>
      <c r="R3872" s="51"/>
    </row>
    <row r="3873" spans="1:18" s="52" customFormat="1" outlineLevel="1">
      <c r="A3873" s="825"/>
      <c r="B3873" s="827"/>
      <c r="C3873" s="766"/>
      <c r="D3873" s="822"/>
      <c r="E3873" s="829"/>
      <c r="F3873" s="822"/>
      <c r="G3873" s="822"/>
      <c r="H3873" s="822"/>
      <c r="I3873" s="822"/>
      <c r="J3873" s="822"/>
      <c r="K3873" s="523">
        <v>12</v>
      </c>
      <c r="L3873" s="504"/>
      <c r="M3873" s="504"/>
      <c r="N3873" s="504"/>
      <c r="O3873" s="120"/>
      <c r="P3873" s="822"/>
      <c r="Q3873" s="822"/>
      <c r="R3873" s="51"/>
    </row>
    <row r="3874" spans="1:18" s="52" customFormat="1" outlineLevel="1">
      <c r="A3874" s="825"/>
      <c r="B3874" s="827"/>
      <c r="C3874" s="766"/>
      <c r="D3874" s="822"/>
      <c r="E3874" s="829"/>
      <c r="F3874" s="822"/>
      <c r="G3874" s="822"/>
      <c r="H3874" s="822"/>
      <c r="I3874" s="822"/>
      <c r="J3874" s="822"/>
      <c r="K3874" s="523">
        <v>13</v>
      </c>
      <c r="L3874" s="504"/>
      <c r="M3874" s="504"/>
      <c r="N3874" s="504"/>
      <c r="O3874" s="120"/>
      <c r="P3874" s="822"/>
      <c r="Q3874" s="822"/>
      <c r="R3874" s="51"/>
    </row>
    <row r="3875" spans="1:18" s="52" customFormat="1" outlineLevel="1">
      <c r="A3875" s="825"/>
      <c r="B3875" s="827"/>
      <c r="C3875" s="766"/>
      <c r="D3875" s="822"/>
      <c r="E3875" s="829"/>
      <c r="F3875" s="822"/>
      <c r="G3875" s="822"/>
      <c r="H3875" s="822"/>
      <c r="I3875" s="822"/>
      <c r="J3875" s="822"/>
      <c r="K3875" s="523">
        <v>14</v>
      </c>
      <c r="L3875" s="504"/>
      <c r="M3875" s="504"/>
      <c r="N3875" s="504"/>
      <c r="O3875" s="120"/>
      <c r="P3875" s="822"/>
      <c r="Q3875" s="822"/>
      <c r="R3875" s="51"/>
    </row>
    <row r="3876" spans="1:18" s="52" customFormat="1" outlineLevel="1">
      <c r="A3876" s="825"/>
      <c r="B3876" s="827"/>
      <c r="C3876" s="766"/>
      <c r="D3876" s="822"/>
      <c r="E3876" s="829"/>
      <c r="F3876" s="822"/>
      <c r="G3876" s="822"/>
      <c r="H3876" s="822"/>
      <c r="I3876" s="822"/>
      <c r="J3876" s="822"/>
      <c r="K3876" s="523">
        <v>15</v>
      </c>
      <c r="L3876" s="504"/>
      <c r="M3876" s="504"/>
      <c r="N3876" s="504"/>
      <c r="O3876" s="120"/>
      <c r="P3876" s="822"/>
      <c r="Q3876" s="822"/>
      <c r="R3876" s="51"/>
    </row>
    <row r="3877" spans="1:18" s="52" customFormat="1" outlineLevel="1">
      <c r="A3877" s="826"/>
      <c r="B3877" s="828"/>
      <c r="C3877" s="777"/>
      <c r="D3877" s="823"/>
      <c r="E3877" s="829"/>
      <c r="F3877" s="823"/>
      <c r="G3877" s="823"/>
      <c r="H3877" s="823"/>
      <c r="I3877" s="823"/>
      <c r="J3877" s="823"/>
      <c r="K3877" s="523">
        <v>16</v>
      </c>
      <c r="L3877" s="504"/>
      <c r="M3877" s="504"/>
      <c r="N3877" s="504"/>
      <c r="O3877" s="120"/>
      <c r="P3877" s="823"/>
      <c r="Q3877" s="823"/>
      <c r="R3877" s="51"/>
    </row>
    <row r="3878" spans="1:18" s="52" customFormat="1" outlineLevel="1">
      <c r="A3878" s="824"/>
      <c r="B3878" s="827" t="s">
        <v>15</v>
      </c>
      <c r="C3878" s="803">
        <f>C3862+1</f>
        <v>243</v>
      </c>
      <c r="D3878" s="822" t="str">
        <f t="shared" si="329"/>
        <v>Spare 243</v>
      </c>
      <c r="E3878" s="829" t="str">
        <f t="shared" ref="E3878" si="333">"DBB"&amp;18192+(6*(C3878-129))</f>
        <v>DBB18876</v>
      </c>
      <c r="F3878" s="822" t="s">
        <v>2208</v>
      </c>
      <c r="G3878" s="821"/>
      <c r="H3878" s="821"/>
      <c r="I3878" s="821"/>
      <c r="J3878" s="821"/>
      <c r="K3878" s="626">
        <v>1</v>
      </c>
      <c r="L3878" s="504"/>
      <c r="M3878" s="504"/>
      <c r="N3878" s="504"/>
      <c r="O3878" s="120"/>
      <c r="P3878" s="821"/>
      <c r="Q3878" s="821"/>
      <c r="R3878" s="51"/>
    </row>
    <row r="3879" spans="1:18" s="52" customFormat="1" outlineLevel="1">
      <c r="A3879" s="825"/>
      <c r="B3879" s="827"/>
      <c r="C3879" s="766"/>
      <c r="D3879" s="822"/>
      <c r="E3879" s="829"/>
      <c r="F3879" s="822"/>
      <c r="G3879" s="822"/>
      <c r="H3879" s="822"/>
      <c r="I3879" s="822"/>
      <c r="J3879" s="822"/>
      <c r="K3879" s="523">
        <v>2</v>
      </c>
      <c r="L3879" s="504"/>
      <c r="M3879" s="504"/>
      <c r="N3879" s="504"/>
      <c r="O3879" s="120"/>
      <c r="P3879" s="822"/>
      <c r="Q3879" s="822"/>
      <c r="R3879" s="51"/>
    </row>
    <row r="3880" spans="1:18" s="52" customFormat="1" outlineLevel="1">
      <c r="A3880" s="825"/>
      <c r="B3880" s="827"/>
      <c r="C3880" s="766"/>
      <c r="D3880" s="822"/>
      <c r="E3880" s="829"/>
      <c r="F3880" s="822"/>
      <c r="G3880" s="822"/>
      <c r="H3880" s="822"/>
      <c r="I3880" s="822"/>
      <c r="J3880" s="822"/>
      <c r="K3880" s="523">
        <v>3</v>
      </c>
      <c r="L3880" s="504"/>
      <c r="M3880" s="504"/>
      <c r="N3880" s="504"/>
      <c r="O3880" s="120"/>
      <c r="P3880" s="822"/>
      <c r="Q3880" s="822"/>
      <c r="R3880" s="51"/>
    </row>
    <row r="3881" spans="1:18" s="52" customFormat="1" outlineLevel="1">
      <c r="A3881" s="825"/>
      <c r="B3881" s="827"/>
      <c r="C3881" s="766"/>
      <c r="D3881" s="822"/>
      <c r="E3881" s="829"/>
      <c r="F3881" s="822"/>
      <c r="G3881" s="822"/>
      <c r="H3881" s="822"/>
      <c r="I3881" s="822"/>
      <c r="J3881" s="822"/>
      <c r="K3881" s="523">
        <v>4</v>
      </c>
      <c r="L3881" s="504"/>
      <c r="M3881" s="504"/>
      <c r="N3881" s="504"/>
      <c r="O3881" s="120"/>
      <c r="P3881" s="822"/>
      <c r="Q3881" s="822"/>
      <c r="R3881" s="51"/>
    </row>
    <row r="3882" spans="1:18" s="52" customFormat="1" outlineLevel="1">
      <c r="A3882" s="825"/>
      <c r="B3882" s="827"/>
      <c r="C3882" s="766"/>
      <c r="D3882" s="822"/>
      <c r="E3882" s="829"/>
      <c r="F3882" s="822"/>
      <c r="G3882" s="822"/>
      <c r="H3882" s="822"/>
      <c r="I3882" s="822"/>
      <c r="J3882" s="822"/>
      <c r="K3882" s="523">
        <v>5</v>
      </c>
      <c r="L3882" s="504"/>
      <c r="M3882" s="504"/>
      <c r="N3882" s="504"/>
      <c r="O3882" s="120"/>
      <c r="P3882" s="822"/>
      <c r="Q3882" s="822"/>
      <c r="R3882" s="51"/>
    </row>
    <row r="3883" spans="1:18" s="52" customFormat="1" outlineLevel="1">
      <c r="A3883" s="825"/>
      <c r="B3883" s="827"/>
      <c r="C3883" s="766"/>
      <c r="D3883" s="822"/>
      <c r="E3883" s="829"/>
      <c r="F3883" s="822"/>
      <c r="G3883" s="822"/>
      <c r="H3883" s="822"/>
      <c r="I3883" s="822"/>
      <c r="J3883" s="822"/>
      <c r="K3883" s="523">
        <v>6</v>
      </c>
      <c r="L3883" s="504"/>
      <c r="M3883" s="504"/>
      <c r="N3883" s="504"/>
      <c r="O3883" s="120"/>
      <c r="P3883" s="822"/>
      <c r="Q3883" s="822"/>
      <c r="R3883" s="51"/>
    </row>
    <row r="3884" spans="1:18" s="52" customFormat="1" outlineLevel="1">
      <c r="A3884" s="825"/>
      <c r="B3884" s="827"/>
      <c r="C3884" s="766"/>
      <c r="D3884" s="822"/>
      <c r="E3884" s="829"/>
      <c r="F3884" s="822"/>
      <c r="G3884" s="822"/>
      <c r="H3884" s="822"/>
      <c r="I3884" s="822"/>
      <c r="J3884" s="822"/>
      <c r="K3884" s="523">
        <v>7</v>
      </c>
      <c r="L3884" s="504"/>
      <c r="M3884" s="504"/>
      <c r="N3884" s="504"/>
      <c r="O3884" s="120"/>
      <c r="P3884" s="822"/>
      <c r="Q3884" s="822"/>
      <c r="R3884" s="51"/>
    </row>
    <row r="3885" spans="1:18" s="52" customFormat="1" outlineLevel="1">
      <c r="A3885" s="825"/>
      <c r="B3885" s="827"/>
      <c r="C3885" s="766"/>
      <c r="D3885" s="822"/>
      <c r="E3885" s="829"/>
      <c r="F3885" s="822"/>
      <c r="G3885" s="822"/>
      <c r="H3885" s="822"/>
      <c r="I3885" s="822"/>
      <c r="J3885" s="822"/>
      <c r="K3885" s="523">
        <v>8</v>
      </c>
      <c r="L3885" s="504"/>
      <c r="M3885" s="504"/>
      <c r="N3885" s="504"/>
      <c r="O3885" s="120"/>
      <c r="P3885" s="822"/>
      <c r="Q3885" s="822"/>
      <c r="R3885" s="51"/>
    </row>
    <row r="3886" spans="1:18" s="52" customFormat="1" outlineLevel="1">
      <c r="A3886" s="825"/>
      <c r="B3886" s="827"/>
      <c r="C3886" s="766"/>
      <c r="D3886" s="822"/>
      <c r="E3886" s="829"/>
      <c r="F3886" s="822"/>
      <c r="G3886" s="822"/>
      <c r="H3886" s="822"/>
      <c r="I3886" s="822"/>
      <c r="J3886" s="822"/>
      <c r="K3886" s="523">
        <v>9</v>
      </c>
      <c r="L3886" s="504"/>
      <c r="M3886" s="504"/>
      <c r="N3886" s="504"/>
      <c r="O3886" s="120"/>
      <c r="P3886" s="822"/>
      <c r="Q3886" s="822"/>
      <c r="R3886" s="51"/>
    </row>
    <row r="3887" spans="1:18" s="52" customFormat="1" outlineLevel="1">
      <c r="A3887" s="825"/>
      <c r="B3887" s="827"/>
      <c r="C3887" s="766"/>
      <c r="D3887" s="822"/>
      <c r="E3887" s="829"/>
      <c r="F3887" s="822"/>
      <c r="G3887" s="822"/>
      <c r="H3887" s="822"/>
      <c r="I3887" s="822"/>
      <c r="J3887" s="822"/>
      <c r="K3887" s="523">
        <v>10</v>
      </c>
      <c r="L3887" s="504"/>
      <c r="M3887" s="504"/>
      <c r="N3887" s="504"/>
      <c r="O3887" s="120"/>
      <c r="P3887" s="822"/>
      <c r="Q3887" s="822"/>
      <c r="R3887" s="51"/>
    </row>
    <row r="3888" spans="1:18" s="52" customFormat="1" outlineLevel="1">
      <c r="A3888" s="825"/>
      <c r="B3888" s="827"/>
      <c r="C3888" s="766"/>
      <c r="D3888" s="822"/>
      <c r="E3888" s="829"/>
      <c r="F3888" s="822"/>
      <c r="G3888" s="822"/>
      <c r="H3888" s="822"/>
      <c r="I3888" s="822"/>
      <c r="J3888" s="822"/>
      <c r="K3888" s="523">
        <v>11</v>
      </c>
      <c r="L3888" s="504"/>
      <c r="M3888" s="504"/>
      <c r="N3888" s="504"/>
      <c r="O3888" s="120"/>
      <c r="P3888" s="822"/>
      <c r="Q3888" s="822"/>
      <c r="R3888" s="51"/>
    </row>
    <row r="3889" spans="1:18" s="52" customFormat="1" outlineLevel="1">
      <c r="A3889" s="825"/>
      <c r="B3889" s="827"/>
      <c r="C3889" s="766"/>
      <c r="D3889" s="822"/>
      <c r="E3889" s="829"/>
      <c r="F3889" s="822"/>
      <c r="G3889" s="822"/>
      <c r="H3889" s="822"/>
      <c r="I3889" s="822"/>
      <c r="J3889" s="822"/>
      <c r="K3889" s="523">
        <v>12</v>
      </c>
      <c r="L3889" s="504"/>
      <c r="M3889" s="504"/>
      <c r="N3889" s="504"/>
      <c r="O3889" s="120"/>
      <c r="P3889" s="822"/>
      <c r="Q3889" s="822"/>
      <c r="R3889" s="51"/>
    </row>
    <row r="3890" spans="1:18" s="52" customFormat="1" outlineLevel="1">
      <c r="A3890" s="825"/>
      <c r="B3890" s="827"/>
      <c r="C3890" s="766"/>
      <c r="D3890" s="822"/>
      <c r="E3890" s="829"/>
      <c r="F3890" s="822"/>
      <c r="G3890" s="822"/>
      <c r="H3890" s="822"/>
      <c r="I3890" s="822"/>
      <c r="J3890" s="822"/>
      <c r="K3890" s="523">
        <v>13</v>
      </c>
      <c r="L3890" s="504"/>
      <c r="M3890" s="504"/>
      <c r="N3890" s="504"/>
      <c r="O3890" s="120"/>
      <c r="P3890" s="822"/>
      <c r="Q3890" s="822"/>
      <c r="R3890" s="51"/>
    </row>
    <row r="3891" spans="1:18" s="52" customFormat="1" outlineLevel="1">
      <c r="A3891" s="825"/>
      <c r="B3891" s="827"/>
      <c r="C3891" s="766"/>
      <c r="D3891" s="822"/>
      <c r="E3891" s="829"/>
      <c r="F3891" s="822"/>
      <c r="G3891" s="822"/>
      <c r="H3891" s="822"/>
      <c r="I3891" s="822"/>
      <c r="J3891" s="822"/>
      <c r="K3891" s="523">
        <v>14</v>
      </c>
      <c r="L3891" s="504"/>
      <c r="M3891" s="504"/>
      <c r="N3891" s="504"/>
      <c r="O3891" s="120"/>
      <c r="P3891" s="822"/>
      <c r="Q3891" s="822"/>
      <c r="R3891" s="51"/>
    </row>
    <row r="3892" spans="1:18" s="52" customFormat="1" outlineLevel="1">
      <c r="A3892" s="825"/>
      <c r="B3892" s="827"/>
      <c r="C3892" s="766"/>
      <c r="D3892" s="822"/>
      <c r="E3892" s="829"/>
      <c r="F3892" s="822"/>
      <c r="G3892" s="822"/>
      <c r="H3892" s="822"/>
      <c r="I3892" s="822"/>
      <c r="J3892" s="822"/>
      <c r="K3892" s="523">
        <v>15</v>
      </c>
      <c r="L3892" s="504"/>
      <c r="M3892" s="504"/>
      <c r="N3892" s="504"/>
      <c r="O3892" s="120"/>
      <c r="P3892" s="822"/>
      <c r="Q3892" s="822"/>
      <c r="R3892" s="51"/>
    </row>
    <row r="3893" spans="1:18" s="52" customFormat="1" outlineLevel="1">
      <c r="A3893" s="826"/>
      <c r="B3893" s="828"/>
      <c r="C3893" s="777"/>
      <c r="D3893" s="823"/>
      <c r="E3893" s="829"/>
      <c r="F3893" s="823"/>
      <c r="G3893" s="823"/>
      <c r="H3893" s="823"/>
      <c r="I3893" s="823"/>
      <c r="J3893" s="823"/>
      <c r="K3893" s="523">
        <v>16</v>
      </c>
      <c r="L3893" s="504"/>
      <c r="M3893" s="504"/>
      <c r="N3893" s="504"/>
      <c r="O3893" s="120"/>
      <c r="P3893" s="823"/>
      <c r="Q3893" s="823"/>
      <c r="R3893" s="51"/>
    </row>
    <row r="3894" spans="1:18" s="52" customFormat="1" outlineLevel="1">
      <c r="A3894" s="824"/>
      <c r="B3894" s="827" t="s">
        <v>15</v>
      </c>
      <c r="C3894" s="803">
        <f>C3878+1</f>
        <v>244</v>
      </c>
      <c r="D3894" s="822" t="str">
        <f t="shared" ref="D3894:D3942" si="334">"Spare "&amp;C3894</f>
        <v>Spare 244</v>
      </c>
      <c r="E3894" s="829" t="str">
        <f t="shared" ref="E3894" si="335">"DBB"&amp;18192+(6*(C3894-129))</f>
        <v>DBB18882</v>
      </c>
      <c r="F3894" s="822" t="s">
        <v>2209</v>
      </c>
      <c r="G3894" s="821"/>
      <c r="H3894" s="821"/>
      <c r="I3894" s="821"/>
      <c r="J3894" s="821"/>
      <c r="K3894" s="626">
        <v>1</v>
      </c>
      <c r="L3894" s="504"/>
      <c r="M3894" s="504"/>
      <c r="N3894" s="504"/>
      <c r="O3894" s="120"/>
      <c r="P3894" s="821"/>
      <c r="Q3894" s="821"/>
      <c r="R3894" s="51"/>
    </row>
    <row r="3895" spans="1:18" s="52" customFormat="1" outlineLevel="1">
      <c r="A3895" s="825"/>
      <c r="B3895" s="827"/>
      <c r="C3895" s="766"/>
      <c r="D3895" s="822"/>
      <c r="E3895" s="829"/>
      <c r="F3895" s="822"/>
      <c r="G3895" s="822"/>
      <c r="H3895" s="822"/>
      <c r="I3895" s="822"/>
      <c r="J3895" s="822"/>
      <c r="K3895" s="523">
        <v>2</v>
      </c>
      <c r="L3895" s="504"/>
      <c r="M3895" s="504"/>
      <c r="N3895" s="504"/>
      <c r="O3895" s="120"/>
      <c r="P3895" s="822"/>
      <c r="Q3895" s="822"/>
      <c r="R3895" s="51"/>
    </row>
    <row r="3896" spans="1:18" s="52" customFormat="1" outlineLevel="1">
      <c r="A3896" s="825"/>
      <c r="B3896" s="827"/>
      <c r="C3896" s="766"/>
      <c r="D3896" s="822"/>
      <c r="E3896" s="829"/>
      <c r="F3896" s="822"/>
      <c r="G3896" s="822"/>
      <c r="H3896" s="822"/>
      <c r="I3896" s="822"/>
      <c r="J3896" s="822"/>
      <c r="K3896" s="523">
        <v>3</v>
      </c>
      <c r="L3896" s="504"/>
      <c r="M3896" s="504"/>
      <c r="N3896" s="504"/>
      <c r="O3896" s="120"/>
      <c r="P3896" s="822"/>
      <c r="Q3896" s="822"/>
      <c r="R3896" s="51"/>
    </row>
    <row r="3897" spans="1:18" s="52" customFormat="1" outlineLevel="1">
      <c r="A3897" s="825"/>
      <c r="B3897" s="827"/>
      <c r="C3897" s="766"/>
      <c r="D3897" s="822"/>
      <c r="E3897" s="829"/>
      <c r="F3897" s="822"/>
      <c r="G3897" s="822"/>
      <c r="H3897" s="822"/>
      <c r="I3897" s="822"/>
      <c r="J3897" s="822"/>
      <c r="K3897" s="523">
        <v>4</v>
      </c>
      <c r="L3897" s="504"/>
      <c r="M3897" s="504"/>
      <c r="N3897" s="504"/>
      <c r="O3897" s="120"/>
      <c r="P3897" s="822"/>
      <c r="Q3897" s="822"/>
      <c r="R3897" s="51"/>
    </row>
    <row r="3898" spans="1:18" s="52" customFormat="1" outlineLevel="1">
      <c r="A3898" s="825"/>
      <c r="B3898" s="827"/>
      <c r="C3898" s="766"/>
      <c r="D3898" s="822"/>
      <c r="E3898" s="829"/>
      <c r="F3898" s="822"/>
      <c r="G3898" s="822"/>
      <c r="H3898" s="822"/>
      <c r="I3898" s="822"/>
      <c r="J3898" s="822"/>
      <c r="K3898" s="523">
        <v>5</v>
      </c>
      <c r="L3898" s="504"/>
      <c r="M3898" s="504"/>
      <c r="N3898" s="504"/>
      <c r="O3898" s="120"/>
      <c r="P3898" s="822"/>
      <c r="Q3898" s="822"/>
      <c r="R3898" s="51"/>
    </row>
    <row r="3899" spans="1:18" s="52" customFormat="1" outlineLevel="1">
      <c r="A3899" s="825"/>
      <c r="B3899" s="827"/>
      <c r="C3899" s="766"/>
      <c r="D3899" s="822"/>
      <c r="E3899" s="829"/>
      <c r="F3899" s="822"/>
      <c r="G3899" s="822"/>
      <c r="H3899" s="822"/>
      <c r="I3899" s="822"/>
      <c r="J3899" s="822"/>
      <c r="K3899" s="523">
        <v>6</v>
      </c>
      <c r="L3899" s="504"/>
      <c r="M3899" s="504"/>
      <c r="N3899" s="504"/>
      <c r="O3899" s="120"/>
      <c r="P3899" s="822"/>
      <c r="Q3899" s="822"/>
      <c r="R3899" s="51"/>
    </row>
    <row r="3900" spans="1:18" s="52" customFormat="1" outlineLevel="1">
      <c r="A3900" s="825"/>
      <c r="B3900" s="827"/>
      <c r="C3900" s="766"/>
      <c r="D3900" s="822"/>
      <c r="E3900" s="829"/>
      <c r="F3900" s="822"/>
      <c r="G3900" s="822"/>
      <c r="H3900" s="822"/>
      <c r="I3900" s="822"/>
      <c r="J3900" s="822"/>
      <c r="K3900" s="523">
        <v>7</v>
      </c>
      <c r="L3900" s="504"/>
      <c r="M3900" s="504"/>
      <c r="N3900" s="504"/>
      <c r="O3900" s="120"/>
      <c r="P3900" s="822"/>
      <c r="Q3900" s="822"/>
      <c r="R3900" s="51"/>
    </row>
    <row r="3901" spans="1:18" s="52" customFormat="1" outlineLevel="1">
      <c r="A3901" s="825"/>
      <c r="B3901" s="827"/>
      <c r="C3901" s="766"/>
      <c r="D3901" s="822"/>
      <c r="E3901" s="829"/>
      <c r="F3901" s="822"/>
      <c r="G3901" s="822"/>
      <c r="H3901" s="822"/>
      <c r="I3901" s="822"/>
      <c r="J3901" s="822"/>
      <c r="K3901" s="523">
        <v>8</v>
      </c>
      <c r="L3901" s="504"/>
      <c r="M3901" s="504"/>
      <c r="N3901" s="504"/>
      <c r="O3901" s="120"/>
      <c r="P3901" s="822"/>
      <c r="Q3901" s="822"/>
      <c r="R3901" s="51"/>
    </row>
    <row r="3902" spans="1:18" s="52" customFormat="1" outlineLevel="1">
      <c r="A3902" s="825"/>
      <c r="B3902" s="827"/>
      <c r="C3902" s="766"/>
      <c r="D3902" s="822"/>
      <c r="E3902" s="829"/>
      <c r="F3902" s="822"/>
      <c r="G3902" s="822"/>
      <c r="H3902" s="822"/>
      <c r="I3902" s="822"/>
      <c r="J3902" s="822"/>
      <c r="K3902" s="523">
        <v>9</v>
      </c>
      <c r="L3902" s="504"/>
      <c r="M3902" s="504"/>
      <c r="N3902" s="504"/>
      <c r="O3902" s="120"/>
      <c r="P3902" s="822"/>
      <c r="Q3902" s="822"/>
      <c r="R3902" s="51"/>
    </row>
    <row r="3903" spans="1:18" s="52" customFormat="1" outlineLevel="1">
      <c r="A3903" s="825"/>
      <c r="B3903" s="827"/>
      <c r="C3903" s="766"/>
      <c r="D3903" s="822"/>
      <c r="E3903" s="829"/>
      <c r="F3903" s="822"/>
      <c r="G3903" s="822"/>
      <c r="H3903" s="822"/>
      <c r="I3903" s="822"/>
      <c r="J3903" s="822"/>
      <c r="K3903" s="523">
        <v>10</v>
      </c>
      <c r="L3903" s="504"/>
      <c r="M3903" s="504"/>
      <c r="N3903" s="504"/>
      <c r="O3903" s="120"/>
      <c r="P3903" s="822"/>
      <c r="Q3903" s="822"/>
      <c r="R3903" s="51"/>
    </row>
    <row r="3904" spans="1:18" s="52" customFormat="1" outlineLevel="1">
      <c r="A3904" s="825"/>
      <c r="B3904" s="827"/>
      <c r="C3904" s="766"/>
      <c r="D3904" s="822"/>
      <c r="E3904" s="829"/>
      <c r="F3904" s="822"/>
      <c r="G3904" s="822"/>
      <c r="H3904" s="822"/>
      <c r="I3904" s="822"/>
      <c r="J3904" s="822"/>
      <c r="K3904" s="523">
        <v>11</v>
      </c>
      <c r="L3904" s="504"/>
      <c r="M3904" s="504"/>
      <c r="N3904" s="504"/>
      <c r="O3904" s="120"/>
      <c r="P3904" s="822"/>
      <c r="Q3904" s="822"/>
      <c r="R3904" s="51"/>
    </row>
    <row r="3905" spans="1:18" s="52" customFormat="1" outlineLevel="1">
      <c r="A3905" s="825"/>
      <c r="B3905" s="827"/>
      <c r="C3905" s="766"/>
      <c r="D3905" s="822"/>
      <c r="E3905" s="829"/>
      <c r="F3905" s="822"/>
      <c r="G3905" s="822"/>
      <c r="H3905" s="822"/>
      <c r="I3905" s="822"/>
      <c r="J3905" s="822"/>
      <c r="K3905" s="523">
        <v>12</v>
      </c>
      <c r="L3905" s="504"/>
      <c r="M3905" s="504"/>
      <c r="N3905" s="504"/>
      <c r="O3905" s="120"/>
      <c r="P3905" s="822"/>
      <c r="Q3905" s="822"/>
      <c r="R3905" s="51"/>
    </row>
    <row r="3906" spans="1:18" s="52" customFormat="1" outlineLevel="1">
      <c r="A3906" s="825"/>
      <c r="B3906" s="827"/>
      <c r="C3906" s="766"/>
      <c r="D3906" s="822"/>
      <c r="E3906" s="829"/>
      <c r="F3906" s="822"/>
      <c r="G3906" s="822"/>
      <c r="H3906" s="822"/>
      <c r="I3906" s="822"/>
      <c r="J3906" s="822"/>
      <c r="K3906" s="523">
        <v>13</v>
      </c>
      <c r="L3906" s="504"/>
      <c r="M3906" s="504"/>
      <c r="N3906" s="504"/>
      <c r="O3906" s="120"/>
      <c r="P3906" s="822"/>
      <c r="Q3906" s="822"/>
      <c r="R3906" s="51"/>
    </row>
    <row r="3907" spans="1:18" s="52" customFormat="1" outlineLevel="1">
      <c r="A3907" s="825"/>
      <c r="B3907" s="827"/>
      <c r="C3907" s="766"/>
      <c r="D3907" s="822"/>
      <c r="E3907" s="829"/>
      <c r="F3907" s="822"/>
      <c r="G3907" s="822"/>
      <c r="H3907" s="822"/>
      <c r="I3907" s="822"/>
      <c r="J3907" s="822"/>
      <c r="K3907" s="523">
        <v>14</v>
      </c>
      <c r="L3907" s="504"/>
      <c r="M3907" s="504"/>
      <c r="N3907" s="504"/>
      <c r="O3907" s="120"/>
      <c r="P3907" s="822"/>
      <c r="Q3907" s="822"/>
      <c r="R3907" s="51"/>
    </row>
    <row r="3908" spans="1:18" s="52" customFormat="1" outlineLevel="1">
      <c r="A3908" s="825"/>
      <c r="B3908" s="827"/>
      <c r="C3908" s="766"/>
      <c r="D3908" s="822"/>
      <c r="E3908" s="829"/>
      <c r="F3908" s="822"/>
      <c r="G3908" s="822"/>
      <c r="H3908" s="822"/>
      <c r="I3908" s="822"/>
      <c r="J3908" s="822"/>
      <c r="K3908" s="523">
        <v>15</v>
      </c>
      <c r="L3908" s="504"/>
      <c r="M3908" s="504"/>
      <c r="N3908" s="504"/>
      <c r="O3908" s="120"/>
      <c r="P3908" s="822"/>
      <c r="Q3908" s="822"/>
      <c r="R3908" s="51"/>
    </row>
    <row r="3909" spans="1:18" s="52" customFormat="1" outlineLevel="1">
      <c r="A3909" s="826"/>
      <c r="B3909" s="828"/>
      <c r="C3909" s="777"/>
      <c r="D3909" s="823"/>
      <c r="E3909" s="829"/>
      <c r="F3909" s="823"/>
      <c r="G3909" s="823"/>
      <c r="H3909" s="823"/>
      <c r="I3909" s="823"/>
      <c r="J3909" s="823"/>
      <c r="K3909" s="523">
        <v>16</v>
      </c>
      <c r="L3909" s="504"/>
      <c r="M3909" s="504"/>
      <c r="N3909" s="504"/>
      <c r="O3909" s="120"/>
      <c r="P3909" s="823"/>
      <c r="Q3909" s="823"/>
      <c r="R3909" s="51"/>
    </row>
    <row r="3910" spans="1:18" s="52" customFormat="1" outlineLevel="1">
      <c r="A3910" s="824"/>
      <c r="B3910" s="827" t="s">
        <v>15</v>
      </c>
      <c r="C3910" s="803">
        <f>C3894+1</f>
        <v>245</v>
      </c>
      <c r="D3910" s="822" t="str">
        <f t="shared" si="334"/>
        <v>Spare 245</v>
      </c>
      <c r="E3910" s="829" t="str">
        <f t="shared" ref="E3910" si="336">"DBB"&amp;18192+(6*(C3910-129))</f>
        <v>DBB18888</v>
      </c>
      <c r="F3910" s="822" t="s">
        <v>2210</v>
      </c>
      <c r="G3910" s="821"/>
      <c r="H3910" s="821"/>
      <c r="I3910" s="821"/>
      <c r="J3910" s="821"/>
      <c r="K3910" s="626">
        <v>1</v>
      </c>
      <c r="L3910" s="504"/>
      <c r="M3910" s="504"/>
      <c r="N3910" s="504"/>
      <c r="O3910" s="120"/>
      <c r="P3910" s="821"/>
      <c r="Q3910" s="821"/>
      <c r="R3910" s="51"/>
    </row>
    <row r="3911" spans="1:18" s="52" customFormat="1" outlineLevel="1">
      <c r="A3911" s="825"/>
      <c r="B3911" s="827"/>
      <c r="C3911" s="766"/>
      <c r="D3911" s="822"/>
      <c r="E3911" s="829"/>
      <c r="F3911" s="822"/>
      <c r="G3911" s="822"/>
      <c r="H3911" s="822"/>
      <c r="I3911" s="822"/>
      <c r="J3911" s="822"/>
      <c r="K3911" s="523">
        <v>2</v>
      </c>
      <c r="L3911" s="504"/>
      <c r="M3911" s="504"/>
      <c r="N3911" s="504"/>
      <c r="O3911" s="120"/>
      <c r="P3911" s="822"/>
      <c r="Q3911" s="822"/>
      <c r="R3911" s="51"/>
    </row>
    <row r="3912" spans="1:18" s="52" customFormat="1" outlineLevel="1">
      <c r="A3912" s="825"/>
      <c r="B3912" s="827"/>
      <c r="C3912" s="766"/>
      <c r="D3912" s="822"/>
      <c r="E3912" s="829"/>
      <c r="F3912" s="822"/>
      <c r="G3912" s="822"/>
      <c r="H3912" s="822"/>
      <c r="I3912" s="822"/>
      <c r="J3912" s="822"/>
      <c r="K3912" s="523">
        <v>3</v>
      </c>
      <c r="L3912" s="504"/>
      <c r="M3912" s="504"/>
      <c r="N3912" s="504"/>
      <c r="O3912" s="120"/>
      <c r="P3912" s="822"/>
      <c r="Q3912" s="822"/>
      <c r="R3912" s="51"/>
    </row>
    <row r="3913" spans="1:18" s="52" customFormat="1" outlineLevel="1">
      <c r="A3913" s="825"/>
      <c r="B3913" s="827"/>
      <c r="C3913" s="766"/>
      <c r="D3913" s="822"/>
      <c r="E3913" s="829"/>
      <c r="F3913" s="822"/>
      <c r="G3913" s="822"/>
      <c r="H3913" s="822"/>
      <c r="I3913" s="822"/>
      <c r="J3913" s="822"/>
      <c r="K3913" s="523">
        <v>4</v>
      </c>
      <c r="L3913" s="504"/>
      <c r="M3913" s="504"/>
      <c r="N3913" s="504"/>
      <c r="O3913" s="120"/>
      <c r="P3913" s="822"/>
      <c r="Q3913" s="822"/>
      <c r="R3913" s="51"/>
    </row>
    <row r="3914" spans="1:18" s="52" customFormat="1" outlineLevel="1">
      <c r="A3914" s="825"/>
      <c r="B3914" s="827"/>
      <c r="C3914" s="766"/>
      <c r="D3914" s="822"/>
      <c r="E3914" s="829"/>
      <c r="F3914" s="822"/>
      <c r="G3914" s="822"/>
      <c r="H3914" s="822"/>
      <c r="I3914" s="822"/>
      <c r="J3914" s="822"/>
      <c r="K3914" s="523">
        <v>5</v>
      </c>
      <c r="L3914" s="504"/>
      <c r="M3914" s="504"/>
      <c r="N3914" s="504"/>
      <c r="O3914" s="120"/>
      <c r="P3914" s="822"/>
      <c r="Q3914" s="822"/>
      <c r="R3914" s="51"/>
    </row>
    <row r="3915" spans="1:18" s="52" customFormat="1" outlineLevel="1">
      <c r="A3915" s="825"/>
      <c r="B3915" s="827"/>
      <c r="C3915" s="766"/>
      <c r="D3915" s="822"/>
      <c r="E3915" s="829"/>
      <c r="F3915" s="822"/>
      <c r="G3915" s="822"/>
      <c r="H3915" s="822"/>
      <c r="I3915" s="822"/>
      <c r="J3915" s="822"/>
      <c r="K3915" s="523">
        <v>6</v>
      </c>
      <c r="L3915" s="504"/>
      <c r="M3915" s="504"/>
      <c r="N3915" s="504"/>
      <c r="O3915" s="120"/>
      <c r="P3915" s="822"/>
      <c r="Q3915" s="822"/>
      <c r="R3915" s="51"/>
    </row>
    <row r="3916" spans="1:18" s="52" customFormat="1" outlineLevel="1">
      <c r="A3916" s="825"/>
      <c r="B3916" s="827"/>
      <c r="C3916" s="766"/>
      <c r="D3916" s="822"/>
      <c r="E3916" s="829"/>
      <c r="F3916" s="822"/>
      <c r="G3916" s="822"/>
      <c r="H3916" s="822"/>
      <c r="I3916" s="822"/>
      <c r="J3916" s="822"/>
      <c r="K3916" s="523">
        <v>7</v>
      </c>
      <c r="L3916" s="504"/>
      <c r="M3916" s="504"/>
      <c r="N3916" s="504"/>
      <c r="O3916" s="120"/>
      <c r="P3916" s="822"/>
      <c r="Q3916" s="822"/>
      <c r="R3916" s="51"/>
    </row>
    <row r="3917" spans="1:18" s="52" customFormat="1" outlineLevel="1">
      <c r="A3917" s="825"/>
      <c r="B3917" s="827"/>
      <c r="C3917" s="766"/>
      <c r="D3917" s="822"/>
      <c r="E3917" s="829"/>
      <c r="F3917" s="822"/>
      <c r="G3917" s="822"/>
      <c r="H3917" s="822"/>
      <c r="I3917" s="822"/>
      <c r="J3917" s="822"/>
      <c r="K3917" s="523">
        <v>8</v>
      </c>
      <c r="L3917" s="504"/>
      <c r="M3917" s="504"/>
      <c r="N3917" s="504"/>
      <c r="O3917" s="120"/>
      <c r="P3917" s="822"/>
      <c r="Q3917" s="822"/>
      <c r="R3917" s="51"/>
    </row>
    <row r="3918" spans="1:18" s="52" customFormat="1" outlineLevel="1">
      <c r="A3918" s="825"/>
      <c r="B3918" s="827"/>
      <c r="C3918" s="766"/>
      <c r="D3918" s="822"/>
      <c r="E3918" s="829"/>
      <c r="F3918" s="822"/>
      <c r="G3918" s="822"/>
      <c r="H3918" s="822"/>
      <c r="I3918" s="822"/>
      <c r="J3918" s="822"/>
      <c r="K3918" s="523">
        <v>9</v>
      </c>
      <c r="L3918" s="504"/>
      <c r="M3918" s="504"/>
      <c r="N3918" s="504"/>
      <c r="O3918" s="120"/>
      <c r="P3918" s="822"/>
      <c r="Q3918" s="822"/>
      <c r="R3918" s="51"/>
    </row>
    <row r="3919" spans="1:18" s="52" customFormat="1" outlineLevel="1">
      <c r="A3919" s="825"/>
      <c r="B3919" s="827"/>
      <c r="C3919" s="766"/>
      <c r="D3919" s="822"/>
      <c r="E3919" s="829"/>
      <c r="F3919" s="822"/>
      <c r="G3919" s="822"/>
      <c r="H3919" s="822"/>
      <c r="I3919" s="822"/>
      <c r="J3919" s="822"/>
      <c r="K3919" s="523">
        <v>10</v>
      </c>
      <c r="L3919" s="504"/>
      <c r="M3919" s="504"/>
      <c r="N3919" s="504"/>
      <c r="O3919" s="120"/>
      <c r="P3919" s="822"/>
      <c r="Q3919" s="822"/>
      <c r="R3919" s="51"/>
    </row>
    <row r="3920" spans="1:18" s="52" customFormat="1" outlineLevel="1">
      <c r="A3920" s="825"/>
      <c r="B3920" s="827"/>
      <c r="C3920" s="766"/>
      <c r="D3920" s="822"/>
      <c r="E3920" s="829"/>
      <c r="F3920" s="822"/>
      <c r="G3920" s="822"/>
      <c r="H3920" s="822"/>
      <c r="I3920" s="822"/>
      <c r="J3920" s="822"/>
      <c r="K3920" s="523">
        <v>11</v>
      </c>
      <c r="L3920" s="504"/>
      <c r="M3920" s="504"/>
      <c r="N3920" s="504"/>
      <c r="O3920" s="120"/>
      <c r="P3920" s="822"/>
      <c r="Q3920" s="822"/>
      <c r="R3920" s="51"/>
    </row>
    <row r="3921" spans="1:18" s="52" customFormat="1" outlineLevel="1">
      <c r="A3921" s="825"/>
      <c r="B3921" s="827"/>
      <c r="C3921" s="766"/>
      <c r="D3921" s="822"/>
      <c r="E3921" s="829"/>
      <c r="F3921" s="822"/>
      <c r="G3921" s="822"/>
      <c r="H3921" s="822"/>
      <c r="I3921" s="822"/>
      <c r="J3921" s="822"/>
      <c r="K3921" s="523">
        <v>12</v>
      </c>
      <c r="L3921" s="504"/>
      <c r="M3921" s="504"/>
      <c r="N3921" s="504"/>
      <c r="O3921" s="120"/>
      <c r="P3921" s="822"/>
      <c r="Q3921" s="822"/>
      <c r="R3921" s="51"/>
    </row>
    <row r="3922" spans="1:18" s="52" customFormat="1" outlineLevel="1">
      <c r="A3922" s="825"/>
      <c r="B3922" s="827"/>
      <c r="C3922" s="766"/>
      <c r="D3922" s="822"/>
      <c r="E3922" s="829"/>
      <c r="F3922" s="822"/>
      <c r="G3922" s="822"/>
      <c r="H3922" s="822"/>
      <c r="I3922" s="822"/>
      <c r="J3922" s="822"/>
      <c r="K3922" s="523">
        <v>13</v>
      </c>
      <c r="L3922" s="504"/>
      <c r="M3922" s="504"/>
      <c r="N3922" s="504"/>
      <c r="O3922" s="120"/>
      <c r="P3922" s="822"/>
      <c r="Q3922" s="822"/>
      <c r="R3922" s="51"/>
    </row>
    <row r="3923" spans="1:18" s="52" customFormat="1" outlineLevel="1">
      <c r="A3923" s="825"/>
      <c r="B3923" s="827"/>
      <c r="C3923" s="766"/>
      <c r="D3923" s="822"/>
      <c r="E3923" s="829"/>
      <c r="F3923" s="822"/>
      <c r="G3923" s="822"/>
      <c r="H3923" s="822"/>
      <c r="I3923" s="822"/>
      <c r="J3923" s="822"/>
      <c r="K3923" s="523">
        <v>14</v>
      </c>
      <c r="L3923" s="504"/>
      <c r="M3923" s="504"/>
      <c r="N3923" s="504"/>
      <c r="O3923" s="120"/>
      <c r="P3923" s="822"/>
      <c r="Q3923" s="822"/>
      <c r="R3923" s="51"/>
    </row>
    <row r="3924" spans="1:18" s="52" customFormat="1" outlineLevel="1">
      <c r="A3924" s="825"/>
      <c r="B3924" s="827"/>
      <c r="C3924" s="766"/>
      <c r="D3924" s="822"/>
      <c r="E3924" s="829"/>
      <c r="F3924" s="822"/>
      <c r="G3924" s="822"/>
      <c r="H3924" s="822"/>
      <c r="I3924" s="822"/>
      <c r="J3924" s="822"/>
      <c r="K3924" s="523">
        <v>15</v>
      </c>
      <c r="L3924" s="504"/>
      <c r="M3924" s="504"/>
      <c r="N3924" s="504"/>
      <c r="O3924" s="120"/>
      <c r="P3924" s="822"/>
      <c r="Q3924" s="822"/>
      <c r="R3924" s="51"/>
    </row>
    <row r="3925" spans="1:18" s="52" customFormat="1" outlineLevel="1">
      <c r="A3925" s="826"/>
      <c r="B3925" s="828"/>
      <c r="C3925" s="777"/>
      <c r="D3925" s="823"/>
      <c r="E3925" s="829"/>
      <c r="F3925" s="823"/>
      <c r="G3925" s="823"/>
      <c r="H3925" s="823"/>
      <c r="I3925" s="823"/>
      <c r="J3925" s="823"/>
      <c r="K3925" s="523">
        <v>16</v>
      </c>
      <c r="L3925" s="504"/>
      <c r="M3925" s="504"/>
      <c r="N3925" s="504"/>
      <c r="O3925" s="120"/>
      <c r="P3925" s="823"/>
      <c r="Q3925" s="823"/>
      <c r="R3925" s="51"/>
    </row>
    <row r="3926" spans="1:18" s="52" customFormat="1" outlineLevel="1">
      <c r="A3926" s="824"/>
      <c r="B3926" s="827" t="s">
        <v>15</v>
      </c>
      <c r="C3926" s="803">
        <f>C3910+1</f>
        <v>246</v>
      </c>
      <c r="D3926" s="822" t="str">
        <f t="shared" si="334"/>
        <v>Spare 246</v>
      </c>
      <c r="E3926" s="829" t="str">
        <f t="shared" ref="E3926" si="337">"DBB"&amp;18192+(6*(C3926-129))</f>
        <v>DBB18894</v>
      </c>
      <c r="F3926" s="822" t="s">
        <v>2211</v>
      </c>
      <c r="G3926" s="821"/>
      <c r="H3926" s="821"/>
      <c r="I3926" s="821"/>
      <c r="J3926" s="821"/>
      <c r="K3926" s="626">
        <v>1</v>
      </c>
      <c r="L3926" s="504"/>
      <c r="M3926" s="504"/>
      <c r="N3926" s="504"/>
      <c r="O3926" s="120"/>
      <c r="P3926" s="821"/>
      <c r="Q3926" s="821"/>
      <c r="R3926" s="51"/>
    </row>
    <row r="3927" spans="1:18" s="52" customFormat="1" outlineLevel="1">
      <c r="A3927" s="825"/>
      <c r="B3927" s="827"/>
      <c r="C3927" s="766"/>
      <c r="D3927" s="822"/>
      <c r="E3927" s="829"/>
      <c r="F3927" s="822"/>
      <c r="G3927" s="822"/>
      <c r="H3927" s="822"/>
      <c r="I3927" s="822"/>
      <c r="J3927" s="822"/>
      <c r="K3927" s="523">
        <v>2</v>
      </c>
      <c r="L3927" s="504"/>
      <c r="M3927" s="504"/>
      <c r="N3927" s="504"/>
      <c r="O3927" s="120"/>
      <c r="P3927" s="822"/>
      <c r="Q3927" s="822"/>
      <c r="R3927" s="51"/>
    </row>
    <row r="3928" spans="1:18" s="52" customFormat="1" outlineLevel="1">
      <c r="A3928" s="825"/>
      <c r="B3928" s="827"/>
      <c r="C3928" s="766"/>
      <c r="D3928" s="822"/>
      <c r="E3928" s="829"/>
      <c r="F3928" s="822"/>
      <c r="G3928" s="822"/>
      <c r="H3928" s="822"/>
      <c r="I3928" s="822"/>
      <c r="J3928" s="822"/>
      <c r="K3928" s="523">
        <v>3</v>
      </c>
      <c r="L3928" s="504"/>
      <c r="M3928" s="504"/>
      <c r="N3928" s="504"/>
      <c r="O3928" s="120"/>
      <c r="P3928" s="822"/>
      <c r="Q3928" s="822"/>
      <c r="R3928" s="51"/>
    </row>
    <row r="3929" spans="1:18" s="52" customFormat="1" outlineLevel="1">
      <c r="A3929" s="825"/>
      <c r="B3929" s="827"/>
      <c r="C3929" s="766"/>
      <c r="D3929" s="822"/>
      <c r="E3929" s="829"/>
      <c r="F3929" s="822"/>
      <c r="G3929" s="822"/>
      <c r="H3929" s="822"/>
      <c r="I3929" s="822"/>
      <c r="J3929" s="822"/>
      <c r="K3929" s="523">
        <v>4</v>
      </c>
      <c r="L3929" s="504"/>
      <c r="M3929" s="504"/>
      <c r="N3929" s="504"/>
      <c r="O3929" s="120"/>
      <c r="P3929" s="822"/>
      <c r="Q3929" s="822"/>
      <c r="R3929" s="51"/>
    </row>
    <row r="3930" spans="1:18" s="52" customFormat="1" outlineLevel="1">
      <c r="A3930" s="825"/>
      <c r="B3930" s="827"/>
      <c r="C3930" s="766"/>
      <c r="D3930" s="822"/>
      <c r="E3930" s="829"/>
      <c r="F3930" s="822"/>
      <c r="G3930" s="822"/>
      <c r="H3930" s="822"/>
      <c r="I3930" s="822"/>
      <c r="J3930" s="822"/>
      <c r="K3930" s="523">
        <v>5</v>
      </c>
      <c r="L3930" s="504"/>
      <c r="M3930" s="504"/>
      <c r="N3930" s="504"/>
      <c r="O3930" s="120"/>
      <c r="P3930" s="822"/>
      <c r="Q3930" s="822"/>
      <c r="R3930" s="51"/>
    </row>
    <row r="3931" spans="1:18" s="52" customFormat="1" outlineLevel="1">
      <c r="A3931" s="825"/>
      <c r="B3931" s="827"/>
      <c r="C3931" s="766"/>
      <c r="D3931" s="822"/>
      <c r="E3931" s="829"/>
      <c r="F3931" s="822"/>
      <c r="G3931" s="822"/>
      <c r="H3931" s="822"/>
      <c r="I3931" s="822"/>
      <c r="J3931" s="822"/>
      <c r="K3931" s="523">
        <v>6</v>
      </c>
      <c r="L3931" s="504"/>
      <c r="M3931" s="504"/>
      <c r="N3931" s="504"/>
      <c r="O3931" s="120"/>
      <c r="P3931" s="822"/>
      <c r="Q3931" s="822"/>
      <c r="R3931" s="51"/>
    </row>
    <row r="3932" spans="1:18" s="52" customFormat="1" outlineLevel="1">
      <c r="A3932" s="825"/>
      <c r="B3932" s="827"/>
      <c r="C3932" s="766"/>
      <c r="D3932" s="822"/>
      <c r="E3932" s="829"/>
      <c r="F3932" s="822"/>
      <c r="G3932" s="822"/>
      <c r="H3932" s="822"/>
      <c r="I3932" s="822"/>
      <c r="J3932" s="822"/>
      <c r="K3932" s="523">
        <v>7</v>
      </c>
      <c r="L3932" s="504"/>
      <c r="M3932" s="504"/>
      <c r="N3932" s="504"/>
      <c r="O3932" s="120"/>
      <c r="P3932" s="822"/>
      <c r="Q3932" s="822"/>
      <c r="R3932" s="51"/>
    </row>
    <row r="3933" spans="1:18" s="52" customFormat="1" outlineLevel="1">
      <c r="A3933" s="825"/>
      <c r="B3933" s="827"/>
      <c r="C3933" s="766"/>
      <c r="D3933" s="822"/>
      <c r="E3933" s="829"/>
      <c r="F3933" s="822"/>
      <c r="G3933" s="822"/>
      <c r="H3933" s="822"/>
      <c r="I3933" s="822"/>
      <c r="J3933" s="822"/>
      <c r="K3933" s="523">
        <v>8</v>
      </c>
      <c r="L3933" s="504"/>
      <c r="M3933" s="504"/>
      <c r="N3933" s="504"/>
      <c r="O3933" s="120"/>
      <c r="P3933" s="822"/>
      <c r="Q3933" s="822"/>
      <c r="R3933" s="51"/>
    </row>
    <row r="3934" spans="1:18" s="52" customFormat="1" outlineLevel="1">
      <c r="A3934" s="825"/>
      <c r="B3934" s="827"/>
      <c r="C3934" s="766"/>
      <c r="D3934" s="822"/>
      <c r="E3934" s="829"/>
      <c r="F3934" s="822"/>
      <c r="G3934" s="822"/>
      <c r="H3934" s="822"/>
      <c r="I3934" s="822"/>
      <c r="J3934" s="822"/>
      <c r="K3934" s="523">
        <v>9</v>
      </c>
      <c r="L3934" s="504"/>
      <c r="M3934" s="504"/>
      <c r="N3934" s="504"/>
      <c r="O3934" s="120"/>
      <c r="P3934" s="822"/>
      <c r="Q3934" s="822"/>
      <c r="R3934" s="51"/>
    </row>
    <row r="3935" spans="1:18" s="52" customFormat="1" outlineLevel="1">
      <c r="A3935" s="825"/>
      <c r="B3935" s="827"/>
      <c r="C3935" s="766"/>
      <c r="D3935" s="822"/>
      <c r="E3935" s="829"/>
      <c r="F3935" s="822"/>
      <c r="G3935" s="822"/>
      <c r="H3935" s="822"/>
      <c r="I3935" s="822"/>
      <c r="J3935" s="822"/>
      <c r="K3935" s="523">
        <v>10</v>
      </c>
      <c r="L3935" s="504"/>
      <c r="M3935" s="504"/>
      <c r="N3935" s="504"/>
      <c r="O3935" s="120"/>
      <c r="P3935" s="822"/>
      <c r="Q3935" s="822"/>
      <c r="R3935" s="51"/>
    </row>
    <row r="3936" spans="1:18" s="52" customFormat="1" outlineLevel="1">
      <c r="A3936" s="825"/>
      <c r="B3936" s="827"/>
      <c r="C3936" s="766"/>
      <c r="D3936" s="822"/>
      <c r="E3936" s="829"/>
      <c r="F3936" s="822"/>
      <c r="G3936" s="822"/>
      <c r="H3936" s="822"/>
      <c r="I3936" s="822"/>
      <c r="J3936" s="822"/>
      <c r="K3936" s="523">
        <v>11</v>
      </c>
      <c r="L3936" s="504"/>
      <c r="M3936" s="504"/>
      <c r="N3936" s="504"/>
      <c r="O3936" s="120"/>
      <c r="P3936" s="822"/>
      <c r="Q3936" s="822"/>
      <c r="R3936" s="51"/>
    </row>
    <row r="3937" spans="1:18" s="52" customFormat="1" outlineLevel="1">
      <c r="A3937" s="825"/>
      <c r="B3937" s="827"/>
      <c r="C3937" s="766"/>
      <c r="D3937" s="822"/>
      <c r="E3937" s="829"/>
      <c r="F3937" s="822"/>
      <c r="G3937" s="822"/>
      <c r="H3937" s="822"/>
      <c r="I3937" s="822"/>
      <c r="J3937" s="822"/>
      <c r="K3937" s="523">
        <v>12</v>
      </c>
      <c r="L3937" s="504"/>
      <c r="M3937" s="504"/>
      <c r="N3937" s="504"/>
      <c r="O3937" s="120"/>
      <c r="P3937" s="822"/>
      <c r="Q3937" s="822"/>
      <c r="R3937" s="51"/>
    </row>
    <row r="3938" spans="1:18" s="52" customFormat="1" outlineLevel="1">
      <c r="A3938" s="825"/>
      <c r="B3938" s="827"/>
      <c r="C3938" s="766"/>
      <c r="D3938" s="822"/>
      <c r="E3938" s="829"/>
      <c r="F3938" s="822"/>
      <c r="G3938" s="822"/>
      <c r="H3938" s="822"/>
      <c r="I3938" s="822"/>
      <c r="J3938" s="822"/>
      <c r="K3938" s="523">
        <v>13</v>
      </c>
      <c r="L3938" s="504"/>
      <c r="M3938" s="504"/>
      <c r="N3938" s="504"/>
      <c r="O3938" s="120"/>
      <c r="P3938" s="822"/>
      <c r="Q3938" s="822"/>
      <c r="R3938" s="51"/>
    </row>
    <row r="3939" spans="1:18" s="52" customFormat="1" outlineLevel="1">
      <c r="A3939" s="825"/>
      <c r="B3939" s="827"/>
      <c r="C3939" s="766"/>
      <c r="D3939" s="822"/>
      <c r="E3939" s="829"/>
      <c r="F3939" s="822"/>
      <c r="G3939" s="822"/>
      <c r="H3939" s="822"/>
      <c r="I3939" s="822"/>
      <c r="J3939" s="822"/>
      <c r="K3939" s="523">
        <v>14</v>
      </c>
      <c r="L3939" s="504"/>
      <c r="M3939" s="504"/>
      <c r="N3939" s="504"/>
      <c r="O3939" s="120"/>
      <c r="P3939" s="822"/>
      <c r="Q3939" s="822"/>
      <c r="R3939" s="51"/>
    </row>
    <row r="3940" spans="1:18" s="52" customFormat="1" outlineLevel="1">
      <c r="A3940" s="825"/>
      <c r="B3940" s="827"/>
      <c r="C3940" s="766"/>
      <c r="D3940" s="822"/>
      <c r="E3940" s="829"/>
      <c r="F3940" s="822"/>
      <c r="G3940" s="822"/>
      <c r="H3940" s="822"/>
      <c r="I3940" s="822"/>
      <c r="J3940" s="822"/>
      <c r="K3940" s="523">
        <v>15</v>
      </c>
      <c r="L3940" s="504"/>
      <c r="M3940" s="504"/>
      <c r="N3940" s="504"/>
      <c r="O3940" s="120"/>
      <c r="P3940" s="822"/>
      <c r="Q3940" s="822"/>
      <c r="R3940" s="51"/>
    </row>
    <row r="3941" spans="1:18" s="52" customFormat="1" outlineLevel="1">
      <c r="A3941" s="826"/>
      <c r="B3941" s="828"/>
      <c r="C3941" s="777"/>
      <c r="D3941" s="823"/>
      <c r="E3941" s="829"/>
      <c r="F3941" s="823"/>
      <c r="G3941" s="823"/>
      <c r="H3941" s="823"/>
      <c r="I3941" s="823"/>
      <c r="J3941" s="823"/>
      <c r="K3941" s="523">
        <v>16</v>
      </c>
      <c r="L3941" s="504"/>
      <c r="M3941" s="504"/>
      <c r="N3941" s="504"/>
      <c r="O3941" s="120"/>
      <c r="P3941" s="823"/>
      <c r="Q3941" s="823"/>
      <c r="R3941" s="51"/>
    </row>
    <row r="3942" spans="1:18" s="52" customFormat="1" outlineLevel="1">
      <c r="A3942" s="824"/>
      <c r="B3942" s="827" t="s">
        <v>15</v>
      </c>
      <c r="C3942" s="803">
        <f>C3926+1</f>
        <v>247</v>
      </c>
      <c r="D3942" s="822" t="str">
        <f t="shared" si="334"/>
        <v>Spare 247</v>
      </c>
      <c r="E3942" s="829" t="str">
        <f t="shared" ref="E3942" si="338">"DBB"&amp;18192+(6*(C3942-129))</f>
        <v>DBB18900</v>
      </c>
      <c r="F3942" s="822" t="s">
        <v>2212</v>
      </c>
      <c r="G3942" s="821"/>
      <c r="H3942" s="821"/>
      <c r="I3942" s="821"/>
      <c r="J3942" s="821"/>
      <c r="K3942" s="626">
        <v>1</v>
      </c>
      <c r="L3942" s="504"/>
      <c r="M3942" s="504"/>
      <c r="N3942" s="504"/>
      <c r="O3942" s="120"/>
      <c r="P3942" s="821"/>
      <c r="Q3942" s="821"/>
      <c r="R3942" s="51"/>
    </row>
    <row r="3943" spans="1:18" s="52" customFormat="1" outlineLevel="1">
      <c r="A3943" s="825"/>
      <c r="B3943" s="827"/>
      <c r="C3943" s="766"/>
      <c r="D3943" s="822"/>
      <c r="E3943" s="829"/>
      <c r="F3943" s="822"/>
      <c r="G3943" s="822"/>
      <c r="H3943" s="822"/>
      <c r="I3943" s="822"/>
      <c r="J3943" s="822"/>
      <c r="K3943" s="523">
        <v>2</v>
      </c>
      <c r="L3943" s="504"/>
      <c r="M3943" s="504"/>
      <c r="N3943" s="504"/>
      <c r="O3943" s="120"/>
      <c r="P3943" s="822"/>
      <c r="Q3943" s="822"/>
      <c r="R3943" s="51"/>
    </row>
    <row r="3944" spans="1:18" s="52" customFormat="1" outlineLevel="1">
      <c r="A3944" s="825"/>
      <c r="B3944" s="827"/>
      <c r="C3944" s="766"/>
      <c r="D3944" s="822"/>
      <c r="E3944" s="829"/>
      <c r="F3944" s="822"/>
      <c r="G3944" s="822"/>
      <c r="H3944" s="822"/>
      <c r="I3944" s="822"/>
      <c r="J3944" s="822"/>
      <c r="K3944" s="523">
        <v>3</v>
      </c>
      <c r="L3944" s="504"/>
      <c r="M3944" s="504"/>
      <c r="N3944" s="504"/>
      <c r="O3944" s="120"/>
      <c r="P3944" s="822"/>
      <c r="Q3944" s="822"/>
      <c r="R3944" s="51"/>
    </row>
    <row r="3945" spans="1:18" s="52" customFormat="1" outlineLevel="1">
      <c r="A3945" s="825"/>
      <c r="B3945" s="827"/>
      <c r="C3945" s="766"/>
      <c r="D3945" s="822"/>
      <c r="E3945" s="829"/>
      <c r="F3945" s="822"/>
      <c r="G3945" s="822"/>
      <c r="H3945" s="822"/>
      <c r="I3945" s="822"/>
      <c r="J3945" s="822"/>
      <c r="K3945" s="523">
        <v>4</v>
      </c>
      <c r="L3945" s="504"/>
      <c r="M3945" s="504"/>
      <c r="N3945" s="504"/>
      <c r="O3945" s="120"/>
      <c r="P3945" s="822"/>
      <c r="Q3945" s="822"/>
      <c r="R3945" s="51"/>
    </row>
    <row r="3946" spans="1:18" s="52" customFormat="1" outlineLevel="1">
      <c r="A3946" s="825"/>
      <c r="B3946" s="827"/>
      <c r="C3946" s="766"/>
      <c r="D3946" s="822"/>
      <c r="E3946" s="829"/>
      <c r="F3946" s="822"/>
      <c r="G3946" s="822"/>
      <c r="H3946" s="822"/>
      <c r="I3946" s="822"/>
      <c r="J3946" s="822"/>
      <c r="K3946" s="523">
        <v>5</v>
      </c>
      <c r="L3946" s="504"/>
      <c r="M3946" s="504"/>
      <c r="N3946" s="504"/>
      <c r="O3946" s="120"/>
      <c r="P3946" s="822"/>
      <c r="Q3946" s="822"/>
      <c r="R3946" s="51"/>
    </row>
    <row r="3947" spans="1:18" s="52" customFormat="1" outlineLevel="1">
      <c r="A3947" s="825"/>
      <c r="B3947" s="827"/>
      <c r="C3947" s="766"/>
      <c r="D3947" s="822"/>
      <c r="E3947" s="829"/>
      <c r="F3947" s="822"/>
      <c r="G3947" s="822"/>
      <c r="H3947" s="822"/>
      <c r="I3947" s="822"/>
      <c r="J3947" s="822"/>
      <c r="K3947" s="523">
        <v>6</v>
      </c>
      <c r="L3947" s="504"/>
      <c r="M3947" s="504"/>
      <c r="N3947" s="504"/>
      <c r="O3947" s="120"/>
      <c r="P3947" s="822"/>
      <c r="Q3947" s="822"/>
      <c r="R3947" s="51"/>
    </row>
    <row r="3948" spans="1:18" s="52" customFormat="1" outlineLevel="1">
      <c r="A3948" s="825"/>
      <c r="B3948" s="827"/>
      <c r="C3948" s="766"/>
      <c r="D3948" s="822"/>
      <c r="E3948" s="829"/>
      <c r="F3948" s="822"/>
      <c r="G3948" s="822"/>
      <c r="H3948" s="822"/>
      <c r="I3948" s="822"/>
      <c r="J3948" s="822"/>
      <c r="K3948" s="523">
        <v>7</v>
      </c>
      <c r="L3948" s="504"/>
      <c r="M3948" s="504"/>
      <c r="N3948" s="504"/>
      <c r="O3948" s="120"/>
      <c r="P3948" s="822"/>
      <c r="Q3948" s="822"/>
      <c r="R3948" s="51"/>
    </row>
    <row r="3949" spans="1:18" s="52" customFormat="1" outlineLevel="1">
      <c r="A3949" s="825"/>
      <c r="B3949" s="827"/>
      <c r="C3949" s="766"/>
      <c r="D3949" s="822"/>
      <c r="E3949" s="829"/>
      <c r="F3949" s="822"/>
      <c r="G3949" s="822"/>
      <c r="H3949" s="822"/>
      <c r="I3949" s="822"/>
      <c r="J3949" s="822"/>
      <c r="K3949" s="523">
        <v>8</v>
      </c>
      <c r="L3949" s="504"/>
      <c r="M3949" s="504"/>
      <c r="N3949" s="504"/>
      <c r="O3949" s="120"/>
      <c r="P3949" s="822"/>
      <c r="Q3949" s="822"/>
      <c r="R3949" s="51"/>
    </row>
    <row r="3950" spans="1:18" s="52" customFormat="1" outlineLevel="1">
      <c r="A3950" s="825"/>
      <c r="B3950" s="827"/>
      <c r="C3950" s="766"/>
      <c r="D3950" s="822"/>
      <c r="E3950" s="829"/>
      <c r="F3950" s="822"/>
      <c r="G3950" s="822"/>
      <c r="H3950" s="822"/>
      <c r="I3950" s="822"/>
      <c r="J3950" s="822"/>
      <c r="K3950" s="523">
        <v>9</v>
      </c>
      <c r="L3950" s="504"/>
      <c r="M3950" s="504"/>
      <c r="N3950" s="504"/>
      <c r="O3950" s="120"/>
      <c r="P3950" s="822"/>
      <c r="Q3950" s="822"/>
      <c r="R3950" s="51"/>
    </row>
    <row r="3951" spans="1:18" s="52" customFormat="1" outlineLevel="1">
      <c r="A3951" s="825"/>
      <c r="B3951" s="827"/>
      <c r="C3951" s="766"/>
      <c r="D3951" s="822"/>
      <c r="E3951" s="829"/>
      <c r="F3951" s="822"/>
      <c r="G3951" s="822"/>
      <c r="H3951" s="822"/>
      <c r="I3951" s="822"/>
      <c r="J3951" s="822"/>
      <c r="K3951" s="523">
        <v>10</v>
      </c>
      <c r="L3951" s="504"/>
      <c r="M3951" s="504"/>
      <c r="N3951" s="504"/>
      <c r="O3951" s="120"/>
      <c r="P3951" s="822"/>
      <c r="Q3951" s="822"/>
      <c r="R3951" s="51"/>
    </row>
    <row r="3952" spans="1:18" s="52" customFormat="1" outlineLevel="1">
      <c r="A3952" s="825"/>
      <c r="B3952" s="827"/>
      <c r="C3952" s="766"/>
      <c r="D3952" s="822"/>
      <c r="E3952" s="829"/>
      <c r="F3952" s="822"/>
      <c r="G3952" s="822"/>
      <c r="H3952" s="822"/>
      <c r="I3952" s="822"/>
      <c r="J3952" s="822"/>
      <c r="K3952" s="523">
        <v>11</v>
      </c>
      <c r="L3952" s="504"/>
      <c r="M3952" s="504"/>
      <c r="N3952" s="504"/>
      <c r="O3952" s="120"/>
      <c r="P3952" s="822"/>
      <c r="Q3952" s="822"/>
      <c r="R3952" s="51"/>
    </row>
    <row r="3953" spans="1:18" s="52" customFormat="1" outlineLevel="1">
      <c r="A3953" s="825"/>
      <c r="B3953" s="827"/>
      <c r="C3953" s="766"/>
      <c r="D3953" s="822"/>
      <c r="E3953" s="829"/>
      <c r="F3953" s="822"/>
      <c r="G3953" s="822"/>
      <c r="H3953" s="822"/>
      <c r="I3953" s="822"/>
      <c r="J3953" s="822"/>
      <c r="K3953" s="523">
        <v>12</v>
      </c>
      <c r="L3953" s="504"/>
      <c r="M3953" s="504"/>
      <c r="N3953" s="504"/>
      <c r="O3953" s="120"/>
      <c r="P3953" s="822"/>
      <c r="Q3953" s="822"/>
      <c r="R3953" s="51"/>
    </row>
    <row r="3954" spans="1:18" s="52" customFormat="1" outlineLevel="1">
      <c r="A3954" s="825"/>
      <c r="B3954" s="827"/>
      <c r="C3954" s="766"/>
      <c r="D3954" s="822"/>
      <c r="E3954" s="829"/>
      <c r="F3954" s="822"/>
      <c r="G3954" s="822"/>
      <c r="H3954" s="822"/>
      <c r="I3954" s="822"/>
      <c r="J3954" s="822"/>
      <c r="K3954" s="523">
        <v>13</v>
      </c>
      <c r="L3954" s="504"/>
      <c r="M3954" s="504"/>
      <c r="N3954" s="504"/>
      <c r="O3954" s="120"/>
      <c r="P3954" s="822"/>
      <c r="Q3954" s="822"/>
      <c r="R3954" s="51"/>
    </row>
    <row r="3955" spans="1:18" s="52" customFormat="1" outlineLevel="1">
      <c r="A3955" s="825"/>
      <c r="B3955" s="827"/>
      <c r="C3955" s="766"/>
      <c r="D3955" s="822"/>
      <c r="E3955" s="829"/>
      <c r="F3955" s="822"/>
      <c r="G3955" s="822"/>
      <c r="H3955" s="822"/>
      <c r="I3955" s="822"/>
      <c r="J3955" s="822"/>
      <c r="K3955" s="523">
        <v>14</v>
      </c>
      <c r="L3955" s="504"/>
      <c r="M3955" s="504"/>
      <c r="N3955" s="504"/>
      <c r="O3955" s="120"/>
      <c r="P3955" s="822"/>
      <c r="Q3955" s="822"/>
      <c r="R3955" s="51"/>
    </row>
    <row r="3956" spans="1:18" s="52" customFormat="1" outlineLevel="1">
      <c r="A3956" s="825"/>
      <c r="B3956" s="827"/>
      <c r="C3956" s="766"/>
      <c r="D3956" s="822"/>
      <c r="E3956" s="829"/>
      <c r="F3956" s="822"/>
      <c r="G3956" s="822"/>
      <c r="H3956" s="822"/>
      <c r="I3956" s="822"/>
      <c r="J3956" s="822"/>
      <c r="K3956" s="523">
        <v>15</v>
      </c>
      <c r="L3956" s="504"/>
      <c r="M3956" s="504"/>
      <c r="N3956" s="504"/>
      <c r="O3956" s="120"/>
      <c r="P3956" s="822"/>
      <c r="Q3956" s="822"/>
      <c r="R3956" s="51"/>
    </row>
    <row r="3957" spans="1:18" s="52" customFormat="1" outlineLevel="1">
      <c r="A3957" s="826"/>
      <c r="B3957" s="828"/>
      <c r="C3957" s="777"/>
      <c r="D3957" s="823"/>
      <c r="E3957" s="829"/>
      <c r="F3957" s="823"/>
      <c r="G3957" s="823"/>
      <c r="H3957" s="823"/>
      <c r="I3957" s="823"/>
      <c r="J3957" s="823"/>
      <c r="K3957" s="523">
        <v>16</v>
      </c>
      <c r="L3957" s="504"/>
      <c r="M3957" s="504"/>
      <c r="N3957" s="504"/>
      <c r="O3957" s="120"/>
      <c r="P3957" s="823"/>
      <c r="Q3957" s="823"/>
      <c r="R3957" s="51"/>
    </row>
    <row r="3958" spans="1:18" s="52" customFormat="1" outlineLevel="1">
      <c r="A3958" s="824"/>
      <c r="B3958" s="827" t="s">
        <v>15</v>
      </c>
      <c r="C3958" s="803">
        <f>C3942+1</f>
        <v>248</v>
      </c>
      <c r="D3958" s="822" t="str">
        <f t="shared" ref="D3958:D4006" si="339">"Spare "&amp;C3958</f>
        <v>Spare 248</v>
      </c>
      <c r="E3958" s="829" t="str">
        <f t="shared" ref="E3958" si="340">"DBB"&amp;18192+(6*(C3958-129))</f>
        <v>DBB18906</v>
      </c>
      <c r="F3958" s="822" t="s">
        <v>2213</v>
      </c>
      <c r="G3958" s="821"/>
      <c r="H3958" s="821"/>
      <c r="I3958" s="821"/>
      <c r="J3958" s="821"/>
      <c r="K3958" s="626">
        <v>1</v>
      </c>
      <c r="L3958" s="504"/>
      <c r="M3958" s="504"/>
      <c r="N3958" s="504"/>
      <c r="O3958" s="120"/>
      <c r="P3958" s="821"/>
      <c r="Q3958" s="821"/>
      <c r="R3958" s="51"/>
    </row>
    <row r="3959" spans="1:18" s="52" customFormat="1" outlineLevel="1">
      <c r="A3959" s="825"/>
      <c r="B3959" s="827"/>
      <c r="C3959" s="766"/>
      <c r="D3959" s="822"/>
      <c r="E3959" s="829"/>
      <c r="F3959" s="822"/>
      <c r="G3959" s="822"/>
      <c r="H3959" s="822"/>
      <c r="I3959" s="822"/>
      <c r="J3959" s="822"/>
      <c r="K3959" s="523">
        <v>2</v>
      </c>
      <c r="L3959" s="504"/>
      <c r="M3959" s="504"/>
      <c r="N3959" s="504"/>
      <c r="O3959" s="120"/>
      <c r="P3959" s="822"/>
      <c r="Q3959" s="822"/>
      <c r="R3959" s="51"/>
    </row>
    <row r="3960" spans="1:18" s="52" customFormat="1" outlineLevel="1">
      <c r="A3960" s="825"/>
      <c r="B3960" s="827"/>
      <c r="C3960" s="766"/>
      <c r="D3960" s="822"/>
      <c r="E3960" s="829"/>
      <c r="F3960" s="822"/>
      <c r="G3960" s="822"/>
      <c r="H3960" s="822"/>
      <c r="I3960" s="822"/>
      <c r="J3960" s="822"/>
      <c r="K3960" s="523">
        <v>3</v>
      </c>
      <c r="L3960" s="504"/>
      <c r="M3960" s="504"/>
      <c r="N3960" s="504"/>
      <c r="O3960" s="120"/>
      <c r="P3960" s="822"/>
      <c r="Q3960" s="822"/>
      <c r="R3960" s="51"/>
    </row>
    <row r="3961" spans="1:18" s="52" customFormat="1" outlineLevel="1">
      <c r="A3961" s="825"/>
      <c r="B3961" s="827"/>
      <c r="C3961" s="766"/>
      <c r="D3961" s="822"/>
      <c r="E3961" s="829"/>
      <c r="F3961" s="822"/>
      <c r="G3961" s="822"/>
      <c r="H3961" s="822"/>
      <c r="I3961" s="822"/>
      <c r="J3961" s="822"/>
      <c r="K3961" s="523">
        <v>4</v>
      </c>
      <c r="L3961" s="504"/>
      <c r="M3961" s="504"/>
      <c r="N3961" s="504"/>
      <c r="O3961" s="120"/>
      <c r="P3961" s="822"/>
      <c r="Q3961" s="822"/>
      <c r="R3961" s="51"/>
    </row>
    <row r="3962" spans="1:18" s="52" customFormat="1" outlineLevel="1">
      <c r="A3962" s="825"/>
      <c r="B3962" s="827"/>
      <c r="C3962" s="766"/>
      <c r="D3962" s="822"/>
      <c r="E3962" s="829"/>
      <c r="F3962" s="822"/>
      <c r="G3962" s="822"/>
      <c r="H3962" s="822"/>
      <c r="I3962" s="822"/>
      <c r="J3962" s="822"/>
      <c r="K3962" s="523">
        <v>5</v>
      </c>
      <c r="L3962" s="504"/>
      <c r="M3962" s="504"/>
      <c r="N3962" s="504"/>
      <c r="O3962" s="120"/>
      <c r="P3962" s="822"/>
      <c r="Q3962" s="822"/>
      <c r="R3962" s="51"/>
    </row>
    <row r="3963" spans="1:18" s="52" customFormat="1" outlineLevel="1">
      <c r="A3963" s="825"/>
      <c r="B3963" s="827"/>
      <c r="C3963" s="766"/>
      <c r="D3963" s="822"/>
      <c r="E3963" s="829"/>
      <c r="F3963" s="822"/>
      <c r="G3963" s="822"/>
      <c r="H3963" s="822"/>
      <c r="I3963" s="822"/>
      <c r="J3963" s="822"/>
      <c r="K3963" s="523">
        <v>6</v>
      </c>
      <c r="L3963" s="504"/>
      <c r="M3963" s="504"/>
      <c r="N3963" s="504"/>
      <c r="O3963" s="120"/>
      <c r="P3963" s="822"/>
      <c r="Q3963" s="822"/>
      <c r="R3963" s="51"/>
    </row>
    <row r="3964" spans="1:18" s="52" customFormat="1" outlineLevel="1">
      <c r="A3964" s="825"/>
      <c r="B3964" s="827"/>
      <c r="C3964" s="766"/>
      <c r="D3964" s="822"/>
      <c r="E3964" s="829"/>
      <c r="F3964" s="822"/>
      <c r="G3964" s="822"/>
      <c r="H3964" s="822"/>
      <c r="I3964" s="822"/>
      <c r="J3964" s="822"/>
      <c r="K3964" s="523">
        <v>7</v>
      </c>
      <c r="L3964" s="504"/>
      <c r="M3964" s="504"/>
      <c r="N3964" s="504"/>
      <c r="O3964" s="120"/>
      <c r="P3964" s="822"/>
      <c r="Q3964" s="822"/>
      <c r="R3964" s="51"/>
    </row>
    <row r="3965" spans="1:18" s="52" customFormat="1" outlineLevel="1">
      <c r="A3965" s="825"/>
      <c r="B3965" s="827"/>
      <c r="C3965" s="766"/>
      <c r="D3965" s="822"/>
      <c r="E3965" s="829"/>
      <c r="F3965" s="822"/>
      <c r="G3965" s="822"/>
      <c r="H3965" s="822"/>
      <c r="I3965" s="822"/>
      <c r="J3965" s="822"/>
      <c r="K3965" s="523">
        <v>8</v>
      </c>
      <c r="L3965" s="504"/>
      <c r="M3965" s="504"/>
      <c r="N3965" s="504"/>
      <c r="O3965" s="120"/>
      <c r="P3965" s="822"/>
      <c r="Q3965" s="822"/>
      <c r="R3965" s="51"/>
    </row>
    <row r="3966" spans="1:18" s="52" customFormat="1" outlineLevel="1">
      <c r="A3966" s="825"/>
      <c r="B3966" s="827"/>
      <c r="C3966" s="766"/>
      <c r="D3966" s="822"/>
      <c r="E3966" s="829"/>
      <c r="F3966" s="822"/>
      <c r="G3966" s="822"/>
      <c r="H3966" s="822"/>
      <c r="I3966" s="822"/>
      <c r="J3966" s="822"/>
      <c r="K3966" s="523">
        <v>9</v>
      </c>
      <c r="L3966" s="504"/>
      <c r="M3966" s="504"/>
      <c r="N3966" s="504"/>
      <c r="O3966" s="120"/>
      <c r="P3966" s="822"/>
      <c r="Q3966" s="822"/>
      <c r="R3966" s="51"/>
    </row>
    <row r="3967" spans="1:18" s="52" customFormat="1" outlineLevel="1">
      <c r="A3967" s="825"/>
      <c r="B3967" s="827"/>
      <c r="C3967" s="766"/>
      <c r="D3967" s="822"/>
      <c r="E3967" s="829"/>
      <c r="F3967" s="822"/>
      <c r="G3967" s="822"/>
      <c r="H3967" s="822"/>
      <c r="I3967" s="822"/>
      <c r="J3967" s="822"/>
      <c r="K3967" s="523">
        <v>10</v>
      </c>
      <c r="L3967" s="504"/>
      <c r="M3967" s="504"/>
      <c r="N3967" s="504"/>
      <c r="O3967" s="120"/>
      <c r="P3967" s="822"/>
      <c r="Q3967" s="822"/>
      <c r="R3967" s="51"/>
    </row>
    <row r="3968" spans="1:18" s="52" customFormat="1" outlineLevel="1">
      <c r="A3968" s="825"/>
      <c r="B3968" s="827"/>
      <c r="C3968" s="766"/>
      <c r="D3968" s="822"/>
      <c r="E3968" s="829"/>
      <c r="F3968" s="822"/>
      <c r="G3968" s="822"/>
      <c r="H3968" s="822"/>
      <c r="I3968" s="822"/>
      <c r="J3968" s="822"/>
      <c r="K3968" s="523">
        <v>11</v>
      </c>
      <c r="L3968" s="504"/>
      <c r="M3968" s="504"/>
      <c r="N3968" s="504"/>
      <c r="O3968" s="120"/>
      <c r="P3968" s="822"/>
      <c r="Q3968" s="822"/>
      <c r="R3968" s="51"/>
    </row>
    <row r="3969" spans="1:18" s="52" customFormat="1" outlineLevel="1">
      <c r="A3969" s="825"/>
      <c r="B3969" s="827"/>
      <c r="C3969" s="766"/>
      <c r="D3969" s="822"/>
      <c r="E3969" s="829"/>
      <c r="F3969" s="822"/>
      <c r="G3969" s="822"/>
      <c r="H3969" s="822"/>
      <c r="I3969" s="822"/>
      <c r="J3969" s="822"/>
      <c r="K3969" s="523">
        <v>12</v>
      </c>
      <c r="L3969" s="504"/>
      <c r="M3969" s="504"/>
      <c r="N3969" s="504"/>
      <c r="O3969" s="120"/>
      <c r="P3969" s="822"/>
      <c r="Q3969" s="822"/>
      <c r="R3969" s="51"/>
    </row>
    <row r="3970" spans="1:18" s="52" customFormat="1" outlineLevel="1">
      <c r="A3970" s="825"/>
      <c r="B3970" s="827"/>
      <c r="C3970" s="766"/>
      <c r="D3970" s="822"/>
      <c r="E3970" s="829"/>
      <c r="F3970" s="822"/>
      <c r="G3970" s="822"/>
      <c r="H3970" s="822"/>
      <c r="I3970" s="822"/>
      <c r="J3970" s="822"/>
      <c r="K3970" s="523">
        <v>13</v>
      </c>
      <c r="L3970" s="504"/>
      <c r="M3970" s="504"/>
      <c r="N3970" s="504"/>
      <c r="O3970" s="120"/>
      <c r="P3970" s="822"/>
      <c r="Q3970" s="822"/>
      <c r="R3970" s="51"/>
    </row>
    <row r="3971" spans="1:18" s="52" customFormat="1" outlineLevel="1">
      <c r="A3971" s="825"/>
      <c r="B3971" s="827"/>
      <c r="C3971" s="766"/>
      <c r="D3971" s="822"/>
      <c r="E3971" s="829"/>
      <c r="F3971" s="822"/>
      <c r="G3971" s="822"/>
      <c r="H3971" s="822"/>
      <c r="I3971" s="822"/>
      <c r="J3971" s="822"/>
      <c r="K3971" s="523">
        <v>14</v>
      </c>
      <c r="L3971" s="504"/>
      <c r="M3971" s="504"/>
      <c r="N3971" s="504"/>
      <c r="O3971" s="120"/>
      <c r="P3971" s="822"/>
      <c r="Q3971" s="822"/>
      <c r="R3971" s="51"/>
    </row>
    <row r="3972" spans="1:18" s="52" customFormat="1" outlineLevel="1">
      <c r="A3972" s="825"/>
      <c r="B3972" s="827"/>
      <c r="C3972" s="766"/>
      <c r="D3972" s="822"/>
      <c r="E3972" s="829"/>
      <c r="F3972" s="822"/>
      <c r="G3972" s="822"/>
      <c r="H3972" s="822"/>
      <c r="I3972" s="822"/>
      <c r="J3972" s="822"/>
      <c r="K3972" s="523">
        <v>15</v>
      </c>
      <c r="L3972" s="504"/>
      <c r="M3972" s="504"/>
      <c r="N3972" s="504"/>
      <c r="O3972" s="120"/>
      <c r="P3972" s="822"/>
      <c r="Q3972" s="822"/>
      <c r="R3972" s="51"/>
    </row>
    <row r="3973" spans="1:18" s="52" customFormat="1" outlineLevel="1">
      <c r="A3973" s="826"/>
      <c r="B3973" s="828"/>
      <c r="C3973" s="777"/>
      <c r="D3973" s="823"/>
      <c r="E3973" s="829"/>
      <c r="F3973" s="823"/>
      <c r="G3973" s="823"/>
      <c r="H3973" s="823"/>
      <c r="I3973" s="823"/>
      <c r="J3973" s="823"/>
      <c r="K3973" s="523">
        <v>16</v>
      </c>
      <c r="L3973" s="504"/>
      <c r="M3973" s="504"/>
      <c r="N3973" s="504"/>
      <c r="O3973" s="120"/>
      <c r="P3973" s="823"/>
      <c r="Q3973" s="823"/>
      <c r="R3973" s="51"/>
    </row>
    <row r="3974" spans="1:18" s="52" customFormat="1" outlineLevel="1">
      <c r="A3974" s="824"/>
      <c r="B3974" s="827" t="s">
        <v>15</v>
      </c>
      <c r="C3974" s="803">
        <f>C3958+1</f>
        <v>249</v>
      </c>
      <c r="D3974" s="822" t="str">
        <f t="shared" si="339"/>
        <v>Spare 249</v>
      </c>
      <c r="E3974" s="829" t="str">
        <f t="shared" ref="E3974" si="341">"DBB"&amp;18192+(6*(C3974-129))</f>
        <v>DBB18912</v>
      </c>
      <c r="F3974" s="822" t="s">
        <v>2214</v>
      </c>
      <c r="G3974" s="821"/>
      <c r="H3974" s="821"/>
      <c r="I3974" s="821"/>
      <c r="J3974" s="821"/>
      <c r="K3974" s="626">
        <v>1</v>
      </c>
      <c r="L3974" s="504"/>
      <c r="M3974" s="504"/>
      <c r="N3974" s="504"/>
      <c r="O3974" s="120"/>
      <c r="P3974" s="821"/>
      <c r="Q3974" s="821"/>
      <c r="R3974" s="51"/>
    </row>
    <row r="3975" spans="1:18" s="52" customFormat="1" outlineLevel="1">
      <c r="A3975" s="825"/>
      <c r="B3975" s="827"/>
      <c r="C3975" s="766"/>
      <c r="D3975" s="822"/>
      <c r="E3975" s="829"/>
      <c r="F3975" s="822"/>
      <c r="G3975" s="822"/>
      <c r="H3975" s="822"/>
      <c r="I3975" s="822"/>
      <c r="J3975" s="822"/>
      <c r="K3975" s="523">
        <v>2</v>
      </c>
      <c r="L3975" s="504"/>
      <c r="M3975" s="504"/>
      <c r="N3975" s="504"/>
      <c r="O3975" s="120"/>
      <c r="P3975" s="822"/>
      <c r="Q3975" s="822"/>
      <c r="R3975" s="51"/>
    </row>
    <row r="3976" spans="1:18" s="52" customFormat="1" outlineLevel="1">
      <c r="A3976" s="825"/>
      <c r="B3976" s="827"/>
      <c r="C3976" s="766"/>
      <c r="D3976" s="822"/>
      <c r="E3976" s="829"/>
      <c r="F3976" s="822"/>
      <c r="G3976" s="822"/>
      <c r="H3976" s="822"/>
      <c r="I3976" s="822"/>
      <c r="J3976" s="822"/>
      <c r="K3976" s="523">
        <v>3</v>
      </c>
      <c r="L3976" s="504"/>
      <c r="M3976" s="504"/>
      <c r="N3976" s="504"/>
      <c r="O3976" s="120"/>
      <c r="P3976" s="822"/>
      <c r="Q3976" s="822"/>
      <c r="R3976" s="51"/>
    </row>
    <row r="3977" spans="1:18" s="52" customFormat="1" outlineLevel="1">
      <c r="A3977" s="825"/>
      <c r="B3977" s="827"/>
      <c r="C3977" s="766"/>
      <c r="D3977" s="822"/>
      <c r="E3977" s="829"/>
      <c r="F3977" s="822"/>
      <c r="G3977" s="822"/>
      <c r="H3977" s="822"/>
      <c r="I3977" s="822"/>
      <c r="J3977" s="822"/>
      <c r="K3977" s="523">
        <v>4</v>
      </c>
      <c r="L3977" s="504"/>
      <c r="M3977" s="504"/>
      <c r="N3977" s="504"/>
      <c r="O3977" s="120"/>
      <c r="P3977" s="822"/>
      <c r="Q3977" s="822"/>
      <c r="R3977" s="51"/>
    </row>
    <row r="3978" spans="1:18" s="52" customFormat="1" outlineLevel="1">
      <c r="A3978" s="825"/>
      <c r="B3978" s="827"/>
      <c r="C3978" s="766"/>
      <c r="D3978" s="822"/>
      <c r="E3978" s="829"/>
      <c r="F3978" s="822"/>
      <c r="G3978" s="822"/>
      <c r="H3978" s="822"/>
      <c r="I3978" s="822"/>
      <c r="J3978" s="822"/>
      <c r="K3978" s="523">
        <v>5</v>
      </c>
      <c r="L3978" s="504"/>
      <c r="M3978" s="504"/>
      <c r="N3978" s="504"/>
      <c r="O3978" s="120"/>
      <c r="P3978" s="822"/>
      <c r="Q3978" s="822"/>
      <c r="R3978" s="51"/>
    </row>
    <row r="3979" spans="1:18" s="52" customFormat="1" outlineLevel="1">
      <c r="A3979" s="825"/>
      <c r="B3979" s="827"/>
      <c r="C3979" s="766"/>
      <c r="D3979" s="822"/>
      <c r="E3979" s="829"/>
      <c r="F3979" s="822"/>
      <c r="G3979" s="822"/>
      <c r="H3979" s="822"/>
      <c r="I3979" s="822"/>
      <c r="J3979" s="822"/>
      <c r="K3979" s="523">
        <v>6</v>
      </c>
      <c r="L3979" s="504"/>
      <c r="M3979" s="504"/>
      <c r="N3979" s="504"/>
      <c r="O3979" s="120"/>
      <c r="P3979" s="822"/>
      <c r="Q3979" s="822"/>
      <c r="R3979" s="51"/>
    </row>
    <row r="3980" spans="1:18" s="52" customFormat="1" outlineLevel="1">
      <c r="A3980" s="825"/>
      <c r="B3980" s="827"/>
      <c r="C3980" s="766"/>
      <c r="D3980" s="822"/>
      <c r="E3980" s="829"/>
      <c r="F3980" s="822"/>
      <c r="G3980" s="822"/>
      <c r="H3980" s="822"/>
      <c r="I3980" s="822"/>
      <c r="J3980" s="822"/>
      <c r="K3980" s="523">
        <v>7</v>
      </c>
      <c r="L3980" s="504"/>
      <c r="M3980" s="504"/>
      <c r="N3980" s="504"/>
      <c r="O3980" s="120"/>
      <c r="P3980" s="822"/>
      <c r="Q3980" s="822"/>
      <c r="R3980" s="51"/>
    </row>
    <row r="3981" spans="1:18" s="52" customFormat="1" outlineLevel="1">
      <c r="A3981" s="825"/>
      <c r="B3981" s="827"/>
      <c r="C3981" s="766"/>
      <c r="D3981" s="822"/>
      <c r="E3981" s="829"/>
      <c r="F3981" s="822"/>
      <c r="G3981" s="822"/>
      <c r="H3981" s="822"/>
      <c r="I3981" s="822"/>
      <c r="J3981" s="822"/>
      <c r="K3981" s="523">
        <v>8</v>
      </c>
      <c r="L3981" s="504"/>
      <c r="M3981" s="504"/>
      <c r="N3981" s="504"/>
      <c r="O3981" s="120"/>
      <c r="P3981" s="822"/>
      <c r="Q3981" s="822"/>
      <c r="R3981" s="51"/>
    </row>
    <row r="3982" spans="1:18" s="52" customFormat="1" outlineLevel="1">
      <c r="A3982" s="825"/>
      <c r="B3982" s="827"/>
      <c r="C3982" s="766"/>
      <c r="D3982" s="822"/>
      <c r="E3982" s="829"/>
      <c r="F3982" s="822"/>
      <c r="G3982" s="822"/>
      <c r="H3982" s="822"/>
      <c r="I3982" s="822"/>
      <c r="J3982" s="822"/>
      <c r="K3982" s="523">
        <v>9</v>
      </c>
      <c r="L3982" s="504"/>
      <c r="M3982" s="504"/>
      <c r="N3982" s="504"/>
      <c r="O3982" s="120"/>
      <c r="P3982" s="822"/>
      <c r="Q3982" s="822"/>
      <c r="R3982" s="51"/>
    </row>
    <row r="3983" spans="1:18" s="52" customFormat="1" outlineLevel="1">
      <c r="A3983" s="825"/>
      <c r="B3983" s="827"/>
      <c r="C3983" s="766"/>
      <c r="D3983" s="822"/>
      <c r="E3983" s="829"/>
      <c r="F3983" s="822"/>
      <c r="G3983" s="822"/>
      <c r="H3983" s="822"/>
      <c r="I3983" s="822"/>
      <c r="J3983" s="822"/>
      <c r="K3983" s="523">
        <v>10</v>
      </c>
      <c r="L3983" s="504"/>
      <c r="M3983" s="504"/>
      <c r="N3983" s="504"/>
      <c r="O3983" s="120"/>
      <c r="P3983" s="822"/>
      <c r="Q3983" s="822"/>
      <c r="R3983" s="51"/>
    </row>
    <row r="3984" spans="1:18" s="52" customFormat="1" outlineLevel="1">
      <c r="A3984" s="825"/>
      <c r="B3984" s="827"/>
      <c r="C3984" s="766"/>
      <c r="D3984" s="822"/>
      <c r="E3984" s="829"/>
      <c r="F3984" s="822"/>
      <c r="G3984" s="822"/>
      <c r="H3984" s="822"/>
      <c r="I3984" s="822"/>
      <c r="J3984" s="822"/>
      <c r="K3984" s="523">
        <v>11</v>
      </c>
      <c r="L3984" s="504"/>
      <c r="M3984" s="504"/>
      <c r="N3984" s="504"/>
      <c r="O3984" s="120"/>
      <c r="P3984" s="822"/>
      <c r="Q3984" s="822"/>
      <c r="R3984" s="51"/>
    </row>
    <row r="3985" spans="1:18" s="52" customFormat="1" outlineLevel="1">
      <c r="A3985" s="825"/>
      <c r="B3985" s="827"/>
      <c r="C3985" s="766"/>
      <c r="D3985" s="822"/>
      <c r="E3985" s="829"/>
      <c r="F3985" s="822"/>
      <c r="G3985" s="822"/>
      <c r="H3985" s="822"/>
      <c r="I3985" s="822"/>
      <c r="J3985" s="822"/>
      <c r="K3985" s="523">
        <v>12</v>
      </c>
      <c r="L3985" s="504"/>
      <c r="M3985" s="504"/>
      <c r="N3985" s="504"/>
      <c r="O3985" s="120"/>
      <c r="P3985" s="822"/>
      <c r="Q3985" s="822"/>
      <c r="R3985" s="51"/>
    </row>
    <row r="3986" spans="1:18" s="52" customFormat="1" outlineLevel="1">
      <c r="A3986" s="825"/>
      <c r="B3986" s="827"/>
      <c r="C3986" s="766"/>
      <c r="D3986" s="822"/>
      <c r="E3986" s="829"/>
      <c r="F3986" s="822"/>
      <c r="G3986" s="822"/>
      <c r="H3986" s="822"/>
      <c r="I3986" s="822"/>
      <c r="J3986" s="822"/>
      <c r="K3986" s="523">
        <v>13</v>
      </c>
      <c r="L3986" s="504"/>
      <c r="M3986" s="504"/>
      <c r="N3986" s="504"/>
      <c r="O3986" s="120"/>
      <c r="P3986" s="822"/>
      <c r="Q3986" s="822"/>
      <c r="R3986" s="51"/>
    </row>
    <row r="3987" spans="1:18" s="52" customFormat="1" outlineLevel="1">
      <c r="A3987" s="825"/>
      <c r="B3987" s="827"/>
      <c r="C3987" s="766"/>
      <c r="D3987" s="822"/>
      <c r="E3987" s="829"/>
      <c r="F3987" s="822"/>
      <c r="G3987" s="822"/>
      <c r="H3987" s="822"/>
      <c r="I3987" s="822"/>
      <c r="J3987" s="822"/>
      <c r="K3987" s="523">
        <v>14</v>
      </c>
      <c r="L3987" s="504"/>
      <c r="M3987" s="504"/>
      <c r="N3987" s="504"/>
      <c r="O3987" s="120"/>
      <c r="P3987" s="822"/>
      <c r="Q3987" s="822"/>
      <c r="R3987" s="51"/>
    </row>
    <row r="3988" spans="1:18" s="52" customFormat="1" outlineLevel="1">
      <c r="A3988" s="825"/>
      <c r="B3988" s="827"/>
      <c r="C3988" s="766"/>
      <c r="D3988" s="822"/>
      <c r="E3988" s="829"/>
      <c r="F3988" s="822"/>
      <c r="G3988" s="822"/>
      <c r="H3988" s="822"/>
      <c r="I3988" s="822"/>
      <c r="J3988" s="822"/>
      <c r="K3988" s="523">
        <v>15</v>
      </c>
      <c r="L3988" s="504"/>
      <c r="M3988" s="504"/>
      <c r="N3988" s="504"/>
      <c r="O3988" s="120"/>
      <c r="P3988" s="822"/>
      <c r="Q3988" s="822"/>
      <c r="R3988" s="51"/>
    </row>
    <row r="3989" spans="1:18" s="52" customFormat="1" outlineLevel="1">
      <c r="A3989" s="826"/>
      <c r="B3989" s="828"/>
      <c r="C3989" s="777"/>
      <c r="D3989" s="823"/>
      <c r="E3989" s="829"/>
      <c r="F3989" s="823"/>
      <c r="G3989" s="823"/>
      <c r="H3989" s="823"/>
      <c r="I3989" s="823"/>
      <c r="J3989" s="823"/>
      <c r="K3989" s="523">
        <v>16</v>
      </c>
      <c r="L3989" s="504"/>
      <c r="M3989" s="504"/>
      <c r="N3989" s="504"/>
      <c r="O3989" s="120"/>
      <c r="P3989" s="823"/>
      <c r="Q3989" s="823"/>
      <c r="R3989" s="51"/>
    </row>
    <row r="3990" spans="1:18" s="52" customFormat="1" outlineLevel="1">
      <c r="A3990" s="824"/>
      <c r="B3990" s="827" t="s">
        <v>15</v>
      </c>
      <c r="C3990" s="803">
        <f>C3974+1</f>
        <v>250</v>
      </c>
      <c r="D3990" s="822" t="str">
        <f t="shared" si="339"/>
        <v>Spare 250</v>
      </c>
      <c r="E3990" s="829" t="str">
        <f t="shared" ref="E3990" si="342">"DBB"&amp;18192+(6*(C3990-129))</f>
        <v>DBB18918</v>
      </c>
      <c r="F3990" s="822" t="s">
        <v>2215</v>
      </c>
      <c r="G3990" s="821"/>
      <c r="H3990" s="821"/>
      <c r="I3990" s="821"/>
      <c r="J3990" s="821"/>
      <c r="K3990" s="626">
        <v>1</v>
      </c>
      <c r="L3990" s="504"/>
      <c r="M3990" s="504"/>
      <c r="N3990" s="504"/>
      <c r="O3990" s="120"/>
      <c r="P3990" s="821"/>
      <c r="Q3990" s="821"/>
      <c r="R3990" s="51"/>
    </row>
    <row r="3991" spans="1:18" s="52" customFormat="1" outlineLevel="1">
      <c r="A3991" s="825"/>
      <c r="B3991" s="827"/>
      <c r="C3991" s="766"/>
      <c r="D3991" s="822"/>
      <c r="E3991" s="829"/>
      <c r="F3991" s="822"/>
      <c r="G3991" s="822"/>
      <c r="H3991" s="822"/>
      <c r="I3991" s="822"/>
      <c r="J3991" s="822"/>
      <c r="K3991" s="523">
        <v>2</v>
      </c>
      <c r="L3991" s="504"/>
      <c r="M3991" s="504"/>
      <c r="N3991" s="504"/>
      <c r="O3991" s="120"/>
      <c r="P3991" s="822"/>
      <c r="Q3991" s="822"/>
      <c r="R3991" s="51"/>
    </row>
    <row r="3992" spans="1:18" s="52" customFormat="1" outlineLevel="1">
      <c r="A3992" s="825"/>
      <c r="B3992" s="827"/>
      <c r="C3992" s="766"/>
      <c r="D3992" s="822"/>
      <c r="E3992" s="829"/>
      <c r="F3992" s="822"/>
      <c r="G3992" s="822"/>
      <c r="H3992" s="822"/>
      <c r="I3992" s="822"/>
      <c r="J3992" s="822"/>
      <c r="K3992" s="523">
        <v>3</v>
      </c>
      <c r="L3992" s="504"/>
      <c r="M3992" s="504"/>
      <c r="N3992" s="504"/>
      <c r="O3992" s="120"/>
      <c r="P3992" s="822"/>
      <c r="Q3992" s="822"/>
      <c r="R3992" s="51"/>
    </row>
    <row r="3993" spans="1:18" s="52" customFormat="1" outlineLevel="1">
      <c r="A3993" s="825"/>
      <c r="B3993" s="827"/>
      <c r="C3993" s="766"/>
      <c r="D3993" s="822"/>
      <c r="E3993" s="829"/>
      <c r="F3993" s="822"/>
      <c r="G3993" s="822"/>
      <c r="H3993" s="822"/>
      <c r="I3993" s="822"/>
      <c r="J3993" s="822"/>
      <c r="K3993" s="523">
        <v>4</v>
      </c>
      <c r="L3993" s="504"/>
      <c r="M3993" s="504"/>
      <c r="N3993" s="504"/>
      <c r="O3993" s="120"/>
      <c r="P3993" s="822"/>
      <c r="Q3993" s="822"/>
      <c r="R3993" s="51"/>
    </row>
    <row r="3994" spans="1:18" s="52" customFormat="1" outlineLevel="1">
      <c r="A3994" s="825"/>
      <c r="B3994" s="827"/>
      <c r="C3994" s="766"/>
      <c r="D3994" s="822"/>
      <c r="E3994" s="829"/>
      <c r="F3994" s="822"/>
      <c r="G3994" s="822"/>
      <c r="H3994" s="822"/>
      <c r="I3994" s="822"/>
      <c r="J3994" s="822"/>
      <c r="K3994" s="523">
        <v>5</v>
      </c>
      <c r="L3994" s="504"/>
      <c r="M3994" s="504"/>
      <c r="N3994" s="504"/>
      <c r="O3994" s="120"/>
      <c r="P3994" s="822"/>
      <c r="Q3994" s="822"/>
      <c r="R3994" s="51"/>
    </row>
    <row r="3995" spans="1:18" s="52" customFormat="1" outlineLevel="1">
      <c r="A3995" s="825"/>
      <c r="B3995" s="827"/>
      <c r="C3995" s="766"/>
      <c r="D3995" s="822"/>
      <c r="E3995" s="829"/>
      <c r="F3995" s="822"/>
      <c r="G3995" s="822"/>
      <c r="H3995" s="822"/>
      <c r="I3995" s="822"/>
      <c r="J3995" s="822"/>
      <c r="K3995" s="523">
        <v>6</v>
      </c>
      <c r="L3995" s="504"/>
      <c r="M3995" s="504"/>
      <c r="N3995" s="504"/>
      <c r="O3995" s="120"/>
      <c r="P3995" s="822"/>
      <c r="Q3995" s="822"/>
      <c r="R3995" s="51"/>
    </row>
    <row r="3996" spans="1:18" s="52" customFormat="1" outlineLevel="1">
      <c r="A3996" s="825"/>
      <c r="B3996" s="827"/>
      <c r="C3996" s="766"/>
      <c r="D3996" s="822"/>
      <c r="E3996" s="829"/>
      <c r="F3996" s="822"/>
      <c r="G3996" s="822"/>
      <c r="H3996" s="822"/>
      <c r="I3996" s="822"/>
      <c r="J3996" s="822"/>
      <c r="K3996" s="523">
        <v>7</v>
      </c>
      <c r="L3996" s="504"/>
      <c r="M3996" s="504"/>
      <c r="N3996" s="504"/>
      <c r="O3996" s="120"/>
      <c r="P3996" s="822"/>
      <c r="Q3996" s="822"/>
      <c r="R3996" s="51"/>
    </row>
    <row r="3997" spans="1:18" s="52" customFormat="1" outlineLevel="1">
      <c r="A3997" s="825"/>
      <c r="B3997" s="827"/>
      <c r="C3997" s="766"/>
      <c r="D3997" s="822"/>
      <c r="E3997" s="829"/>
      <c r="F3997" s="822"/>
      <c r="G3997" s="822"/>
      <c r="H3997" s="822"/>
      <c r="I3997" s="822"/>
      <c r="J3997" s="822"/>
      <c r="K3997" s="523">
        <v>8</v>
      </c>
      <c r="L3997" s="504"/>
      <c r="M3997" s="504"/>
      <c r="N3997" s="504"/>
      <c r="O3997" s="120"/>
      <c r="P3997" s="822"/>
      <c r="Q3997" s="822"/>
      <c r="R3997" s="51"/>
    </row>
    <row r="3998" spans="1:18" s="52" customFormat="1" outlineLevel="1">
      <c r="A3998" s="825"/>
      <c r="B3998" s="827"/>
      <c r="C3998" s="766"/>
      <c r="D3998" s="822"/>
      <c r="E3998" s="829"/>
      <c r="F3998" s="822"/>
      <c r="G3998" s="822"/>
      <c r="H3998" s="822"/>
      <c r="I3998" s="822"/>
      <c r="J3998" s="822"/>
      <c r="K3998" s="523">
        <v>9</v>
      </c>
      <c r="L3998" s="504"/>
      <c r="M3998" s="504"/>
      <c r="N3998" s="504"/>
      <c r="O3998" s="120"/>
      <c r="P3998" s="822"/>
      <c r="Q3998" s="822"/>
      <c r="R3998" s="51"/>
    </row>
    <row r="3999" spans="1:18" s="52" customFormat="1" outlineLevel="1">
      <c r="A3999" s="825"/>
      <c r="B3999" s="827"/>
      <c r="C3999" s="766"/>
      <c r="D3999" s="822"/>
      <c r="E3999" s="829"/>
      <c r="F3999" s="822"/>
      <c r="G3999" s="822"/>
      <c r="H3999" s="822"/>
      <c r="I3999" s="822"/>
      <c r="J3999" s="822"/>
      <c r="K3999" s="523">
        <v>10</v>
      </c>
      <c r="L3999" s="504"/>
      <c r="M3999" s="504"/>
      <c r="N3999" s="504"/>
      <c r="O3999" s="120"/>
      <c r="P3999" s="822"/>
      <c r="Q3999" s="822"/>
      <c r="R3999" s="51"/>
    </row>
    <row r="4000" spans="1:18" s="52" customFormat="1" outlineLevel="1">
      <c r="A4000" s="825"/>
      <c r="B4000" s="827"/>
      <c r="C4000" s="766"/>
      <c r="D4000" s="822"/>
      <c r="E4000" s="829"/>
      <c r="F4000" s="822"/>
      <c r="G4000" s="822"/>
      <c r="H4000" s="822"/>
      <c r="I4000" s="822"/>
      <c r="J4000" s="822"/>
      <c r="K4000" s="523">
        <v>11</v>
      </c>
      <c r="L4000" s="504"/>
      <c r="M4000" s="504"/>
      <c r="N4000" s="504"/>
      <c r="O4000" s="120"/>
      <c r="P4000" s="822"/>
      <c r="Q4000" s="822"/>
      <c r="R4000" s="51"/>
    </row>
    <row r="4001" spans="1:18" s="52" customFormat="1" outlineLevel="1">
      <c r="A4001" s="825"/>
      <c r="B4001" s="827"/>
      <c r="C4001" s="766"/>
      <c r="D4001" s="822"/>
      <c r="E4001" s="829"/>
      <c r="F4001" s="822"/>
      <c r="G4001" s="822"/>
      <c r="H4001" s="822"/>
      <c r="I4001" s="822"/>
      <c r="J4001" s="822"/>
      <c r="K4001" s="523">
        <v>12</v>
      </c>
      <c r="L4001" s="504"/>
      <c r="M4001" s="504"/>
      <c r="N4001" s="504"/>
      <c r="O4001" s="120"/>
      <c r="P4001" s="822"/>
      <c r="Q4001" s="822"/>
      <c r="R4001" s="51"/>
    </row>
    <row r="4002" spans="1:18" s="52" customFormat="1" outlineLevel="1">
      <c r="A4002" s="825"/>
      <c r="B4002" s="827"/>
      <c r="C4002" s="766"/>
      <c r="D4002" s="822"/>
      <c r="E4002" s="829"/>
      <c r="F4002" s="822"/>
      <c r="G4002" s="822"/>
      <c r="H4002" s="822"/>
      <c r="I4002" s="822"/>
      <c r="J4002" s="822"/>
      <c r="K4002" s="523">
        <v>13</v>
      </c>
      <c r="L4002" s="504"/>
      <c r="M4002" s="504"/>
      <c r="N4002" s="504"/>
      <c r="O4002" s="120"/>
      <c r="P4002" s="822"/>
      <c r="Q4002" s="822"/>
      <c r="R4002" s="51"/>
    </row>
    <row r="4003" spans="1:18" s="52" customFormat="1" outlineLevel="1">
      <c r="A4003" s="825"/>
      <c r="B4003" s="827"/>
      <c r="C4003" s="766"/>
      <c r="D4003" s="822"/>
      <c r="E4003" s="829"/>
      <c r="F4003" s="822"/>
      <c r="G4003" s="822"/>
      <c r="H4003" s="822"/>
      <c r="I4003" s="822"/>
      <c r="J4003" s="822"/>
      <c r="K4003" s="523">
        <v>14</v>
      </c>
      <c r="L4003" s="504"/>
      <c r="M4003" s="504"/>
      <c r="N4003" s="504"/>
      <c r="O4003" s="120"/>
      <c r="P4003" s="822"/>
      <c r="Q4003" s="822"/>
      <c r="R4003" s="51"/>
    </row>
    <row r="4004" spans="1:18" s="52" customFormat="1" outlineLevel="1">
      <c r="A4004" s="825"/>
      <c r="B4004" s="827"/>
      <c r="C4004" s="766"/>
      <c r="D4004" s="822"/>
      <c r="E4004" s="829"/>
      <c r="F4004" s="822"/>
      <c r="G4004" s="822"/>
      <c r="H4004" s="822"/>
      <c r="I4004" s="822"/>
      <c r="J4004" s="822"/>
      <c r="K4004" s="523">
        <v>15</v>
      </c>
      <c r="L4004" s="504"/>
      <c r="M4004" s="504"/>
      <c r="N4004" s="504"/>
      <c r="O4004" s="120"/>
      <c r="P4004" s="822"/>
      <c r="Q4004" s="822"/>
      <c r="R4004" s="51"/>
    </row>
    <row r="4005" spans="1:18" s="52" customFormat="1" outlineLevel="1">
      <c r="A4005" s="826"/>
      <c r="B4005" s="828"/>
      <c r="C4005" s="777"/>
      <c r="D4005" s="823"/>
      <c r="E4005" s="829"/>
      <c r="F4005" s="823"/>
      <c r="G4005" s="823"/>
      <c r="H4005" s="823"/>
      <c r="I4005" s="823"/>
      <c r="J4005" s="823"/>
      <c r="K4005" s="523">
        <v>16</v>
      </c>
      <c r="L4005" s="504"/>
      <c r="M4005" s="504"/>
      <c r="N4005" s="504"/>
      <c r="O4005" s="120"/>
      <c r="P4005" s="823"/>
      <c r="Q4005" s="823"/>
      <c r="R4005" s="51"/>
    </row>
    <row r="4006" spans="1:18" s="52" customFormat="1" outlineLevel="1">
      <c r="A4006" s="824"/>
      <c r="B4006" s="827" t="s">
        <v>15</v>
      </c>
      <c r="C4006" s="803">
        <f>C3990+1</f>
        <v>251</v>
      </c>
      <c r="D4006" s="822" t="str">
        <f t="shared" si="339"/>
        <v>Spare 251</v>
      </c>
      <c r="E4006" s="829" t="str">
        <f t="shared" ref="E4006" si="343">"DBB"&amp;18192+(6*(C4006-129))</f>
        <v>DBB18924</v>
      </c>
      <c r="F4006" s="822" t="s">
        <v>2216</v>
      </c>
      <c r="G4006" s="821"/>
      <c r="H4006" s="821"/>
      <c r="I4006" s="821"/>
      <c r="J4006" s="821"/>
      <c r="K4006" s="626">
        <v>1</v>
      </c>
      <c r="L4006" s="504"/>
      <c r="M4006" s="504"/>
      <c r="N4006" s="504"/>
      <c r="O4006" s="120"/>
      <c r="P4006" s="821"/>
      <c r="Q4006" s="821"/>
      <c r="R4006" s="51"/>
    </row>
    <row r="4007" spans="1:18" s="52" customFormat="1" outlineLevel="1">
      <c r="A4007" s="825"/>
      <c r="B4007" s="827"/>
      <c r="C4007" s="766"/>
      <c r="D4007" s="822"/>
      <c r="E4007" s="829"/>
      <c r="F4007" s="822"/>
      <c r="G4007" s="822"/>
      <c r="H4007" s="822"/>
      <c r="I4007" s="822"/>
      <c r="J4007" s="822"/>
      <c r="K4007" s="523">
        <v>2</v>
      </c>
      <c r="L4007" s="504"/>
      <c r="M4007" s="504"/>
      <c r="N4007" s="504"/>
      <c r="O4007" s="120"/>
      <c r="P4007" s="822"/>
      <c r="Q4007" s="822"/>
      <c r="R4007" s="51"/>
    </row>
    <row r="4008" spans="1:18" s="52" customFormat="1" outlineLevel="1">
      <c r="A4008" s="825"/>
      <c r="B4008" s="827"/>
      <c r="C4008" s="766"/>
      <c r="D4008" s="822"/>
      <c r="E4008" s="829"/>
      <c r="F4008" s="822"/>
      <c r="G4008" s="822"/>
      <c r="H4008" s="822"/>
      <c r="I4008" s="822"/>
      <c r="J4008" s="822"/>
      <c r="K4008" s="523">
        <v>3</v>
      </c>
      <c r="L4008" s="504"/>
      <c r="M4008" s="504"/>
      <c r="N4008" s="504"/>
      <c r="O4008" s="120"/>
      <c r="P4008" s="822"/>
      <c r="Q4008" s="822"/>
      <c r="R4008" s="51"/>
    </row>
    <row r="4009" spans="1:18" s="52" customFormat="1" outlineLevel="1">
      <c r="A4009" s="825"/>
      <c r="B4009" s="827"/>
      <c r="C4009" s="766"/>
      <c r="D4009" s="822"/>
      <c r="E4009" s="829"/>
      <c r="F4009" s="822"/>
      <c r="G4009" s="822"/>
      <c r="H4009" s="822"/>
      <c r="I4009" s="822"/>
      <c r="J4009" s="822"/>
      <c r="K4009" s="523">
        <v>4</v>
      </c>
      <c r="L4009" s="504"/>
      <c r="M4009" s="504"/>
      <c r="N4009" s="504"/>
      <c r="O4009" s="120"/>
      <c r="P4009" s="822"/>
      <c r="Q4009" s="822"/>
      <c r="R4009" s="51"/>
    </row>
    <row r="4010" spans="1:18" s="52" customFormat="1" outlineLevel="1">
      <c r="A4010" s="825"/>
      <c r="B4010" s="827"/>
      <c r="C4010" s="766"/>
      <c r="D4010" s="822"/>
      <c r="E4010" s="829"/>
      <c r="F4010" s="822"/>
      <c r="G4010" s="822"/>
      <c r="H4010" s="822"/>
      <c r="I4010" s="822"/>
      <c r="J4010" s="822"/>
      <c r="K4010" s="523">
        <v>5</v>
      </c>
      <c r="L4010" s="504"/>
      <c r="M4010" s="504"/>
      <c r="N4010" s="504"/>
      <c r="O4010" s="120"/>
      <c r="P4010" s="822"/>
      <c r="Q4010" s="822"/>
      <c r="R4010" s="51"/>
    </row>
    <row r="4011" spans="1:18" s="52" customFormat="1" outlineLevel="1">
      <c r="A4011" s="825"/>
      <c r="B4011" s="827"/>
      <c r="C4011" s="766"/>
      <c r="D4011" s="822"/>
      <c r="E4011" s="829"/>
      <c r="F4011" s="822"/>
      <c r="G4011" s="822"/>
      <c r="H4011" s="822"/>
      <c r="I4011" s="822"/>
      <c r="J4011" s="822"/>
      <c r="K4011" s="523">
        <v>6</v>
      </c>
      <c r="L4011" s="504"/>
      <c r="M4011" s="504"/>
      <c r="N4011" s="504"/>
      <c r="O4011" s="120"/>
      <c r="P4011" s="822"/>
      <c r="Q4011" s="822"/>
      <c r="R4011" s="51"/>
    </row>
    <row r="4012" spans="1:18" s="52" customFormat="1" outlineLevel="1">
      <c r="A4012" s="825"/>
      <c r="B4012" s="827"/>
      <c r="C4012" s="766"/>
      <c r="D4012" s="822"/>
      <c r="E4012" s="829"/>
      <c r="F4012" s="822"/>
      <c r="G4012" s="822"/>
      <c r="H4012" s="822"/>
      <c r="I4012" s="822"/>
      <c r="J4012" s="822"/>
      <c r="K4012" s="523">
        <v>7</v>
      </c>
      <c r="L4012" s="504"/>
      <c r="M4012" s="504"/>
      <c r="N4012" s="504"/>
      <c r="O4012" s="120"/>
      <c r="P4012" s="822"/>
      <c r="Q4012" s="822"/>
      <c r="R4012" s="51"/>
    </row>
    <row r="4013" spans="1:18" s="52" customFormat="1" outlineLevel="1">
      <c r="A4013" s="825"/>
      <c r="B4013" s="827"/>
      <c r="C4013" s="766"/>
      <c r="D4013" s="822"/>
      <c r="E4013" s="829"/>
      <c r="F4013" s="822"/>
      <c r="G4013" s="822"/>
      <c r="H4013" s="822"/>
      <c r="I4013" s="822"/>
      <c r="J4013" s="822"/>
      <c r="K4013" s="523">
        <v>8</v>
      </c>
      <c r="L4013" s="504"/>
      <c r="M4013" s="504"/>
      <c r="N4013" s="504"/>
      <c r="O4013" s="120"/>
      <c r="P4013" s="822"/>
      <c r="Q4013" s="822"/>
      <c r="R4013" s="51"/>
    </row>
    <row r="4014" spans="1:18" s="52" customFormat="1" outlineLevel="1">
      <c r="A4014" s="825"/>
      <c r="B4014" s="827"/>
      <c r="C4014" s="766"/>
      <c r="D4014" s="822"/>
      <c r="E4014" s="829"/>
      <c r="F4014" s="822"/>
      <c r="G4014" s="822"/>
      <c r="H4014" s="822"/>
      <c r="I4014" s="822"/>
      <c r="J4014" s="822"/>
      <c r="K4014" s="523">
        <v>9</v>
      </c>
      <c r="L4014" s="504"/>
      <c r="M4014" s="504"/>
      <c r="N4014" s="504"/>
      <c r="O4014" s="120"/>
      <c r="P4014" s="822"/>
      <c r="Q4014" s="822"/>
      <c r="R4014" s="51"/>
    </row>
    <row r="4015" spans="1:18" s="52" customFormat="1" outlineLevel="1">
      <c r="A4015" s="825"/>
      <c r="B4015" s="827"/>
      <c r="C4015" s="766"/>
      <c r="D4015" s="822"/>
      <c r="E4015" s="829"/>
      <c r="F4015" s="822"/>
      <c r="G4015" s="822"/>
      <c r="H4015" s="822"/>
      <c r="I4015" s="822"/>
      <c r="J4015" s="822"/>
      <c r="K4015" s="523">
        <v>10</v>
      </c>
      <c r="L4015" s="504"/>
      <c r="M4015" s="504"/>
      <c r="N4015" s="504"/>
      <c r="O4015" s="120"/>
      <c r="P4015" s="822"/>
      <c r="Q4015" s="822"/>
      <c r="R4015" s="51"/>
    </row>
    <row r="4016" spans="1:18" s="52" customFormat="1" outlineLevel="1">
      <c r="A4016" s="825"/>
      <c r="B4016" s="827"/>
      <c r="C4016" s="766"/>
      <c r="D4016" s="822"/>
      <c r="E4016" s="829"/>
      <c r="F4016" s="822"/>
      <c r="G4016" s="822"/>
      <c r="H4016" s="822"/>
      <c r="I4016" s="822"/>
      <c r="J4016" s="822"/>
      <c r="K4016" s="523">
        <v>11</v>
      </c>
      <c r="L4016" s="504"/>
      <c r="M4016" s="504"/>
      <c r="N4016" s="504"/>
      <c r="O4016" s="120"/>
      <c r="P4016" s="822"/>
      <c r="Q4016" s="822"/>
      <c r="R4016" s="51"/>
    </row>
    <row r="4017" spans="1:18" s="52" customFormat="1" outlineLevel="1">
      <c r="A4017" s="825"/>
      <c r="B4017" s="827"/>
      <c r="C4017" s="766"/>
      <c r="D4017" s="822"/>
      <c r="E4017" s="829"/>
      <c r="F4017" s="822"/>
      <c r="G4017" s="822"/>
      <c r="H4017" s="822"/>
      <c r="I4017" s="822"/>
      <c r="J4017" s="822"/>
      <c r="K4017" s="523">
        <v>12</v>
      </c>
      <c r="L4017" s="504"/>
      <c r="M4017" s="504"/>
      <c r="N4017" s="504"/>
      <c r="O4017" s="120"/>
      <c r="P4017" s="822"/>
      <c r="Q4017" s="822"/>
      <c r="R4017" s="51"/>
    </row>
    <row r="4018" spans="1:18" s="52" customFormat="1" outlineLevel="1">
      <c r="A4018" s="825"/>
      <c r="B4018" s="827"/>
      <c r="C4018" s="766"/>
      <c r="D4018" s="822"/>
      <c r="E4018" s="829"/>
      <c r="F4018" s="822"/>
      <c r="G4018" s="822"/>
      <c r="H4018" s="822"/>
      <c r="I4018" s="822"/>
      <c r="J4018" s="822"/>
      <c r="K4018" s="523">
        <v>13</v>
      </c>
      <c r="L4018" s="504"/>
      <c r="M4018" s="504"/>
      <c r="N4018" s="504"/>
      <c r="O4018" s="120"/>
      <c r="P4018" s="822"/>
      <c r="Q4018" s="822"/>
      <c r="R4018" s="51"/>
    </row>
    <row r="4019" spans="1:18" s="52" customFormat="1" outlineLevel="1">
      <c r="A4019" s="825"/>
      <c r="B4019" s="827"/>
      <c r="C4019" s="766"/>
      <c r="D4019" s="822"/>
      <c r="E4019" s="829"/>
      <c r="F4019" s="822"/>
      <c r="G4019" s="822"/>
      <c r="H4019" s="822"/>
      <c r="I4019" s="822"/>
      <c r="J4019" s="822"/>
      <c r="K4019" s="523">
        <v>14</v>
      </c>
      <c r="L4019" s="504"/>
      <c r="M4019" s="504"/>
      <c r="N4019" s="504"/>
      <c r="O4019" s="120"/>
      <c r="P4019" s="822"/>
      <c r="Q4019" s="822"/>
      <c r="R4019" s="51"/>
    </row>
    <row r="4020" spans="1:18" s="52" customFormat="1" outlineLevel="1">
      <c r="A4020" s="825"/>
      <c r="B4020" s="827"/>
      <c r="C4020" s="766"/>
      <c r="D4020" s="822"/>
      <c r="E4020" s="829"/>
      <c r="F4020" s="822"/>
      <c r="G4020" s="822"/>
      <c r="H4020" s="822"/>
      <c r="I4020" s="822"/>
      <c r="J4020" s="822"/>
      <c r="K4020" s="523">
        <v>15</v>
      </c>
      <c r="L4020" s="504"/>
      <c r="M4020" s="504"/>
      <c r="N4020" s="504"/>
      <c r="O4020" s="120"/>
      <c r="P4020" s="822"/>
      <c r="Q4020" s="822"/>
      <c r="R4020" s="51"/>
    </row>
    <row r="4021" spans="1:18" s="52" customFormat="1" outlineLevel="1">
      <c r="A4021" s="826"/>
      <c r="B4021" s="828"/>
      <c r="C4021" s="777"/>
      <c r="D4021" s="823"/>
      <c r="E4021" s="829"/>
      <c r="F4021" s="823"/>
      <c r="G4021" s="823"/>
      <c r="H4021" s="823"/>
      <c r="I4021" s="823"/>
      <c r="J4021" s="823"/>
      <c r="K4021" s="523">
        <v>16</v>
      </c>
      <c r="L4021" s="504"/>
      <c r="M4021" s="504"/>
      <c r="N4021" s="504"/>
      <c r="O4021" s="120"/>
      <c r="P4021" s="823"/>
      <c r="Q4021" s="823"/>
      <c r="R4021" s="51"/>
    </row>
    <row r="4022" spans="1:18" s="52" customFormat="1" outlineLevel="1">
      <c r="A4022" s="824"/>
      <c r="B4022" s="827" t="s">
        <v>15</v>
      </c>
      <c r="C4022" s="803">
        <f>C4006+1</f>
        <v>252</v>
      </c>
      <c r="D4022" s="822" t="str">
        <f t="shared" ref="D4022:D4070" si="344">"Spare "&amp;C4022</f>
        <v>Spare 252</v>
      </c>
      <c r="E4022" s="829" t="str">
        <f t="shared" ref="E4022" si="345">"DBB"&amp;18192+(6*(C4022-129))</f>
        <v>DBB18930</v>
      </c>
      <c r="F4022" s="822" t="s">
        <v>2217</v>
      </c>
      <c r="G4022" s="821"/>
      <c r="H4022" s="821"/>
      <c r="I4022" s="821"/>
      <c r="J4022" s="821"/>
      <c r="K4022" s="626">
        <v>1</v>
      </c>
      <c r="L4022" s="504"/>
      <c r="M4022" s="504"/>
      <c r="N4022" s="504"/>
      <c r="O4022" s="120"/>
      <c r="P4022" s="821"/>
      <c r="Q4022" s="821"/>
      <c r="R4022" s="51"/>
    </row>
    <row r="4023" spans="1:18" s="52" customFormat="1" outlineLevel="1">
      <c r="A4023" s="825"/>
      <c r="B4023" s="827"/>
      <c r="C4023" s="766"/>
      <c r="D4023" s="822"/>
      <c r="E4023" s="829"/>
      <c r="F4023" s="822"/>
      <c r="G4023" s="822"/>
      <c r="H4023" s="822"/>
      <c r="I4023" s="822"/>
      <c r="J4023" s="822"/>
      <c r="K4023" s="523">
        <v>2</v>
      </c>
      <c r="L4023" s="504"/>
      <c r="M4023" s="504"/>
      <c r="N4023" s="504"/>
      <c r="O4023" s="120"/>
      <c r="P4023" s="822"/>
      <c r="Q4023" s="822"/>
      <c r="R4023" s="51"/>
    </row>
    <row r="4024" spans="1:18" s="52" customFormat="1" outlineLevel="1">
      <c r="A4024" s="825"/>
      <c r="B4024" s="827"/>
      <c r="C4024" s="766"/>
      <c r="D4024" s="822"/>
      <c r="E4024" s="829"/>
      <c r="F4024" s="822"/>
      <c r="G4024" s="822"/>
      <c r="H4024" s="822"/>
      <c r="I4024" s="822"/>
      <c r="J4024" s="822"/>
      <c r="K4024" s="523">
        <v>3</v>
      </c>
      <c r="L4024" s="504"/>
      <c r="M4024" s="504"/>
      <c r="N4024" s="504"/>
      <c r="O4024" s="120"/>
      <c r="P4024" s="822"/>
      <c r="Q4024" s="822"/>
      <c r="R4024" s="51"/>
    </row>
    <row r="4025" spans="1:18" s="52" customFormat="1" outlineLevel="1">
      <c r="A4025" s="825"/>
      <c r="B4025" s="827"/>
      <c r="C4025" s="766"/>
      <c r="D4025" s="822"/>
      <c r="E4025" s="829"/>
      <c r="F4025" s="822"/>
      <c r="G4025" s="822"/>
      <c r="H4025" s="822"/>
      <c r="I4025" s="822"/>
      <c r="J4025" s="822"/>
      <c r="K4025" s="523">
        <v>4</v>
      </c>
      <c r="L4025" s="504"/>
      <c r="M4025" s="504"/>
      <c r="N4025" s="504"/>
      <c r="O4025" s="120"/>
      <c r="P4025" s="822"/>
      <c r="Q4025" s="822"/>
      <c r="R4025" s="51"/>
    </row>
    <row r="4026" spans="1:18" s="52" customFormat="1" outlineLevel="1">
      <c r="A4026" s="825"/>
      <c r="B4026" s="827"/>
      <c r="C4026" s="766"/>
      <c r="D4026" s="822"/>
      <c r="E4026" s="829"/>
      <c r="F4026" s="822"/>
      <c r="G4026" s="822"/>
      <c r="H4026" s="822"/>
      <c r="I4026" s="822"/>
      <c r="J4026" s="822"/>
      <c r="K4026" s="523">
        <v>5</v>
      </c>
      <c r="L4026" s="504"/>
      <c r="M4026" s="504"/>
      <c r="N4026" s="504"/>
      <c r="O4026" s="120"/>
      <c r="P4026" s="822"/>
      <c r="Q4026" s="822"/>
      <c r="R4026" s="51"/>
    </row>
    <row r="4027" spans="1:18" s="52" customFormat="1" outlineLevel="1">
      <c r="A4027" s="825"/>
      <c r="B4027" s="827"/>
      <c r="C4027" s="766"/>
      <c r="D4027" s="822"/>
      <c r="E4027" s="829"/>
      <c r="F4027" s="822"/>
      <c r="G4027" s="822"/>
      <c r="H4027" s="822"/>
      <c r="I4027" s="822"/>
      <c r="J4027" s="822"/>
      <c r="K4027" s="523">
        <v>6</v>
      </c>
      <c r="L4027" s="504"/>
      <c r="M4027" s="504"/>
      <c r="N4027" s="504"/>
      <c r="O4027" s="120"/>
      <c r="P4027" s="822"/>
      <c r="Q4027" s="822"/>
      <c r="R4027" s="51"/>
    </row>
    <row r="4028" spans="1:18" s="52" customFormat="1" outlineLevel="1">
      <c r="A4028" s="825"/>
      <c r="B4028" s="827"/>
      <c r="C4028" s="766"/>
      <c r="D4028" s="822"/>
      <c r="E4028" s="829"/>
      <c r="F4028" s="822"/>
      <c r="G4028" s="822"/>
      <c r="H4028" s="822"/>
      <c r="I4028" s="822"/>
      <c r="J4028" s="822"/>
      <c r="K4028" s="523">
        <v>7</v>
      </c>
      <c r="L4028" s="504"/>
      <c r="M4028" s="504"/>
      <c r="N4028" s="504"/>
      <c r="O4028" s="120"/>
      <c r="P4028" s="822"/>
      <c r="Q4028" s="822"/>
      <c r="R4028" s="51"/>
    </row>
    <row r="4029" spans="1:18" s="52" customFormat="1" outlineLevel="1">
      <c r="A4029" s="825"/>
      <c r="B4029" s="827"/>
      <c r="C4029" s="766"/>
      <c r="D4029" s="822"/>
      <c r="E4029" s="829"/>
      <c r="F4029" s="822"/>
      <c r="G4029" s="822"/>
      <c r="H4029" s="822"/>
      <c r="I4029" s="822"/>
      <c r="J4029" s="822"/>
      <c r="K4029" s="523">
        <v>8</v>
      </c>
      <c r="L4029" s="504"/>
      <c r="M4029" s="504"/>
      <c r="N4029" s="504"/>
      <c r="O4029" s="120"/>
      <c r="P4029" s="822"/>
      <c r="Q4029" s="822"/>
      <c r="R4029" s="51"/>
    </row>
    <row r="4030" spans="1:18" s="52" customFormat="1" outlineLevel="1">
      <c r="A4030" s="825"/>
      <c r="B4030" s="827"/>
      <c r="C4030" s="766"/>
      <c r="D4030" s="822"/>
      <c r="E4030" s="829"/>
      <c r="F4030" s="822"/>
      <c r="G4030" s="822"/>
      <c r="H4030" s="822"/>
      <c r="I4030" s="822"/>
      <c r="J4030" s="822"/>
      <c r="K4030" s="523">
        <v>9</v>
      </c>
      <c r="L4030" s="504"/>
      <c r="M4030" s="504"/>
      <c r="N4030" s="504"/>
      <c r="O4030" s="120"/>
      <c r="P4030" s="822"/>
      <c r="Q4030" s="822"/>
      <c r="R4030" s="51"/>
    </row>
    <row r="4031" spans="1:18" s="52" customFormat="1" outlineLevel="1">
      <c r="A4031" s="825"/>
      <c r="B4031" s="827"/>
      <c r="C4031" s="766"/>
      <c r="D4031" s="822"/>
      <c r="E4031" s="829"/>
      <c r="F4031" s="822"/>
      <c r="G4031" s="822"/>
      <c r="H4031" s="822"/>
      <c r="I4031" s="822"/>
      <c r="J4031" s="822"/>
      <c r="K4031" s="523">
        <v>10</v>
      </c>
      <c r="L4031" s="504"/>
      <c r="M4031" s="504"/>
      <c r="N4031" s="504"/>
      <c r="O4031" s="120"/>
      <c r="P4031" s="822"/>
      <c r="Q4031" s="822"/>
      <c r="R4031" s="51"/>
    </row>
    <row r="4032" spans="1:18" s="52" customFormat="1" outlineLevel="1">
      <c r="A4032" s="825"/>
      <c r="B4032" s="827"/>
      <c r="C4032" s="766"/>
      <c r="D4032" s="822"/>
      <c r="E4032" s="829"/>
      <c r="F4032" s="822"/>
      <c r="G4032" s="822"/>
      <c r="H4032" s="822"/>
      <c r="I4032" s="822"/>
      <c r="J4032" s="822"/>
      <c r="K4032" s="523">
        <v>11</v>
      </c>
      <c r="L4032" s="504"/>
      <c r="M4032" s="504"/>
      <c r="N4032" s="504"/>
      <c r="O4032" s="120"/>
      <c r="P4032" s="822"/>
      <c r="Q4032" s="822"/>
      <c r="R4032" s="51"/>
    </row>
    <row r="4033" spans="1:18" s="52" customFormat="1" outlineLevel="1">
      <c r="A4033" s="825"/>
      <c r="B4033" s="827"/>
      <c r="C4033" s="766"/>
      <c r="D4033" s="822"/>
      <c r="E4033" s="829"/>
      <c r="F4033" s="822"/>
      <c r="G4033" s="822"/>
      <c r="H4033" s="822"/>
      <c r="I4033" s="822"/>
      <c r="J4033" s="822"/>
      <c r="K4033" s="523">
        <v>12</v>
      </c>
      <c r="L4033" s="504"/>
      <c r="M4033" s="504"/>
      <c r="N4033" s="504"/>
      <c r="O4033" s="120"/>
      <c r="P4033" s="822"/>
      <c r="Q4033" s="822"/>
      <c r="R4033" s="51"/>
    </row>
    <row r="4034" spans="1:18" s="52" customFormat="1" outlineLevel="1">
      <c r="A4034" s="825"/>
      <c r="B4034" s="827"/>
      <c r="C4034" s="766"/>
      <c r="D4034" s="822"/>
      <c r="E4034" s="829"/>
      <c r="F4034" s="822"/>
      <c r="G4034" s="822"/>
      <c r="H4034" s="822"/>
      <c r="I4034" s="822"/>
      <c r="J4034" s="822"/>
      <c r="K4034" s="523">
        <v>13</v>
      </c>
      <c r="L4034" s="504"/>
      <c r="M4034" s="504"/>
      <c r="N4034" s="504"/>
      <c r="O4034" s="120"/>
      <c r="P4034" s="822"/>
      <c r="Q4034" s="822"/>
      <c r="R4034" s="51"/>
    </row>
    <row r="4035" spans="1:18" s="52" customFormat="1" outlineLevel="1">
      <c r="A4035" s="825"/>
      <c r="B4035" s="827"/>
      <c r="C4035" s="766"/>
      <c r="D4035" s="822"/>
      <c r="E4035" s="829"/>
      <c r="F4035" s="822"/>
      <c r="G4035" s="822"/>
      <c r="H4035" s="822"/>
      <c r="I4035" s="822"/>
      <c r="J4035" s="822"/>
      <c r="K4035" s="523">
        <v>14</v>
      </c>
      <c r="L4035" s="504"/>
      <c r="M4035" s="504"/>
      <c r="N4035" s="504"/>
      <c r="O4035" s="120"/>
      <c r="P4035" s="822"/>
      <c r="Q4035" s="822"/>
      <c r="R4035" s="51"/>
    </row>
    <row r="4036" spans="1:18" s="52" customFormat="1" outlineLevel="1">
      <c r="A4036" s="825"/>
      <c r="B4036" s="827"/>
      <c r="C4036" s="766"/>
      <c r="D4036" s="822"/>
      <c r="E4036" s="829"/>
      <c r="F4036" s="822"/>
      <c r="G4036" s="822"/>
      <c r="H4036" s="822"/>
      <c r="I4036" s="822"/>
      <c r="J4036" s="822"/>
      <c r="K4036" s="523">
        <v>15</v>
      </c>
      <c r="L4036" s="504"/>
      <c r="M4036" s="504"/>
      <c r="N4036" s="504"/>
      <c r="O4036" s="120"/>
      <c r="P4036" s="822"/>
      <c r="Q4036" s="822"/>
      <c r="R4036" s="51"/>
    </row>
    <row r="4037" spans="1:18" s="52" customFormat="1" outlineLevel="1">
      <c r="A4037" s="826"/>
      <c r="B4037" s="828"/>
      <c r="C4037" s="777"/>
      <c r="D4037" s="823"/>
      <c r="E4037" s="829"/>
      <c r="F4037" s="823"/>
      <c r="G4037" s="823"/>
      <c r="H4037" s="823"/>
      <c r="I4037" s="823"/>
      <c r="J4037" s="823"/>
      <c r="K4037" s="523">
        <v>16</v>
      </c>
      <c r="L4037" s="504"/>
      <c r="M4037" s="504"/>
      <c r="N4037" s="504"/>
      <c r="O4037" s="120"/>
      <c r="P4037" s="823"/>
      <c r="Q4037" s="823"/>
      <c r="R4037" s="51"/>
    </row>
    <row r="4038" spans="1:18" s="52" customFormat="1" outlineLevel="1">
      <c r="A4038" s="824"/>
      <c r="B4038" s="827" t="s">
        <v>15</v>
      </c>
      <c r="C4038" s="803">
        <f>C4022+1</f>
        <v>253</v>
      </c>
      <c r="D4038" s="822" t="str">
        <f t="shared" si="344"/>
        <v>Spare 253</v>
      </c>
      <c r="E4038" s="829" t="str">
        <f t="shared" ref="E4038" si="346">"DBB"&amp;18192+(6*(C4038-129))</f>
        <v>DBB18936</v>
      </c>
      <c r="F4038" s="822" t="s">
        <v>2218</v>
      </c>
      <c r="G4038" s="821"/>
      <c r="H4038" s="821"/>
      <c r="I4038" s="821"/>
      <c r="J4038" s="821"/>
      <c r="K4038" s="626">
        <v>1</v>
      </c>
      <c r="L4038" s="504"/>
      <c r="M4038" s="504"/>
      <c r="N4038" s="504"/>
      <c r="O4038" s="120"/>
      <c r="P4038" s="821"/>
      <c r="Q4038" s="821"/>
      <c r="R4038" s="51"/>
    </row>
    <row r="4039" spans="1:18" s="52" customFormat="1" outlineLevel="1">
      <c r="A4039" s="825"/>
      <c r="B4039" s="827"/>
      <c r="C4039" s="766"/>
      <c r="D4039" s="822"/>
      <c r="E4039" s="829"/>
      <c r="F4039" s="822"/>
      <c r="G4039" s="822"/>
      <c r="H4039" s="822"/>
      <c r="I4039" s="822"/>
      <c r="J4039" s="822"/>
      <c r="K4039" s="523">
        <v>2</v>
      </c>
      <c r="L4039" s="504"/>
      <c r="M4039" s="504"/>
      <c r="N4039" s="504"/>
      <c r="O4039" s="120"/>
      <c r="P4039" s="822"/>
      <c r="Q4039" s="822"/>
      <c r="R4039" s="51"/>
    </row>
    <row r="4040" spans="1:18" s="52" customFormat="1" outlineLevel="1">
      <c r="A4040" s="825"/>
      <c r="B4040" s="827"/>
      <c r="C4040" s="766"/>
      <c r="D4040" s="822"/>
      <c r="E4040" s="829"/>
      <c r="F4040" s="822"/>
      <c r="G4040" s="822"/>
      <c r="H4040" s="822"/>
      <c r="I4040" s="822"/>
      <c r="J4040" s="822"/>
      <c r="K4040" s="523">
        <v>3</v>
      </c>
      <c r="L4040" s="504"/>
      <c r="M4040" s="504"/>
      <c r="N4040" s="504"/>
      <c r="O4040" s="120"/>
      <c r="P4040" s="822"/>
      <c r="Q4040" s="822"/>
      <c r="R4040" s="51"/>
    </row>
    <row r="4041" spans="1:18" s="52" customFormat="1" outlineLevel="1">
      <c r="A4041" s="825"/>
      <c r="B4041" s="827"/>
      <c r="C4041" s="766"/>
      <c r="D4041" s="822"/>
      <c r="E4041" s="829"/>
      <c r="F4041" s="822"/>
      <c r="G4041" s="822"/>
      <c r="H4041" s="822"/>
      <c r="I4041" s="822"/>
      <c r="J4041" s="822"/>
      <c r="K4041" s="523">
        <v>4</v>
      </c>
      <c r="L4041" s="504"/>
      <c r="M4041" s="504"/>
      <c r="N4041" s="504"/>
      <c r="O4041" s="120"/>
      <c r="P4041" s="822"/>
      <c r="Q4041" s="822"/>
      <c r="R4041" s="51"/>
    </row>
    <row r="4042" spans="1:18" s="52" customFormat="1" outlineLevel="1">
      <c r="A4042" s="825"/>
      <c r="B4042" s="827"/>
      <c r="C4042" s="766"/>
      <c r="D4042" s="822"/>
      <c r="E4042" s="829"/>
      <c r="F4042" s="822"/>
      <c r="G4042" s="822"/>
      <c r="H4042" s="822"/>
      <c r="I4042" s="822"/>
      <c r="J4042" s="822"/>
      <c r="K4042" s="523">
        <v>5</v>
      </c>
      <c r="L4042" s="504"/>
      <c r="M4042" s="504"/>
      <c r="N4042" s="504"/>
      <c r="O4042" s="120"/>
      <c r="P4042" s="822"/>
      <c r="Q4042" s="822"/>
      <c r="R4042" s="51"/>
    </row>
    <row r="4043" spans="1:18" s="52" customFormat="1" outlineLevel="1">
      <c r="A4043" s="825"/>
      <c r="B4043" s="827"/>
      <c r="C4043" s="766"/>
      <c r="D4043" s="822"/>
      <c r="E4043" s="829"/>
      <c r="F4043" s="822"/>
      <c r="G4043" s="822"/>
      <c r="H4043" s="822"/>
      <c r="I4043" s="822"/>
      <c r="J4043" s="822"/>
      <c r="K4043" s="523">
        <v>6</v>
      </c>
      <c r="L4043" s="504"/>
      <c r="M4043" s="504"/>
      <c r="N4043" s="504"/>
      <c r="O4043" s="120"/>
      <c r="P4043" s="822"/>
      <c r="Q4043" s="822"/>
      <c r="R4043" s="51"/>
    </row>
    <row r="4044" spans="1:18" s="52" customFormat="1" outlineLevel="1">
      <c r="A4044" s="825"/>
      <c r="B4044" s="827"/>
      <c r="C4044" s="766"/>
      <c r="D4044" s="822"/>
      <c r="E4044" s="829"/>
      <c r="F4044" s="822"/>
      <c r="G4044" s="822"/>
      <c r="H4044" s="822"/>
      <c r="I4044" s="822"/>
      <c r="J4044" s="822"/>
      <c r="K4044" s="523">
        <v>7</v>
      </c>
      <c r="L4044" s="504"/>
      <c r="M4044" s="504"/>
      <c r="N4044" s="504"/>
      <c r="O4044" s="120"/>
      <c r="P4044" s="822"/>
      <c r="Q4044" s="822"/>
      <c r="R4044" s="51"/>
    </row>
    <row r="4045" spans="1:18" s="52" customFormat="1" outlineLevel="1">
      <c r="A4045" s="825"/>
      <c r="B4045" s="827"/>
      <c r="C4045" s="766"/>
      <c r="D4045" s="822"/>
      <c r="E4045" s="829"/>
      <c r="F4045" s="822"/>
      <c r="G4045" s="822"/>
      <c r="H4045" s="822"/>
      <c r="I4045" s="822"/>
      <c r="J4045" s="822"/>
      <c r="K4045" s="523">
        <v>8</v>
      </c>
      <c r="L4045" s="504"/>
      <c r="M4045" s="504"/>
      <c r="N4045" s="504"/>
      <c r="O4045" s="120"/>
      <c r="P4045" s="822"/>
      <c r="Q4045" s="822"/>
      <c r="R4045" s="51"/>
    </row>
    <row r="4046" spans="1:18" s="52" customFormat="1" outlineLevel="1">
      <c r="A4046" s="825"/>
      <c r="B4046" s="827"/>
      <c r="C4046" s="766"/>
      <c r="D4046" s="822"/>
      <c r="E4046" s="829"/>
      <c r="F4046" s="822"/>
      <c r="G4046" s="822"/>
      <c r="H4046" s="822"/>
      <c r="I4046" s="822"/>
      <c r="J4046" s="822"/>
      <c r="K4046" s="523">
        <v>9</v>
      </c>
      <c r="L4046" s="504"/>
      <c r="M4046" s="504"/>
      <c r="N4046" s="504"/>
      <c r="O4046" s="120"/>
      <c r="P4046" s="822"/>
      <c r="Q4046" s="822"/>
      <c r="R4046" s="51"/>
    </row>
    <row r="4047" spans="1:18" s="52" customFormat="1" outlineLevel="1">
      <c r="A4047" s="825"/>
      <c r="B4047" s="827"/>
      <c r="C4047" s="766"/>
      <c r="D4047" s="822"/>
      <c r="E4047" s="829"/>
      <c r="F4047" s="822"/>
      <c r="G4047" s="822"/>
      <c r="H4047" s="822"/>
      <c r="I4047" s="822"/>
      <c r="J4047" s="822"/>
      <c r="K4047" s="523">
        <v>10</v>
      </c>
      <c r="L4047" s="504"/>
      <c r="M4047" s="504"/>
      <c r="N4047" s="504"/>
      <c r="O4047" s="120"/>
      <c r="P4047" s="822"/>
      <c r="Q4047" s="822"/>
      <c r="R4047" s="51"/>
    </row>
    <row r="4048" spans="1:18" s="52" customFormat="1" outlineLevel="1">
      <c r="A4048" s="825"/>
      <c r="B4048" s="827"/>
      <c r="C4048" s="766"/>
      <c r="D4048" s="822"/>
      <c r="E4048" s="829"/>
      <c r="F4048" s="822"/>
      <c r="G4048" s="822"/>
      <c r="H4048" s="822"/>
      <c r="I4048" s="822"/>
      <c r="J4048" s="822"/>
      <c r="K4048" s="523">
        <v>11</v>
      </c>
      <c r="L4048" s="504"/>
      <c r="M4048" s="504"/>
      <c r="N4048" s="504"/>
      <c r="O4048" s="120"/>
      <c r="P4048" s="822"/>
      <c r="Q4048" s="822"/>
      <c r="R4048" s="51"/>
    </row>
    <row r="4049" spans="1:18" s="52" customFormat="1" outlineLevel="1">
      <c r="A4049" s="825"/>
      <c r="B4049" s="827"/>
      <c r="C4049" s="766"/>
      <c r="D4049" s="822"/>
      <c r="E4049" s="829"/>
      <c r="F4049" s="822"/>
      <c r="G4049" s="822"/>
      <c r="H4049" s="822"/>
      <c r="I4049" s="822"/>
      <c r="J4049" s="822"/>
      <c r="K4049" s="523">
        <v>12</v>
      </c>
      <c r="L4049" s="504"/>
      <c r="M4049" s="504"/>
      <c r="N4049" s="504"/>
      <c r="O4049" s="120"/>
      <c r="P4049" s="822"/>
      <c r="Q4049" s="822"/>
      <c r="R4049" s="51"/>
    </row>
    <row r="4050" spans="1:18" s="52" customFormat="1" outlineLevel="1">
      <c r="A4050" s="825"/>
      <c r="B4050" s="827"/>
      <c r="C4050" s="766"/>
      <c r="D4050" s="822"/>
      <c r="E4050" s="829"/>
      <c r="F4050" s="822"/>
      <c r="G4050" s="822"/>
      <c r="H4050" s="822"/>
      <c r="I4050" s="822"/>
      <c r="J4050" s="822"/>
      <c r="K4050" s="523">
        <v>13</v>
      </c>
      <c r="L4050" s="504"/>
      <c r="M4050" s="504"/>
      <c r="N4050" s="504"/>
      <c r="O4050" s="120"/>
      <c r="P4050" s="822"/>
      <c r="Q4050" s="822"/>
      <c r="R4050" s="51"/>
    </row>
    <row r="4051" spans="1:18" s="52" customFormat="1" outlineLevel="1">
      <c r="A4051" s="825"/>
      <c r="B4051" s="827"/>
      <c r="C4051" s="766"/>
      <c r="D4051" s="822"/>
      <c r="E4051" s="829"/>
      <c r="F4051" s="822"/>
      <c r="G4051" s="822"/>
      <c r="H4051" s="822"/>
      <c r="I4051" s="822"/>
      <c r="J4051" s="822"/>
      <c r="K4051" s="523">
        <v>14</v>
      </c>
      <c r="L4051" s="504"/>
      <c r="M4051" s="504"/>
      <c r="N4051" s="504"/>
      <c r="O4051" s="120"/>
      <c r="P4051" s="822"/>
      <c r="Q4051" s="822"/>
      <c r="R4051" s="51"/>
    </row>
    <row r="4052" spans="1:18" s="52" customFormat="1" outlineLevel="1">
      <c r="A4052" s="825"/>
      <c r="B4052" s="827"/>
      <c r="C4052" s="766"/>
      <c r="D4052" s="822"/>
      <c r="E4052" s="829"/>
      <c r="F4052" s="822"/>
      <c r="G4052" s="822"/>
      <c r="H4052" s="822"/>
      <c r="I4052" s="822"/>
      <c r="J4052" s="822"/>
      <c r="K4052" s="523">
        <v>15</v>
      </c>
      <c r="L4052" s="504"/>
      <c r="M4052" s="504"/>
      <c r="N4052" s="504"/>
      <c r="O4052" s="120"/>
      <c r="P4052" s="822"/>
      <c r="Q4052" s="822"/>
      <c r="R4052" s="51"/>
    </row>
    <row r="4053" spans="1:18" s="52" customFormat="1" outlineLevel="1">
      <c r="A4053" s="826"/>
      <c r="B4053" s="828"/>
      <c r="C4053" s="777"/>
      <c r="D4053" s="823"/>
      <c r="E4053" s="829"/>
      <c r="F4053" s="823"/>
      <c r="G4053" s="823"/>
      <c r="H4053" s="823"/>
      <c r="I4053" s="823"/>
      <c r="J4053" s="823"/>
      <c r="K4053" s="523">
        <v>16</v>
      </c>
      <c r="L4053" s="504"/>
      <c r="M4053" s="504"/>
      <c r="N4053" s="504"/>
      <c r="O4053" s="120"/>
      <c r="P4053" s="823"/>
      <c r="Q4053" s="823"/>
      <c r="R4053" s="51"/>
    </row>
    <row r="4054" spans="1:18" s="52" customFormat="1" outlineLevel="1">
      <c r="A4054" s="824"/>
      <c r="B4054" s="827" t="s">
        <v>15</v>
      </c>
      <c r="C4054" s="803">
        <f>C4038+1</f>
        <v>254</v>
      </c>
      <c r="D4054" s="822" t="str">
        <f t="shared" si="344"/>
        <v>Spare 254</v>
      </c>
      <c r="E4054" s="829" t="str">
        <f t="shared" ref="E4054" si="347">"DBB"&amp;18192+(6*(C4054-129))</f>
        <v>DBB18942</v>
      </c>
      <c r="F4054" s="822" t="s">
        <v>2219</v>
      </c>
      <c r="G4054" s="821"/>
      <c r="H4054" s="821"/>
      <c r="I4054" s="821"/>
      <c r="J4054" s="821"/>
      <c r="K4054" s="626">
        <v>1</v>
      </c>
      <c r="L4054" s="504"/>
      <c r="M4054" s="504"/>
      <c r="N4054" s="504"/>
      <c r="O4054" s="120"/>
      <c r="P4054" s="821"/>
      <c r="Q4054" s="821"/>
      <c r="R4054" s="51"/>
    </row>
    <row r="4055" spans="1:18" s="52" customFormat="1" outlineLevel="1">
      <c r="A4055" s="825"/>
      <c r="B4055" s="827"/>
      <c r="C4055" s="766"/>
      <c r="D4055" s="822"/>
      <c r="E4055" s="829"/>
      <c r="F4055" s="822"/>
      <c r="G4055" s="822"/>
      <c r="H4055" s="822"/>
      <c r="I4055" s="822"/>
      <c r="J4055" s="822"/>
      <c r="K4055" s="523">
        <v>2</v>
      </c>
      <c r="L4055" s="504"/>
      <c r="M4055" s="504"/>
      <c r="N4055" s="504"/>
      <c r="O4055" s="120"/>
      <c r="P4055" s="822"/>
      <c r="Q4055" s="822"/>
      <c r="R4055" s="51"/>
    </row>
    <row r="4056" spans="1:18" s="52" customFormat="1" outlineLevel="1">
      <c r="A4056" s="825"/>
      <c r="B4056" s="827"/>
      <c r="C4056" s="766"/>
      <c r="D4056" s="822"/>
      <c r="E4056" s="829"/>
      <c r="F4056" s="822"/>
      <c r="G4056" s="822"/>
      <c r="H4056" s="822"/>
      <c r="I4056" s="822"/>
      <c r="J4056" s="822"/>
      <c r="K4056" s="523">
        <v>3</v>
      </c>
      <c r="L4056" s="504"/>
      <c r="M4056" s="504"/>
      <c r="N4056" s="504"/>
      <c r="O4056" s="120"/>
      <c r="P4056" s="822"/>
      <c r="Q4056" s="822"/>
      <c r="R4056" s="51"/>
    </row>
    <row r="4057" spans="1:18" s="52" customFormat="1" outlineLevel="1">
      <c r="A4057" s="825"/>
      <c r="B4057" s="827"/>
      <c r="C4057" s="766"/>
      <c r="D4057" s="822"/>
      <c r="E4057" s="829"/>
      <c r="F4057" s="822"/>
      <c r="G4057" s="822"/>
      <c r="H4057" s="822"/>
      <c r="I4057" s="822"/>
      <c r="J4057" s="822"/>
      <c r="K4057" s="523">
        <v>4</v>
      </c>
      <c r="L4057" s="504"/>
      <c r="M4057" s="504"/>
      <c r="N4057" s="504"/>
      <c r="O4057" s="120"/>
      <c r="P4057" s="822"/>
      <c r="Q4057" s="822"/>
      <c r="R4057" s="51"/>
    </row>
    <row r="4058" spans="1:18" s="52" customFormat="1" outlineLevel="1">
      <c r="A4058" s="825"/>
      <c r="B4058" s="827"/>
      <c r="C4058" s="766"/>
      <c r="D4058" s="822"/>
      <c r="E4058" s="829"/>
      <c r="F4058" s="822"/>
      <c r="G4058" s="822"/>
      <c r="H4058" s="822"/>
      <c r="I4058" s="822"/>
      <c r="J4058" s="822"/>
      <c r="K4058" s="523">
        <v>5</v>
      </c>
      <c r="L4058" s="504"/>
      <c r="M4058" s="504"/>
      <c r="N4058" s="504"/>
      <c r="O4058" s="120"/>
      <c r="P4058" s="822"/>
      <c r="Q4058" s="822"/>
      <c r="R4058" s="51"/>
    </row>
    <row r="4059" spans="1:18" s="52" customFormat="1" outlineLevel="1">
      <c r="A4059" s="825"/>
      <c r="B4059" s="827"/>
      <c r="C4059" s="766"/>
      <c r="D4059" s="822"/>
      <c r="E4059" s="829"/>
      <c r="F4059" s="822"/>
      <c r="G4059" s="822"/>
      <c r="H4059" s="822"/>
      <c r="I4059" s="822"/>
      <c r="J4059" s="822"/>
      <c r="K4059" s="523">
        <v>6</v>
      </c>
      <c r="L4059" s="504"/>
      <c r="M4059" s="504"/>
      <c r="N4059" s="504"/>
      <c r="O4059" s="120"/>
      <c r="P4059" s="822"/>
      <c r="Q4059" s="822"/>
      <c r="R4059" s="51"/>
    </row>
    <row r="4060" spans="1:18" s="52" customFormat="1" outlineLevel="1">
      <c r="A4060" s="825"/>
      <c r="B4060" s="827"/>
      <c r="C4060" s="766"/>
      <c r="D4060" s="822"/>
      <c r="E4060" s="829"/>
      <c r="F4060" s="822"/>
      <c r="G4060" s="822"/>
      <c r="H4060" s="822"/>
      <c r="I4060" s="822"/>
      <c r="J4060" s="822"/>
      <c r="K4060" s="523">
        <v>7</v>
      </c>
      <c r="L4060" s="504"/>
      <c r="M4060" s="504"/>
      <c r="N4060" s="504"/>
      <c r="O4060" s="120"/>
      <c r="P4060" s="822"/>
      <c r="Q4060" s="822"/>
      <c r="R4060" s="51"/>
    </row>
    <row r="4061" spans="1:18" s="52" customFormat="1" outlineLevel="1">
      <c r="A4061" s="825"/>
      <c r="B4061" s="827"/>
      <c r="C4061" s="766"/>
      <c r="D4061" s="822"/>
      <c r="E4061" s="829"/>
      <c r="F4061" s="822"/>
      <c r="G4061" s="822"/>
      <c r="H4061" s="822"/>
      <c r="I4061" s="822"/>
      <c r="J4061" s="822"/>
      <c r="K4061" s="523">
        <v>8</v>
      </c>
      <c r="L4061" s="504"/>
      <c r="M4061" s="504"/>
      <c r="N4061" s="504"/>
      <c r="O4061" s="120"/>
      <c r="P4061" s="822"/>
      <c r="Q4061" s="822"/>
      <c r="R4061" s="51"/>
    </row>
    <row r="4062" spans="1:18" s="52" customFormat="1" outlineLevel="1">
      <c r="A4062" s="825"/>
      <c r="B4062" s="827"/>
      <c r="C4062" s="766"/>
      <c r="D4062" s="822"/>
      <c r="E4062" s="829"/>
      <c r="F4062" s="822"/>
      <c r="G4062" s="822"/>
      <c r="H4062" s="822"/>
      <c r="I4062" s="822"/>
      <c r="J4062" s="822"/>
      <c r="K4062" s="523">
        <v>9</v>
      </c>
      <c r="L4062" s="504"/>
      <c r="M4062" s="504"/>
      <c r="N4062" s="504"/>
      <c r="O4062" s="120"/>
      <c r="P4062" s="822"/>
      <c r="Q4062" s="822"/>
      <c r="R4062" s="51"/>
    </row>
    <row r="4063" spans="1:18" s="52" customFormat="1" outlineLevel="1">
      <c r="A4063" s="825"/>
      <c r="B4063" s="827"/>
      <c r="C4063" s="766"/>
      <c r="D4063" s="822"/>
      <c r="E4063" s="829"/>
      <c r="F4063" s="822"/>
      <c r="G4063" s="822"/>
      <c r="H4063" s="822"/>
      <c r="I4063" s="822"/>
      <c r="J4063" s="822"/>
      <c r="K4063" s="523">
        <v>10</v>
      </c>
      <c r="L4063" s="504"/>
      <c r="M4063" s="504"/>
      <c r="N4063" s="504"/>
      <c r="O4063" s="120"/>
      <c r="P4063" s="822"/>
      <c r="Q4063" s="822"/>
      <c r="R4063" s="51"/>
    </row>
    <row r="4064" spans="1:18" s="52" customFormat="1" outlineLevel="1">
      <c r="A4064" s="825"/>
      <c r="B4064" s="827"/>
      <c r="C4064" s="766"/>
      <c r="D4064" s="822"/>
      <c r="E4064" s="829"/>
      <c r="F4064" s="822"/>
      <c r="G4064" s="822"/>
      <c r="H4064" s="822"/>
      <c r="I4064" s="822"/>
      <c r="J4064" s="822"/>
      <c r="K4064" s="523">
        <v>11</v>
      </c>
      <c r="L4064" s="504"/>
      <c r="M4064" s="504"/>
      <c r="N4064" s="504"/>
      <c r="O4064" s="120"/>
      <c r="P4064" s="822"/>
      <c r="Q4064" s="822"/>
      <c r="R4064" s="51"/>
    </row>
    <row r="4065" spans="1:18" s="52" customFormat="1" outlineLevel="1">
      <c r="A4065" s="825"/>
      <c r="B4065" s="827"/>
      <c r="C4065" s="766"/>
      <c r="D4065" s="822"/>
      <c r="E4065" s="829"/>
      <c r="F4065" s="822"/>
      <c r="G4065" s="822"/>
      <c r="H4065" s="822"/>
      <c r="I4065" s="822"/>
      <c r="J4065" s="822"/>
      <c r="K4065" s="523">
        <v>12</v>
      </c>
      <c r="L4065" s="504"/>
      <c r="M4065" s="504"/>
      <c r="N4065" s="504"/>
      <c r="O4065" s="120"/>
      <c r="P4065" s="822"/>
      <c r="Q4065" s="822"/>
      <c r="R4065" s="51"/>
    </row>
    <row r="4066" spans="1:18" s="52" customFormat="1" outlineLevel="1">
      <c r="A4066" s="825"/>
      <c r="B4066" s="827"/>
      <c r="C4066" s="766"/>
      <c r="D4066" s="822"/>
      <c r="E4066" s="829"/>
      <c r="F4066" s="822"/>
      <c r="G4066" s="822"/>
      <c r="H4066" s="822"/>
      <c r="I4066" s="822"/>
      <c r="J4066" s="822"/>
      <c r="K4066" s="523">
        <v>13</v>
      </c>
      <c r="L4066" s="504"/>
      <c r="M4066" s="504"/>
      <c r="N4066" s="504"/>
      <c r="O4066" s="120"/>
      <c r="P4066" s="822"/>
      <c r="Q4066" s="822"/>
      <c r="R4066" s="51"/>
    </row>
    <row r="4067" spans="1:18" s="52" customFormat="1" outlineLevel="1">
      <c r="A4067" s="825"/>
      <c r="B4067" s="827"/>
      <c r="C4067" s="766"/>
      <c r="D4067" s="822"/>
      <c r="E4067" s="829"/>
      <c r="F4067" s="822"/>
      <c r="G4067" s="822"/>
      <c r="H4067" s="822"/>
      <c r="I4067" s="822"/>
      <c r="J4067" s="822"/>
      <c r="K4067" s="523">
        <v>14</v>
      </c>
      <c r="L4067" s="504"/>
      <c r="M4067" s="504"/>
      <c r="N4067" s="504"/>
      <c r="O4067" s="120"/>
      <c r="P4067" s="822"/>
      <c r="Q4067" s="822"/>
      <c r="R4067" s="51"/>
    </row>
    <row r="4068" spans="1:18" s="52" customFormat="1" outlineLevel="1">
      <c r="A4068" s="825"/>
      <c r="B4068" s="827"/>
      <c r="C4068" s="766"/>
      <c r="D4068" s="822"/>
      <c r="E4068" s="829"/>
      <c r="F4068" s="822"/>
      <c r="G4068" s="822"/>
      <c r="H4068" s="822"/>
      <c r="I4068" s="822"/>
      <c r="J4068" s="822"/>
      <c r="K4068" s="523">
        <v>15</v>
      </c>
      <c r="L4068" s="504"/>
      <c r="M4068" s="504"/>
      <c r="N4068" s="504"/>
      <c r="O4068" s="120"/>
      <c r="P4068" s="822"/>
      <c r="Q4068" s="822"/>
      <c r="R4068" s="51"/>
    </row>
    <row r="4069" spans="1:18" s="52" customFormat="1" outlineLevel="1">
      <c r="A4069" s="826"/>
      <c r="B4069" s="828"/>
      <c r="C4069" s="777"/>
      <c r="D4069" s="823"/>
      <c r="E4069" s="829"/>
      <c r="F4069" s="823"/>
      <c r="G4069" s="823"/>
      <c r="H4069" s="823"/>
      <c r="I4069" s="823"/>
      <c r="J4069" s="823"/>
      <c r="K4069" s="523">
        <v>16</v>
      </c>
      <c r="L4069" s="504"/>
      <c r="M4069" s="504"/>
      <c r="N4069" s="504"/>
      <c r="O4069" s="120"/>
      <c r="P4069" s="823"/>
      <c r="Q4069" s="823"/>
      <c r="R4069" s="51"/>
    </row>
    <row r="4070" spans="1:18" s="52" customFormat="1" outlineLevel="1">
      <c r="A4070" s="824"/>
      <c r="B4070" s="827" t="s">
        <v>15</v>
      </c>
      <c r="C4070" s="803">
        <f>C4054+1</f>
        <v>255</v>
      </c>
      <c r="D4070" s="822" t="str">
        <f t="shared" si="344"/>
        <v>Spare 255</v>
      </c>
      <c r="E4070" s="829" t="str">
        <f t="shared" ref="E4070" si="348">"DBB"&amp;18192+(6*(C4070-129))</f>
        <v>DBB18948</v>
      </c>
      <c r="F4070" s="822" t="s">
        <v>2220</v>
      </c>
      <c r="G4070" s="821"/>
      <c r="H4070" s="821"/>
      <c r="I4070" s="821"/>
      <c r="J4070" s="821"/>
      <c r="K4070" s="626">
        <v>1</v>
      </c>
      <c r="L4070" s="504"/>
      <c r="M4070" s="504"/>
      <c r="N4070" s="504"/>
      <c r="O4070" s="120"/>
      <c r="P4070" s="821"/>
      <c r="Q4070" s="821"/>
      <c r="R4070" s="51"/>
    </row>
    <row r="4071" spans="1:18" s="52" customFormat="1" outlineLevel="1">
      <c r="A4071" s="825"/>
      <c r="B4071" s="827"/>
      <c r="C4071" s="766"/>
      <c r="D4071" s="822"/>
      <c r="E4071" s="829"/>
      <c r="F4071" s="822"/>
      <c r="G4071" s="822"/>
      <c r="H4071" s="822"/>
      <c r="I4071" s="822"/>
      <c r="J4071" s="822"/>
      <c r="K4071" s="523">
        <v>2</v>
      </c>
      <c r="L4071" s="504"/>
      <c r="M4071" s="504"/>
      <c r="N4071" s="504"/>
      <c r="O4071" s="120"/>
      <c r="P4071" s="822"/>
      <c r="Q4071" s="822"/>
      <c r="R4071" s="51"/>
    </row>
    <row r="4072" spans="1:18" s="52" customFormat="1" outlineLevel="1">
      <c r="A4072" s="825"/>
      <c r="B4072" s="827"/>
      <c r="C4072" s="766"/>
      <c r="D4072" s="822"/>
      <c r="E4072" s="829"/>
      <c r="F4072" s="822"/>
      <c r="G4072" s="822"/>
      <c r="H4072" s="822"/>
      <c r="I4072" s="822"/>
      <c r="J4072" s="822"/>
      <c r="K4072" s="523">
        <v>3</v>
      </c>
      <c r="L4072" s="504"/>
      <c r="M4072" s="504"/>
      <c r="N4072" s="504"/>
      <c r="O4072" s="120"/>
      <c r="P4072" s="822"/>
      <c r="Q4072" s="822"/>
      <c r="R4072" s="51"/>
    </row>
    <row r="4073" spans="1:18" s="52" customFormat="1" outlineLevel="1">
      <c r="A4073" s="825"/>
      <c r="B4073" s="827"/>
      <c r="C4073" s="766"/>
      <c r="D4073" s="822"/>
      <c r="E4073" s="829"/>
      <c r="F4073" s="822"/>
      <c r="G4073" s="822"/>
      <c r="H4073" s="822"/>
      <c r="I4073" s="822"/>
      <c r="J4073" s="822"/>
      <c r="K4073" s="523">
        <v>4</v>
      </c>
      <c r="L4073" s="504"/>
      <c r="M4073" s="504"/>
      <c r="N4073" s="504"/>
      <c r="O4073" s="120"/>
      <c r="P4073" s="822"/>
      <c r="Q4073" s="822"/>
      <c r="R4073" s="51"/>
    </row>
    <row r="4074" spans="1:18" s="52" customFormat="1" outlineLevel="1">
      <c r="A4074" s="825"/>
      <c r="B4074" s="827"/>
      <c r="C4074" s="766"/>
      <c r="D4074" s="822"/>
      <c r="E4074" s="829"/>
      <c r="F4074" s="822"/>
      <c r="G4074" s="822"/>
      <c r="H4074" s="822"/>
      <c r="I4074" s="822"/>
      <c r="J4074" s="822"/>
      <c r="K4074" s="523">
        <v>5</v>
      </c>
      <c r="L4074" s="504"/>
      <c r="M4074" s="504"/>
      <c r="N4074" s="504"/>
      <c r="O4074" s="120"/>
      <c r="P4074" s="822"/>
      <c r="Q4074" s="822"/>
      <c r="R4074" s="51"/>
    </row>
    <row r="4075" spans="1:18" s="52" customFormat="1" outlineLevel="1">
      <c r="A4075" s="825"/>
      <c r="B4075" s="827"/>
      <c r="C4075" s="766"/>
      <c r="D4075" s="822"/>
      <c r="E4075" s="829"/>
      <c r="F4075" s="822"/>
      <c r="G4075" s="822"/>
      <c r="H4075" s="822"/>
      <c r="I4075" s="822"/>
      <c r="J4075" s="822"/>
      <c r="K4075" s="523">
        <v>6</v>
      </c>
      <c r="L4075" s="504"/>
      <c r="M4075" s="504"/>
      <c r="N4075" s="504"/>
      <c r="O4075" s="120"/>
      <c r="P4075" s="822"/>
      <c r="Q4075" s="822"/>
      <c r="R4075" s="51"/>
    </row>
    <row r="4076" spans="1:18" s="52" customFormat="1" outlineLevel="1">
      <c r="A4076" s="825"/>
      <c r="B4076" s="827"/>
      <c r="C4076" s="766"/>
      <c r="D4076" s="822"/>
      <c r="E4076" s="829"/>
      <c r="F4076" s="822"/>
      <c r="G4076" s="822"/>
      <c r="H4076" s="822"/>
      <c r="I4076" s="822"/>
      <c r="J4076" s="822"/>
      <c r="K4076" s="523">
        <v>7</v>
      </c>
      <c r="L4076" s="504"/>
      <c r="M4076" s="504"/>
      <c r="N4076" s="504"/>
      <c r="O4076" s="120"/>
      <c r="P4076" s="822"/>
      <c r="Q4076" s="822"/>
      <c r="R4076" s="51"/>
    </row>
    <row r="4077" spans="1:18" s="52" customFormat="1" outlineLevel="1">
      <c r="A4077" s="825"/>
      <c r="B4077" s="827"/>
      <c r="C4077" s="766"/>
      <c r="D4077" s="822"/>
      <c r="E4077" s="829"/>
      <c r="F4077" s="822"/>
      <c r="G4077" s="822"/>
      <c r="H4077" s="822"/>
      <c r="I4077" s="822"/>
      <c r="J4077" s="822"/>
      <c r="K4077" s="523">
        <v>8</v>
      </c>
      <c r="L4077" s="504"/>
      <c r="M4077" s="504"/>
      <c r="N4077" s="504"/>
      <c r="O4077" s="120"/>
      <c r="P4077" s="822"/>
      <c r="Q4077" s="822"/>
      <c r="R4077" s="51"/>
    </row>
    <row r="4078" spans="1:18" s="52" customFormat="1" outlineLevel="1">
      <c r="A4078" s="825"/>
      <c r="B4078" s="827"/>
      <c r="C4078" s="766"/>
      <c r="D4078" s="822"/>
      <c r="E4078" s="829"/>
      <c r="F4078" s="822"/>
      <c r="G4078" s="822"/>
      <c r="H4078" s="822"/>
      <c r="I4078" s="822"/>
      <c r="J4078" s="822"/>
      <c r="K4078" s="523">
        <v>9</v>
      </c>
      <c r="L4078" s="504"/>
      <c r="M4078" s="504"/>
      <c r="N4078" s="504"/>
      <c r="O4078" s="120"/>
      <c r="P4078" s="822"/>
      <c r="Q4078" s="822"/>
      <c r="R4078" s="51"/>
    </row>
    <row r="4079" spans="1:18" s="52" customFormat="1" outlineLevel="1">
      <c r="A4079" s="825"/>
      <c r="B4079" s="827"/>
      <c r="C4079" s="766"/>
      <c r="D4079" s="822"/>
      <c r="E4079" s="829"/>
      <c r="F4079" s="822"/>
      <c r="G4079" s="822"/>
      <c r="H4079" s="822"/>
      <c r="I4079" s="822"/>
      <c r="J4079" s="822"/>
      <c r="K4079" s="523">
        <v>10</v>
      </c>
      <c r="L4079" s="504"/>
      <c r="M4079" s="504"/>
      <c r="N4079" s="504"/>
      <c r="O4079" s="120"/>
      <c r="P4079" s="822"/>
      <c r="Q4079" s="822"/>
      <c r="R4079" s="51"/>
    </row>
    <row r="4080" spans="1:18" s="52" customFormat="1" outlineLevel="1">
      <c r="A4080" s="825"/>
      <c r="B4080" s="827"/>
      <c r="C4080" s="766"/>
      <c r="D4080" s="822"/>
      <c r="E4080" s="829"/>
      <c r="F4080" s="822"/>
      <c r="G4080" s="822"/>
      <c r="H4080" s="822"/>
      <c r="I4080" s="822"/>
      <c r="J4080" s="822"/>
      <c r="K4080" s="523">
        <v>11</v>
      </c>
      <c r="L4080" s="504"/>
      <c r="M4080" s="504"/>
      <c r="N4080" s="504"/>
      <c r="O4080" s="120"/>
      <c r="P4080" s="822"/>
      <c r="Q4080" s="822"/>
      <c r="R4080" s="51"/>
    </row>
    <row r="4081" spans="1:18" s="52" customFormat="1" outlineLevel="1">
      <c r="A4081" s="825"/>
      <c r="B4081" s="827"/>
      <c r="C4081" s="766"/>
      <c r="D4081" s="822"/>
      <c r="E4081" s="829"/>
      <c r="F4081" s="822"/>
      <c r="G4081" s="822"/>
      <c r="H4081" s="822"/>
      <c r="I4081" s="822"/>
      <c r="J4081" s="822"/>
      <c r="K4081" s="523">
        <v>12</v>
      </c>
      <c r="L4081" s="504"/>
      <c r="M4081" s="504"/>
      <c r="N4081" s="504"/>
      <c r="O4081" s="120"/>
      <c r="P4081" s="822"/>
      <c r="Q4081" s="822"/>
      <c r="R4081" s="51"/>
    </row>
    <row r="4082" spans="1:18" s="52" customFormat="1" outlineLevel="1">
      <c r="A4082" s="825"/>
      <c r="B4082" s="827"/>
      <c r="C4082" s="766"/>
      <c r="D4082" s="822"/>
      <c r="E4082" s="829"/>
      <c r="F4082" s="822"/>
      <c r="G4082" s="822"/>
      <c r="H4082" s="822"/>
      <c r="I4082" s="822"/>
      <c r="J4082" s="822"/>
      <c r="K4082" s="523">
        <v>13</v>
      </c>
      <c r="L4082" s="504"/>
      <c r="M4082" s="504"/>
      <c r="N4082" s="504"/>
      <c r="O4082" s="120"/>
      <c r="P4082" s="822"/>
      <c r="Q4082" s="822"/>
      <c r="R4082" s="51"/>
    </row>
    <row r="4083" spans="1:18" s="52" customFormat="1" outlineLevel="1">
      <c r="A4083" s="825"/>
      <c r="B4083" s="827"/>
      <c r="C4083" s="766"/>
      <c r="D4083" s="822"/>
      <c r="E4083" s="829"/>
      <c r="F4083" s="822"/>
      <c r="G4083" s="822"/>
      <c r="H4083" s="822"/>
      <c r="I4083" s="822"/>
      <c r="J4083" s="822"/>
      <c r="K4083" s="523">
        <v>14</v>
      </c>
      <c r="L4083" s="504"/>
      <c r="M4083" s="504"/>
      <c r="N4083" s="504"/>
      <c r="O4083" s="120"/>
      <c r="P4083" s="822"/>
      <c r="Q4083" s="822"/>
      <c r="R4083" s="51"/>
    </row>
    <row r="4084" spans="1:18" s="52" customFormat="1" outlineLevel="1">
      <c r="A4084" s="825"/>
      <c r="B4084" s="827"/>
      <c r="C4084" s="766"/>
      <c r="D4084" s="822"/>
      <c r="E4084" s="829"/>
      <c r="F4084" s="822"/>
      <c r="G4084" s="822"/>
      <c r="H4084" s="822"/>
      <c r="I4084" s="822"/>
      <c r="J4084" s="822"/>
      <c r="K4084" s="523">
        <v>15</v>
      </c>
      <c r="L4084" s="504"/>
      <c r="M4084" s="504"/>
      <c r="N4084" s="504"/>
      <c r="O4084" s="120"/>
      <c r="P4084" s="822"/>
      <c r="Q4084" s="822"/>
      <c r="R4084" s="51"/>
    </row>
    <row r="4085" spans="1:18" s="52" customFormat="1" outlineLevel="1">
      <c r="A4085" s="826"/>
      <c r="B4085" s="828"/>
      <c r="C4085" s="777"/>
      <c r="D4085" s="823"/>
      <c r="E4085" s="829"/>
      <c r="F4085" s="823"/>
      <c r="G4085" s="823"/>
      <c r="H4085" s="823"/>
      <c r="I4085" s="823"/>
      <c r="J4085" s="823"/>
      <c r="K4085" s="523">
        <v>16</v>
      </c>
      <c r="L4085" s="504"/>
      <c r="M4085" s="504"/>
      <c r="N4085" s="504"/>
      <c r="O4085" s="120"/>
      <c r="P4085" s="823"/>
      <c r="Q4085" s="823"/>
      <c r="R4085" s="51"/>
    </row>
    <row r="4086" spans="1:18" s="52" customFormat="1" outlineLevel="1">
      <c r="A4086" s="824"/>
      <c r="B4086" s="827" t="s">
        <v>15</v>
      </c>
      <c r="C4086" s="803">
        <f>C4070+1</f>
        <v>256</v>
      </c>
      <c r="D4086" s="822" t="str">
        <f t="shared" ref="D4086" si="349">"Spare "&amp;C4086</f>
        <v>Spare 256</v>
      </c>
      <c r="E4086" s="829" t="str">
        <f t="shared" ref="E4086" si="350">"DBB"&amp;18192+(6*(C4086-129))</f>
        <v>DBB18954</v>
      </c>
      <c r="F4086" s="822" t="s">
        <v>2221</v>
      </c>
      <c r="G4086" s="821"/>
      <c r="H4086" s="821"/>
      <c r="I4086" s="821"/>
      <c r="J4086" s="821"/>
      <c r="K4086" s="626">
        <v>1</v>
      </c>
      <c r="L4086" s="504"/>
      <c r="M4086" s="504"/>
      <c r="N4086" s="504"/>
      <c r="O4086" s="120"/>
      <c r="P4086" s="821"/>
      <c r="Q4086" s="821"/>
      <c r="R4086" s="51"/>
    </row>
    <row r="4087" spans="1:18" s="52" customFormat="1" outlineLevel="1">
      <c r="A4087" s="825"/>
      <c r="B4087" s="827"/>
      <c r="C4087" s="766"/>
      <c r="D4087" s="822"/>
      <c r="E4087" s="829"/>
      <c r="F4087" s="822"/>
      <c r="G4087" s="822"/>
      <c r="H4087" s="822"/>
      <c r="I4087" s="822"/>
      <c r="J4087" s="822"/>
      <c r="K4087" s="523">
        <v>2</v>
      </c>
      <c r="L4087" s="504"/>
      <c r="M4087" s="504"/>
      <c r="N4087" s="504"/>
      <c r="O4087" s="120"/>
      <c r="P4087" s="822"/>
      <c r="Q4087" s="822"/>
      <c r="R4087" s="51"/>
    </row>
    <row r="4088" spans="1:18" s="52" customFormat="1" outlineLevel="1">
      <c r="A4088" s="825"/>
      <c r="B4088" s="827"/>
      <c r="C4088" s="766"/>
      <c r="D4088" s="822"/>
      <c r="E4088" s="829"/>
      <c r="F4088" s="822"/>
      <c r="G4088" s="822"/>
      <c r="H4088" s="822"/>
      <c r="I4088" s="822"/>
      <c r="J4088" s="822"/>
      <c r="K4088" s="523">
        <v>3</v>
      </c>
      <c r="L4088" s="504"/>
      <c r="M4088" s="504"/>
      <c r="N4088" s="504"/>
      <c r="O4088" s="120"/>
      <c r="P4088" s="822"/>
      <c r="Q4088" s="822"/>
      <c r="R4088" s="51"/>
    </row>
    <row r="4089" spans="1:18" s="52" customFormat="1" outlineLevel="1">
      <c r="A4089" s="825"/>
      <c r="B4089" s="827"/>
      <c r="C4089" s="766"/>
      <c r="D4089" s="822"/>
      <c r="E4089" s="829"/>
      <c r="F4089" s="822"/>
      <c r="G4089" s="822"/>
      <c r="H4089" s="822"/>
      <c r="I4089" s="822"/>
      <c r="J4089" s="822"/>
      <c r="K4089" s="523">
        <v>4</v>
      </c>
      <c r="L4089" s="504"/>
      <c r="M4089" s="504"/>
      <c r="N4089" s="504"/>
      <c r="O4089" s="120"/>
      <c r="P4089" s="822"/>
      <c r="Q4089" s="822"/>
      <c r="R4089" s="51"/>
    </row>
    <row r="4090" spans="1:18" s="52" customFormat="1" outlineLevel="1">
      <c r="A4090" s="825"/>
      <c r="B4090" s="827"/>
      <c r="C4090" s="766"/>
      <c r="D4090" s="822"/>
      <c r="E4090" s="829"/>
      <c r="F4090" s="822"/>
      <c r="G4090" s="822"/>
      <c r="H4090" s="822"/>
      <c r="I4090" s="822"/>
      <c r="J4090" s="822"/>
      <c r="K4090" s="523">
        <v>5</v>
      </c>
      <c r="L4090" s="504"/>
      <c r="M4090" s="504"/>
      <c r="N4090" s="504"/>
      <c r="O4090" s="120"/>
      <c r="P4090" s="822"/>
      <c r="Q4090" s="822"/>
      <c r="R4090" s="51"/>
    </row>
    <row r="4091" spans="1:18" s="52" customFormat="1" outlineLevel="1">
      <c r="A4091" s="825"/>
      <c r="B4091" s="827"/>
      <c r="C4091" s="766"/>
      <c r="D4091" s="822"/>
      <c r="E4091" s="829"/>
      <c r="F4091" s="822"/>
      <c r="G4091" s="822"/>
      <c r="H4091" s="822"/>
      <c r="I4091" s="822"/>
      <c r="J4091" s="822"/>
      <c r="K4091" s="523">
        <v>6</v>
      </c>
      <c r="L4091" s="504"/>
      <c r="M4091" s="504"/>
      <c r="N4091" s="504"/>
      <c r="O4091" s="120"/>
      <c r="P4091" s="822"/>
      <c r="Q4091" s="822"/>
      <c r="R4091" s="51"/>
    </row>
    <row r="4092" spans="1:18" s="52" customFormat="1" outlineLevel="1">
      <c r="A4092" s="825"/>
      <c r="B4092" s="827"/>
      <c r="C4092" s="766"/>
      <c r="D4092" s="822"/>
      <c r="E4092" s="829"/>
      <c r="F4092" s="822"/>
      <c r="G4092" s="822"/>
      <c r="H4092" s="822"/>
      <c r="I4092" s="822"/>
      <c r="J4092" s="822"/>
      <c r="K4092" s="523">
        <v>7</v>
      </c>
      <c r="L4092" s="504"/>
      <c r="M4092" s="504"/>
      <c r="N4092" s="504"/>
      <c r="O4092" s="120"/>
      <c r="P4092" s="822"/>
      <c r="Q4092" s="822"/>
      <c r="R4092" s="51"/>
    </row>
    <row r="4093" spans="1:18" s="52" customFormat="1" outlineLevel="1">
      <c r="A4093" s="825"/>
      <c r="B4093" s="827"/>
      <c r="C4093" s="766"/>
      <c r="D4093" s="822"/>
      <c r="E4093" s="829"/>
      <c r="F4093" s="822"/>
      <c r="G4093" s="822"/>
      <c r="H4093" s="822"/>
      <c r="I4093" s="822"/>
      <c r="J4093" s="822"/>
      <c r="K4093" s="523">
        <v>8</v>
      </c>
      <c r="L4093" s="504"/>
      <c r="M4093" s="504"/>
      <c r="N4093" s="504"/>
      <c r="O4093" s="120"/>
      <c r="P4093" s="822"/>
      <c r="Q4093" s="822"/>
      <c r="R4093" s="51"/>
    </row>
    <row r="4094" spans="1:18" s="52" customFormat="1" outlineLevel="1">
      <c r="A4094" s="825"/>
      <c r="B4094" s="827"/>
      <c r="C4094" s="766"/>
      <c r="D4094" s="822"/>
      <c r="E4094" s="829"/>
      <c r="F4094" s="822"/>
      <c r="G4094" s="822"/>
      <c r="H4094" s="822"/>
      <c r="I4094" s="822"/>
      <c r="J4094" s="822"/>
      <c r="K4094" s="523">
        <v>9</v>
      </c>
      <c r="L4094" s="504"/>
      <c r="M4094" s="504"/>
      <c r="N4094" s="504"/>
      <c r="O4094" s="120"/>
      <c r="P4094" s="822"/>
      <c r="Q4094" s="822"/>
      <c r="R4094" s="51"/>
    </row>
    <row r="4095" spans="1:18" s="52" customFormat="1" outlineLevel="1">
      <c r="A4095" s="825"/>
      <c r="B4095" s="827"/>
      <c r="C4095" s="766"/>
      <c r="D4095" s="822"/>
      <c r="E4095" s="829"/>
      <c r="F4095" s="822"/>
      <c r="G4095" s="822"/>
      <c r="H4095" s="822"/>
      <c r="I4095" s="822"/>
      <c r="J4095" s="822"/>
      <c r="K4095" s="523">
        <v>10</v>
      </c>
      <c r="L4095" s="504"/>
      <c r="M4095" s="504"/>
      <c r="N4095" s="504"/>
      <c r="O4095" s="120"/>
      <c r="P4095" s="822"/>
      <c r="Q4095" s="822"/>
      <c r="R4095" s="51"/>
    </row>
    <row r="4096" spans="1:18" s="52" customFormat="1" outlineLevel="1">
      <c r="A4096" s="825"/>
      <c r="B4096" s="827"/>
      <c r="C4096" s="766"/>
      <c r="D4096" s="822"/>
      <c r="E4096" s="829"/>
      <c r="F4096" s="822"/>
      <c r="G4096" s="822"/>
      <c r="H4096" s="822"/>
      <c r="I4096" s="822"/>
      <c r="J4096" s="822"/>
      <c r="K4096" s="523">
        <v>11</v>
      </c>
      <c r="L4096" s="504"/>
      <c r="M4096" s="504"/>
      <c r="N4096" s="504"/>
      <c r="O4096" s="120"/>
      <c r="P4096" s="822"/>
      <c r="Q4096" s="822"/>
      <c r="R4096" s="51"/>
    </row>
    <row r="4097" spans="1:18" s="52" customFormat="1" outlineLevel="1">
      <c r="A4097" s="825"/>
      <c r="B4097" s="827"/>
      <c r="C4097" s="766"/>
      <c r="D4097" s="822"/>
      <c r="E4097" s="829"/>
      <c r="F4097" s="822"/>
      <c r="G4097" s="822"/>
      <c r="H4097" s="822"/>
      <c r="I4097" s="822"/>
      <c r="J4097" s="822"/>
      <c r="K4097" s="523">
        <v>12</v>
      </c>
      <c r="L4097" s="504"/>
      <c r="M4097" s="504"/>
      <c r="N4097" s="504"/>
      <c r="O4097" s="120"/>
      <c r="P4097" s="822"/>
      <c r="Q4097" s="822"/>
      <c r="R4097" s="51"/>
    </row>
    <row r="4098" spans="1:18" s="52" customFormat="1" outlineLevel="1">
      <c r="A4098" s="825"/>
      <c r="B4098" s="827"/>
      <c r="C4098" s="766"/>
      <c r="D4098" s="822"/>
      <c r="E4098" s="829"/>
      <c r="F4098" s="822"/>
      <c r="G4098" s="822"/>
      <c r="H4098" s="822"/>
      <c r="I4098" s="822"/>
      <c r="J4098" s="822"/>
      <c r="K4098" s="523">
        <v>13</v>
      </c>
      <c r="L4098" s="504"/>
      <c r="M4098" s="504"/>
      <c r="N4098" s="504"/>
      <c r="O4098" s="120"/>
      <c r="P4098" s="822"/>
      <c r="Q4098" s="822"/>
      <c r="R4098" s="51"/>
    </row>
    <row r="4099" spans="1:18" s="52" customFormat="1" outlineLevel="1">
      <c r="A4099" s="825"/>
      <c r="B4099" s="827"/>
      <c r="C4099" s="766"/>
      <c r="D4099" s="822"/>
      <c r="E4099" s="829"/>
      <c r="F4099" s="822"/>
      <c r="G4099" s="822"/>
      <c r="H4099" s="822"/>
      <c r="I4099" s="822"/>
      <c r="J4099" s="822"/>
      <c r="K4099" s="523">
        <v>14</v>
      </c>
      <c r="L4099" s="504"/>
      <c r="M4099" s="504"/>
      <c r="N4099" s="504"/>
      <c r="O4099" s="120"/>
      <c r="P4099" s="822"/>
      <c r="Q4099" s="822"/>
      <c r="R4099" s="51"/>
    </row>
    <row r="4100" spans="1:18" s="52" customFormat="1" outlineLevel="1">
      <c r="A4100" s="825"/>
      <c r="B4100" s="827"/>
      <c r="C4100" s="766"/>
      <c r="D4100" s="822"/>
      <c r="E4100" s="829"/>
      <c r="F4100" s="822"/>
      <c r="G4100" s="822"/>
      <c r="H4100" s="822"/>
      <c r="I4100" s="822"/>
      <c r="J4100" s="822"/>
      <c r="K4100" s="523">
        <v>15</v>
      </c>
      <c r="L4100" s="504"/>
      <c r="M4100" s="504"/>
      <c r="N4100" s="504"/>
      <c r="O4100" s="120"/>
      <c r="P4100" s="822"/>
      <c r="Q4100" s="822"/>
      <c r="R4100" s="51"/>
    </row>
    <row r="4101" spans="1:18" s="52" customFormat="1" outlineLevel="1">
      <c r="A4101" s="826"/>
      <c r="B4101" s="828"/>
      <c r="C4101" s="777"/>
      <c r="D4101" s="823"/>
      <c r="E4101" s="829"/>
      <c r="F4101" s="823"/>
      <c r="G4101" s="823"/>
      <c r="H4101" s="823"/>
      <c r="I4101" s="823"/>
      <c r="J4101" s="823"/>
      <c r="K4101" s="523">
        <v>16</v>
      </c>
      <c r="L4101" s="504"/>
      <c r="M4101" s="504"/>
      <c r="N4101" s="504"/>
      <c r="O4101" s="120"/>
      <c r="P4101" s="823"/>
      <c r="Q4101" s="823"/>
      <c r="R4101" s="51"/>
    </row>
    <row r="4102" spans="1:18" s="52" customFormat="1" ht="13.5" thickBot="1">
      <c r="A4102" s="269"/>
      <c r="B4102" s="79"/>
      <c r="C4102" s="91" t="s">
        <v>884</v>
      </c>
      <c r="D4102" s="79"/>
      <c r="E4102" s="79"/>
      <c r="F4102" s="79"/>
      <c r="G4102" s="80"/>
      <c r="H4102" s="80"/>
      <c r="I4102" s="80"/>
      <c r="J4102" s="80"/>
      <c r="K4102" s="80"/>
      <c r="L4102" s="80"/>
      <c r="M4102" s="524"/>
      <c r="N4102" s="80"/>
      <c r="O4102" s="81"/>
      <c r="P4102" s="179"/>
      <c r="Q4102" s="179"/>
      <c r="R4102" s="119"/>
    </row>
    <row r="4103" spans="1:18" s="52" customFormat="1" ht="13.5" thickBot="1">
      <c r="A4103" s="50"/>
      <c r="B4103" s="527"/>
      <c r="C4103" s="528"/>
      <c r="D4103" s="527"/>
      <c r="E4103" s="527"/>
      <c r="F4103" s="527"/>
      <c r="G4103" s="527"/>
      <c r="H4103" s="527"/>
      <c r="I4103" s="527"/>
      <c r="J4103" s="527"/>
      <c r="K4103" s="527"/>
      <c r="L4103" s="50"/>
      <c r="M4103" s="50"/>
      <c r="N4103" s="527"/>
      <c r="O4103" s="527"/>
      <c r="P4103" s="527"/>
      <c r="Q4103" s="50"/>
    </row>
    <row r="4104" spans="1:18" s="52" customFormat="1">
      <c r="A4104" s="342"/>
      <c r="B4104" s="270"/>
      <c r="C4104" s="272"/>
      <c r="D4104" s="66"/>
      <c r="E4104" s="66"/>
      <c r="F4104" s="66"/>
      <c r="G4104" s="66"/>
      <c r="H4104" s="66"/>
      <c r="I4104" s="66"/>
      <c r="J4104" s="66"/>
      <c r="K4104" s="66"/>
      <c r="L4104" s="66"/>
      <c r="M4104" s="66"/>
      <c r="N4104" s="66"/>
      <c r="O4104" s="66"/>
      <c r="P4104" s="66"/>
      <c r="Q4104" s="66"/>
      <c r="R4104" s="343"/>
    </row>
    <row r="4105" spans="1:18" s="52" customFormat="1" ht="13.5" thickBot="1">
      <c r="A4105" s="344"/>
      <c r="B4105" s="271"/>
      <c r="C4105" s="273"/>
      <c r="D4105" s="67"/>
      <c r="E4105" s="67"/>
      <c r="F4105" s="67"/>
      <c r="G4105" s="67"/>
      <c r="H4105" s="67"/>
      <c r="I4105" s="67"/>
      <c r="J4105" s="67"/>
      <c r="K4105" s="67"/>
      <c r="L4105" s="67"/>
      <c r="M4105" s="67"/>
      <c r="N4105" s="67"/>
      <c r="O4105" s="67"/>
      <c r="P4105" s="67"/>
      <c r="Q4105" s="67"/>
      <c r="R4105" s="345"/>
    </row>
    <row r="4110" spans="1:18">
      <c r="N4110" s="376"/>
    </row>
    <row r="4111" spans="1:18">
      <c r="D4111" s="665"/>
    </row>
    <row r="4115" spans="19:28">
      <c r="S4115" s="99"/>
      <c r="T4115" s="99"/>
      <c r="U4115" s="99"/>
      <c r="V4115" s="99"/>
      <c r="W4115" s="99"/>
      <c r="X4115" s="99"/>
      <c r="Y4115" s="99"/>
      <c r="Z4115" s="99"/>
      <c r="AA4115" s="99"/>
      <c r="AB4115" s="99"/>
    </row>
    <row r="4116" spans="19:28">
      <c r="S4116" s="57"/>
      <c r="T4116" s="57"/>
      <c r="U4116" s="57"/>
      <c r="V4116" s="57"/>
      <c r="W4116" s="57"/>
      <c r="X4116" s="57"/>
      <c r="Y4116" s="57"/>
      <c r="Z4116" s="57"/>
      <c r="AA4116" s="57"/>
      <c r="AB4116" s="57"/>
    </row>
    <row r="4118" spans="19:28">
      <c r="S4118" s="46"/>
      <c r="T4118" s="46"/>
      <c r="U4118" s="46"/>
      <c r="V4118" s="46"/>
      <c r="W4118" s="46"/>
      <c r="X4118" s="46"/>
      <c r="Y4118" s="46"/>
      <c r="Z4118" s="46"/>
      <c r="AA4118" s="46"/>
      <c r="AB4118" s="46"/>
    </row>
    <row r="4119" spans="19:28">
      <c r="S4119" s="14"/>
      <c r="T4119" s="14"/>
      <c r="U4119" s="14"/>
      <c r="V4119" s="14"/>
      <c r="W4119" s="14"/>
      <c r="X4119" s="14"/>
      <c r="Y4119" s="14"/>
      <c r="Z4119" s="14"/>
      <c r="AA4119" s="14"/>
      <c r="AB4119" s="14"/>
    </row>
    <row r="4120" spans="19:28">
      <c r="S4120" s="14"/>
      <c r="T4120" s="14"/>
      <c r="U4120" s="14"/>
      <c r="V4120" s="14"/>
      <c r="W4120" s="14"/>
      <c r="X4120" s="14"/>
      <c r="Y4120" s="14"/>
      <c r="Z4120" s="14"/>
      <c r="AA4120" s="14"/>
      <c r="AB4120" s="14"/>
    </row>
    <row r="4121" spans="19:28">
      <c r="S4121" s="14"/>
      <c r="T4121" s="14"/>
      <c r="U4121" s="14"/>
      <c r="V4121" s="14"/>
      <c r="W4121" s="14"/>
      <c r="X4121" s="14"/>
      <c r="Y4121" s="14"/>
      <c r="Z4121" s="14"/>
      <c r="AA4121" s="14"/>
      <c r="AB4121" s="14"/>
    </row>
    <row r="4122" spans="19:28">
      <c r="S4122" s="14"/>
      <c r="T4122" s="14"/>
      <c r="U4122" s="14"/>
      <c r="V4122" s="14"/>
      <c r="W4122" s="14"/>
      <c r="X4122" s="14"/>
      <c r="Y4122" s="14"/>
      <c r="Z4122" s="14"/>
      <c r="AA4122" s="14"/>
      <c r="AB4122" s="14"/>
    </row>
    <row r="4123" spans="19:28">
      <c r="S4123" s="14"/>
      <c r="T4123" s="14"/>
      <c r="U4123" s="14"/>
      <c r="V4123" s="14"/>
      <c r="W4123" s="14"/>
      <c r="X4123" s="14"/>
      <c r="Y4123" s="14"/>
      <c r="Z4123" s="14"/>
      <c r="AA4123" s="14"/>
      <c r="AB4123" s="14"/>
    </row>
    <row r="4124" spans="19:28">
      <c r="S4124" s="14"/>
      <c r="T4124" s="14"/>
      <c r="U4124" s="14"/>
      <c r="V4124" s="14"/>
      <c r="W4124" s="14"/>
      <c r="X4124" s="14"/>
      <c r="Y4124" s="14"/>
      <c r="Z4124" s="14"/>
      <c r="AA4124" s="14"/>
      <c r="AB4124" s="14"/>
    </row>
    <row r="4125" spans="19:28">
      <c r="S4125" s="14"/>
      <c r="T4125" s="14"/>
      <c r="U4125" s="14"/>
      <c r="V4125" s="14"/>
      <c r="W4125" s="14"/>
      <c r="X4125" s="14"/>
      <c r="Y4125" s="14"/>
      <c r="Z4125" s="14"/>
      <c r="AA4125" s="14"/>
      <c r="AB4125" s="14"/>
    </row>
    <row r="4126" spans="19:28">
      <c r="S4126" s="14"/>
      <c r="T4126" s="14"/>
      <c r="U4126" s="14"/>
      <c r="V4126" s="14"/>
      <c r="W4126" s="14"/>
      <c r="X4126" s="14"/>
      <c r="Y4126" s="14"/>
      <c r="Z4126" s="14"/>
      <c r="AA4126" s="14"/>
      <c r="AB4126" s="14"/>
    </row>
    <row r="4127" spans="19:28">
      <c r="S4127" s="14"/>
      <c r="T4127" s="14"/>
      <c r="U4127" s="14"/>
      <c r="V4127" s="14"/>
      <c r="W4127" s="14"/>
      <c r="X4127" s="14"/>
      <c r="Y4127" s="14"/>
      <c r="Z4127" s="14"/>
      <c r="AA4127" s="14"/>
      <c r="AB4127" s="14"/>
    </row>
    <row r="4128" spans="19:28">
      <c r="S4128" s="14"/>
      <c r="T4128" s="14"/>
      <c r="U4128" s="14"/>
      <c r="V4128" s="14"/>
      <c r="W4128" s="14"/>
      <c r="X4128" s="14"/>
      <c r="Y4128" s="14"/>
      <c r="Z4128" s="14"/>
      <c r="AA4128" s="14"/>
      <c r="AB4128" s="14"/>
    </row>
  </sheetData>
  <autoFilter ref="A3:R4102" xr:uid="{8D7E7D2B-0D48-4075-93A0-A620F8F9A7C0}"/>
  <mergeCells count="3075">
    <mergeCell ref="A4:R4"/>
    <mergeCell ref="A5:A20"/>
    <mergeCell ref="B5:B20"/>
    <mergeCell ref="C5:C20"/>
    <mergeCell ref="D5:D20"/>
    <mergeCell ref="E5:E20"/>
    <mergeCell ref="F5:F20"/>
    <mergeCell ref="G5:G20"/>
    <mergeCell ref="H5:H20"/>
    <mergeCell ref="I5:I20"/>
    <mergeCell ref="H21:H36"/>
    <mergeCell ref="I21:I36"/>
    <mergeCell ref="J21:J36"/>
    <mergeCell ref="P21:P36"/>
    <mergeCell ref="Q21:Q36"/>
    <mergeCell ref="A37:A52"/>
    <mergeCell ref="B37:B52"/>
    <mergeCell ref="J5:J20"/>
    <mergeCell ref="P5:P20"/>
    <mergeCell ref="Q5:Q20"/>
    <mergeCell ref="A21:A36"/>
    <mergeCell ref="B21:B36"/>
    <mergeCell ref="C21:C36"/>
    <mergeCell ref="D21:D36"/>
    <mergeCell ref="E21:E36"/>
    <mergeCell ref="F21:F36"/>
    <mergeCell ref="G21:G36"/>
    <mergeCell ref="Q69:Q84"/>
    <mergeCell ref="I53:I68"/>
    <mergeCell ref="J53:J68"/>
    <mergeCell ref="P53:P68"/>
    <mergeCell ref="Q53:Q68"/>
    <mergeCell ref="A69:A84"/>
    <mergeCell ref="B69:B84"/>
    <mergeCell ref="C69:C84"/>
    <mergeCell ref="D69:D84"/>
    <mergeCell ref="E69:E84"/>
    <mergeCell ref="F69:F84"/>
    <mergeCell ref="P37:P52"/>
    <mergeCell ref="Q37:Q52"/>
    <mergeCell ref="A53:A68"/>
    <mergeCell ref="B53:B68"/>
    <mergeCell ref="C53:C68"/>
    <mergeCell ref="D53:D68"/>
    <mergeCell ref="E53:E68"/>
    <mergeCell ref="F53:F68"/>
    <mergeCell ref="G53:G68"/>
    <mergeCell ref="H53:H68"/>
    <mergeCell ref="F37:F52"/>
    <mergeCell ref="G37:G52"/>
    <mergeCell ref="H37:H52"/>
    <mergeCell ref="I37:I52"/>
    <mergeCell ref="J37:J52"/>
    <mergeCell ref="O37:O52"/>
    <mergeCell ref="G101:G116"/>
    <mergeCell ref="H101:H116"/>
    <mergeCell ref="I101:I116"/>
    <mergeCell ref="J101:J116"/>
    <mergeCell ref="C37:C52"/>
    <mergeCell ref="D37:D52"/>
    <mergeCell ref="E37:E52"/>
    <mergeCell ref="P101:P116"/>
    <mergeCell ref="Q101:Q116"/>
    <mergeCell ref="A101:A116"/>
    <mergeCell ref="B101:B116"/>
    <mergeCell ref="C101:C116"/>
    <mergeCell ref="D101:D116"/>
    <mergeCell ref="E101:E116"/>
    <mergeCell ref="F101:F116"/>
    <mergeCell ref="G85:G100"/>
    <mergeCell ref="H85:H100"/>
    <mergeCell ref="I85:I100"/>
    <mergeCell ref="J85:J100"/>
    <mergeCell ref="P85:P100"/>
    <mergeCell ref="Q85:Q100"/>
    <mergeCell ref="A85:A100"/>
    <mergeCell ref="B85:B100"/>
    <mergeCell ref="C85:C100"/>
    <mergeCell ref="D85:D100"/>
    <mergeCell ref="E85:E100"/>
    <mergeCell ref="F85:F100"/>
    <mergeCell ref="G69:G84"/>
    <mergeCell ref="H69:H84"/>
    <mergeCell ref="I69:I84"/>
    <mergeCell ref="J69:J84"/>
    <mergeCell ref="P69:P84"/>
    <mergeCell ref="G133:G148"/>
    <mergeCell ref="H133:H148"/>
    <mergeCell ref="I133:I148"/>
    <mergeCell ref="J133:J148"/>
    <mergeCell ref="P133:P148"/>
    <mergeCell ref="Q133:Q148"/>
    <mergeCell ref="A133:A148"/>
    <mergeCell ref="B133:B148"/>
    <mergeCell ref="C133:C148"/>
    <mergeCell ref="D133:D148"/>
    <mergeCell ref="E133:E148"/>
    <mergeCell ref="F133:F148"/>
    <mergeCell ref="G117:G132"/>
    <mergeCell ref="H117:H132"/>
    <mergeCell ref="I117:I132"/>
    <mergeCell ref="J117:J132"/>
    <mergeCell ref="P117:P132"/>
    <mergeCell ref="Q117:Q132"/>
    <mergeCell ref="A117:A132"/>
    <mergeCell ref="B117:B132"/>
    <mergeCell ref="C117:C132"/>
    <mergeCell ref="D117:D132"/>
    <mergeCell ref="E117:E132"/>
    <mergeCell ref="F117:F132"/>
    <mergeCell ref="G165:G180"/>
    <mergeCell ref="H165:H180"/>
    <mergeCell ref="I165:I180"/>
    <mergeCell ref="J165:J180"/>
    <mergeCell ref="P165:P180"/>
    <mergeCell ref="Q165:Q180"/>
    <mergeCell ref="A165:A180"/>
    <mergeCell ref="B165:B180"/>
    <mergeCell ref="C165:C180"/>
    <mergeCell ref="D165:D180"/>
    <mergeCell ref="E165:E180"/>
    <mergeCell ref="F165:F180"/>
    <mergeCell ref="G149:G164"/>
    <mergeCell ref="H149:H164"/>
    <mergeCell ref="I149:I164"/>
    <mergeCell ref="J149:J164"/>
    <mergeCell ref="P149:P164"/>
    <mergeCell ref="Q149:Q164"/>
    <mergeCell ref="A149:A164"/>
    <mergeCell ref="B149:B164"/>
    <mergeCell ref="C149:C164"/>
    <mergeCell ref="D149:D164"/>
    <mergeCell ref="E149:E164"/>
    <mergeCell ref="F149:F164"/>
    <mergeCell ref="G197:G212"/>
    <mergeCell ref="H197:H212"/>
    <mergeCell ref="I197:I212"/>
    <mergeCell ref="J197:J212"/>
    <mergeCell ref="P197:P212"/>
    <mergeCell ref="Q197:Q212"/>
    <mergeCell ref="A197:A212"/>
    <mergeCell ref="B197:B212"/>
    <mergeCell ref="C197:C212"/>
    <mergeCell ref="D197:D212"/>
    <mergeCell ref="E197:E212"/>
    <mergeCell ref="F197:F212"/>
    <mergeCell ref="G181:G196"/>
    <mergeCell ref="H181:H196"/>
    <mergeCell ref="I181:I196"/>
    <mergeCell ref="J181:J196"/>
    <mergeCell ref="P181:P196"/>
    <mergeCell ref="Q181:Q196"/>
    <mergeCell ref="A181:A196"/>
    <mergeCell ref="B181:B196"/>
    <mergeCell ref="C181:C196"/>
    <mergeCell ref="D181:D196"/>
    <mergeCell ref="E181:E196"/>
    <mergeCell ref="F181:F196"/>
    <mergeCell ref="G229:G244"/>
    <mergeCell ref="H229:H244"/>
    <mergeCell ref="I229:I244"/>
    <mergeCell ref="J229:J244"/>
    <mergeCell ref="P229:P244"/>
    <mergeCell ref="Q229:Q244"/>
    <mergeCell ref="A229:A244"/>
    <mergeCell ref="B229:B244"/>
    <mergeCell ref="C229:C244"/>
    <mergeCell ref="D229:D244"/>
    <mergeCell ref="E229:E244"/>
    <mergeCell ref="F229:F244"/>
    <mergeCell ref="G213:G228"/>
    <mergeCell ref="H213:H228"/>
    <mergeCell ref="I213:I228"/>
    <mergeCell ref="J213:J228"/>
    <mergeCell ref="P213:P228"/>
    <mergeCell ref="Q213:Q228"/>
    <mergeCell ref="A213:A228"/>
    <mergeCell ref="B213:B228"/>
    <mergeCell ref="C213:C228"/>
    <mergeCell ref="D213:D228"/>
    <mergeCell ref="E213:E228"/>
    <mergeCell ref="F213:F228"/>
    <mergeCell ref="G261:G276"/>
    <mergeCell ref="H261:H276"/>
    <mergeCell ref="I261:I276"/>
    <mergeCell ref="J261:J276"/>
    <mergeCell ref="P261:P276"/>
    <mergeCell ref="Q261:Q276"/>
    <mergeCell ref="A261:A276"/>
    <mergeCell ref="B261:B276"/>
    <mergeCell ref="C261:C276"/>
    <mergeCell ref="D261:D276"/>
    <mergeCell ref="E261:E276"/>
    <mergeCell ref="F261:F276"/>
    <mergeCell ref="G245:G260"/>
    <mergeCell ref="H245:H260"/>
    <mergeCell ref="I245:I260"/>
    <mergeCell ref="J245:J260"/>
    <mergeCell ref="P245:P260"/>
    <mergeCell ref="Q245:Q260"/>
    <mergeCell ref="A245:A260"/>
    <mergeCell ref="B245:B260"/>
    <mergeCell ref="C245:C260"/>
    <mergeCell ref="D245:D260"/>
    <mergeCell ref="E245:E260"/>
    <mergeCell ref="F245:F260"/>
    <mergeCell ref="G293:G308"/>
    <mergeCell ref="H293:H308"/>
    <mergeCell ref="I293:I308"/>
    <mergeCell ref="J293:J308"/>
    <mergeCell ref="P293:P308"/>
    <mergeCell ref="Q293:Q308"/>
    <mergeCell ref="A293:A308"/>
    <mergeCell ref="B293:B308"/>
    <mergeCell ref="C293:C308"/>
    <mergeCell ref="D293:D308"/>
    <mergeCell ref="E293:E308"/>
    <mergeCell ref="F293:F308"/>
    <mergeCell ref="G277:G292"/>
    <mergeCell ref="H277:H292"/>
    <mergeCell ref="I277:I292"/>
    <mergeCell ref="J277:J292"/>
    <mergeCell ref="P277:P292"/>
    <mergeCell ref="Q277:Q292"/>
    <mergeCell ref="A277:A292"/>
    <mergeCell ref="B277:B292"/>
    <mergeCell ref="C277:C292"/>
    <mergeCell ref="D277:D292"/>
    <mergeCell ref="E277:E292"/>
    <mergeCell ref="F277:F292"/>
    <mergeCell ref="G325:G340"/>
    <mergeCell ref="H325:H340"/>
    <mergeCell ref="I325:I340"/>
    <mergeCell ref="J325:J340"/>
    <mergeCell ref="P325:P340"/>
    <mergeCell ref="Q325:Q340"/>
    <mergeCell ref="A325:A340"/>
    <mergeCell ref="B325:B340"/>
    <mergeCell ref="C325:C340"/>
    <mergeCell ref="D325:D340"/>
    <mergeCell ref="E325:E340"/>
    <mergeCell ref="F325:F340"/>
    <mergeCell ref="G309:G324"/>
    <mergeCell ref="H309:H324"/>
    <mergeCell ref="I309:I324"/>
    <mergeCell ref="J309:J324"/>
    <mergeCell ref="P309:P324"/>
    <mergeCell ref="Q309:Q324"/>
    <mergeCell ref="A309:A324"/>
    <mergeCell ref="B309:B324"/>
    <mergeCell ref="C309:C324"/>
    <mergeCell ref="D309:D324"/>
    <mergeCell ref="E309:E324"/>
    <mergeCell ref="F309:F324"/>
    <mergeCell ref="G357:G372"/>
    <mergeCell ref="H357:H372"/>
    <mergeCell ref="I357:I372"/>
    <mergeCell ref="J357:J372"/>
    <mergeCell ref="P357:P372"/>
    <mergeCell ref="Q357:Q372"/>
    <mergeCell ref="A357:A372"/>
    <mergeCell ref="B357:B372"/>
    <mergeCell ref="C357:C372"/>
    <mergeCell ref="D357:D372"/>
    <mergeCell ref="E357:E372"/>
    <mergeCell ref="F357:F372"/>
    <mergeCell ref="G341:G356"/>
    <mergeCell ref="H341:H356"/>
    <mergeCell ref="I341:I356"/>
    <mergeCell ref="J341:J356"/>
    <mergeCell ref="P341:P356"/>
    <mergeCell ref="Q341:Q356"/>
    <mergeCell ref="A341:A356"/>
    <mergeCell ref="B341:B356"/>
    <mergeCell ref="C341:C356"/>
    <mergeCell ref="D341:D356"/>
    <mergeCell ref="E341:E356"/>
    <mergeCell ref="F341:F356"/>
    <mergeCell ref="G389:G404"/>
    <mergeCell ref="H389:H404"/>
    <mergeCell ref="I389:I404"/>
    <mergeCell ref="J389:J404"/>
    <mergeCell ref="P389:P404"/>
    <mergeCell ref="Q389:Q404"/>
    <mergeCell ref="A389:A404"/>
    <mergeCell ref="B389:B404"/>
    <mergeCell ref="C389:C404"/>
    <mergeCell ref="D389:D404"/>
    <mergeCell ref="E389:E404"/>
    <mergeCell ref="F389:F404"/>
    <mergeCell ref="G373:G388"/>
    <mergeCell ref="H373:H388"/>
    <mergeCell ref="I373:I388"/>
    <mergeCell ref="J373:J388"/>
    <mergeCell ref="P373:P388"/>
    <mergeCell ref="Q373:Q388"/>
    <mergeCell ref="A373:A388"/>
    <mergeCell ref="B373:B388"/>
    <mergeCell ref="C373:C388"/>
    <mergeCell ref="D373:D388"/>
    <mergeCell ref="E373:E388"/>
    <mergeCell ref="F373:F388"/>
    <mergeCell ref="G421:G436"/>
    <mergeCell ref="H421:H436"/>
    <mergeCell ref="I421:I436"/>
    <mergeCell ref="J421:J436"/>
    <mergeCell ref="P421:P436"/>
    <mergeCell ref="Q421:Q436"/>
    <mergeCell ref="A421:A436"/>
    <mergeCell ref="B421:B436"/>
    <mergeCell ref="C421:C436"/>
    <mergeCell ref="D421:D436"/>
    <mergeCell ref="E421:E436"/>
    <mergeCell ref="F421:F436"/>
    <mergeCell ref="G405:G420"/>
    <mergeCell ref="H405:H420"/>
    <mergeCell ref="I405:I420"/>
    <mergeCell ref="J405:J420"/>
    <mergeCell ref="P405:P420"/>
    <mergeCell ref="Q405:Q420"/>
    <mergeCell ref="A405:A420"/>
    <mergeCell ref="B405:B420"/>
    <mergeCell ref="C405:C420"/>
    <mergeCell ref="D405:D420"/>
    <mergeCell ref="E405:E420"/>
    <mergeCell ref="F405:F420"/>
    <mergeCell ref="G453:G468"/>
    <mergeCell ref="H453:H468"/>
    <mergeCell ref="I453:I468"/>
    <mergeCell ref="J453:J468"/>
    <mergeCell ref="P453:P468"/>
    <mergeCell ref="Q453:Q468"/>
    <mergeCell ref="A453:A468"/>
    <mergeCell ref="B453:B468"/>
    <mergeCell ref="C453:C468"/>
    <mergeCell ref="D453:D468"/>
    <mergeCell ref="E453:E468"/>
    <mergeCell ref="F453:F468"/>
    <mergeCell ref="G437:G452"/>
    <mergeCell ref="H437:H452"/>
    <mergeCell ref="I437:I452"/>
    <mergeCell ref="J437:J452"/>
    <mergeCell ref="P437:P452"/>
    <mergeCell ref="Q437:Q452"/>
    <mergeCell ref="A437:A452"/>
    <mergeCell ref="B437:B452"/>
    <mergeCell ref="C437:C452"/>
    <mergeCell ref="D437:D452"/>
    <mergeCell ref="E437:E452"/>
    <mergeCell ref="F437:F452"/>
    <mergeCell ref="G485:G500"/>
    <mergeCell ref="H485:H500"/>
    <mergeCell ref="I485:I500"/>
    <mergeCell ref="J485:J500"/>
    <mergeCell ref="Q485:Q500"/>
    <mergeCell ref="A485:A500"/>
    <mergeCell ref="C485:C500"/>
    <mergeCell ref="D485:D500"/>
    <mergeCell ref="E485:E500"/>
    <mergeCell ref="F485:F500"/>
    <mergeCell ref="G469:G484"/>
    <mergeCell ref="H469:H484"/>
    <mergeCell ref="I469:I484"/>
    <mergeCell ref="J469:J484"/>
    <mergeCell ref="Q469:Q484"/>
    <mergeCell ref="A469:A484"/>
    <mergeCell ref="C469:C484"/>
    <mergeCell ref="D469:D484"/>
    <mergeCell ref="E469:E484"/>
    <mergeCell ref="F469:F484"/>
    <mergeCell ref="B470:B485"/>
    <mergeCell ref="B486:B500"/>
    <mergeCell ref="P478:P493"/>
    <mergeCell ref="P494:P500"/>
    <mergeCell ref="G517:G532"/>
    <mergeCell ref="H517:H532"/>
    <mergeCell ref="I517:I532"/>
    <mergeCell ref="J517:J532"/>
    <mergeCell ref="P517:P532"/>
    <mergeCell ref="Q517:Q532"/>
    <mergeCell ref="A517:A532"/>
    <mergeCell ref="B517:B532"/>
    <mergeCell ref="C517:C532"/>
    <mergeCell ref="D517:D532"/>
    <mergeCell ref="E517:E532"/>
    <mergeCell ref="F517:F532"/>
    <mergeCell ref="G501:G516"/>
    <mergeCell ref="H501:H516"/>
    <mergeCell ref="I501:I516"/>
    <mergeCell ref="J501:J516"/>
    <mergeCell ref="P501:P516"/>
    <mergeCell ref="Q501:Q516"/>
    <mergeCell ref="A501:A516"/>
    <mergeCell ref="B501:B516"/>
    <mergeCell ref="C501:C516"/>
    <mergeCell ref="D501:D516"/>
    <mergeCell ref="E501:E516"/>
    <mergeCell ref="F501:F516"/>
    <mergeCell ref="G549:G564"/>
    <mergeCell ref="H549:H564"/>
    <mergeCell ref="I549:I564"/>
    <mergeCell ref="J549:J564"/>
    <mergeCell ref="P549:P564"/>
    <mergeCell ref="Q549:Q564"/>
    <mergeCell ref="A549:A564"/>
    <mergeCell ref="B549:B564"/>
    <mergeCell ref="C549:C564"/>
    <mergeCell ref="D549:D564"/>
    <mergeCell ref="E549:E564"/>
    <mergeCell ref="F549:F564"/>
    <mergeCell ref="G533:G548"/>
    <mergeCell ref="H533:H548"/>
    <mergeCell ref="I533:I548"/>
    <mergeCell ref="J533:J548"/>
    <mergeCell ref="P533:P548"/>
    <mergeCell ref="Q533:Q548"/>
    <mergeCell ref="A533:A548"/>
    <mergeCell ref="B533:B548"/>
    <mergeCell ref="C533:C548"/>
    <mergeCell ref="D533:D548"/>
    <mergeCell ref="E533:E548"/>
    <mergeCell ref="F533:F548"/>
    <mergeCell ref="G581:G596"/>
    <mergeCell ref="H581:H596"/>
    <mergeCell ref="I581:I596"/>
    <mergeCell ref="J581:J596"/>
    <mergeCell ref="P581:P596"/>
    <mergeCell ref="Q581:Q596"/>
    <mergeCell ref="A581:A596"/>
    <mergeCell ref="B581:B596"/>
    <mergeCell ref="C581:C596"/>
    <mergeCell ref="D581:D596"/>
    <mergeCell ref="E581:E596"/>
    <mergeCell ref="F581:F596"/>
    <mergeCell ref="G565:G580"/>
    <mergeCell ref="H565:H580"/>
    <mergeCell ref="I565:I580"/>
    <mergeCell ref="J565:J580"/>
    <mergeCell ref="P565:P580"/>
    <mergeCell ref="Q565:Q580"/>
    <mergeCell ref="A565:A580"/>
    <mergeCell ref="B565:B580"/>
    <mergeCell ref="C565:C580"/>
    <mergeCell ref="D565:D580"/>
    <mergeCell ref="E565:E580"/>
    <mergeCell ref="F565:F580"/>
    <mergeCell ref="G613:G628"/>
    <mergeCell ref="H613:H628"/>
    <mergeCell ref="I613:I628"/>
    <mergeCell ref="J613:J628"/>
    <mergeCell ref="P613:P628"/>
    <mergeCell ref="Q613:Q628"/>
    <mergeCell ref="A613:A628"/>
    <mergeCell ref="B613:B628"/>
    <mergeCell ref="C613:C628"/>
    <mergeCell ref="D613:D628"/>
    <mergeCell ref="E613:E628"/>
    <mergeCell ref="F613:F628"/>
    <mergeCell ref="G597:G612"/>
    <mergeCell ref="H597:H612"/>
    <mergeCell ref="I597:I612"/>
    <mergeCell ref="J597:J612"/>
    <mergeCell ref="P597:P612"/>
    <mergeCell ref="Q597:Q612"/>
    <mergeCell ref="A597:A612"/>
    <mergeCell ref="B597:B612"/>
    <mergeCell ref="C597:C612"/>
    <mergeCell ref="D597:D612"/>
    <mergeCell ref="E597:E612"/>
    <mergeCell ref="F597:F612"/>
    <mergeCell ref="G645:G660"/>
    <mergeCell ref="H645:H660"/>
    <mergeCell ref="I645:I660"/>
    <mergeCell ref="J645:J660"/>
    <mergeCell ref="P645:P660"/>
    <mergeCell ref="Q645:Q660"/>
    <mergeCell ref="A645:A660"/>
    <mergeCell ref="B645:B660"/>
    <mergeCell ref="C645:C660"/>
    <mergeCell ref="D645:D660"/>
    <mergeCell ref="E645:E660"/>
    <mergeCell ref="F645:F660"/>
    <mergeCell ref="G629:G644"/>
    <mergeCell ref="H629:H644"/>
    <mergeCell ref="I629:I644"/>
    <mergeCell ref="J629:J644"/>
    <mergeCell ref="P629:P644"/>
    <mergeCell ref="Q629:Q644"/>
    <mergeCell ref="A629:A644"/>
    <mergeCell ref="B629:B644"/>
    <mergeCell ref="C629:C644"/>
    <mergeCell ref="D629:D644"/>
    <mergeCell ref="E629:E644"/>
    <mergeCell ref="F629:F644"/>
    <mergeCell ref="G677:G692"/>
    <mergeCell ref="H677:H692"/>
    <mergeCell ref="I677:I692"/>
    <mergeCell ref="J677:J692"/>
    <mergeCell ref="Q677:Q692"/>
    <mergeCell ref="A677:A692"/>
    <mergeCell ref="B677:B692"/>
    <mergeCell ref="C677:C692"/>
    <mergeCell ref="D677:D692"/>
    <mergeCell ref="E677:E692"/>
    <mergeCell ref="F677:F692"/>
    <mergeCell ref="G661:G676"/>
    <mergeCell ref="H661:H676"/>
    <mergeCell ref="I661:I676"/>
    <mergeCell ref="J661:J676"/>
    <mergeCell ref="P661:P676"/>
    <mergeCell ref="Q661:Q676"/>
    <mergeCell ref="A661:A676"/>
    <mergeCell ref="B661:B676"/>
    <mergeCell ref="C661:C676"/>
    <mergeCell ref="D661:D676"/>
    <mergeCell ref="E661:E676"/>
    <mergeCell ref="F661:F676"/>
    <mergeCell ref="P686:P692"/>
    <mergeCell ref="G709:G724"/>
    <mergeCell ref="H709:H724"/>
    <mergeCell ref="I709:I724"/>
    <mergeCell ref="J709:J724"/>
    <mergeCell ref="P709:P724"/>
    <mergeCell ref="Q709:Q724"/>
    <mergeCell ref="A709:A724"/>
    <mergeCell ref="B709:B724"/>
    <mergeCell ref="C709:C724"/>
    <mergeCell ref="D709:D724"/>
    <mergeCell ref="E709:E724"/>
    <mergeCell ref="F709:F724"/>
    <mergeCell ref="G693:G708"/>
    <mergeCell ref="H693:H708"/>
    <mergeCell ref="I693:I708"/>
    <mergeCell ref="J693:J708"/>
    <mergeCell ref="P693:P708"/>
    <mergeCell ref="Q693:Q708"/>
    <mergeCell ref="A693:A708"/>
    <mergeCell ref="B693:B708"/>
    <mergeCell ref="C693:C708"/>
    <mergeCell ref="D693:D708"/>
    <mergeCell ref="E693:E708"/>
    <mergeCell ref="F693:F708"/>
    <mergeCell ref="G741:G756"/>
    <mergeCell ref="H741:H756"/>
    <mergeCell ref="I741:I756"/>
    <mergeCell ref="J741:J756"/>
    <mergeCell ref="P741:P756"/>
    <mergeCell ref="Q741:Q756"/>
    <mergeCell ref="A741:A756"/>
    <mergeCell ref="B741:B756"/>
    <mergeCell ref="C741:C756"/>
    <mergeCell ref="D741:D756"/>
    <mergeCell ref="E741:E756"/>
    <mergeCell ref="F741:F756"/>
    <mergeCell ref="G725:G740"/>
    <mergeCell ref="H725:H740"/>
    <mergeCell ref="I725:I740"/>
    <mergeCell ref="J725:J740"/>
    <mergeCell ref="P725:P740"/>
    <mergeCell ref="Q725:Q740"/>
    <mergeCell ref="A725:A740"/>
    <mergeCell ref="B725:B740"/>
    <mergeCell ref="C725:C740"/>
    <mergeCell ref="D725:D740"/>
    <mergeCell ref="E725:E740"/>
    <mergeCell ref="F725:F740"/>
    <mergeCell ref="G773:G788"/>
    <mergeCell ref="H773:H788"/>
    <mergeCell ref="I773:I788"/>
    <mergeCell ref="J773:J788"/>
    <mergeCell ref="P773:P788"/>
    <mergeCell ref="Q773:Q788"/>
    <mergeCell ref="A773:A788"/>
    <mergeCell ref="B773:B788"/>
    <mergeCell ref="C773:C788"/>
    <mergeCell ref="D773:D788"/>
    <mergeCell ref="E773:E788"/>
    <mergeCell ref="F773:F788"/>
    <mergeCell ref="G757:G772"/>
    <mergeCell ref="H757:H772"/>
    <mergeCell ref="I757:I772"/>
    <mergeCell ref="J757:J772"/>
    <mergeCell ref="P757:P772"/>
    <mergeCell ref="Q757:Q772"/>
    <mergeCell ref="A757:A772"/>
    <mergeCell ref="B757:B772"/>
    <mergeCell ref="C757:C772"/>
    <mergeCell ref="D757:D772"/>
    <mergeCell ref="E757:E772"/>
    <mergeCell ref="F757:F772"/>
    <mergeCell ref="G805:G820"/>
    <mergeCell ref="H805:H820"/>
    <mergeCell ref="I805:I820"/>
    <mergeCell ref="J805:J820"/>
    <mergeCell ref="Q805:Q820"/>
    <mergeCell ref="A805:A820"/>
    <mergeCell ref="B805:B820"/>
    <mergeCell ref="C805:C820"/>
    <mergeCell ref="D805:D820"/>
    <mergeCell ref="E805:E820"/>
    <mergeCell ref="F805:F820"/>
    <mergeCell ref="G789:G804"/>
    <mergeCell ref="H789:H804"/>
    <mergeCell ref="I789:I804"/>
    <mergeCell ref="J789:J804"/>
    <mergeCell ref="P789:P804"/>
    <mergeCell ref="Q789:Q804"/>
    <mergeCell ref="A789:A804"/>
    <mergeCell ref="B789:B804"/>
    <mergeCell ref="C789:C804"/>
    <mergeCell ref="D789:D804"/>
    <mergeCell ref="E789:E804"/>
    <mergeCell ref="F789:F804"/>
    <mergeCell ref="P806:P820"/>
    <mergeCell ref="G837:G852"/>
    <mergeCell ref="H837:H852"/>
    <mergeCell ref="I837:I852"/>
    <mergeCell ref="J837:J852"/>
    <mergeCell ref="Q837:Q852"/>
    <mergeCell ref="A837:A852"/>
    <mergeCell ref="B837:B852"/>
    <mergeCell ref="C837:C852"/>
    <mergeCell ref="D837:D852"/>
    <mergeCell ref="E837:E852"/>
    <mergeCell ref="F837:F852"/>
    <mergeCell ref="G821:G836"/>
    <mergeCell ref="H821:H836"/>
    <mergeCell ref="I821:I836"/>
    <mergeCell ref="J821:J836"/>
    <mergeCell ref="P821:P836"/>
    <mergeCell ref="Q821:Q836"/>
    <mergeCell ref="A821:A836"/>
    <mergeCell ref="B821:B836"/>
    <mergeCell ref="C821:C836"/>
    <mergeCell ref="D821:D836"/>
    <mergeCell ref="E821:E836"/>
    <mergeCell ref="F821:F836"/>
    <mergeCell ref="P846:P852"/>
    <mergeCell ref="G869:G884"/>
    <mergeCell ref="H869:H884"/>
    <mergeCell ref="I869:I884"/>
    <mergeCell ref="J869:J884"/>
    <mergeCell ref="P869:P884"/>
    <mergeCell ref="Q869:Q884"/>
    <mergeCell ref="A869:A884"/>
    <mergeCell ref="B869:B884"/>
    <mergeCell ref="C869:C884"/>
    <mergeCell ref="D869:D884"/>
    <mergeCell ref="E869:E884"/>
    <mergeCell ref="F869:F884"/>
    <mergeCell ref="G853:G868"/>
    <mergeCell ref="H853:H868"/>
    <mergeCell ref="I853:I868"/>
    <mergeCell ref="J853:J868"/>
    <mergeCell ref="Q853:Q868"/>
    <mergeCell ref="A853:A868"/>
    <mergeCell ref="B853:B868"/>
    <mergeCell ref="C853:C868"/>
    <mergeCell ref="D853:D868"/>
    <mergeCell ref="E853:E868"/>
    <mergeCell ref="F853:F868"/>
    <mergeCell ref="P854:P868"/>
    <mergeCell ref="G901:G916"/>
    <mergeCell ref="H901:H916"/>
    <mergeCell ref="I901:I916"/>
    <mergeCell ref="J901:J916"/>
    <mergeCell ref="P901:P916"/>
    <mergeCell ref="Q901:Q916"/>
    <mergeCell ref="A901:A916"/>
    <mergeCell ref="B901:B916"/>
    <mergeCell ref="C901:C916"/>
    <mergeCell ref="D901:D916"/>
    <mergeCell ref="E901:E916"/>
    <mergeCell ref="F901:F916"/>
    <mergeCell ref="G885:G900"/>
    <mergeCell ref="H885:H900"/>
    <mergeCell ref="I885:I900"/>
    <mergeCell ref="J885:J900"/>
    <mergeCell ref="P885:P900"/>
    <mergeCell ref="Q885:Q900"/>
    <mergeCell ref="A885:A900"/>
    <mergeCell ref="B885:B900"/>
    <mergeCell ref="C885:C900"/>
    <mergeCell ref="D885:D900"/>
    <mergeCell ref="E885:E900"/>
    <mergeCell ref="F885:F900"/>
    <mergeCell ref="G933:G948"/>
    <mergeCell ref="H933:H948"/>
    <mergeCell ref="I933:I948"/>
    <mergeCell ref="J933:J948"/>
    <mergeCell ref="P933:P948"/>
    <mergeCell ref="Q933:Q948"/>
    <mergeCell ref="A933:A948"/>
    <mergeCell ref="B933:B948"/>
    <mergeCell ref="C933:C948"/>
    <mergeCell ref="D933:D948"/>
    <mergeCell ref="E933:E948"/>
    <mergeCell ref="F933:F948"/>
    <mergeCell ref="G917:G932"/>
    <mergeCell ref="H917:H932"/>
    <mergeCell ref="I917:I932"/>
    <mergeCell ref="J917:J932"/>
    <mergeCell ref="P917:P932"/>
    <mergeCell ref="Q917:Q932"/>
    <mergeCell ref="A917:A932"/>
    <mergeCell ref="B917:B932"/>
    <mergeCell ref="C917:C932"/>
    <mergeCell ref="D917:D932"/>
    <mergeCell ref="E917:E932"/>
    <mergeCell ref="F917:F932"/>
    <mergeCell ref="G965:G980"/>
    <mergeCell ref="H965:H980"/>
    <mergeCell ref="I965:I980"/>
    <mergeCell ref="J965:J980"/>
    <mergeCell ref="P965:P980"/>
    <mergeCell ref="Q965:Q980"/>
    <mergeCell ref="A965:A980"/>
    <mergeCell ref="B965:B980"/>
    <mergeCell ref="C965:C980"/>
    <mergeCell ref="D965:D980"/>
    <mergeCell ref="E965:E980"/>
    <mergeCell ref="F965:F980"/>
    <mergeCell ref="G949:G964"/>
    <mergeCell ref="H949:H964"/>
    <mergeCell ref="I949:I964"/>
    <mergeCell ref="J949:J964"/>
    <mergeCell ref="P949:P964"/>
    <mergeCell ref="Q949:Q964"/>
    <mergeCell ref="A949:A964"/>
    <mergeCell ref="B949:B964"/>
    <mergeCell ref="C949:C964"/>
    <mergeCell ref="D949:D964"/>
    <mergeCell ref="E949:E964"/>
    <mergeCell ref="F949:F964"/>
    <mergeCell ref="G997:G1012"/>
    <mergeCell ref="H997:H1012"/>
    <mergeCell ref="I997:I1012"/>
    <mergeCell ref="J997:J1012"/>
    <mergeCell ref="P997:P1012"/>
    <mergeCell ref="Q997:Q1012"/>
    <mergeCell ref="A997:A1012"/>
    <mergeCell ref="B997:B1012"/>
    <mergeCell ref="C997:C1012"/>
    <mergeCell ref="D997:D1012"/>
    <mergeCell ref="E997:E1012"/>
    <mergeCell ref="F997:F1012"/>
    <mergeCell ref="G981:G996"/>
    <mergeCell ref="H981:H996"/>
    <mergeCell ref="I981:I996"/>
    <mergeCell ref="J981:J996"/>
    <mergeCell ref="P981:P996"/>
    <mergeCell ref="Q981:Q996"/>
    <mergeCell ref="A981:A996"/>
    <mergeCell ref="B981:B996"/>
    <mergeCell ref="C981:C996"/>
    <mergeCell ref="D981:D996"/>
    <mergeCell ref="E981:E996"/>
    <mergeCell ref="F981:F996"/>
    <mergeCell ref="G1029:G1044"/>
    <mergeCell ref="H1029:H1044"/>
    <mergeCell ref="I1029:I1044"/>
    <mergeCell ref="J1029:J1044"/>
    <mergeCell ref="P1029:P1044"/>
    <mergeCell ref="Q1029:Q1044"/>
    <mergeCell ref="A1029:A1044"/>
    <mergeCell ref="B1029:B1044"/>
    <mergeCell ref="C1029:C1044"/>
    <mergeCell ref="D1029:D1044"/>
    <mergeCell ref="E1029:E1044"/>
    <mergeCell ref="F1029:F1044"/>
    <mergeCell ref="G1013:G1028"/>
    <mergeCell ref="H1013:H1028"/>
    <mergeCell ref="I1013:I1028"/>
    <mergeCell ref="J1013:J1028"/>
    <mergeCell ref="P1013:P1028"/>
    <mergeCell ref="Q1013:Q1028"/>
    <mergeCell ref="A1013:A1028"/>
    <mergeCell ref="B1013:B1028"/>
    <mergeCell ref="C1013:C1028"/>
    <mergeCell ref="D1013:D1028"/>
    <mergeCell ref="E1013:E1028"/>
    <mergeCell ref="F1013:F1028"/>
    <mergeCell ref="G1061:G1076"/>
    <mergeCell ref="H1061:H1076"/>
    <mergeCell ref="I1061:I1076"/>
    <mergeCell ref="J1061:J1076"/>
    <mergeCell ref="P1061:P1076"/>
    <mergeCell ref="Q1061:Q1076"/>
    <mergeCell ref="A1061:A1076"/>
    <mergeCell ref="B1061:B1076"/>
    <mergeCell ref="C1061:C1076"/>
    <mergeCell ref="D1061:D1076"/>
    <mergeCell ref="E1061:E1076"/>
    <mergeCell ref="F1061:F1076"/>
    <mergeCell ref="G1045:G1060"/>
    <mergeCell ref="H1045:H1060"/>
    <mergeCell ref="I1045:I1060"/>
    <mergeCell ref="J1045:J1060"/>
    <mergeCell ref="P1045:P1060"/>
    <mergeCell ref="Q1045:Q1060"/>
    <mergeCell ref="A1045:A1060"/>
    <mergeCell ref="B1045:B1060"/>
    <mergeCell ref="C1045:C1060"/>
    <mergeCell ref="D1045:D1060"/>
    <mergeCell ref="E1045:E1060"/>
    <mergeCell ref="F1045:F1060"/>
    <mergeCell ref="G1093:G1108"/>
    <mergeCell ref="H1093:H1108"/>
    <mergeCell ref="I1093:I1108"/>
    <mergeCell ref="J1093:J1108"/>
    <mergeCell ref="P1093:P1108"/>
    <mergeCell ref="Q1093:Q1108"/>
    <mergeCell ref="A1093:A1108"/>
    <mergeCell ref="B1093:B1108"/>
    <mergeCell ref="C1093:C1108"/>
    <mergeCell ref="D1093:D1108"/>
    <mergeCell ref="E1093:E1108"/>
    <mergeCell ref="F1093:F1108"/>
    <mergeCell ref="G1077:G1092"/>
    <mergeCell ref="H1077:H1092"/>
    <mergeCell ref="I1077:I1092"/>
    <mergeCell ref="J1077:J1092"/>
    <mergeCell ref="P1077:P1092"/>
    <mergeCell ref="Q1077:Q1092"/>
    <mergeCell ref="A1077:A1092"/>
    <mergeCell ref="B1077:B1092"/>
    <mergeCell ref="C1077:C1092"/>
    <mergeCell ref="D1077:D1092"/>
    <mergeCell ref="E1077:E1092"/>
    <mergeCell ref="F1077:F1092"/>
    <mergeCell ref="G1125:G1140"/>
    <mergeCell ref="H1125:H1140"/>
    <mergeCell ref="I1125:I1140"/>
    <mergeCell ref="J1125:J1140"/>
    <mergeCell ref="P1125:P1140"/>
    <mergeCell ref="Q1125:Q1140"/>
    <mergeCell ref="A1125:A1140"/>
    <mergeCell ref="B1125:B1140"/>
    <mergeCell ref="C1125:C1140"/>
    <mergeCell ref="D1125:D1140"/>
    <mergeCell ref="E1125:E1140"/>
    <mergeCell ref="F1125:F1140"/>
    <mergeCell ref="G1109:G1124"/>
    <mergeCell ref="H1109:H1124"/>
    <mergeCell ref="I1109:I1124"/>
    <mergeCell ref="J1109:J1124"/>
    <mergeCell ref="P1109:P1124"/>
    <mergeCell ref="Q1109:Q1124"/>
    <mergeCell ref="A1109:A1124"/>
    <mergeCell ref="B1109:B1124"/>
    <mergeCell ref="C1109:C1124"/>
    <mergeCell ref="D1109:D1124"/>
    <mergeCell ref="E1109:E1124"/>
    <mergeCell ref="F1109:F1124"/>
    <mergeCell ref="G1157:G1172"/>
    <mergeCell ref="H1157:H1172"/>
    <mergeCell ref="I1157:I1172"/>
    <mergeCell ref="J1157:J1172"/>
    <mergeCell ref="P1157:P1172"/>
    <mergeCell ref="Q1157:Q1172"/>
    <mergeCell ref="A1157:A1172"/>
    <mergeCell ref="B1157:B1172"/>
    <mergeCell ref="C1157:C1172"/>
    <mergeCell ref="D1157:D1172"/>
    <mergeCell ref="E1157:E1172"/>
    <mergeCell ref="F1157:F1172"/>
    <mergeCell ref="G1141:G1156"/>
    <mergeCell ref="H1141:H1156"/>
    <mergeCell ref="I1141:I1156"/>
    <mergeCell ref="J1141:J1156"/>
    <mergeCell ref="P1141:P1156"/>
    <mergeCell ref="Q1141:Q1156"/>
    <mergeCell ref="A1141:A1156"/>
    <mergeCell ref="B1141:B1156"/>
    <mergeCell ref="C1141:C1156"/>
    <mergeCell ref="D1141:D1156"/>
    <mergeCell ref="E1141:E1156"/>
    <mergeCell ref="F1141:F1156"/>
    <mergeCell ref="G1189:G1204"/>
    <mergeCell ref="H1189:H1204"/>
    <mergeCell ref="I1189:I1204"/>
    <mergeCell ref="J1189:J1204"/>
    <mergeCell ref="P1189:P1204"/>
    <mergeCell ref="Q1189:Q1204"/>
    <mergeCell ref="A1189:A1204"/>
    <mergeCell ref="B1189:B1204"/>
    <mergeCell ref="C1189:C1204"/>
    <mergeCell ref="D1189:D1204"/>
    <mergeCell ref="E1189:E1204"/>
    <mergeCell ref="F1189:F1204"/>
    <mergeCell ref="G1173:G1188"/>
    <mergeCell ref="H1173:H1188"/>
    <mergeCell ref="I1173:I1188"/>
    <mergeCell ref="J1173:J1188"/>
    <mergeCell ref="P1173:P1188"/>
    <mergeCell ref="Q1173:Q1188"/>
    <mergeCell ref="A1173:A1188"/>
    <mergeCell ref="B1173:B1188"/>
    <mergeCell ref="C1173:C1188"/>
    <mergeCell ref="D1173:D1188"/>
    <mergeCell ref="E1173:E1188"/>
    <mergeCell ref="F1173:F1188"/>
    <mergeCell ref="G1221:G1236"/>
    <mergeCell ref="H1221:H1236"/>
    <mergeCell ref="I1221:I1236"/>
    <mergeCell ref="J1221:J1236"/>
    <mergeCell ref="P1221:P1236"/>
    <mergeCell ref="Q1221:Q1236"/>
    <mergeCell ref="A1221:A1236"/>
    <mergeCell ref="B1221:B1236"/>
    <mergeCell ref="C1221:C1236"/>
    <mergeCell ref="D1221:D1236"/>
    <mergeCell ref="E1221:E1236"/>
    <mergeCell ref="F1221:F1236"/>
    <mergeCell ref="G1205:G1220"/>
    <mergeCell ref="H1205:H1220"/>
    <mergeCell ref="I1205:I1220"/>
    <mergeCell ref="J1205:J1220"/>
    <mergeCell ref="P1205:P1220"/>
    <mergeCell ref="Q1205:Q1220"/>
    <mergeCell ref="A1205:A1220"/>
    <mergeCell ref="B1205:B1220"/>
    <mergeCell ref="C1205:C1220"/>
    <mergeCell ref="D1205:D1220"/>
    <mergeCell ref="E1205:E1220"/>
    <mergeCell ref="F1205:F1220"/>
    <mergeCell ref="G1253:G1268"/>
    <mergeCell ref="H1253:H1268"/>
    <mergeCell ref="I1253:I1268"/>
    <mergeCell ref="J1253:J1268"/>
    <mergeCell ref="P1253:P1268"/>
    <mergeCell ref="Q1253:Q1268"/>
    <mergeCell ref="A1253:A1268"/>
    <mergeCell ref="B1253:B1268"/>
    <mergeCell ref="C1253:C1268"/>
    <mergeCell ref="D1253:D1268"/>
    <mergeCell ref="E1253:E1268"/>
    <mergeCell ref="F1253:F1268"/>
    <mergeCell ref="G1237:G1252"/>
    <mergeCell ref="H1237:H1252"/>
    <mergeCell ref="I1237:I1252"/>
    <mergeCell ref="J1237:J1252"/>
    <mergeCell ref="P1237:P1252"/>
    <mergeCell ref="Q1237:Q1252"/>
    <mergeCell ref="A1237:A1252"/>
    <mergeCell ref="B1237:B1252"/>
    <mergeCell ref="C1237:C1252"/>
    <mergeCell ref="D1237:D1252"/>
    <mergeCell ref="E1237:E1252"/>
    <mergeCell ref="F1237:F1252"/>
    <mergeCell ref="G1285:G1300"/>
    <mergeCell ref="H1285:H1300"/>
    <mergeCell ref="I1285:I1300"/>
    <mergeCell ref="J1285:J1300"/>
    <mergeCell ref="P1285:P1300"/>
    <mergeCell ref="Q1285:Q1300"/>
    <mergeCell ref="A1285:A1300"/>
    <mergeCell ref="B1285:B1300"/>
    <mergeCell ref="C1285:C1300"/>
    <mergeCell ref="D1285:D1300"/>
    <mergeCell ref="E1285:E1300"/>
    <mergeCell ref="F1285:F1300"/>
    <mergeCell ref="G1269:G1284"/>
    <mergeCell ref="H1269:H1284"/>
    <mergeCell ref="I1269:I1284"/>
    <mergeCell ref="J1269:J1284"/>
    <mergeCell ref="P1269:P1284"/>
    <mergeCell ref="Q1269:Q1284"/>
    <mergeCell ref="A1269:A1284"/>
    <mergeCell ref="B1269:B1284"/>
    <mergeCell ref="C1269:C1284"/>
    <mergeCell ref="D1269:D1284"/>
    <mergeCell ref="E1269:E1284"/>
    <mergeCell ref="F1269:F1284"/>
    <mergeCell ref="G1317:G1332"/>
    <mergeCell ref="H1317:H1332"/>
    <mergeCell ref="I1317:I1332"/>
    <mergeCell ref="J1317:J1332"/>
    <mergeCell ref="P1317:P1332"/>
    <mergeCell ref="Q1317:Q1332"/>
    <mergeCell ref="A1317:A1332"/>
    <mergeCell ref="B1317:B1332"/>
    <mergeCell ref="C1317:C1332"/>
    <mergeCell ref="D1317:D1332"/>
    <mergeCell ref="E1317:E1332"/>
    <mergeCell ref="F1317:F1332"/>
    <mergeCell ref="G1301:G1316"/>
    <mergeCell ref="H1301:H1316"/>
    <mergeCell ref="I1301:I1316"/>
    <mergeCell ref="J1301:J1316"/>
    <mergeCell ref="P1301:P1316"/>
    <mergeCell ref="Q1301:Q1316"/>
    <mergeCell ref="A1301:A1316"/>
    <mergeCell ref="B1301:B1316"/>
    <mergeCell ref="C1301:C1316"/>
    <mergeCell ref="D1301:D1316"/>
    <mergeCell ref="E1301:E1316"/>
    <mergeCell ref="F1301:F1316"/>
    <mergeCell ref="G1349:G1364"/>
    <mergeCell ref="H1349:H1364"/>
    <mergeCell ref="I1349:I1364"/>
    <mergeCell ref="J1349:J1364"/>
    <mergeCell ref="P1349:P1364"/>
    <mergeCell ref="Q1349:Q1364"/>
    <mergeCell ref="A1349:A1364"/>
    <mergeCell ref="B1349:B1364"/>
    <mergeCell ref="C1349:C1364"/>
    <mergeCell ref="D1349:D1364"/>
    <mergeCell ref="E1349:E1364"/>
    <mergeCell ref="F1349:F1364"/>
    <mergeCell ref="G1333:G1348"/>
    <mergeCell ref="H1333:H1348"/>
    <mergeCell ref="I1333:I1348"/>
    <mergeCell ref="J1333:J1348"/>
    <mergeCell ref="P1333:P1348"/>
    <mergeCell ref="Q1333:Q1348"/>
    <mergeCell ref="A1333:A1348"/>
    <mergeCell ref="B1333:B1348"/>
    <mergeCell ref="C1333:C1348"/>
    <mergeCell ref="D1333:D1348"/>
    <mergeCell ref="E1333:E1348"/>
    <mergeCell ref="F1333:F1348"/>
    <mergeCell ref="G1381:G1396"/>
    <mergeCell ref="H1381:H1396"/>
    <mergeCell ref="I1381:I1396"/>
    <mergeCell ref="J1381:J1396"/>
    <mergeCell ref="P1381:P1396"/>
    <mergeCell ref="Q1381:Q1396"/>
    <mergeCell ref="A1381:A1396"/>
    <mergeCell ref="B1381:B1396"/>
    <mergeCell ref="C1381:C1396"/>
    <mergeCell ref="D1381:D1396"/>
    <mergeCell ref="E1381:E1396"/>
    <mergeCell ref="F1381:F1396"/>
    <mergeCell ref="G1365:G1380"/>
    <mergeCell ref="H1365:H1380"/>
    <mergeCell ref="I1365:I1380"/>
    <mergeCell ref="J1365:J1380"/>
    <mergeCell ref="P1365:P1380"/>
    <mergeCell ref="Q1365:Q1380"/>
    <mergeCell ref="A1365:A1380"/>
    <mergeCell ref="B1365:B1380"/>
    <mergeCell ref="C1365:C1380"/>
    <mergeCell ref="D1365:D1380"/>
    <mergeCell ref="E1365:E1380"/>
    <mergeCell ref="F1365:F1380"/>
    <mergeCell ref="G1413:G1428"/>
    <mergeCell ref="H1413:H1428"/>
    <mergeCell ref="I1413:I1428"/>
    <mergeCell ref="J1413:J1428"/>
    <mergeCell ref="P1413:P1428"/>
    <mergeCell ref="Q1413:Q1428"/>
    <mergeCell ref="A1413:A1428"/>
    <mergeCell ref="B1413:B1428"/>
    <mergeCell ref="C1413:C1428"/>
    <mergeCell ref="D1413:D1428"/>
    <mergeCell ref="E1413:E1428"/>
    <mergeCell ref="F1413:F1428"/>
    <mergeCell ref="G1397:G1412"/>
    <mergeCell ref="H1397:H1412"/>
    <mergeCell ref="I1397:I1412"/>
    <mergeCell ref="J1397:J1412"/>
    <mergeCell ref="P1397:P1412"/>
    <mergeCell ref="Q1397:Q1412"/>
    <mergeCell ref="A1397:A1412"/>
    <mergeCell ref="B1397:B1412"/>
    <mergeCell ref="C1397:C1412"/>
    <mergeCell ref="D1397:D1412"/>
    <mergeCell ref="E1397:E1412"/>
    <mergeCell ref="F1397:F1412"/>
    <mergeCell ref="G1445:G1460"/>
    <mergeCell ref="H1445:H1460"/>
    <mergeCell ref="I1445:I1460"/>
    <mergeCell ref="J1445:J1460"/>
    <mergeCell ref="P1445:P1460"/>
    <mergeCell ref="Q1445:Q1460"/>
    <mergeCell ref="A1445:A1460"/>
    <mergeCell ref="B1445:B1460"/>
    <mergeCell ref="C1445:C1460"/>
    <mergeCell ref="D1445:D1460"/>
    <mergeCell ref="E1445:E1460"/>
    <mergeCell ref="F1445:F1460"/>
    <mergeCell ref="G1429:G1444"/>
    <mergeCell ref="H1429:H1444"/>
    <mergeCell ref="I1429:I1444"/>
    <mergeCell ref="J1429:J1444"/>
    <mergeCell ref="P1429:P1444"/>
    <mergeCell ref="Q1429:Q1444"/>
    <mergeCell ref="A1429:A1444"/>
    <mergeCell ref="B1429:B1444"/>
    <mergeCell ref="C1429:C1444"/>
    <mergeCell ref="D1429:D1444"/>
    <mergeCell ref="E1429:E1444"/>
    <mergeCell ref="F1429:F1444"/>
    <mergeCell ref="G1477:G1492"/>
    <mergeCell ref="H1477:H1492"/>
    <mergeCell ref="I1477:I1492"/>
    <mergeCell ref="J1477:J1492"/>
    <mergeCell ref="P1477:P1492"/>
    <mergeCell ref="Q1477:Q1492"/>
    <mergeCell ref="A1477:A1492"/>
    <mergeCell ref="B1477:B1492"/>
    <mergeCell ref="C1477:C1492"/>
    <mergeCell ref="D1477:D1492"/>
    <mergeCell ref="E1477:E1492"/>
    <mergeCell ref="F1477:F1492"/>
    <mergeCell ref="G1461:G1476"/>
    <mergeCell ref="H1461:H1476"/>
    <mergeCell ref="I1461:I1476"/>
    <mergeCell ref="J1461:J1476"/>
    <mergeCell ref="P1461:P1476"/>
    <mergeCell ref="Q1461:Q1476"/>
    <mergeCell ref="A1461:A1476"/>
    <mergeCell ref="B1461:B1476"/>
    <mergeCell ref="C1461:C1476"/>
    <mergeCell ref="D1461:D1476"/>
    <mergeCell ref="E1461:E1476"/>
    <mergeCell ref="F1461:F1476"/>
    <mergeCell ref="G1509:G1524"/>
    <mergeCell ref="H1509:H1524"/>
    <mergeCell ref="I1509:I1524"/>
    <mergeCell ref="J1509:J1524"/>
    <mergeCell ref="P1509:P1524"/>
    <mergeCell ref="Q1509:Q1524"/>
    <mergeCell ref="A1509:A1524"/>
    <mergeCell ref="B1509:B1524"/>
    <mergeCell ref="C1509:C1524"/>
    <mergeCell ref="D1509:D1524"/>
    <mergeCell ref="E1509:E1524"/>
    <mergeCell ref="F1509:F1524"/>
    <mergeCell ref="G1493:G1508"/>
    <mergeCell ref="H1493:H1508"/>
    <mergeCell ref="I1493:I1508"/>
    <mergeCell ref="J1493:J1508"/>
    <mergeCell ref="P1493:P1508"/>
    <mergeCell ref="Q1493:Q1508"/>
    <mergeCell ref="A1493:A1508"/>
    <mergeCell ref="B1493:B1508"/>
    <mergeCell ref="C1493:C1508"/>
    <mergeCell ref="D1493:D1508"/>
    <mergeCell ref="E1493:E1508"/>
    <mergeCell ref="F1493:F1508"/>
    <mergeCell ref="G1541:G1556"/>
    <mergeCell ref="H1541:H1556"/>
    <mergeCell ref="I1541:I1556"/>
    <mergeCell ref="J1541:J1556"/>
    <mergeCell ref="P1541:P1556"/>
    <mergeCell ref="Q1541:Q1556"/>
    <mergeCell ref="A1541:A1556"/>
    <mergeCell ref="B1541:B1556"/>
    <mergeCell ref="C1541:C1556"/>
    <mergeCell ref="D1541:D1556"/>
    <mergeCell ref="E1541:E1556"/>
    <mergeCell ref="F1541:F1556"/>
    <mergeCell ref="G1525:G1540"/>
    <mergeCell ref="H1525:H1540"/>
    <mergeCell ref="I1525:I1540"/>
    <mergeCell ref="J1525:J1540"/>
    <mergeCell ref="P1525:P1540"/>
    <mergeCell ref="Q1525:Q1540"/>
    <mergeCell ref="A1525:A1540"/>
    <mergeCell ref="B1525:B1540"/>
    <mergeCell ref="C1525:C1540"/>
    <mergeCell ref="D1525:D1540"/>
    <mergeCell ref="E1525:E1540"/>
    <mergeCell ref="F1525:F1540"/>
    <mergeCell ref="G1573:G1588"/>
    <mergeCell ref="H1573:H1588"/>
    <mergeCell ref="I1573:I1588"/>
    <mergeCell ref="J1573:J1588"/>
    <mergeCell ref="P1573:P1588"/>
    <mergeCell ref="Q1573:Q1588"/>
    <mergeCell ref="A1573:A1588"/>
    <mergeCell ref="B1573:B1588"/>
    <mergeCell ref="C1573:C1588"/>
    <mergeCell ref="D1573:D1588"/>
    <mergeCell ref="E1573:E1588"/>
    <mergeCell ref="F1573:F1588"/>
    <mergeCell ref="G1557:G1572"/>
    <mergeCell ref="H1557:H1572"/>
    <mergeCell ref="I1557:I1572"/>
    <mergeCell ref="J1557:J1572"/>
    <mergeCell ref="P1557:P1572"/>
    <mergeCell ref="Q1557:Q1572"/>
    <mergeCell ref="A1557:A1572"/>
    <mergeCell ref="B1557:B1572"/>
    <mergeCell ref="C1557:C1572"/>
    <mergeCell ref="D1557:D1572"/>
    <mergeCell ref="E1557:E1572"/>
    <mergeCell ref="F1557:F1572"/>
    <mergeCell ref="G1605:G1620"/>
    <mergeCell ref="H1605:H1620"/>
    <mergeCell ref="I1605:I1620"/>
    <mergeCell ref="J1605:J1620"/>
    <mergeCell ref="P1605:P1620"/>
    <mergeCell ref="Q1605:Q1620"/>
    <mergeCell ref="A1605:A1620"/>
    <mergeCell ref="B1605:B1620"/>
    <mergeCell ref="C1605:C1620"/>
    <mergeCell ref="D1605:D1620"/>
    <mergeCell ref="E1605:E1620"/>
    <mergeCell ref="F1605:F1620"/>
    <mergeCell ref="G1589:G1604"/>
    <mergeCell ref="H1589:H1604"/>
    <mergeCell ref="I1589:I1604"/>
    <mergeCell ref="J1589:J1604"/>
    <mergeCell ref="P1589:P1604"/>
    <mergeCell ref="Q1589:Q1604"/>
    <mergeCell ref="A1589:A1604"/>
    <mergeCell ref="B1589:B1604"/>
    <mergeCell ref="C1589:C1604"/>
    <mergeCell ref="D1589:D1604"/>
    <mergeCell ref="E1589:E1604"/>
    <mergeCell ref="F1589:F1604"/>
    <mergeCell ref="G1637:G1652"/>
    <mergeCell ref="H1637:H1652"/>
    <mergeCell ref="I1637:I1652"/>
    <mergeCell ref="J1637:J1652"/>
    <mergeCell ref="P1637:P1652"/>
    <mergeCell ref="Q1637:Q1652"/>
    <mergeCell ref="A1637:A1652"/>
    <mergeCell ref="B1637:B1652"/>
    <mergeCell ref="C1637:C1652"/>
    <mergeCell ref="D1637:D1652"/>
    <mergeCell ref="E1637:E1652"/>
    <mergeCell ref="F1637:F1652"/>
    <mergeCell ref="G1621:G1636"/>
    <mergeCell ref="H1621:H1636"/>
    <mergeCell ref="I1621:I1636"/>
    <mergeCell ref="J1621:J1636"/>
    <mergeCell ref="P1621:P1636"/>
    <mergeCell ref="Q1621:Q1636"/>
    <mergeCell ref="A1621:A1636"/>
    <mergeCell ref="B1621:B1636"/>
    <mergeCell ref="C1621:C1636"/>
    <mergeCell ref="D1621:D1636"/>
    <mergeCell ref="E1621:E1636"/>
    <mergeCell ref="F1621:F1636"/>
    <mergeCell ref="G1669:G1684"/>
    <mergeCell ref="H1669:H1684"/>
    <mergeCell ref="I1669:I1684"/>
    <mergeCell ref="J1669:J1684"/>
    <mergeCell ref="P1669:P1684"/>
    <mergeCell ref="Q1669:Q1684"/>
    <mergeCell ref="A1669:A1684"/>
    <mergeCell ref="B1669:B1684"/>
    <mergeCell ref="C1669:C1684"/>
    <mergeCell ref="D1669:D1684"/>
    <mergeCell ref="E1669:E1684"/>
    <mergeCell ref="F1669:F1684"/>
    <mergeCell ref="G1653:G1668"/>
    <mergeCell ref="H1653:H1668"/>
    <mergeCell ref="I1653:I1668"/>
    <mergeCell ref="J1653:J1668"/>
    <mergeCell ref="P1653:P1668"/>
    <mergeCell ref="Q1653:Q1668"/>
    <mergeCell ref="A1653:A1668"/>
    <mergeCell ref="B1653:B1668"/>
    <mergeCell ref="C1653:C1668"/>
    <mergeCell ref="D1653:D1668"/>
    <mergeCell ref="E1653:E1668"/>
    <mergeCell ref="F1653:F1668"/>
    <mergeCell ref="G1701:G1716"/>
    <mergeCell ref="H1701:H1716"/>
    <mergeCell ref="I1701:I1716"/>
    <mergeCell ref="J1701:J1716"/>
    <mergeCell ref="P1701:P1716"/>
    <mergeCell ref="Q1701:Q1716"/>
    <mergeCell ref="A1701:A1716"/>
    <mergeCell ref="B1701:B1716"/>
    <mergeCell ref="C1701:C1716"/>
    <mergeCell ref="D1701:D1716"/>
    <mergeCell ref="E1701:E1716"/>
    <mergeCell ref="F1701:F1716"/>
    <mergeCell ref="G1685:G1700"/>
    <mergeCell ref="H1685:H1700"/>
    <mergeCell ref="I1685:I1700"/>
    <mergeCell ref="J1685:J1700"/>
    <mergeCell ref="P1685:P1700"/>
    <mergeCell ref="Q1685:Q1700"/>
    <mergeCell ref="A1685:A1700"/>
    <mergeCell ref="B1685:B1700"/>
    <mergeCell ref="C1685:C1700"/>
    <mergeCell ref="D1685:D1700"/>
    <mergeCell ref="E1685:E1700"/>
    <mergeCell ref="F1685:F1700"/>
    <mergeCell ref="G1733:G1748"/>
    <mergeCell ref="H1733:H1748"/>
    <mergeCell ref="I1733:I1748"/>
    <mergeCell ref="J1733:J1748"/>
    <mergeCell ref="P1733:P1748"/>
    <mergeCell ref="Q1733:Q1748"/>
    <mergeCell ref="A1733:A1748"/>
    <mergeCell ref="B1733:B1748"/>
    <mergeCell ref="C1733:C1748"/>
    <mergeCell ref="D1733:D1748"/>
    <mergeCell ref="E1733:E1748"/>
    <mergeCell ref="F1733:F1748"/>
    <mergeCell ref="G1717:G1732"/>
    <mergeCell ref="H1717:H1732"/>
    <mergeCell ref="I1717:I1732"/>
    <mergeCell ref="J1717:J1732"/>
    <mergeCell ref="P1717:P1732"/>
    <mergeCell ref="Q1717:Q1732"/>
    <mergeCell ref="A1717:A1732"/>
    <mergeCell ref="B1717:B1732"/>
    <mergeCell ref="C1717:C1732"/>
    <mergeCell ref="D1717:D1732"/>
    <mergeCell ref="E1717:E1732"/>
    <mergeCell ref="F1717:F1732"/>
    <mergeCell ref="G1765:G1780"/>
    <mergeCell ref="H1765:H1780"/>
    <mergeCell ref="I1765:I1780"/>
    <mergeCell ref="J1765:J1780"/>
    <mergeCell ref="P1765:P1780"/>
    <mergeCell ref="Q1765:Q1780"/>
    <mergeCell ref="A1765:A1780"/>
    <mergeCell ref="B1765:B1780"/>
    <mergeCell ref="C1765:C1780"/>
    <mergeCell ref="D1765:D1780"/>
    <mergeCell ref="E1765:E1780"/>
    <mergeCell ref="F1765:F1780"/>
    <mergeCell ref="G1749:G1764"/>
    <mergeCell ref="H1749:H1764"/>
    <mergeCell ref="I1749:I1764"/>
    <mergeCell ref="J1749:J1764"/>
    <mergeCell ref="P1749:P1764"/>
    <mergeCell ref="Q1749:Q1764"/>
    <mergeCell ref="A1749:A1764"/>
    <mergeCell ref="B1749:B1764"/>
    <mergeCell ref="C1749:C1764"/>
    <mergeCell ref="D1749:D1764"/>
    <mergeCell ref="E1749:E1764"/>
    <mergeCell ref="F1749:F1764"/>
    <mergeCell ref="G1797:G1812"/>
    <mergeCell ref="H1797:H1812"/>
    <mergeCell ref="I1797:I1812"/>
    <mergeCell ref="J1797:J1812"/>
    <mergeCell ref="P1797:P1812"/>
    <mergeCell ref="Q1797:Q1812"/>
    <mergeCell ref="A1797:A1812"/>
    <mergeCell ref="B1797:B1812"/>
    <mergeCell ref="C1797:C1812"/>
    <mergeCell ref="D1797:D1812"/>
    <mergeCell ref="E1797:E1812"/>
    <mergeCell ref="F1797:F1812"/>
    <mergeCell ref="G1781:G1796"/>
    <mergeCell ref="H1781:H1796"/>
    <mergeCell ref="I1781:I1796"/>
    <mergeCell ref="J1781:J1796"/>
    <mergeCell ref="P1781:P1796"/>
    <mergeCell ref="Q1781:Q1796"/>
    <mergeCell ref="A1781:A1796"/>
    <mergeCell ref="B1781:B1796"/>
    <mergeCell ref="C1781:C1796"/>
    <mergeCell ref="D1781:D1796"/>
    <mergeCell ref="E1781:E1796"/>
    <mergeCell ref="F1781:F1796"/>
    <mergeCell ref="G1829:G1844"/>
    <mergeCell ref="H1829:H1844"/>
    <mergeCell ref="I1829:I1844"/>
    <mergeCell ref="J1829:J1844"/>
    <mergeCell ref="P1829:P1844"/>
    <mergeCell ref="Q1829:Q1844"/>
    <mergeCell ref="A1829:A1844"/>
    <mergeCell ref="B1829:B1844"/>
    <mergeCell ref="C1829:C1844"/>
    <mergeCell ref="D1829:D1844"/>
    <mergeCell ref="E1829:E1844"/>
    <mergeCell ref="F1829:F1844"/>
    <mergeCell ref="G1813:G1828"/>
    <mergeCell ref="H1813:H1828"/>
    <mergeCell ref="I1813:I1828"/>
    <mergeCell ref="J1813:J1828"/>
    <mergeCell ref="P1813:P1828"/>
    <mergeCell ref="Q1813:Q1828"/>
    <mergeCell ref="A1813:A1828"/>
    <mergeCell ref="B1813:B1828"/>
    <mergeCell ref="C1813:C1828"/>
    <mergeCell ref="D1813:D1828"/>
    <mergeCell ref="E1813:E1828"/>
    <mergeCell ref="F1813:F1828"/>
    <mergeCell ref="G1861:G1876"/>
    <mergeCell ref="H1861:H1876"/>
    <mergeCell ref="I1861:I1876"/>
    <mergeCell ref="J1861:J1876"/>
    <mergeCell ref="P1861:P1876"/>
    <mergeCell ref="Q1861:Q1876"/>
    <mergeCell ref="A1861:A1876"/>
    <mergeCell ref="B1861:B1876"/>
    <mergeCell ref="C1861:C1876"/>
    <mergeCell ref="D1861:D1876"/>
    <mergeCell ref="E1861:E1876"/>
    <mergeCell ref="F1861:F1876"/>
    <mergeCell ref="G1845:G1860"/>
    <mergeCell ref="H1845:H1860"/>
    <mergeCell ref="I1845:I1860"/>
    <mergeCell ref="J1845:J1860"/>
    <mergeCell ref="P1845:P1860"/>
    <mergeCell ref="Q1845:Q1860"/>
    <mergeCell ref="A1845:A1860"/>
    <mergeCell ref="B1845:B1860"/>
    <mergeCell ref="C1845:C1860"/>
    <mergeCell ref="D1845:D1860"/>
    <mergeCell ref="E1845:E1860"/>
    <mergeCell ref="F1845:F1860"/>
    <mergeCell ref="G1893:G1908"/>
    <mergeCell ref="H1893:H1908"/>
    <mergeCell ref="I1893:I1908"/>
    <mergeCell ref="J1893:J1908"/>
    <mergeCell ref="P1893:P1908"/>
    <mergeCell ref="Q1893:Q1908"/>
    <mergeCell ref="A1893:A1908"/>
    <mergeCell ref="B1893:B1908"/>
    <mergeCell ref="C1893:C1908"/>
    <mergeCell ref="D1893:D1908"/>
    <mergeCell ref="E1893:E1908"/>
    <mergeCell ref="F1893:F1908"/>
    <mergeCell ref="G1877:G1892"/>
    <mergeCell ref="H1877:H1892"/>
    <mergeCell ref="I1877:I1892"/>
    <mergeCell ref="J1877:J1892"/>
    <mergeCell ref="P1877:P1892"/>
    <mergeCell ref="Q1877:Q1892"/>
    <mergeCell ref="A1877:A1892"/>
    <mergeCell ref="B1877:B1892"/>
    <mergeCell ref="C1877:C1892"/>
    <mergeCell ref="D1877:D1892"/>
    <mergeCell ref="E1877:E1892"/>
    <mergeCell ref="F1877:F1892"/>
    <mergeCell ref="G1925:G1940"/>
    <mergeCell ref="H1925:H1940"/>
    <mergeCell ref="I1925:I1940"/>
    <mergeCell ref="J1925:J1940"/>
    <mergeCell ref="P1925:P1940"/>
    <mergeCell ref="Q1925:Q1940"/>
    <mergeCell ref="A1925:A1940"/>
    <mergeCell ref="B1925:B1940"/>
    <mergeCell ref="C1925:C1940"/>
    <mergeCell ref="D1925:D1940"/>
    <mergeCell ref="E1925:E1940"/>
    <mergeCell ref="F1925:F1940"/>
    <mergeCell ref="G1909:G1924"/>
    <mergeCell ref="H1909:H1924"/>
    <mergeCell ref="I1909:I1924"/>
    <mergeCell ref="J1909:J1924"/>
    <mergeCell ref="P1909:P1924"/>
    <mergeCell ref="Q1909:Q1924"/>
    <mergeCell ref="A1909:A1924"/>
    <mergeCell ref="B1909:B1924"/>
    <mergeCell ref="C1909:C1924"/>
    <mergeCell ref="D1909:D1924"/>
    <mergeCell ref="E1909:E1924"/>
    <mergeCell ref="F1909:F1924"/>
    <mergeCell ref="G1957:G1972"/>
    <mergeCell ref="H1957:H1972"/>
    <mergeCell ref="I1957:I1972"/>
    <mergeCell ref="J1957:J1972"/>
    <mergeCell ref="P1957:P1972"/>
    <mergeCell ref="Q1957:Q1972"/>
    <mergeCell ref="A1957:A1972"/>
    <mergeCell ref="B1957:B1972"/>
    <mergeCell ref="C1957:C1972"/>
    <mergeCell ref="D1957:D1972"/>
    <mergeCell ref="E1957:E1972"/>
    <mergeCell ref="F1957:F1972"/>
    <mergeCell ref="G1941:G1956"/>
    <mergeCell ref="H1941:H1956"/>
    <mergeCell ref="I1941:I1956"/>
    <mergeCell ref="J1941:J1956"/>
    <mergeCell ref="P1941:P1956"/>
    <mergeCell ref="Q1941:Q1956"/>
    <mergeCell ref="A1941:A1956"/>
    <mergeCell ref="B1941:B1956"/>
    <mergeCell ref="C1941:C1956"/>
    <mergeCell ref="D1941:D1956"/>
    <mergeCell ref="E1941:E1956"/>
    <mergeCell ref="F1941:F1956"/>
    <mergeCell ref="G1989:G2004"/>
    <mergeCell ref="H1989:H2004"/>
    <mergeCell ref="I1989:I2004"/>
    <mergeCell ref="J1989:J2004"/>
    <mergeCell ref="P1989:P2004"/>
    <mergeCell ref="Q1989:Q2004"/>
    <mergeCell ref="A1989:A2004"/>
    <mergeCell ref="B1989:B2004"/>
    <mergeCell ref="C1989:C2004"/>
    <mergeCell ref="D1989:D2004"/>
    <mergeCell ref="E1989:E2004"/>
    <mergeCell ref="F1989:F2004"/>
    <mergeCell ref="G1973:G1988"/>
    <mergeCell ref="H1973:H1988"/>
    <mergeCell ref="I1973:I1988"/>
    <mergeCell ref="J1973:J1988"/>
    <mergeCell ref="P1973:P1988"/>
    <mergeCell ref="Q1973:Q1988"/>
    <mergeCell ref="A1973:A1988"/>
    <mergeCell ref="B1973:B1988"/>
    <mergeCell ref="C1973:C1988"/>
    <mergeCell ref="D1973:D1988"/>
    <mergeCell ref="E1973:E1988"/>
    <mergeCell ref="F1973:F1988"/>
    <mergeCell ref="G2021:G2036"/>
    <mergeCell ref="H2021:H2036"/>
    <mergeCell ref="I2021:I2036"/>
    <mergeCell ref="J2021:J2036"/>
    <mergeCell ref="P2021:P2036"/>
    <mergeCell ref="Q2021:Q2036"/>
    <mergeCell ref="A2021:A2036"/>
    <mergeCell ref="B2021:B2036"/>
    <mergeCell ref="C2021:C2036"/>
    <mergeCell ref="D2021:D2036"/>
    <mergeCell ref="E2021:E2036"/>
    <mergeCell ref="F2021:F2036"/>
    <mergeCell ref="G2005:G2020"/>
    <mergeCell ref="H2005:H2020"/>
    <mergeCell ref="I2005:I2020"/>
    <mergeCell ref="J2005:J2020"/>
    <mergeCell ref="P2005:P2020"/>
    <mergeCell ref="Q2005:Q2020"/>
    <mergeCell ref="A2005:A2020"/>
    <mergeCell ref="B2005:B2020"/>
    <mergeCell ref="C2005:C2020"/>
    <mergeCell ref="D2005:D2020"/>
    <mergeCell ref="E2005:E2020"/>
    <mergeCell ref="F2005:F2020"/>
    <mergeCell ref="A2053:R2053"/>
    <mergeCell ref="A2054:A2069"/>
    <mergeCell ref="B2054:B2069"/>
    <mergeCell ref="C2054:C2069"/>
    <mergeCell ref="D2054:D2069"/>
    <mergeCell ref="E2054:E2069"/>
    <mergeCell ref="F2054:F2069"/>
    <mergeCell ref="G2054:G2069"/>
    <mergeCell ref="H2054:H2069"/>
    <mergeCell ref="I2054:I2069"/>
    <mergeCell ref="G2037:G2052"/>
    <mergeCell ref="H2037:H2052"/>
    <mergeCell ref="I2037:I2052"/>
    <mergeCell ref="J2037:J2052"/>
    <mergeCell ref="P2037:P2052"/>
    <mergeCell ref="Q2037:Q2052"/>
    <mergeCell ref="A2037:A2052"/>
    <mergeCell ref="B2037:B2052"/>
    <mergeCell ref="C2037:C2052"/>
    <mergeCell ref="D2037:D2052"/>
    <mergeCell ref="E2037:E2052"/>
    <mergeCell ref="F2037:F2052"/>
    <mergeCell ref="H2070:H2085"/>
    <mergeCell ref="I2070:I2085"/>
    <mergeCell ref="J2070:J2085"/>
    <mergeCell ref="P2070:P2085"/>
    <mergeCell ref="Q2070:Q2085"/>
    <mergeCell ref="A2086:A2101"/>
    <mergeCell ref="B2086:B2101"/>
    <mergeCell ref="C2086:C2101"/>
    <mergeCell ref="D2086:D2101"/>
    <mergeCell ref="E2086:E2101"/>
    <mergeCell ref="J2054:J2069"/>
    <mergeCell ref="P2054:P2069"/>
    <mergeCell ref="Q2054:Q2069"/>
    <mergeCell ref="A2070:A2085"/>
    <mergeCell ref="B2070:B2085"/>
    <mergeCell ref="C2070:C2085"/>
    <mergeCell ref="D2070:D2085"/>
    <mergeCell ref="E2070:E2085"/>
    <mergeCell ref="F2070:F2085"/>
    <mergeCell ref="G2070:G2085"/>
    <mergeCell ref="I2102:I2117"/>
    <mergeCell ref="J2102:J2117"/>
    <mergeCell ref="P2102:P2117"/>
    <mergeCell ref="Q2102:Q2117"/>
    <mergeCell ref="A2118:A2133"/>
    <mergeCell ref="B2118:B2133"/>
    <mergeCell ref="C2118:C2133"/>
    <mergeCell ref="D2118:D2133"/>
    <mergeCell ref="E2118:E2133"/>
    <mergeCell ref="F2118:F2133"/>
    <mergeCell ref="P2086:P2101"/>
    <mergeCell ref="Q2086:Q2101"/>
    <mergeCell ref="A2102:A2117"/>
    <mergeCell ref="B2102:B2117"/>
    <mergeCell ref="C2102:C2117"/>
    <mergeCell ref="D2102:D2117"/>
    <mergeCell ref="E2102:E2117"/>
    <mergeCell ref="F2102:F2117"/>
    <mergeCell ref="G2102:G2117"/>
    <mergeCell ref="H2102:H2117"/>
    <mergeCell ref="F2086:F2101"/>
    <mergeCell ref="G2086:G2101"/>
    <mergeCell ref="H2086:H2101"/>
    <mergeCell ref="I2086:I2101"/>
    <mergeCell ref="J2086:J2101"/>
    <mergeCell ref="O2086:O2101"/>
    <mergeCell ref="G2134:G2149"/>
    <mergeCell ref="H2134:H2149"/>
    <mergeCell ref="I2134:I2149"/>
    <mergeCell ref="J2134:J2149"/>
    <mergeCell ref="P2134:P2149"/>
    <mergeCell ref="Q2134:Q2149"/>
    <mergeCell ref="A2134:A2149"/>
    <mergeCell ref="B2134:B2149"/>
    <mergeCell ref="C2134:C2149"/>
    <mergeCell ref="D2134:D2149"/>
    <mergeCell ref="E2134:E2149"/>
    <mergeCell ref="F2134:F2149"/>
    <mergeCell ref="G2118:G2133"/>
    <mergeCell ref="H2118:H2133"/>
    <mergeCell ref="I2118:I2133"/>
    <mergeCell ref="J2118:J2133"/>
    <mergeCell ref="P2118:P2133"/>
    <mergeCell ref="Q2118:Q2133"/>
    <mergeCell ref="G2166:G2181"/>
    <mergeCell ref="H2166:H2181"/>
    <mergeCell ref="I2166:I2181"/>
    <mergeCell ref="J2166:J2181"/>
    <mergeCell ref="P2166:P2181"/>
    <mergeCell ref="Q2166:Q2181"/>
    <mergeCell ref="A2166:A2181"/>
    <mergeCell ref="B2166:B2181"/>
    <mergeCell ref="C2166:C2181"/>
    <mergeCell ref="D2166:D2181"/>
    <mergeCell ref="E2166:E2181"/>
    <mergeCell ref="F2166:F2181"/>
    <mergeCell ref="G2150:G2165"/>
    <mergeCell ref="H2150:H2165"/>
    <mergeCell ref="I2150:I2165"/>
    <mergeCell ref="J2150:J2165"/>
    <mergeCell ref="P2150:P2165"/>
    <mergeCell ref="Q2150:Q2165"/>
    <mergeCell ref="A2150:A2165"/>
    <mergeCell ref="B2150:B2165"/>
    <mergeCell ref="C2150:C2165"/>
    <mergeCell ref="D2150:D2165"/>
    <mergeCell ref="E2150:E2165"/>
    <mergeCell ref="F2150:F2165"/>
    <mergeCell ref="G2198:G2213"/>
    <mergeCell ref="H2198:H2213"/>
    <mergeCell ref="I2198:I2213"/>
    <mergeCell ref="J2198:J2213"/>
    <mergeCell ref="P2198:P2213"/>
    <mergeCell ref="Q2198:Q2213"/>
    <mergeCell ref="A2198:A2213"/>
    <mergeCell ref="B2198:B2213"/>
    <mergeCell ref="C2198:C2213"/>
    <mergeCell ref="D2198:D2213"/>
    <mergeCell ref="E2198:E2213"/>
    <mergeCell ref="F2198:F2213"/>
    <mergeCell ref="G2182:G2197"/>
    <mergeCell ref="H2182:H2197"/>
    <mergeCell ref="I2182:I2197"/>
    <mergeCell ref="J2182:J2197"/>
    <mergeCell ref="P2182:P2197"/>
    <mergeCell ref="Q2182:Q2197"/>
    <mergeCell ref="A2182:A2197"/>
    <mergeCell ref="B2182:B2197"/>
    <mergeCell ref="C2182:C2197"/>
    <mergeCell ref="D2182:D2197"/>
    <mergeCell ref="E2182:E2197"/>
    <mergeCell ref="F2182:F2197"/>
    <mergeCell ref="G2230:G2245"/>
    <mergeCell ref="H2230:H2245"/>
    <mergeCell ref="I2230:I2245"/>
    <mergeCell ref="J2230:J2245"/>
    <mergeCell ref="P2230:P2245"/>
    <mergeCell ref="Q2230:Q2245"/>
    <mergeCell ref="A2230:A2245"/>
    <mergeCell ref="B2230:B2245"/>
    <mergeCell ref="C2230:C2245"/>
    <mergeCell ref="D2230:D2245"/>
    <mergeCell ref="E2230:E2245"/>
    <mergeCell ref="F2230:F2245"/>
    <mergeCell ref="G2214:G2229"/>
    <mergeCell ref="H2214:H2229"/>
    <mergeCell ref="I2214:I2229"/>
    <mergeCell ref="J2214:J2229"/>
    <mergeCell ref="P2214:P2229"/>
    <mergeCell ref="Q2214:Q2229"/>
    <mergeCell ref="A2214:A2229"/>
    <mergeCell ref="B2214:B2229"/>
    <mergeCell ref="C2214:C2229"/>
    <mergeCell ref="D2214:D2229"/>
    <mergeCell ref="E2214:E2229"/>
    <mergeCell ref="F2214:F2229"/>
    <mergeCell ref="G2262:G2277"/>
    <mergeCell ref="H2262:H2277"/>
    <mergeCell ref="I2262:I2277"/>
    <mergeCell ref="J2262:J2277"/>
    <mergeCell ref="P2262:P2277"/>
    <mergeCell ref="Q2262:Q2277"/>
    <mergeCell ref="A2262:A2277"/>
    <mergeCell ref="B2262:B2277"/>
    <mergeCell ref="C2262:C2277"/>
    <mergeCell ref="D2262:D2277"/>
    <mergeCell ref="E2262:E2277"/>
    <mergeCell ref="F2262:F2277"/>
    <mergeCell ref="G2246:G2261"/>
    <mergeCell ref="H2246:H2261"/>
    <mergeCell ref="I2246:I2261"/>
    <mergeCell ref="J2246:J2261"/>
    <mergeCell ref="P2246:P2261"/>
    <mergeCell ref="Q2246:Q2261"/>
    <mergeCell ref="A2246:A2261"/>
    <mergeCell ref="B2246:B2261"/>
    <mergeCell ref="C2246:C2261"/>
    <mergeCell ref="D2246:D2261"/>
    <mergeCell ref="E2246:E2261"/>
    <mergeCell ref="F2246:F2261"/>
    <mergeCell ref="G2294:G2309"/>
    <mergeCell ref="H2294:H2309"/>
    <mergeCell ref="I2294:I2309"/>
    <mergeCell ref="J2294:J2309"/>
    <mergeCell ref="P2294:P2309"/>
    <mergeCell ref="Q2294:Q2309"/>
    <mergeCell ref="A2294:A2309"/>
    <mergeCell ref="B2294:B2309"/>
    <mergeCell ref="C2294:C2309"/>
    <mergeCell ref="D2294:D2309"/>
    <mergeCell ref="E2294:E2309"/>
    <mergeCell ref="F2294:F2309"/>
    <mergeCell ref="G2278:G2293"/>
    <mergeCell ref="H2278:H2293"/>
    <mergeCell ref="I2278:I2293"/>
    <mergeCell ref="J2278:J2293"/>
    <mergeCell ref="P2278:P2293"/>
    <mergeCell ref="Q2278:Q2293"/>
    <mergeCell ref="A2278:A2293"/>
    <mergeCell ref="B2278:B2293"/>
    <mergeCell ref="C2278:C2293"/>
    <mergeCell ref="D2278:D2293"/>
    <mergeCell ref="E2278:E2293"/>
    <mergeCell ref="F2278:F2293"/>
    <mergeCell ref="G2326:G2341"/>
    <mergeCell ref="H2326:H2341"/>
    <mergeCell ref="I2326:I2341"/>
    <mergeCell ref="J2326:J2341"/>
    <mergeCell ref="P2326:P2341"/>
    <mergeCell ref="Q2326:Q2341"/>
    <mergeCell ref="A2326:A2341"/>
    <mergeCell ref="B2326:B2341"/>
    <mergeCell ref="C2326:C2341"/>
    <mergeCell ref="D2326:D2341"/>
    <mergeCell ref="E2326:E2341"/>
    <mergeCell ref="F2326:F2341"/>
    <mergeCell ref="G2310:G2325"/>
    <mergeCell ref="H2310:H2325"/>
    <mergeCell ref="I2310:I2325"/>
    <mergeCell ref="J2310:J2325"/>
    <mergeCell ref="P2310:P2325"/>
    <mergeCell ref="Q2310:Q2325"/>
    <mergeCell ref="A2310:A2325"/>
    <mergeCell ref="B2310:B2325"/>
    <mergeCell ref="C2310:C2325"/>
    <mergeCell ref="D2310:D2325"/>
    <mergeCell ref="E2310:E2325"/>
    <mergeCell ref="F2310:F2325"/>
    <mergeCell ref="G2358:G2373"/>
    <mergeCell ref="H2358:H2373"/>
    <mergeCell ref="I2358:I2373"/>
    <mergeCell ref="J2358:J2373"/>
    <mergeCell ref="P2358:P2373"/>
    <mergeCell ref="Q2358:Q2373"/>
    <mergeCell ref="A2358:A2373"/>
    <mergeCell ref="B2358:B2373"/>
    <mergeCell ref="C2358:C2373"/>
    <mergeCell ref="D2358:D2373"/>
    <mergeCell ref="E2358:E2373"/>
    <mergeCell ref="F2358:F2373"/>
    <mergeCell ref="G2342:G2357"/>
    <mergeCell ref="H2342:H2357"/>
    <mergeCell ref="I2342:I2357"/>
    <mergeCell ref="J2342:J2357"/>
    <mergeCell ref="P2342:P2357"/>
    <mergeCell ref="Q2342:Q2357"/>
    <mergeCell ref="A2342:A2357"/>
    <mergeCell ref="B2342:B2357"/>
    <mergeCell ref="C2342:C2357"/>
    <mergeCell ref="D2342:D2357"/>
    <mergeCell ref="E2342:E2357"/>
    <mergeCell ref="F2342:F2357"/>
    <mergeCell ref="G2390:G2405"/>
    <mergeCell ref="H2390:H2405"/>
    <mergeCell ref="I2390:I2405"/>
    <mergeCell ref="J2390:J2405"/>
    <mergeCell ref="P2390:P2405"/>
    <mergeCell ref="Q2390:Q2405"/>
    <mergeCell ref="A2390:A2405"/>
    <mergeCell ref="B2390:B2405"/>
    <mergeCell ref="C2390:C2405"/>
    <mergeCell ref="D2390:D2405"/>
    <mergeCell ref="E2390:E2405"/>
    <mergeCell ref="F2390:F2405"/>
    <mergeCell ref="G2374:G2389"/>
    <mergeCell ref="H2374:H2389"/>
    <mergeCell ref="I2374:I2389"/>
    <mergeCell ref="J2374:J2389"/>
    <mergeCell ref="P2374:P2389"/>
    <mergeCell ref="Q2374:Q2389"/>
    <mergeCell ref="A2374:A2389"/>
    <mergeCell ref="B2374:B2389"/>
    <mergeCell ref="C2374:C2389"/>
    <mergeCell ref="D2374:D2389"/>
    <mergeCell ref="E2374:E2389"/>
    <mergeCell ref="F2374:F2389"/>
    <mergeCell ref="G2422:G2437"/>
    <mergeCell ref="H2422:H2437"/>
    <mergeCell ref="I2422:I2437"/>
    <mergeCell ref="J2422:J2437"/>
    <mergeCell ref="Q2422:Q2437"/>
    <mergeCell ref="A2422:A2437"/>
    <mergeCell ref="C2422:C2437"/>
    <mergeCell ref="D2422:D2437"/>
    <mergeCell ref="E2422:E2437"/>
    <mergeCell ref="F2422:F2437"/>
    <mergeCell ref="G2406:G2421"/>
    <mergeCell ref="H2406:H2421"/>
    <mergeCell ref="I2406:I2421"/>
    <mergeCell ref="J2406:J2421"/>
    <mergeCell ref="Q2406:Q2421"/>
    <mergeCell ref="A2406:A2421"/>
    <mergeCell ref="C2406:C2421"/>
    <mergeCell ref="D2406:D2421"/>
    <mergeCell ref="E2406:E2421"/>
    <mergeCell ref="F2406:F2421"/>
    <mergeCell ref="B2429:B2444"/>
    <mergeCell ref="B2407:B2422"/>
    <mergeCell ref="P2415:P2430"/>
    <mergeCell ref="P2431:P2446"/>
    <mergeCell ref="G2454:G2469"/>
    <mergeCell ref="H2454:H2469"/>
    <mergeCell ref="I2454:I2469"/>
    <mergeCell ref="J2454:J2469"/>
    <mergeCell ref="Q2454:Q2469"/>
    <mergeCell ref="A2454:A2469"/>
    <mergeCell ref="C2454:C2469"/>
    <mergeCell ref="D2454:D2469"/>
    <mergeCell ref="E2454:E2469"/>
    <mergeCell ref="F2454:F2469"/>
    <mergeCell ref="G2438:G2453"/>
    <mergeCell ref="H2438:H2453"/>
    <mergeCell ref="I2438:I2453"/>
    <mergeCell ref="J2438:J2453"/>
    <mergeCell ref="Q2438:Q2453"/>
    <mergeCell ref="A2438:A2453"/>
    <mergeCell ref="C2438:C2453"/>
    <mergeCell ref="D2438:D2453"/>
    <mergeCell ref="E2438:E2453"/>
    <mergeCell ref="F2438:F2453"/>
    <mergeCell ref="B2463:B2469"/>
    <mergeCell ref="B2445:B2460"/>
    <mergeCell ref="P2458:P2469"/>
    <mergeCell ref="G2486:G2501"/>
    <mergeCell ref="H2486:H2501"/>
    <mergeCell ref="I2486:I2501"/>
    <mergeCell ref="J2486:J2501"/>
    <mergeCell ref="P2486:P2501"/>
    <mergeCell ref="Q2486:Q2501"/>
    <mergeCell ref="A2486:A2501"/>
    <mergeCell ref="B2486:B2501"/>
    <mergeCell ref="C2486:C2501"/>
    <mergeCell ref="D2486:D2501"/>
    <mergeCell ref="E2486:E2501"/>
    <mergeCell ref="F2486:F2501"/>
    <mergeCell ref="G2470:G2485"/>
    <mergeCell ref="H2470:H2485"/>
    <mergeCell ref="I2470:I2485"/>
    <mergeCell ref="J2470:J2485"/>
    <mergeCell ref="P2470:P2485"/>
    <mergeCell ref="Q2470:Q2485"/>
    <mergeCell ref="A2470:A2485"/>
    <mergeCell ref="B2470:B2485"/>
    <mergeCell ref="C2470:C2485"/>
    <mergeCell ref="D2470:D2485"/>
    <mergeCell ref="E2470:E2485"/>
    <mergeCell ref="F2470:F2485"/>
    <mergeCell ref="G2518:G2533"/>
    <mergeCell ref="H2518:H2533"/>
    <mergeCell ref="I2518:I2533"/>
    <mergeCell ref="J2518:J2533"/>
    <mergeCell ref="P2518:P2533"/>
    <mergeCell ref="Q2518:Q2533"/>
    <mergeCell ref="A2518:A2533"/>
    <mergeCell ref="B2518:B2533"/>
    <mergeCell ref="C2518:C2533"/>
    <mergeCell ref="D2518:D2533"/>
    <mergeCell ref="E2518:E2533"/>
    <mergeCell ref="F2518:F2533"/>
    <mergeCell ref="G2502:G2517"/>
    <mergeCell ref="H2502:H2517"/>
    <mergeCell ref="I2502:I2517"/>
    <mergeCell ref="J2502:J2517"/>
    <mergeCell ref="P2502:P2517"/>
    <mergeCell ref="Q2502:Q2517"/>
    <mergeCell ref="A2502:A2517"/>
    <mergeCell ref="B2502:B2517"/>
    <mergeCell ref="C2502:C2517"/>
    <mergeCell ref="D2502:D2517"/>
    <mergeCell ref="E2502:E2517"/>
    <mergeCell ref="F2502:F2517"/>
    <mergeCell ref="G2550:G2565"/>
    <mergeCell ref="H2550:H2565"/>
    <mergeCell ref="I2550:I2565"/>
    <mergeCell ref="J2550:J2565"/>
    <mergeCell ref="P2550:P2565"/>
    <mergeCell ref="Q2550:Q2565"/>
    <mergeCell ref="A2550:A2565"/>
    <mergeCell ref="B2550:B2565"/>
    <mergeCell ref="C2550:C2565"/>
    <mergeCell ref="D2550:D2565"/>
    <mergeCell ref="E2550:E2565"/>
    <mergeCell ref="F2550:F2565"/>
    <mergeCell ref="G2534:G2549"/>
    <mergeCell ref="H2534:H2549"/>
    <mergeCell ref="I2534:I2549"/>
    <mergeCell ref="J2534:J2549"/>
    <mergeCell ref="P2534:P2549"/>
    <mergeCell ref="Q2534:Q2549"/>
    <mergeCell ref="A2534:A2549"/>
    <mergeCell ref="B2534:B2549"/>
    <mergeCell ref="C2534:C2549"/>
    <mergeCell ref="D2534:D2549"/>
    <mergeCell ref="E2534:E2549"/>
    <mergeCell ref="F2534:F2549"/>
    <mergeCell ref="G2582:G2597"/>
    <mergeCell ref="H2582:H2597"/>
    <mergeCell ref="I2582:I2597"/>
    <mergeCell ref="J2582:J2597"/>
    <mergeCell ref="P2582:P2597"/>
    <mergeCell ref="Q2582:Q2597"/>
    <mergeCell ref="A2582:A2597"/>
    <mergeCell ref="B2582:B2597"/>
    <mergeCell ref="C2582:C2597"/>
    <mergeCell ref="D2582:D2597"/>
    <mergeCell ref="E2582:E2597"/>
    <mergeCell ref="F2582:F2597"/>
    <mergeCell ref="G2566:G2581"/>
    <mergeCell ref="H2566:H2581"/>
    <mergeCell ref="I2566:I2581"/>
    <mergeCell ref="J2566:J2581"/>
    <mergeCell ref="P2566:P2581"/>
    <mergeCell ref="Q2566:Q2581"/>
    <mergeCell ref="A2566:A2581"/>
    <mergeCell ref="B2566:B2581"/>
    <mergeCell ref="C2566:C2581"/>
    <mergeCell ref="D2566:D2581"/>
    <mergeCell ref="E2566:E2581"/>
    <mergeCell ref="F2566:F2581"/>
    <mergeCell ref="G2614:G2629"/>
    <mergeCell ref="H2614:H2629"/>
    <mergeCell ref="I2614:I2629"/>
    <mergeCell ref="J2614:J2629"/>
    <mergeCell ref="P2614:P2629"/>
    <mergeCell ref="Q2614:Q2629"/>
    <mergeCell ref="A2614:A2629"/>
    <mergeCell ref="B2614:B2629"/>
    <mergeCell ref="C2614:C2629"/>
    <mergeCell ref="D2614:D2629"/>
    <mergeCell ref="E2614:E2629"/>
    <mergeCell ref="F2614:F2629"/>
    <mergeCell ref="G2598:G2613"/>
    <mergeCell ref="H2598:H2613"/>
    <mergeCell ref="I2598:I2613"/>
    <mergeCell ref="J2598:J2613"/>
    <mergeCell ref="P2598:P2613"/>
    <mergeCell ref="Q2598:Q2613"/>
    <mergeCell ref="A2598:A2613"/>
    <mergeCell ref="B2598:B2613"/>
    <mergeCell ref="C2598:C2613"/>
    <mergeCell ref="D2598:D2613"/>
    <mergeCell ref="E2598:E2613"/>
    <mergeCell ref="F2598:F2613"/>
    <mergeCell ref="G2646:G2661"/>
    <mergeCell ref="H2646:H2661"/>
    <mergeCell ref="I2646:I2661"/>
    <mergeCell ref="J2646:J2661"/>
    <mergeCell ref="P2646:P2661"/>
    <mergeCell ref="Q2646:Q2661"/>
    <mergeCell ref="A2646:A2661"/>
    <mergeCell ref="B2646:B2661"/>
    <mergeCell ref="C2646:C2661"/>
    <mergeCell ref="D2646:D2661"/>
    <mergeCell ref="E2646:E2661"/>
    <mergeCell ref="F2646:F2661"/>
    <mergeCell ref="G2630:G2645"/>
    <mergeCell ref="H2630:H2645"/>
    <mergeCell ref="I2630:I2645"/>
    <mergeCell ref="J2630:J2645"/>
    <mergeCell ref="P2630:P2645"/>
    <mergeCell ref="Q2630:Q2645"/>
    <mergeCell ref="A2630:A2645"/>
    <mergeCell ref="B2630:B2645"/>
    <mergeCell ref="C2630:C2645"/>
    <mergeCell ref="D2630:D2645"/>
    <mergeCell ref="E2630:E2645"/>
    <mergeCell ref="F2630:F2645"/>
    <mergeCell ref="G2678:G2693"/>
    <mergeCell ref="H2678:H2693"/>
    <mergeCell ref="I2678:I2693"/>
    <mergeCell ref="J2678:J2693"/>
    <mergeCell ref="P2678:P2693"/>
    <mergeCell ref="Q2678:Q2693"/>
    <mergeCell ref="A2678:A2693"/>
    <mergeCell ref="B2678:B2693"/>
    <mergeCell ref="C2678:C2693"/>
    <mergeCell ref="D2678:D2693"/>
    <mergeCell ref="E2678:E2693"/>
    <mergeCell ref="F2678:F2693"/>
    <mergeCell ref="G2662:G2677"/>
    <mergeCell ref="H2662:H2677"/>
    <mergeCell ref="I2662:I2677"/>
    <mergeCell ref="J2662:J2677"/>
    <mergeCell ref="P2662:P2677"/>
    <mergeCell ref="Q2662:Q2677"/>
    <mergeCell ref="A2662:A2677"/>
    <mergeCell ref="B2662:B2677"/>
    <mergeCell ref="C2662:C2677"/>
    <mergeCell ref="D2662:D2677"/>
    <mergeCell ref="E2662:E2677"/>
    <mergeCell ref="F2662:F2677"/>
    <mergeCell ref="G2710:G2725"/>
    <mergeCell ref="H2710:H2725"/>
    <mergeCell ref="I2710:I2725"/>
    <mergeCell ref="J2710:J2725"/>
    <mergeCell ref="P2710:P2725"/>
    <mergeCell ref="Q2710:Q2725"/>
    <mergeCell ref="A2710:A2725"/>
    <mergeCell ref="B2710:B2725"/>
    <mergeCell ref="C2710:C2725"/>
    <mergeCell ref="D2710:D2725"/>
    <mergeCell ref="E2710:E2725"/>
    <mergeCell ref="F2710:F2725"/>
    <mergeCell ref="G2694:G2709"/>
    <mergeCell ref="H2694:H2709"/>
    <mergeCell ref="I2694:I2709"/>
    <mergeCell ref="J2694:J2709"/>
    <mergeCell ref="P2694:P2709"/>
    <mergeCell ref="Q2694:Q2709"/>
    <mergeCell ref="A2694:A2709"/>
    <mergeCell ref="B2694:B2709"/>
    <mergeCell ref="C2694:C2709"/>
    <mergeCell ref="D2694:D2709"/>
    <mergeCell ref="E2694:E2709"/>
    <mergeCell ref="F2694:F2709"/>
    <mergeCell ref="G2742:G2757"/>
    <mergeCell ref="H2742:H2757"/>
    <mergeCell ref="I2742:I2757"/>
    <mergeCell ref="J2742:J2757"/>
    <mergeCell ref="P2742:P2757"/>
    <mergeCell ref="Q2742:Q2757"/>
    <mergeCell ref="A2742:A2757"/>
    <mergeCell ref="B2742:B2757"/>
    <mergeCell ref="C2742:C2757"/>
    <mergeCell ref="D2742:D2757"/>
    <mergeCell ref="E2742:E2757"/>
    <mergeCell ref="F2742:F2757"/>
    <mergeCell ref="G2726:G2741"/>
    <mergeCell ref="H2726:H2741"/>
    <mergeCell ref="I2726:I2741"/>
    <mergeCell ref="J2726:J2741"/>
    <mergeCell ref="P2726:P2741"/>
    <mergeCell ref="Q2726:Q2741"/>
    <mergeCell ref="A2726:A2741"/>
    <mergeCell ref="B2726:B2741"/>
    <mergeCell ref="C2726:C2741"/>
    <mergeCell ref="D2726:D2741"/>
    <mergeCell ref="E2726:E2741"/>
    <mergeCell ref="F2726:F2741"/>
    <mergeCell ref="G2774:G2789"/>
    <mergeCell ref="H2774:H2789"/>
    <mergeCell ref="I2774:I2789"/>
    <mergeCell ref="J2774:J2789"/>
    <mergeCell ref="P2774:P2789"/>
    <mergeCell ref="Q2774:Q2789"/>
    <mergeCell ref="A2774:A2789"/>
    <mergeCell ref="B2774:B2789"/>
    <mergeCell ref="C2774:C2789"/>
    <mergeCell ref="D2774:D2789"/>
    <mergeCell ref="E2774:E2789"/>
    <mergeCell ref="F2774:F2789"/>
    <mergeCell ref="G2758:G2773"/>
    <mergeCell ref="H2758:H2773"/>
    <mergeCell ref="I2758:I2773"/>
    <mergeCell ref="J2758:J2773"/>
    <mergeCell ref="P2758:P2773"/>
    <mergeCell ref="Q2758:Q2773"/>
    <mergeCell ref="A2758:A2773"/>
    <mergeCell ref="B2758:B2773"/>
    <mergeCell ref="C2758:C2773"/>
    <mergeCell ref="D2758:D2773"/>
    <mergeCell ref="E2758:E2773"/>
    <mergeCell ref="F2758:F2773"/>
    <mergeCell ref="G2806:G2821"/>
    <mergeCell ref="H2806:H2821"/>
    <mergeCell ref="I2806:I2821"/>
    <mergeCell ref="J2806:J2821"/>
    <mergeCell ref="P2806:P2821"/>
    <mergeCell ref="Q2806:Q2821"/>
    <mergeCell ref="A2806:A2821"/>
    <mergeCell ref="B2806:B2821"/>
    <mergeCell ref="C2806:C2821"/>
    <mergeCell ref="D2806:D2821"/>
    <mergeCell ref="E2806:E2821"/>
    <mergeCell ref="F2806:F2821"/>
    <mergeCell ref="G2790:G2805"/>
    <mergeCell ref="H2790:H2805"/>
    <mergeCell ref="I2790:I2805"/>
    <mergeCell ref="J2790:J2805"/>
    <mergeCell ref="P2790:P2805"/>
    <mergeCell ref="Q2790:Q2805"/>
    <mergeCell ref="A2790:A2805"/>
    <mergeCell ref="B2790:B2805"/>
    <mergeCell ref="C2790:C2805"/>
    <mergeCell ref="D2790:D2805"/>
    <mergeCell ref="E2790:E2805"/>
    <mergeCell ref="F2790:F2805"/>
    <mergeCell ref="G2838:G2853"/>
    <mergeCell ref="H2838:H2853"/>
    <mergeCell ref="I2838:I2853"/>
    <mergeCell ref="J2838:J2853"/>
    <mergeCell ref="P2838:P2853"/>
    <mergeCell ref="Q2838:Q2853"/>
    <mergeCell ref="A2838:A2853"/>
    <mergeCell ref="B2838:B2853"/>
    <mergeCell ref="C2838:C2853"/>
    <mergeCell ref="D2838:D2853"/>
    <mergeCell ref="E2838:E2853"/>
    <mergeCell ref="F2838:F2853"/>
    <mergeCell ref="G2822:G2837"/>
    <mergeCell ref="H2822:H2837"/>
    <mergeCell ref="I2822:I2837"/>
    <mergeCell ref="J2822:J2837"/>
    <mergeCell ref="P2822:P2837"/>
    <mergeCell ref="Q2822:Q2837"/>
    <mergeCell ref="A2822:A2837"/>
    <mergeCell ref="B2822:B2837"/>
    <mergeCell ref="C2822:C2837"/>
    <mergeCell ref="D2822:D2837"/>
    <mergeCell ref="E2822:E2837"/>
    <mergeCell ref="F2822:F2837"/>
    <mergeCell ref="G2870:G2885"/>
    <mergeCell ref="H2870:H2885"/>
    <mergeCell ref="I2870:I2885"/>
    <mergeCell ref="J2870:J2885"/>
    <mergeCell ref="P2870:P2885"/>
    <mergeCell ref="Q2870:Q2885"/>
    <mergeCell ref="A2870:A2885"/>
    <mergeCell ref="B2870:B2885"/>
    <mergeCell ref="C2870:C2885"/>
    <mergeCell ref="D2870:D2885"/>
    <mergeCell ref="E2870:E2885"/>
    <mergeCell ref="F2870:F2885"/>
    <mergeCell ref="G2854:G2869"/>
    <mergeCell ref="H2854:H2869"/>
    <mergeCell ref="I2854:I2869"/>
    <mergeCell ref="J2854:J2869"/>
    <mergeCell ref="P2854:P2869"/>
    <mergeCell ref="Q2854:Q2869"/>
    <mergeCell ref="A2854:A2869"/>
    <mergeCell ref="B2854:B2869"/>
    <mergeCell ref="C2854:C2869"/>
    <mergeCell ref="D2854:D2869"/>
    <mergeCell ref="E2854:E2869"/>
    <mergeCell ref="F2854:F2869"/>
    <mergeCell ref="G2902:G2917"/>
    <mergeCell ref="H2902:H2917"/>
    <mergeCell ref="I2902:I2917"/>
    <mergeCell ref="J2902:J2917"/>
    <mergeCell ref="P2902:P2917"/>
    <mergeCell ref="Q2902:Q2917"/>
    <mergeCell ref="A2902:A2917"/>
    <mergeCell ref="B2902:B2917"/>
    <mergeCell ref="C2902:C2917"/>
    <mergeCell ref="D2902:D2917"/>
    <mergeCell ref="E2902:E2917"/>
    <mergeCell ref="F2902:F2917"/>
    <mergeCell ref="G2886:G2901"/>
    <mergeCell ref="H2886:H2901"/>
    <mergeCell ref="I2886:I2901"/>
    <mergeCell ref="J2886:J2901"/>
    <mergeCell ref="P2886:P2901"/>
    <mergeCell ref="Q2886:Q2901"/>
    <mergeCell ref="A2886:A2901"/>
    <mergeCell ref="B2886:B2901"/>
    <mergeCell ref="C2886:C2901"/>
    <mergeCell ref="D2886:D2901"/>
    <mergeCell ref="E2886:E2901"/>
    <mergeCell ref="F2886:F2901"/>
    <mergeCell ref="G2934:G2949"/>
    <mergeCell ref="H2934:H2949"/>
    <mergeCell ref="I2934:I2949"/>
    <mergeCell ref="J2934:J2949"/>
    <mergeCell ref="P2934:P2949"/>
    <mergeCell ref="Q2934:Q2949"/>
    <mergeCell ref="A2934:A2949"/>
    <mergeCell ref="B2934:B2949"/>
    <mergeCell ref="C2934:C2949"/>
    <mergeCell ref="D2934:D2949"/>
    <mergeCell ref="E2934:E2949"/>
    <mergeCell ref="F2934:F2949"/>
    <mergeCell ref="G2918:G2933"/>
    <mergeCell ref="H2918:H2933"/>
    <mergeCell ref="I2918:I2933"/>
    <mergeCell ref="J2918:J2933"/>
    <mergeCell ref="P2918:P2933"/>
    <mergeCell ref="Q2918:Q2933"/>
    <mergeCell ref="A2918:A2933"/>
    <mergeCell ref="B2918:B2933"/>
    <mergeCell ref="C2918:C2933"/>
    <mergeCell ref="D2918:D2933"/>
    <mergeCell ref="E2918:E2933"/>
    <mergeCell ref="F2918:F2933"/>
    <mergeCell ref="G2966:G2981"/>
    <mergeCell ref="H2966:H2981"/>
    <mergeCell ref="I2966:I2981"/>
    <mergeCell ref="J2966:J2981"/>
    <mergeCell ref="P2966:P2981"/>
    <mergeCell ref="Q2966:Q2981"/>
    <mergeCell ref="A2966:A2981"/>
    <mergeCell ref="B2966:B2981"/>
    <mergeCell ref="C2966:C2981"/>
    <mergeCell ref="D2966:D2981"/>
    <mergeCell ref="E2966:E2981"/>
    <mergeCell ref="F2966:F2981"/>
    <mergeCell ref="G2950:G2965"/>
    <mergeCell ref="H2950:H2965"/>
    <mergeCell ref="I2950:I2965"/>
    <mergeCell ref="J2950:J2965"/>
    <mergeCell ref="P2950:P2965"/>
    <mergeCell ref="Q2950:Q2965"/>
    <mergeCell ref="A2950:A2965"/>
    <mergeCell ref="B2950:B2965"/>
    <mergeCell ref="C2950:C2965"/>
    <mergeCell ref="D2950:D2965"/>
    <mergeCell ref="E2950:E2965"/>
    <mergeCell ref="F2950:F2965"/>
    <mergeCell ref="G2998:G3013"/>
    <mergeCell ref="H2998:H3013"/>
    <mergeCell ref="I2998:I3013"/>
    <mergeCell ref="J2998:J3013"/>
    <mergeCell ref="P2998:P3013"/>
    <mergeCell ref="Q2998:Q3013"/>
    <mergeCell ref="A2998:A3013"/>
    <mergeCell ref="B2998:B3013"/>
    <mergeCell ref="C2998:C3013"/>
    <mergeCell ref="D2998:D3013"/>
    <mergeCell ref="E2998:E3013"/>
    <mergeCell ref="F2998:F3013"/>
    <mergeCell ref="G2982:G2997"/>
    <mergeCell ref="H2982:H2997"/>
    <mergeCell ref="I2982:I2997"/>
    <mergeCell ref="J2982:J2997"/>
    <mergeCell ref="P2982:P2997"/>
    <mergeCell ref="Q2982:Q2997"/>
    <mergeCell ref="A2982:A2997"/>
    <mergeCell ref="B2982:B2997"/>
    <mergeCell ref="C2982:C2997"/>
    <mergeCell ref="D2982:D2997"/>
    <mergeCell ref="E2982:E2997"/>
    <mergeCell ref="F2982:F2997"/>
    <mergeCell ref="G3030:G3045"/>
    <mergeCell ref="H3030:H3045"/>
    <mergeCell ref="I3030:I3045"/>
    <mergeCell ref="J3030:J3045"/>
    <mergeCell ref="P3030:P3045"/>
    <mergeCell ref="Q3030:Q3045"/>
    <mergeCell ref="A3030:A3045"/>
    <mergeCell ref="B3030:B3045"/>
    <mergeCell ref="C3030:C3045"/>
    <mergeCell ref="D3030:D3045"/>
    <mergeCell ref="E3030:E3045"/>
    <mergeCell ref="F3030:F3045"/>
    <mergeCell ref="G3014:G3029"/>
    <mergeCell ref="H3014:H3029"/>
    <mergeCell ref="I3014:I3029"/>
    <mergeCell ref="J3014:J3029"/>
    <mergeCell ref="P3014:P3029"/>
    <mergeCell ref="Q3014:Q3029"/>
    <mergeCell ref="A3014:A3029"/>
    <mergeCell ref="B3014:B3029"/>
    <mergeCell ref="C3014:C3029"/>
    <mergeCell ref="D3014:D3029"/>
    <mergeCell ref="E3014:E3029"/>
    <mergeCell ref="F3014:F3029"/>
    <mergeCell ref="G3062:G3077"/>
    <mergeCell ref="H3062:H3077"/>
    <mergeCell ref="I3062:I3077"/>
    <mergeCell ref="J3062:J3077"/>
    <mergeCell ref="P3062:P3077"/>
    <mergeCell ref="Q3062:Q3077"/>
    <mergeCell ref="A3062:A3077"/>
    <mergeCell ref="B3062:B3077"/>
    <mergeCell ref="C3062:C3077"/>
    <mergeCell ref="D3062:D3077"/>
    <mergeCell ref="E3062:E3077"/>
    <mergeCell ref="F3062:F3077"/>
    <mergeCell ref="G3046:G3061"/>
    <mergeCell ref="H3046:H3061"/>
    <mergeCell ref="I3046:I3061"/>
    <mergeCell ref="J3046:J3061"/>
    <mergeCell ref="P3046:P3061"/>
    <mergeCell ref="Q3046:Q3061"/>
    <mergeCell ref="A3046:A3061"/>
    <mergeCell ref="B3046:B3061"/>
    <mergeCell ref="C3046:C3061"/>
    <mergeCell ref="D3046:D3061"/>
    <mergeCell ref="E3046:E3061"/>
    <mergeCell ref="F3046:F3061"/>
    <mergeCell ref="G3094:G3109"/>
    <mergeCell ref="H3094:H3109"/>
    <mergeCell ref="I3094:I3109"/>
    <mergeCell ref="J3094:J3109"/>
    <mergeCell ref="P3094:P3109"/>
    <mergeCell ref="Q3094:Q3109"/>
    <mergeCell ref="A3094:A3109"/>
    <mergeCell ref="B3094:B3109"/>
    <mergeCell ref="C3094:C3109"/>
    <mergeCell ref="D3094:D3109"/>
    <mergeCell ref="E3094:E3109"/>
    <mergeCell ref="F3094:F3109"/>
    <mergeCell ref="G3078:G3093"/>
    <mergeCell ref="H3078:H3093"/>
    <mergeCell ref="I3078:I3093"/>
    <mergeCell ref="J3078:J3093"/>
    <mergeCell ref="P3078:P3093"/>
    <mergeCell ref="Q3078:Q3093"/>
    <mergeCell ref="A3078:A3093"/>
    <mergeCell ref="B3078:B3093"/>
    <mergeCell ref="C3078:C3093"/>
    <mergeCell ref="D3078:D3093"/>
    <mergeCell ref="E3078:E3093"/>
    <mergeCell ref="F3078:F3093"/>
    <mergeCell ref="G3126:G3141"/>
    <mergeCell ref="H3126:H3141"/>
    <mergeCell ref="I3126:I3141"/>
    <mergeCell ref="J3126:J3141"/>
    <mergeCell ref="P3126:P3141"/>
    <mergeCell ref="Q3126:Q3141"/>
    <mergeCell ref="A3126:A3141"/>
    <mergeCell ref="B3126:B3141"/>
    <mergeCell ref="C3126:C3141"/>
    <mergeCell ref="D3126:D3141"/>
    <mergeCell ref="E3126:E3141"/>
    <mergeCell ref="F3126:F3141"/>
    <mergeCell ref="G3110:G3125"/>
    <mergeCell ref="H3110:H3125"/>
    <mergeCell ref="I3110:I3125"/>
    <mergeCell ref="J3110:J3125"/>
    <mergeCell ref="P3110:P3125"/>
    <mergeCell ref="Q3110:Q3125"/>
    <mergeCell ref="A3110:A3125"/>
    <mergeCell ref="B3110:B3125"/>
    <mergeCell ref="C3110:C3125"/>
    <mergeCell ref="D3110:D3125"/>
    <mergeCell ref="E3110:E3125"/>
    <mergeCell ref="F3110:F3125"/>
    <mergeCell ref="G3158:G3173"/>
    <mergeCell ref="H3158:H3173"/>
    <mergeCell ref="I3158:I3173"/>
    <mergeCell ref="J3158:J3173"/>
    <mergeCell ref="P3158:P3173"/>
    <mergeCell ref="Q3158:Q3173"/>
    <mergeCell ref="A3158:A3173"/>
    <mergeCell ref="B3158:B3173"/>
    <mergeCell ref="C3158:C3173"/>
    <mergeCell ref="D3158:D3173"/>
    <mergeCell ref="E3158:E3173"/>
    <mergeCell ref="F3158:F3173"/>
    <mergeCell ref="G3142:G3157"/>
    <mergeCell ref="H3142:H3157"/>
    <mergeCell ref="I3142:I3157"/>
    <mergeCell ref="J3142:J3157"/>
    <mergeCell ref="P3142:P3157"/>
    <mergeCell ref="Q3142:Q3157"/>
    <mergeCell ref="A3142:A3157"/>
    <mergeCell ref="B3142:B3157"/>
    <mergeCell ref="C3142:C3157"/>
    <mergeCell ref="D3142:D3157"/>
    <mergeCell ref="E3142:E3157"/>
    <mergeCell ref="F3142:F3157"/>
    <mergeCell ref="G3190:G3205"/>
    <mergeCell ref="H3190:H3205"/>
    <mergeCell ref="I3190:I3205"/>
    <mergeCell ref="J3190:J3205"/>
    <mergeCell ref="P3190:P3205"/>
    <mergeCell ref="Q3190:Q3205"/>
    <mergeCell ref="A3190:A3205"/>
    <mergeCell ref="B3190:B3205"/>
    <mergeCell ref="C3190:C3205"/>
    <mergeCell ref="D3190:D3205"/>
    <mergeCell ref="E3190:E3205"/>
    <mergeCell ref="F3190:F3205"/>
    <mergeCell ref="G3174:G3189"/>
    <mergeCell ref="H3174:H3189"/>
    <mergeCell ref="I3174:I3189"/>
    <mergeCell ref="J3174:J3189"/>
    <mergeCell ref="P3174:P3189"/>
    <mergeCell ref="Q3174:Q3189"/>
    <mergeCell ref="A3174:A3189"/>
    <mergeCell ref="B3174:B3189"/>
    <mergeCell ref="C3174:C3189"/>
    <mergeCell ref="D3174:D3189"/>
    <mergeCell ref="E3174:E3189"/>
    <mergeCell ref="F3174:F3189"/>
    <mergeCell ref="G3222:G3237"/>
    <mergeCell ref="H3222:H3237"/>
    <mergeCell ref="I3222:I3237"/>
    <mergeCell ref="J3222:J3237"/>
    <mergeCell ref="P3222:P3237"/>
    <mergeCell ref="Q3222:Q3237"/>
    <mergeCell ref="A3222:A3237"/>
    <mergeCell ref="B3222:B3237"/>
    <mergeCell ref="C3222:C3237"/>
    <mergeCell ref="D3222:D3237"/>
    <mergeCell ref="E3222:E3237"/>
    <mergeCell ref="F3222:F3237"/>
    <mergeCell ref="G3206:G3221"/>
    <mergeCell ref="H3206:H3221"/>
    <mergeCell ref="I3206:I3221"/>
    <mergeCell ref="J3206:J3221"/>
    <mergeCell ref="P3206:P3221"/>
    <mergeCell ref="Q3206:Q3221"/>
    <mergeCell ref="A3206:A3221"/>
    <mergeCell ref="B3206:B3221"/>
    <mergeCell ref="C3206:C3221"/>
    <mergeCell ref="D3206:D3221"/>
    <mergeCell ref="E3206:E3221"/>
    <mergeCell ref="F3206:F3221"/>
    <mergeCell ref="G3254:G3269"/>
    <mergeCell ref="H3254:H3269"/>
    <mergeCell ref="I3254:I3269"/>
    <mergeCell ref="J3254:J3269"/>
    <mergeCell ref="P3254:P3269"/>
    <mergeCell ref="Q3254:Q3269"/>
    <mergeCell ref="A3254:A3269"/>
    <mergeCell ref="B3254:B3269"/>
    <mergeCell ref="C3254:C3269"/>
    <mergeCell ref="D3254:D3269"/>
    <mergeCell ref="E3254:E3269"/>
    <mergeCell ref="F3254:F3269"/>
    <mergeCell ref="G3238:G3253"/>
    <mergeCell ref="H3238:H3253"/>
    <mergeCell ref="I3238:I3253"/>
    <mergeCell ref="J3238:J3253"/>
    <mergeCell ref="P3238:P3253"/>
    <mergeCell ref="Q3238:Q3253"/>
    <mergeCell ref="A3238:A3253"/>
    <mergeCell ref="B3238:B3253"/>
    <mergeCell ref="C3238:C3253"/>
    <mergeCell ref="D3238:D3253"/>
    <mergeCell ref="E3238:E3253"/>
    <mergeCell ref="F3238:F3253"/>
    <mergeCell ref="G3286:G3301"/>
    <mergeCell ref="H3286:H3301"/>
    <mergeCell ref="I3286:I3301"/>
    <mergeCell ref="J3286:J3301"/>
    <mergeCell ref="P3286:P3301"/>
    <mergeCell ref="Q3286:Q3301"/>
    <mergeCell ref="A3286:A3301"/>
    <mergeCell ref="B3286:B3301"/>
    <mergeCell ref="C3286:C3301"/>
    <mergeCell ref="D3286:D3301"/>
    <mergeCell ref="E3286:E3301"/>
    <mergeCell ref="F3286:F3301"/>
    <mergeCell ref="G3270:G3285"/>
    <mergeCell ref="H3270:H3285"/>
    <mergeCell ref="I3270:I3285"/>
    <mergeCell ref="J3270:J3285"/>
    <mergeCell ref="P3270:P3285"/>
    <mergeCell ref="Q3270:Q3285"/>
    <mergeCell ref="A3270:A3285"/>
    <mergeCell ref="B3270:B3285"/>
    <mergeCell ref="C3270:C3285"/>
    <mergeCell ref="D3270:D3285"/>
    <mergeCell ref="E3270:E3285"/>
    <mergeCell ref="F3270:F3285"/>
    <mergeCell ref="G3318:G3333"/>
    <mergeCell ref="H3318:H3333"/>
    <mergeCell ref="I3318:I3333"/>
    <mergeCell ref="J3318:J3333"/>
    <mergeCell ref="P3318:P3333"/>
    <mergeCell ref="Q3318:Q3333"/>
    <mergeCell ref="A3318:A3333"/>
    <mergeCell ref="B3318:B3333"/>
    <mergeCell ref="C3318:C3333"/>
    <mergeCell ref="D3318:D3333"/>
    <mergeCell ref="E3318:E3333"/>
    <mergeCell ref="F3318:F3333"/>
    <mergeCell ref="G3302:G3317"/>
    <mergeCell ref="H3302:H3317"/>
    <mergeCell ref="I3302:I3317"/>
    <mergeCell ref="J3302:J3317"/>
    <mergeCell ref="P3302:P3317"/>
    <mergeCell ref="Q3302:Q3317"/>
    <mergeCell ref="A3302:A3317"/>
    <mergeCell ref="B3302:B3317"/>
    <mergeCell ref="C3302:C3317"/>
    <mergeCell ref="D3302:D3317"/>
    <mergeCell ref="E3302:E3317"/>
    <mergeCell ref="F3302:F3317"/>
    <mergeCell ref="G3350:G3365"/>
    <mergeCell ref="H3350:H3365"/>
    <mergeCell ref="I3350:I3365"/>
    <mergeCell ref="J3350:J3365"/>
    <mergeCell ref="P3350:P3365"/>
    <mergeCell ref="Q3350:Q3365"/>
    <mergeCell ref="A3350:A3365"/>
    <mergeCell ref="B3350:B3365"/>
    <mergeCell ref="C3350:C3365"/>
    <mergeCell ref="D3350:D3365"/>
    <mergeCell ref="E3350:E3365"/>
    <mergeCell ref="F3350:F3365"/>
    <mergeCell ref="G3334:G3349"/>
    <mergeCell ref="H3334:H3349"/>
    <mergeCell ref="I3334:I3349"/>
    <mergeCell ref="J3334:J3349"/>
    <mergeCell ref="P3334:P3349"/>
    <mergeCell ref="Q3334:Q3349"/>
    <mergeCell ref="A3334:A3349"/>
    <mergeCell ref="B3334:B3349"/>
    <mergeCell ref="C3334:C3349"/>
    <mergeCell ref="D3334:D3349"/>
    <mergeCell ref="E3334:E3349"/>
    <mergeCell ref="F3334:F3349"/>
    <mergeCell ref="G3382:G3397"/>
    <mergeCell ref="H3382:H3397"/>
    <mergeCell ref="I3382:I3397"/>
    <mergeCell ref="J3382:J3397"/>
    <mergeCell ref="P3382:P3397"/>
    <mergeCell ref="Q3382:Q3397"/>
    <mergeCell ref="A3382:A3397"/>
    <mergeCell ref="B3382:B3397"/>
    <mergeCell ref="C3382:C3397"/>
    <mergeCell ref="D3382:D3397"/>
    <mergeCell ref="E3382:E3397"/>
    <mergeCell ref="F3382:F3397"/>
    <mergeCell ref="G3366:G3381"/>
    <mergeCell ref="H3366:H3381"/>
    <mergeCell ref="I3366:I3381"/>
    <mergeCell ref="J3366:J3381"/>
    <mergeCell ref="P3366:P3381"/>
    <mergeCell ref="Q3366:Q3381"/>
    <mergeCell ref="A3366:A3381"/>
    <mergeCell ref="B3366:B3381"/>
    <mergeCell ref="C3366:C3381"/>
    <mergeCell ref="D3366:D3381"/>
    <mergeCell ref="E3366:E3381"/>
    <mergeCell ref="F3366:F3381"/>
    <mergeCell ref="G3414:G3429"/>
    <mergeCell ref="H3414:H3429"/>
    <mergeCell ref="I3414:I3429"/>
    <mergeCell ref="J3414:J3429"/>
    <mergeCell ref="P3414:P3429"/>
    <mergeCell ref="Q3414:Q3429"/>
    <mergeCell ref="A3414:A3429"/>
    <mergeCell ref="B3414:B3429"/>
    <mergeCell ref="C3414:C3429"/>
    <mergeCell ref="D3414:D3429"/>
    <mergeCell ref="E3414:E3429"/>
    <mergeCell ref="F3414:F3429"/>
    <mergeCell ref="G3398:G3413"/>
    <mergeCell ref="H3398:H3413"/>
    <mergeCell ref="I3398:I3413"/>
    <mergeCell ref="J3398:J3413"/>
    <mergeCell ref="P3398:P3413"/>
    <mergeCell ref="Q3398:Q3413"/>
    <mergeCell ref="A3398:A3413"/>
    <mergeCell ref="B3398:B3413"/>
    <mergeCell ref="C3398:C3413"/>
    <mergeCell ref="D3398:D3413"/>
    <mergeCell ref="E3398:E3413"/>
    <mergeCell ref="F3398:F3413"/>
    <mergeCell ref="G3446:G3461"/>
    <mergeCell ref="H3446:H3461"/>
    <mergeCell ref="I3446:I3461"/>
    <mergeCell ref="J3446:J3461"/>
    <mergeCell ref="P3446:P3461"/>
    <mergeCell ref="Q3446:Q3461"/>
    <mergeCell ref="A3446:A3461"/>
    <mergeCell ref="B3446:B3461"/>
    <mergeCell ref="C3446:C3461"/>
    <mergeCell ref="D3446:D3461"/>
    <mergeCell ref="E3446:E3461"/>
    <mergeCell ref="F3446:F3461"/>
    <mergeCell ref="G3430:G3445"/>
    <mergeCell ref="H3430:H3445"/>
    <mergeCell ref="I3430:I3445"/>
    <mergeCell ref="J3430:J3445"/>
    <mergeCell ref="P3430:P3445"/>
    <mergeCell ref="Q3430:Q3445"/>
    <mergeCell ref="A3430:A3445"/>
    <mergeCell ref="B3430:B3445"/>
    <mergeCell ref="C3430:C3445"/>
    <mergeCell ref="D3430:D3445"/>
    <mergeCell ref="E3430:E3445"/>
    <mergeCell ref="F3430:F3445"/>
    <mergeCell ref="G3478:G3493"/>
    <mergeCell ref="H3478:H3493"/>
    <mergeCell ref="I3478:I3493"/>
    <mergeCell ref="J3478:J3493"/>
    <mergeCell ref="P3478:P3493"/>
    <mergeCell ref="Q3478:Q3493"/>
    <mergeCell ref="A3478:A3493"/>
    <mergeCell ref="B3478:B3493"/>
    <mergeCell ref="C3478:C3493"/>
    <mergeCell ref="D3478:D3493"/>
    <mergeCell ref="E3478:E3493"/>
    <mergeCell ref="F3478:F3493"/>
    <mergeCell ref="G3462:G3477"/>
    <mergeCell ref="H3462:H3477"/>
    <mergeCell ref="I3462:I3477"/>
    <mergeCell ref="J3462:J3477"/>
    <mergeCell ref="P3462:P3477"/>
    <mergeCell ref="Q3462:Q3477"/>
    <mergeCell ref="A3462:A3477"/>
    <mergeCell ref="B3462:B3477"/>
    <mergeCell ref="C3462:C3477"/>
    <mergeCell ref="D3462:D3477"/>
    <mergeCell ref="E3462:E3477"/>
    <mergeCell ref="F3462:F3477"/>
    <mergeCell ref="G3510:G3525"/>
    <mergeCell ref="H3510:H3525"/>
    <mergeCell ref="I3510:I3525"/>
    <mergeCell ref="J3510:J3525"/>
    <mergeCell ref="P3510:P3525"/>
    <mergeCell ref="Q3510:Q3525"/>
    <mergeCell ref="A3510:A3525"/>
    <mergeCell ref="B3510:B3525"/>
    <mergeCell ref="C3510:C3525"/>
    <mergeCell ref="D3510:D3525"/>
    <mergeCell ref="E3510:E3525"/>
    <mergeCell ref="F3510:F3525"/>
    <mergeCell ref="G3494:G3509"/>
    <mergeCell ref="H3494:H3509"/>
    <mergeCell ref="I3494:I3509"/>
    <mergeCell ref="J3494:J3509"/>
    <mergeCell ref="P3494:P3509"/>
    <mergeCell ref="Q3494:Q3509"/>
    <mergeCell ref="A3494:A3509"/>
    <mergeCell ref="B3494:B3509"/>
    <mergeCell ref="C3494:C3509"/>
    <mergeCell ref="D3494:D3509"/>
    <mergeCell ref="E3494:E3509"/>
    <mergeCell ref="F3494:F3509"/>
    <mergeCell ref="G3542:G3557"/>
    <mergeCell ref="H3542:H3557"/>
    <mergeCell ref="I3542:I3557"/>
    <mergeCell ref="J3542:J3557"/>
    <mergeCell ref="P3542:P3557"/>
    <mergeCell ref="Q3542:Q3557"/>
    <mergeCell ref="A3542:A3557"/>
    <mergeCell ref="B3542:B3557"/>
    <mergeCell ref="C3542:C3557"/>
    <mergeCell ref="D3542:D3557"/>
    <mergeCell ref="E3542:E3557"/>
    <mergeCell ref="F3542:F3557"/>
    <mergeCell ref="G3526:G3541"/>
    <mergeCell ref="H3526:H3541"/>
    <mergeCell ref="I3526:I3541"/>
    <mergeCell ref="J3526:J3541"/>
    <mergeCell ref="P3526:P3541"/>
    <mergeCell ref="Q3526:Q3541"/>
    <mergeCell ref="A3526:A3541"/>
    <mergeCell ref="B3526:B3541"/>
    <mergeCell ref="C3526:C3541"/>
    <mergeCell ref="D3526:D3541"/>
    <mergeCell ref="E3526:E3541"/>
    <mergeCell ref="F3526:F3541"/>
    <mergeCell ref="G3574:G3589"/>
    <mergeCell ref="H3574:H3589"/>
    <mergeCell ref="I3574:I3589"/>
    <mergeCell ref="J3574:J3589"/>
    <mergeCell ref="P3574:P3589"/>
    <mergeCell ref="Q3574:Q3589"/>
    <mergeCell ref="A3574:A3589"/>
    <mergeCell ref="B3574:B3589"/>
    <mergeCell ref="C3574:C3589"/>
    <mergeCell ref="D3574:D3589"/>
    <mergeCell ref="E3574:E3589"/>
    <mergeCell ref="F3574:F3589"/>
    <mergeCell ref="G3558:G3573"/>
    <mergeCell ref="H3558:H3573"/>
    <mergeCell ref="I3558:I3573"/>
    <mergeCell ref="J3558:J3573"/>
    <mergeCell ref="P3558:P3573"/>
    <mergeCell ref="Q3558:Q3573"/>
    <mergeCell ref="A3558:A3573"/>
    <mergeCell ref="B3558:B3573"/>
    <mergeCell ref="C3558:C3573"/>
    <mergeCell ref="D3558:D3573"/>
    <mergeCell ref="E3558:E3573"/>
    <mergeCell ref="F3558:F3573"/>
    <mergeCell ref="G3606:G3621"/>
    <mergeCell ref="H3606:H3621"/>
    <mergeCell ref="I3606:I3621"/>
    <mergeCell ref="J3606:J3621"/>
    <mergeCell ref="P3606:P3621"/>
    <mergeCell ref="Q3606:Q3621"/>
    <mergeCell ref="A3606:A3621"/>
    <mergeCell ref="B3606:B3621"/>
    <mergeCell ref="C3606:C3621"/>
    <mergeCell ref="D3606:D3621"/>
    <mergeCell ref="E3606:E3621"/>
    <mergeCell ref="F3606:F3621"/>
    <mergeCell ref="G3590:G3605"/>
    <mergeCell ref="H3590:H3605"/>
    <mergeCell ref="I3590:I3605"/>
    <mergeCell ref="J3590:J3605"/>
    <mergeCell ref="P3590:P3605"/>
    <mergeCell ref="Q3590:Q3605"/>
    <mergeCell ref="A3590:A3605"/>
    <mergeCell ref="B3590:B3605"/>
    <mergeCell ref="C3590:C3605"/>
    <mergeCell ref="D3590:D3605"/>
    <mergeCell ref="E3590:E3605"/>
    <mergeCell ref="F3590:F3605"/>
    <mergeCell ref="G3638:G3653"/>
    <mergeCell ref="H3638:H3653"/>
    <mergeCell ref="I3638:I3653"/>
    <mergeCell ref="J3638:J3653"/>
    <mergeCell ref="P3638:P3653"/>
    <mergeCell ref="Q3638:Q3653"/>
    <mergeCell ref="A3638:A3653"/>
    <mergeCell ref="B3638:B3653"/>
    <mergeCell ref="C3638:C3653"/>
    <mergeCell ref="D3638:D3653"/>
    <mergeCell ref="E3638:E3653"/>
    <mergeCell ref="F3638:F3653"/>
    <mergeCell ref="G3622:G3637"/>
    <mergeCell ref="H3622:H3637"/>
    <mergeCell ref="I3622:I3637"/>
    <mergeCell ref="J3622:J3637"/>
    <mergeCell ref="P3622:P3637"/>
    <mergeCell ref="Q3622:Q3637"/>
    <mergeCell ref="A3622:A3637"/>
    <mergeCell ref="B3622:B3637"/>
    <mergeCell ref="C3622:C3637"/>
    <mergeCell ref="D3622:D3637"/>
    <mergeCell ref="E3622:E3637"/>
    <mergeCell ref="F3622:F3637"/>
    <mergeCell ref="G3670:G3685"/>
    <mergeCell ref="H3670:H3685"/>
    <mergeCell ref="I3670:I3685"/>
    <mergeCell ref="J3670:J3685"/>
    <mergeCell ref="P3670:P3685"/>
    <mergeCell ref="Q3670:Q3685"/>
    <mergeCell ref="A3670:A3685"/>
    <mergeCell ref="B3670:B3685"/>
    <mergeCell ref="C3670:C3685"/>
    <mergeCell ref="D3670:D3685"/>
    <mergeCell ref="E3670:E3685"/>
    <mergeCell ref="F3670:F3685"/>
    <mergeCell ref="G3654:G3669"/>
    <mergeCell ref="H3654:H3669"/>
    <mergeCell ref="I3654:I3669"/>
    <mergeCell ref="J3654:J3669"/>
    <mergeCell ref="P3654:P3669"/>
    <mergeCell ref="Q3654:Q3669"/>
    <mergeCell ref="A3654:A3669"/>
    <mergeCell ref="B3654:B3669"/>
    <mergeCell ref="C3654:C3669"/>
    <mergeCell ref="D3654:D3669"/>
    <mergeCell ref="E3654:E3669"/>
    <mergeCell ref="F3654:F3669"/>
    <mergeCell ref="G3702:G3717"/>
    <mergeCell ref="H3702:H3717"/>
    <mergeCell ref="I3702:I3717"/>
    <mergeCell ref="J3702:J3717"/>
    <mergeCell ref="P3702:P3717"/>
    <mergeCell ref="Q3702:Q3717"/>
    <mergeCell ref="A3702:A3717"/>
    <mergeCell ref="B3702:B3717"/>
    <mergeCell ref="C3702:C3717"/>
    <mergeCell ref="D3702:D3717"/>
    <mergeCell ref="E3702:E3717"/>
    <mergeCell ref="F3702:F3717"/>
    <mergeCell ref="G3686:G3701"/>
    <mergeCell ref="H3686:H3701"/>
    <mergeCell ref="I3686:I3701"/>
    <mergeCell ref="J3686:J3701"/>
    <mergeCell ref="P3686:P3701"/>
    <mergeCell ref="Q3686:Q3701"/>
    <mergeCell ref="A3686:A3701"/>
    <mergeCell ref="B3686:B3701"/>
    <mergeCell ref="C3686:C3701"/>
    <mergeCell ref="D3686:D3701"/>
    <mergeCell ref="E3686:E3701"/>
    <mergeCell ref="F3686:F3701"/>
    <mergeCell ref="G3734:G3749"/>
    <mergeCell ref="H3734:H3749"/>
    <mergeCell ref="I3734:I3749"/>
    <mergeCell ref="J3734:J3749"/>
    <mergeCell ref="P3734:P3749"/>
    <mergeCell ref="Q3734:Q3749"/>
    <mergeCell ref="A3734:A3749"/>
    <mergeCell ref="B3734:B3749"/>
    <mergeCell ref="C3734:C3749"/>
    <mergeCell ref="D3734:D3749"/>
    <mergeCell ref="E3734:E3749"/>
    <mergeCell ref="F3734:F3749"/>
    <mergeCell ref="G3718:G3733"/>
    <mergeCell ref="H3718:H3733"/>
    <mergeCell ref="I3718:I3733"/>
    <mergeCell ref="J3718:J3733"/>
    <mergeCell ref="P3718:P3733"/>
    <mergeCell ref="Q3718:Q3733"/>
    <mergeCell ref="A3718:A3733"/>
    <mergeCell ref="B3718:B3733"/>
    <mergeCell ref="C3718:C3733"/>
    <mergeCell ref="D3718:D3733"/>
    <mergeCell ref="E3718:E3733"/>
    <mergeCell ref="F3718:F3733"/>
    <mergeCell ref="G3766:G3781"/>
    <mergeCell ref="H3766:H3781"/>
    <mergeCell ref="I3766:I3781"/>
    <mergeCell ref="J3766:J3781"/>
    <mergeCell ref="P3766:P3781"/>
    <mergeCell ref="Q3766:Q3781"/>
    <mergeCell ref="A3766:A3781"/>
    <mergeCell ref="B3766:B3781"/>
    <mergeCell ref="C3766:C3781"/>
    <mergeCell ref="D3766:D3781"/>
    <mergeCell ref="E3766:E3781"/>
    <mergeCell ref="F3766:F3781"/>
    <mergeCell ref="G3750:G3765"/>
    <mergeCell ref="H3750:H3765"/>
    <mergeCell ref="I3750:I3765"/>
    <mergeCell ref="J3750:J3765"/>
    <mergeCell ref="P3750:P3765"/>
    <mergeCell ref="Q3750:Q3765"/>
    <mergeCell ref="A3750:A3765"/>
    <mergeCell ref="B3750:B3765"/>
    <mergeCell ref="C3750:C3765"/>
    <mergeCell ref="D3750:D3765"/>
    <mergeCell ref="E3750:E3765"/>
    <mergeCell ref="F3750:F3765"/>
    <mergeCell ref="G3798:G3813"/>
    <mergeCell ref="H3798:H3813"/>
    <mergeCell ref="I3798:I3813"/>
    <mergeCell ref="J3798:J3813"/>
    <mergeCell ref="P3798:P3813"/>
    <mergeCell ref="Q3798:Q3813"/>
    <mergeCell ref="A3798:A3813"/>
    <mergeCell ref="B3798:B3813"/>
    <mergeCell ref="C3798:C3813"/>
    <mergeCell ref="D3798:D3813"/>
    <mergeCell ref="E3798:E3813"/>
    <mergeCell ref="F3798:F3813"/>
    <mergeCell ref="G3782:G3797"/>
    <mergeCell ref="H3782:H3797"/>
    <mergeCell ref="I3782:I3797"/>
    <mergeCell ref="J3782:J3797"/>
    <mergeCell ref="P3782:P3797"/>
    <mergeCell ref="Q3782:Q3797"/>
    <mergeCell ref="A3782:A3797"/>
    <mergeCell ref="B3782:B3797"/>
    <mergeCell ref="C3782:C3797"/>
    <mergeCell ref="D3782:D3797"/>
    <mergeCell ref="E3782:E3797"/>
    <mergeCell ref="F3782:F3797"/>
    <mergeCell ref="G3830:G3845"/>
    <mergeCell ref="H3830:H3845"/>
    <mergeCell ref="I3830:I3845"/>
    <mergeCell ref="J3830:J3845"/>
    <mergeCell ref="P3830:P3845"/>
    <mergeCell ref="Q3830:Q3845"/>
    <mergeCell ref="A3830:A3845"/>
    <mergeCell ref="B3830:B3845"/>
    <mergeCell ref="C3830:C3845"/>
    <mergeCell ref="D3830:D3845"/>
    <mergeCell ref="E3830:E3845"/>
    <mergeCell ref="F3830:F3845"/>
    <mergeCell ref="G3814:G3829"/>
    <mergeCell ref="H3814:H3829"/>
    <mergeCell ref="I3814:I3829"/>
    <mergeCell ref="J3814:J3829"/>
    <mergeCell ref="P3814:P3829"/>
    <mergeCell ref="Q3814:Q3829"/>
    <mergeCell ref="A3814:A3829"/>
    <mergeCell ref="B3814:B3829"/>
    <mergeCell ref="C3814:C3829"/>
    <mergeCell ref="D3814:D3829"/>
    <mergeCell ref="E3814:E3829"/>
    <mergeCell ref="F3814:F3829"/>
    <mergeCell ref="G3862:G3877"/>
    <mergeCell ref="H3862:H3877"/>
    <mergeCell ref="I3862:I3877"/>
    <mergeCell ref="J3862:J3877"/>
    <mergeCell ref="P3862:P3877"/>
    <mergeCell ref="Q3862:Q3877"/>
    <mergeCell ref="A3862:A3877"/>
    <mergeCell ref="B3862:B3877"/>
    <mergeCell ref="C3862:C3877"/>
    <mergeCell ref="D3862:D3877"/>
    <mergeCell ref="E3862:E3877"/>
    <mergeCell ref="F3862:F3877"/>
    <mergeCell ref="G3846:G3861"/>
    <mergeCell ref="H3846:H3861"/>
    <mergeCell ref="I3846:I3861"/>
    <mergeCell ref="J3846:J3861"/>
    <mergeCell ref="P3846:P3861"/>
    <mergeCell ref="Q3846:Q3861"/>
    <mergeCell ref="A3846:A3861"/>
    <mergeCell ref="B3846:B3861"/>
    <mergeCell ref="C3846:C3861"/>
    <mergeCell ref="D3846:D3861"/>
    <mergeCell ref="E3846:E3861"/>
    <mergeCell ref="F3846:F3861"/>
    <mergeCell ref="G3894:G3909"/>
    <mergeCell ref="H3894:H3909"/>
    <mergeCell ref="I3894:I3909"/>
    <mergeCell ref="J3894:J3909"/>
    <mergeCell ref="P3894:P3909"/>
    <mergeCell ref="Q3894:Q3909"/>
    <mergeCell ref="A3894:A3909"/>
    <mergeCell ref="B3894:B3909"/>
    <mergeCell ref="C3894:C3909"/>
    <mergeCell ref="D3894:D3909"/>
    <mergeCell ref="E3894:E3909"/>
    <mergeCell ref="F3894:F3909"/>
    <mergeCell ref="G3878:G3893"/>
    <mergeCell ref="H3878:H3893"/>
    <mergeCell ref="I3878:I3893"/>
    <mergeCell ref="J3878:J3893"/>
    <mergeCell ref="P3878:P3893"/>
    <mergeCell ref="Q3878:Q3893"/>
    <mergeCell ref="A3878:A3893"/>
    <mergeCell ref="B3878:B3893"/>
    <mergeCell ref="C3878:C3893"/>
    <mergeCell ref="D3878:D3893"/>
    <mergeCell ref="E3878:E3893"/>
    <mergeCell ref="F3878:F3893"/>
    <mergeCell ref="G3926:G3941"/>
    <mergeCell ref="H3926:H3941"/>
    <mergeCell ref="I3926:I3941"/>
    <mergeCell ref="J3926:J3941"/>
    <mergeCell ref="P3926:P3941"/>
    <mergeCell ref="Q3926:Q3941"/>
    <mergeCell ref="A3926:A3941"/>
    <mergeCell ref="B3926:B3941"/>
    <mergeCell ref="C3926:C3941"/>
    <mergeCell ref="D3926:D3941"/>
    <mergeCell ref="E3926:E3941"/>
    <mergeCell ref="F3926:F3941"/>
    <mergeCell ref="G3910:G3925"/>
    <mergeCell ref="H3910:H3925"/>
    <mergeCell ref="I3910:I3925"/>
    <mergeCell ref="J3910:J3925"/>
    <mergeCell ref="P3910:P3925"/>
    <mergeCell ref="Q3910:Q3925"/>
    <mergeCell ref="A3910:A3925"/>
    <mergeCell ref="B3910:B3925"/>
    <mergeCell ref="C3910:C3925"/>
    <mergeCell ref="D3910:D3925"/>
    <mergeCell ref="E3910:E3925"/>
    <mergeCell ref="F3910:F3925"/>
    <mergeCell ref="G3958:G3973"/>
    <mergeCell ref="H3958:H3973"/>
    <mergeCell ref="I3958:I3973"/>
    <mergeCell ref="J3958:J3973"/>
    <mergeCell ref="P3958:P3973"/>
    <mergeCell ref="Q3958:Q3973"/>
    <mergeCell ref="A3958:A3973"/>
    <mergeCell ref="B3958:B3973"/>
    <mergeCell ref="C3958:C3973"/>
    <mergeCell ref="D3958:D3973"/>
    <mergeCell ref="E3958:E3973"/>
    <mergeCell ref="F3958:F3973"/>
    <mergeCell ref="G3942:G3957"/>
    <mergeCell ref="H3942:H3957"/>
    <mergeCell ref="I3942:I3957"/>
    <mergeCell ref="J3942:J3957"/>
    <mergeCell ref="P3942:P3957"/>
    <mergeCell ref="Q3942:Q3957"/>
    <mergeCell ref="A3942:A3957"/>
    <mergeCell ref="B3942:B3957"/>
    <mergeCell ref="C3942:C3957"/>
    <mergeCell ref="D3942:D3957"/>
    <mergeCell ref="E3942:E3957"/>
    <mergeCell ref="F3942:F3957"/>
    <mergeCell ref="G3990:G4005"/>
    <mergeCell ref="H3990:H4005"/>
    <mergeCell ref="I3990:I4005"/>
    <mergeCell ref="J3990:J4005"/>
    <mergeCell ref="P3990:P4005"/>
    <mergeCell ref="Q3990:Q4005"/>
    <mergeCell ref="A3990:A4005"/>
    <mergeCell ref="B3990:B4005"/>
    <mergeCell ref="C3990:C4005"/>
    <mergeCell ref="D3990:D4005"/>
    <mergeCell ref="E3990:E4005"/>
    <mergeCell ref="F3990:F4005"/>
    <mergeCell ref="G3974:G3989"/>
    <mergeCell ref="H3974:H3989"/>
    <mergeCell ref="I3974:I3989"/>
    <mergeCell ref="J3974:J3989"/>
    <mergeCell ref="P3974:P3989"/>
    <mergeCell ref="Q3974:Q3989"/>
    <mergeCell ref="A3974:A3989"/>
    <mergeCell ref="B3974:B3989"/>
    <mergeCell ref="C3974:C3989"/>
    <mergeCell ref="D3974:D3989"/>
    <mergeCell ref="E3974:E3989"/>
    <mergeCell ref="F3974:F3989"/>
    <mergeCell ref="G4022:G4037"/>
    <mergeCell ref="H4022:H4037"/>
    <mergeCell ref="I4022:I4037"/>
    <mergeCell ref="J4022:J4037"/>
    <mergeCell ref="P4022:P4037"/>
    <mergeCell ref="Q4022:Q4037"/>
    <mergeCell ref="A4022:A4037"/>
    <mergeCell ref="B4022:B4037"/>
    <mergeCell ref="C4022:C4037"/>
    <mergeCell ref="D4022:D4037"/>
    <mergeCell ref="E4022:E4037"/>
    <mergeCell ref="F4022:F4037"/>
    <mergeCell ref="G4006:G4021"/>
    <mergeCell ref="H4006:H4021"/>
    <mergeCell ref="I4006:I4021"/>
    <mergeCell ref="J4006:J4021"/>
    <mergeCell ref="P4006:P4021"/>
    <mergeCell ref="Q4006:Q4021"/>
    <mergeCell ref="A4006:A4021"/>
    <mergeCell ref="B4006:B4021"/>
    <mergeCell ref="C4006:C4021"/>
    <mergeCell ref="D4006:D4021"/>
    <mergeCell ref="E4006:E4021"/>
    <mergeCell ref="F4006:F4021"/>
    <mergeCell ref="G4054:G4069"/>
    <mergeCell ref="H4054:H4069"/>
    <mergeCell ref="I4054:I4069"/>
    <mergeCell ref="J4054:J4069"/>
    <mergeCell ref="P4054:P4069"/>
    <mergeCell ref="Q4054:Q4069"/>
    <mergeCell ref="A4054:A4069"/>
    <mergeCell ref="B4054:B4069"/>
    <mergeCell ref="C4054:C4069"/>
    <mergeCell ref="D4054:D4069"/>
    <mergeCell ref="E4054:E4069"/>
    <mergeCell ref="F4054:F4069"/>
    <mergeCell ref="G4038:G4053"/>
    <mergeCell ref="H4038:H4053"/>
    <mergeCell ref="I4038:I4053"/>
    <mergeCell ref="J4038:J4053"/>
    <mergeCell ref="P4038:P4053"/>
    <mergeCell ref="Q4038:Q4053"/>
    <mergeCell ref="A4038:A4053"/>
    <mergeCell ref="B4038:B4053"/>
    <mergeCell ref="C4038:C4053"/>
    <mergeCell ref="D4038:D4053"/>
    <mergeCell ref="E4038:E4053"/>
    <mergeCell ref="F4038:F4053"/>
    <mergeCell ref="G4086:G4101"/>
    <mergeCell ref="H4086:H4101"/>
    <mergeCell ref="I4086:I4101"/>
    <mergeCell ref="J4086:J4101"/>
    <mergeCell ref="P4086:P4101"/>
    <mergeCell ref="Q4086:Q4101"/>
    <mergeCell ref="A4086:A4101"/>
    <mergeCell ref="B4086:B4101"/>
    <mergeCell ref="C4086:C4101"/>
    <mergeCell ref="D4086:D4101"/>
    <mergeCell ref="E4086:E4101"/>
    <mergeCell ref="F4086:F4101"/>
    <mergeCell ref="G4070:G4085"/>
    <mergeCell ref="H4070:H4085"/>
    <mergeCell ref="I4070:I4085"/>
    <mergeCell ref="J4070:J4085"/>
    <mergeCell ref="P4070:P4085"/>
    <mergeCell ref="Q4070:Q4085"/>
    <mergeCell ref="A4070:A4085"/>
    <mergeCell ref="B4070:B4085"/>
    <mergeCell ref="C4070:C4085"/>
    <mergeCell ref="D4070:D4085"/>
    <mergeCell ref="E4070:E4085"/>
    <mergeCell ref="F4070:F4085"/>
  </mergeCells>
  <phoneticPr fontId="16"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&amp;L&amp;9Machine Number : 84130003/84130004
Machine Name : Filling Machine &amp; Capper VL1
CU Number : 7002
VU Number : 3922, 3923&amp;C&amp;"Arial,Vet"&amp;14LINE&amp;"Arial,Standaard"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fitToPage="1"/>
  </sheetPr>
  <dimension ref="A1:U196"/>
  <sheetViews>
    <sheetView showGridLines="0" topLeftCell="J1" zoomScaleNormal="100" zoomScaleSheetLayoutView="57" workbookViewId="0">
      <selection activeCell="G95" sqref="G95"/>
    </sheetView>
  </sheetViews>
  <sheetFormatPr defaultColWidth="9.28515625" defaultRowHeight="12.75" outlineLevelRow="1"/>
  <cols>
    <col min="1" max="1" width="6.42578125" style="50" customWidth="1"/>
    <col min="2" max="2" width="9.5703125" style="50" customWidth="1"/>
    <col min="3" max="3" width="7.28515625" style="65" customWidth="1"/>
    <col min="4" max="4" width="22.42578125" style="50" bestFit="1" customWidth="1"/>
    <col min="5" max="5" width="11.42578125" style="50" customWidth="1"/>
    <col min="6" max="6" width="23.7109375" style="50" customWidth="1"/>
    <col min="7" max="7" width="123.7109375" style="50" customWidth="1"/>
    <col min="8" max="8" width="111.28515625" style="50" bestFit="1" customWidth="1"/>
    <col min="9" max="9" width="16.7109375" style="50" customWidth="1"/>
    <col min="10" max="10" width="78.28515625" style="50" customWidth="1"/>
    <col min="11" max="11" width="42.5703125" style="50" bestFit="1" customWidth="1"/>
    <col min="12" max="12" width="8.42578125" style="52" customWidth="1"/>
    <col min="13" max="21" width="9.28515625" style="52"/>
    <col min="22" max="16384" width="9.28515625" style="50"/>
  </cols>
  <sheetData>
    <row r="1" spans="1:21" ht="23.25" customHeight="1" thickBot="1">
      <c r="D1" s="115" t="s">
        <v>2222</v>
      </c>
      <c r="H1" s="61"/>
    </row>
    <row r="2" spans="1:21" ht="25.5" customHeight="1" thickBot="1">
      <c r="D2" s="235" t="s">
        <v>2223</v>
      </c>
      <c r="E2" s="173" t="s">
        <v>162</v>
      </c>
      <c r="F2" s="174"/>
    </row>
    <row r="3" spans="1:21" s="334" customFormat="1" ht="30" customHeight="1">
      <c r="A3" s="421" t="s">
        <v>163</v>
      </c>
      <c r="B3" s="422" t="s">
        <v>164</v>
      </c>
      <c r="C3" s="423" t="s">
        <v>165</v>
      </c>
      <c r="D3" s="442" t="s">
        <v>1509</v>
      </c>
      <c r="E3" s="425" t="s">
        <v>167</v>
      </c>
      <c r="F3" s="426" t="s">
        <v>168</v>
      </c>
      <c r="G3" s="442" t="s">
        <v>4</v>
      </c>
      <c r="H3" s="442" t="s">
        <v>2224</v>
      </c>
      <c r="I3" s="442" t="s">
        <v>2225</v>
      </c>
      <c r="J3" s="442" t="s">
        <v>173</v>
      </c>
      <c r="K3" s="443" t="s">
        <v>174</v>
      </c>
      <c r="L3" s="444" t="s">
        <v>175</v>
      </c>
    </row>
    <row r="4" spans="1:21" s="334" customFormat="1" ht="20.25">
      <c r="A4" s="819" t="s">
        <v>900</v>
      </c>
      <c r="B4" s="819"/>
      <c r="C4" s="819"/>
      <c r="D4" s="819"/>
      <c r="E4" s="819"/>
      <c r="F4" s="819"/>
      <c r="G4" s="819"/>
      <c r="H4" s="819"/>
      <c r="I4" s="819"/>
      <c r="J4" s="819"/>
      <c r="K4" s="819"/>
      <c r="L4" s="819"/>
    </row>
    <row r="5" spans="1:21" s="471" customFormat="1" ht="25.5" outlineLevel="1">
      <c r="A5" s="557"/>
      <c r="B5" s="494" t="s">
        <v>59</v>
      </c>
      <c r="C5" s="589">
        <v>1</v>
      </c>
      <c r="D5" s="494" t="s">
        <v>2226</v>
      </c>
      <c r="E5" s="494" t="s">
        <v>2227</v>
      </c>
      <c r="F5" s="494" t="s">
        <v>2228</v>
      </c>
      <c r="G5" s="530" t="s">
        <v>2229</v>
      </c>
      <c r="H5" s="612" t="s">
        <v>2230</v>
      </c>
      <c r="I5" s="477" t="s">
        <v>2231</v>
      </c>
      <c r="J5" s="590" t="s">
        <v>2232</v>
      </c>
      <c r="K5" s="495" t="s">
        <v>2233</v>
      </c>
      <c r="L5" s="613"/>
      <c r="M5" s="558"/>
      <c r="N5" s="471" t="s">
        <v>178</v>
      </c>
      <c r="O5" s="470"/>
      <c r="P5" s="470"/>
      <c r="Q5" s="470"/>
      <c r="R5" s="470"/>
      <c r="S5" s="469"/>
      <c r="T5" s="469"/>
      <c r="U5" s="469"/>
    </row>
    <row r="6" spans="1:21" s="471" customFormat="1" ht="25.5" outlineLevel="1">
      <c r="A6" s="557"/>
      <c r="B6" s="494" t="s">
        <v>59</v>
      </c>
      <c r="C6" s="476">
        <v>2</v>
      </c>
      <c r="D6" s="494" t="s">
        <v>2234</v>
      </c>
      <c r="E6" s="477" t="s">
        <v>2235</v>
      </c>
      <c r="F6" s="477" t="s">
        <v>2236</v>
      </c>
      <c r="G6" s="529" t="s">
        <v>2237</v>
      </c>
      <c r="H6" s="612" t="s">
        <v>2238</v>
      </c>
      <c r="I6" s="477" t="s">
        <v>2239</v>
      </c>
      <c r="J6" s="590" t="s">
        <v>2232</v>
      </c>
      <c r="K6" s="495" t="s">
        <v>2233</v>
      </c>
      <c r="L6" s="479"/>
      <c r="M6" s="559"/>
      <c r="N6" s="471" t="s">
        <v>916</v>
      </c>
      <c r="O6" s="470"/>
      <c r="P6" s="470"/>
      <c r="Q6" s="470"/>
      <c r="R6" s="470"/>
      <c r="S6" s="469"/>
      <c r="T6" s="469"/>
      <c r="U6" s="469"/>
    </row>
    <row r="7" spans="1:21" s="471" customFormat="1" ht="25.5" outlineLevel="1">
      <c r="A7" s="557"/>
      <c r="B7" s="494" t="s">
        <v>59</v>
      </c>
      <c r="C7" s="476">
        <v>3</v>
      </c>
      <c r="D7" s="494" t="s">
        <v>2240</v>
      </c>
      <c r="E7" s="477" t="s">
        <v>2241</v>
      </c>
      <c r="F7" s="477" t="s">
        <v>2242</v>
      </c>
      <c r="G7" s="477" t="s">
        <v>2243</v>
      </c>
      <c r="H7" s="612" t="s">
        <v>2244</v>
      </c>
      <c r="I7" s="477" t="s">
        <v>2245</v>
      </c>
      <c r="J7" s="590" t="s">
        <v>2232</v>
      </c>
      <c r="K7" s="495" t="s">
        <v>2233</v>
      </c>
      <c r="L7" s="479"/>
      <c r="M7" s="560"/>
      <c r="N7" s="471" t="s">
        <v>186</v>
      </c>
      <c r="O7" s="470"/>
      <c r="P7" s="470"/>
      <c r="Q7" s="470"/>
      <c r="R7" s="470"/>
      <c r="S7" s="469"/>
      <c r="T7" s="469"/>
      <c r="U7" s="469"/>
    </row>
    <row r="8" spans="1:21" s="471" customFormat="1" ht="25.5" outlineLevel="1">
      <c r="A8" s="557"/>
      <c r="B8" s="494" t="s">
        <v>59</v>
      </c>
      <c r="C8" s="476">
        <v>4</v>
      </c>
      <c r="D8" s="494" t="s">
        <v>2246</v>
      </c>
      <c r="E8" s="477" t="s">
        <v>2247</v>
      </c>
      <c r="F8" s="477" t="s">
        <v>2248</v>
      </c>
      <c r="G8" s="529" t="s">
        <v>2249</v>
      </c>
      <c r="H8" s="612" t="s">
        <v>2250</v>
      </c>
      <c r="I8" s="477" t="s">
        <v>2110</v>
      </c>
      <c r="J8" s="590" t="s">
        <v>2232</v>
      </c>
      <c r="K8" s="495" t="s">
        <v>2233</v>
      </c>
      <c r="L8" s="479"/>
      <c r="M8" s="470"/>
      <c r="N8" s="470"/>
      <c r="O8" s="470"/>
      <c r="P8" s="470"/>
      <c r="Q8" s="470"/>
      <c r="R8" s="470"/>
      <c r="S8" s="469"/>
      <c r="T8" s="469"/>
      <c r="U8" s="469"/>
    </row>
    <row r="9" spans="1:21" s="471" customFormat="1" ht="25.5" outlineLevel="1">
      <c r="A9" s="557"/>
      <c r="B9" s="494" t="s">
        <v>59</v>
      </c>
      <c r="C9" s="476">
        <v>5</v>
      </c>
      <c r="D9" s="494" t="s">
        <v>2251</v>
      </c>
      <c r="E9" s="477" t="s">
        <v>2252</v>
      </c>
      <c r="F9" s="477" t="s">
        <v>2253</v>
      </c>
      <c r="G9" s="529" t="s">
        <v>2254</v>
      </c>
      <c r="H9" s="612" t="s">
        <v>2255</v>
      </c>
      <c r="I9" s="477" t="s">
        <v>2256</v>
      </c>
      <c r="J9" s="590" t="s">
        <v>2232</v>
      </c>
      <c r="K9" s="495" t="s">
        <v>2233</v>
      </c>
      <c r="L9" s="479"/>
      <c r="M9" s="561"/>
      <c r="N9" s="471" t="s">
        <v>195</v>
      </c>
      <c r="O9" s="470"/>
      <c r="P9" s="470"/>
      <c r="Q9" s="470"/>
      <c r="R9" s="470"/>
      <c r="S9" s="469"/>
      <c r="T9" s="469"/>
      <c r="U9" s="469"/>
    </row>
    <row r="10" spans="1:21" s="471" customFormat="1" ht="25.5" outlineLevel="1">
      <c r="A10" s="557"/>
      <c r="B10" s="494" t="s">
        <v>59</v>
      </c>
      <c r="C10" s="476">
        <v>6</v>
      </c>
      <c r="D10" s="494" t="s">
        <v>2257</v>
      </c>
      <c r="E10" s="477" t="s">
        <v>2258</v>
      </c>
      <c r="F10" s="477" t="s">
        <v>2259</v>
      </c>
      <c r="G10" s="529" t="s">
        <v>2260</v>
      </c>
      <c r="H10" s="612" t="s">
        <v>2261</v>
      </c>
      <c r="I10" s="477" t="s">
        <v>2262</v>
      </c>
      <c r="J10" s="590" t="s">
        <v>2232</v>
      </c>
      <c r="K10" s="495" t="s">
        <v>2233</v>
      </c>
      <c r="L10" s="479"/>
      <c r="M10" s="562"/>
      <c r="N10" s="471" t="s">
        <v>200</v>
      </c>
      <c r="O10" s="470"/>
      <c r="P10" s="470"/>
      <c r="Q10" s="470"/>
      <c r="R10" s="470"/>
      <c r="S10" s="469"/>
      <c r="T10" s="469"/>
      <c r="U10" s="469"/>
    </row>
    <row r="11" spans="1:21" s="471" customFormat="1" ht="25.5" outlineLevel="1">
      <c r="A11" s="557"/>
      <c r="B11" s="494" t="s">
        <v>59</v>
      </c>
      <c r="C11" s="476">
        <v>7</v>
      </c>
      <c r="D11" s="494" t="s">
        <v>2263</v>
      </c>
      <c r="E11" s="477" t="s">
        <v>2264</v>
      </c>
      <c r="F11" s="477" t="s">
        <v>2265</v>
      </c>
      <c r="G11" s="529" t="s">
        <v>2266</v>
      </c>
      <c r="H11" s="612" t="s">
        <v>2267</v>
      </c>
      <c r="I11" s="477" t="s">
        <v>2268</v>
      </c>
      <c r="J11" s="590" t="s">
        <v>2232</v>
      </c>
      <c r="K11" s="495" t="s">
        <v>2233</v>
      </c>
      <c r="L11" s="479"/>
      <c r="M11" s="470"/>
      <c r="N11" s="470"/>
      <c r="O11" s="470"/>
      <c r="P11" s="470"/>
      <c r="Q11" s="470"/>
      <c r="R11" s="470"/>
      <c r="S11" s="469"/>
      <c r="T11" s="469"/>
      <c r="U11" s="469"/>
    </row>
    <row r="12" spans="1:21" s="471" customFormat="1" ht="25.5" outlineLevel="1">
      <c r="A12" s="557"/>
      <c r="B12" s="494" t="s">
        <v>59</v>
      </c>
      <c r="C12" s="476">
        <v>8</v>
      </c>
      <c r="D12" s="494" t="s">
        <v>2269</v>
      </c>
      <c r="E12" s="477" t="s">
        <v>2270</v>
      </c>
      <c r="F12" s="477" t="s">
        <v>2271</v>
      </c>
      <c r="G12" s="529" t="s">
        <v>2272</v>
      </c>
      <c r="H12" s="612" t="s">
        <v>2273</v>
      </c>
      <c r="I12" s="477" t="s">
        <v>2274</v>
      </c>
      <c r="J12" s="590" t="s">
        <v>2232</v>
      </c>
      <c r="K12" s="495" t="s">
        <v>2233</v>
      </c>
      <c r="L12" s="479"/>
      <c r="M12" s="469"/>
      <c r="N12" s="469"/>
      <c r="O12" s="469"/>
      <c r="P12" s="469"/>
      <c r="Q12" s="469"/>
      <c r="R12" s="469"/>
      <c r="S12" s="469"/>
      <c r="T12" s="469"/>
      <c r="U12" s="469"/>
    </row>
    <row r="13" spans="1:21" s="471" customFormat="1" ht="25.5" outlineLevel="1">
      <c r="A13" s="557"/>
      <c r="B13" s="494" t="s">
        <v>59</v>
      </c>
      <c r="C13" s="476">
        <v>9</v>
      </c>
      <c r="D13" s="494" t="s">
        <v>2275</v>
      </c>
      <c r="E13" s="477" t="s">
        <v>2276</v>
      </c>
      <c r="F13" s="477" t="s">
        <v>2277</v>
      </c>
      <c r="G13" s="529" t="s">
        <v>2278</v>
      </c>
      <c r="H13" s="612" t="s">
        <v>2279</v>
      </c>
      <c r="I13" s="477" t="s">
        <v>2280</v>
      </c>
      <c r="J13" s="590" t="s">
        <v>2232</v>
      </c>
      <c r="K13" s="495" t="s">
        <v>2233</v>
      </c>
      <c r="L13" s="479"/>
      <c r="M13" s="469"/>
      <c r="N13" s="469"/>
      <c r="O13" s="469"/>
      <c r="P13" s="469"/>
      <c r="Q13" s="469"/>
      <c r="R13" s="469"/>
      <c r="S13" s="469"/>
      <c r="T13" s="469"/>
      <c r="U13" s="469"/>
    </row>
    <row r="14" spans="1:21" s="471" customFormat="1" ht="25.5" outlineLevel="1">
      <c r="A14" s="557"/>
      <c r="B14" s="494" t="s">
        <v>59</v>
      </c>
      <c r="C14" s="476">
        <v>10</v>
      </c>
      <c r="D14" s="494" t="s">
        <v>2281</v>
      </c>
      <c r="E14" s="477" t="s">
        <v>2282</v>
      </c>
      <c r="F14" s="477" t="s">
        <v>2283</v>
      </c>
      <c r="G14" s="529" t="s">
        <v>2284</v>
      </c>
      <c r="H14" s="612" t="s">
        <v>2285</v>
      </c>
      <c r="I14" s="477" t="s">
        <v>2286</v>
      </c>
      <c r="J14" s="590" t="s">
        <v>2232</v>
      </c>
      <c r="K14" s="495" t="s">
        <v>2233</v>
      </c>
      <c r="L14" s="479"/>
      <c r="M14" s="469"/>
      <c r="N14" s="469"/>
      <c r="O14" s="469"/>
      <c r="P14" s="469"/>
      <c r="Q14" s="469"/>
      <c r="R14" s="469"/>
      <c r="S14" s="469"/>
      <c r="T14" s="469"/>
      <c r="U14" s="469"/>
    </row>
    <row r="15" spans="1:21" s="471" customFormat="1" ht="25.5" outlineLevel="1">
      <c r="A15" s="557"/>
      <c r="B15" s="494" t="s">
        <v>59</v>
      </c>
      <c r="C15" s="476">
        <v>11</v>
      </c>
      <c r="D15" s="494" t="s">
        <v>2287</v>
      </c>
      <c r="E15" s="477" t="s">
        <v>2288</v>
      </c>
      <c r="F15" s="477" t="s">
        <v>2289</v>
      </c>
      <c r="G15" s="529" t="s">
        <v>2290</v>
      </c>
      <c r="H15" s="612" t="s">
        <v>2291</v>
      </c>
      <c r="I15" s="477" t="s">
        <v>2292</v>
      </c>
      <c r="J15" s="590" t="s">
        <v>2232</v>
      </c>
      <c r="K15" s="495" t="s">
        <v>2233</v>
      </c>
      <c r="L15" s="479"/>
      <c r="M15" s="469"/>
      <c r="N15" s="469"/>
      <c r="O15" s="469"/>
      <c r="P15" s="469"/>
      <c r="Q15" s="469"/>
      <c r="R15" s="469"/>
      <c r="S15" s="469"/>
      <c r="T15" s="469"/>
      <c r="U15" s="469"/>
    </row>
    <row r="16" spans="1:21" s="471" customFormat="1" ht="25.5" outlineLevel="1">
      <c r="A16" s="557"/>
      <c r="B16" s="494" t="s">
        <v>59</v>
      </c>
      <c r="C16" s="476">
        <v>12</v>
      </c>
      <c r="D16" s="494" t="s">
        <v>2293</v>
      </c>
      <c r="E16" s="477" t="s">
        <v>2294</v>
      </c>
      <c r="F16" s="477" t="s">
        <v>2295</v>
      </c>
      <c r="G16" s="529" t="s">
        <v>2296</v>
      </c>
      <c r="H16" s="612" t="s">
        <v>2297</v>
      </c>
      <c r="I16" s="477" t="s">
        <v>2298</v>
      </c>
      <c r="J16" s="590" t="s">
        <v>2232</v>
      </c>
      <c r="K16" s="495" t="s">
        <v>2233</v>
      </c>
      <c r="L16" s="479"/>
      <c r="M16" s="469"/>
      <c r="N16" s="469"/>
      <c r="O16" s="469"/>
      <c r="P16" s="469"/>
      <c r="Q16" s="469"/>
      <c r="R16" s="469"/>
      <c r="S16" s="469"/>
      <c r="T16" s="469"/>
      <c r="U16" s="469"/>
    </row>
    <row r="17" spans="1:21" s="471" customFormat="1" outlineLevel="1">
      <c r="A17" s="557"/>
      <c r="B17" s="494" t="s">
        <v>59</v>
      </c>
      <c r="C17" s="476">
        <v>13</v>
      </c>
      <c r="D17" s="494" t="s">
        <v>2299</v>
      </c>
      <c r="E17" s="477" t="s">
        <v>2300</v>
      </c>
      <c r="F17" s="477" t="s">
        <v>2301</v>
      </c>
      <c r="G17" s="529" t="s">
        <v>2302</v>
      </c>
      <c r="H17" s="612" t="s">
        <v>2303</v>
      </c>
      <c r="I17" s="477" t="s">
        <v>2304</v>
      </c>
      <c r="J17" s="477"/>
      <c r="K17" s="495" t="s">
        <v>250</v>
      </c>
      <c r="L17" s="479"/>
      <c r="M17" s="469"/>
      <c r="N17" s="469"/>
      <c r="O17" s="469"/>
      <c r="P17" s="469"/>
      <c r="Q17" s="469"/>
      <c r="R17" s="469"/>
      <c r="S17" s="469"/>
      <c r="T17" s="469"/>
      <c r="U17" s="469"/>
    </row>
    <row r="18" spans="1:21" s="471" customFormat="1" outlineLevel="1">
      <c r="A18" s="557"/>
      <c r="B18" s="494" t="s">
        <v>59</v>
      </c>
      <c r="C18" s="476">
        <v>14</v>
      </c>
      <c r="D18" s="494" t="s">
        <v>2305</v>
      </c>
      <c r="E18" s="477" t="s">
        <v>2306</v>
      </c>
      <c r="F18" s="477" t="s">
        <v>2307</v>
      </c>
      <c r="G18" s="529" t="s">
        <v>2308</v>
      </c>
      <c r="H18" s="612" t="s">
        <v>2309</v>
      </c>
      <c r="I18" s="477" t="s">
        <v>2310</v>
      </c>
      <c r="J18" s="477"/>
      <c r="K18" s="495" t="s">
        <v>250</v>
      </c>
      <c r="L18" s="479"/>
      <c r="M18" s="469"/>
      <c r="N18" s="469"/>
      <c r="O18" s="469"/>
      <c r="P18" s="469"/>
      <c r="Q18" s="469"/>
      <c r="R18" s="469"/>
      <c r="S18" s="469"/>
      <c r="T18" s="469"/>
      <c r="U18" s="469"/>
    </row>
    <row r="19" spans="1:21" s="471" customFormat="1" outlineLevel="1">
      <c r="A19" s="557"/>
      <c r="B19" s="494" t="s">
        <v>59</v>
      </c>
      <c r="C19" s="476">
        <v>15</v>
      </c>
      <c r="D19" s="494" t="s">
        <v>2311</v>
      </c>
      <c r="E19" s="477" t="s">
        <v>2312</v>
      </c>
      <c r="F19" s="477" t="s">
        <v>2313</v>
      </c>
      <c r="G19" s="529" t="s">
        <v>2314</v>
      </c>
      <c r="H19" s="612" t="s">
        <v>2315</v>
      </c>
      <c r="I19" s="477" t="s">
        <v>2316</v>
      </c>
      <c r="J19" s="477"/>
      <c r="K19" s="495" t="s">
        <v>250</v>
      </c>
      <c r="L19" s="479"/>
      <c r="M19" s="469"/>
      <c r="N19" s="469"/>
      <c r="O19" s="469"/>
      <c r="P19" s="469"/>
      <c r="Q19" s="469"/>
      <c r="R19" s="469"/>
      <c r="S19" s="469"/>
      <c r="T19" s="469"/>
      <c r="U19" s="469"/>
    </row>
    <row r="20" spans="1:21" s="471" customFormat="1" outlineLevel="1">
      <c r="A20" s="557"/>
      <c r="B20" s="494" t="s">
        <v>59</v>
      </c>
      <c r="C20" s="476">
        <v>16</v>
      </c>
      <c r="D20" s="494" t="s">
        <v>2317</v>
      </c>
      <c r="E20" s="477" t="s">
        <v>2318</v>
      </c>
      <c r="F20" s="477" t="s">
        <v>2319</v>
      </c>
      <c r="G20" s="529" t="s">
        <v>2320</v>
      </c>
      <c r="H20" s="612" t="s">
        <v>2321</v>
      </c>
      <c r="I20" s="477" t="s">
        <v>2316</v>
      </c>
      <c r="J20" s="477"/>
      <c r="K20" s="495" t="s">
        <v>250</v>
      </c>
      <c r="L20" s="479"/>
      <c r="M20" s="469"/>
      <c r="N20" s="469"/>
      <c r="O20" s="469"/>
      <c r="P20" s="469"/>
      <c r="Q20" s="469"/>
      <c r="R20" s="469"/>
      <c r="S20" s="469"/>
      <c r="T20" s="469"/>
      <c r="U20" s="469"/>
    </row>
    <row r="21" spans="1:21" s="471" customFormat="1" outlineLevel="1">
      <c r="A21" s="557"/>
      <c r="B21" s="494" t="s">
        <v>59</v>
      </c>
      <c r="C21" s="476">
        <v>17</v>
      </c>
      <c r="D21" s="494" t="s">
        <v>2322</v>
      </c>
      <c r="E21" s="477" t="s">
        <v>2323</v>
      </c>
      <c r="F21" s="477" t="s">
        <v>2324</v>
      </c>
      <c r="G21" s="529" t="s">
        <v>2325</v>
      </c>
      <c r="H21" s="612" t="s">
        <v>2326</v>
      </c>
      <c r="I21" s="477" t="s">
        <v>2327</v>
      </c>
      <c r="J21" s="478" t="s">
        <v>2328</v>
      </c>
      <c r="K21" s="495" t="s">
        <v>250</v>
      </c>
      <c r="L21" s="479"/>
      <c r="M21" s="469"/>
      <c r="N21" s="469"/>
      <c r="O21" s="469"/>
      <c r="P21" s="469"/>
      <c r="Q21" s="469"/>
      <c r="R21" s="469"/>
      <c r="S21" s="469"/>
      <c r="T21" s="469"/>
      <c r="U21" s="469"/>
    </row>
    <row r="22" spans="1:21" s="471" customFormat="1" outlineLevel="1">
      <c r="A22" s="557"/>
      <c r="B22" s="494" t="s">
        <v>59</v>
      </c>
      <c r="C22" s="476">
        <v>18</v>
      </c>
      <c r="D22" s="494" t="s">
        <v>2329</v>
      </c>
      <c r="E22" s="477" t="s">
        <v>2330</v>
      </c>
      <c r="F22" s="477" t="s">
        <v>2331</v>
      </c>
      <c r="G22" s="529" t="s">
        <v>2332</v>
      </c>
      <c r="H22" s="612" t="s">
        <v>2333</v>
      </c>
      <c r="I22" s="477" t="s">
        <v>2327</v>
      </c>
      <c r="J22" s="478" t="s">
        <v>2328</v>
      </c>
      <c r="K22" s="495" t="s">
        <v>250</v>
      </c>
      <c r="L22" s="479"/>
      <c r="M22" s="469"/>
      <c r="N22" s="469"/>
      <c r="O22" s="469"/>
      <c r="P22" s="469"/>
      <c r="Q22" s="469"/>
      <c r="R22" s="469"/>
      <c r="S22" s="469"/>
      <c r="T22" s="469"/>
      <c r="U22" s="469"/>
    </row>
    <row r="23" spans="1:21" s="471" customFormat="1" outlineLevel="1">
      <c r="A23" s="557"/>
      <c r="B23" s="494" t="s">
        <v>59</v>
      </c>
      <c r="C23" s="476">
        <v>19</v>
      </c>
      <c r="D23" s="494" t="s">
        <v>2334</v>
      </c>
      <c r="E23" s="477" t="s">
        <v>2335</v>
      </c>
      <c r="F23" s="477" t="s">
        <v>2336</v>
      </c>
      <c r="G23" s="529" t="s">
        <v>2337</v>
      </c>
      <c r="H23" s="612" t="s">
        <v>2338</v>
      </c>
      <c r="I23" s="477" t="s">
        <v>2327</v>
      </c>
      <c r="J23" s="478" t="s">
        <v>2328</v>
      </c>
      <c r="K23" s="495" t="s">
        <v>250</v>
      </c>
      <c r="L23" s="479"/>
      <c r="M23" s="469"/>
      <c r="N23" s="469"/>
      <c r="O23" s="469"/>
      <c r="P23" s="469"/>
      <c r="Q23" s="469"/>
      <c r="R23" s="469"/>
      <c r="S23" s="469"/>
      <c r="T23" s="469"/>
      <c r="U23" s="469"/>
    </row>
    <row r="24" spans="1:21" s="471" customFormat="1" outlineLevel="1">
      <c r="A24" s="557"/>
      <c r="B24" s="494" t="s">
        <v>59</v>
      </c>
      <c r="C24" s="476">
        <v>20</v>
      </c>
      <c r="D24" s="494" t="s">
        <v>2339</v>
      </c>
      <c r="E24" s="477" t="s">
        <v>2340</v>
      </c>
      <c r="F24" s="477" t="s">
        <v>2341</v>
      </c>
      <c r="G24" s="477" t="s">
        <v>2342</v>
      </c>
      <c r="H24" s="612" t="s">
        <v>2343</v>
      </c>
      <c r="I24" s="477" t="s">
        <v>2327</v>
      </c>
      <c r="J24" s="478" t="s">
        <v>2328</v>
      </c>
      <c r="K24" s="495" t="s">
        <v>250</v>
      </c>
      <c r="L24" s="479"/>
      <c r="M24" s="469"/>
      <c r="N24" s="469"/>
      <c r="O24" s="469"/>
      <c r="P24" s="469"/>
      <c r="Q24" s="469"/>
      <c r="R24" s="469"/>
      <c r="S24" s="469"/>
      <c r="T24" s="469"/>
      <c r="U24" s="469"/>
    </row>
    <row r="25" spans="1:21" s="471" customFormat="1" outlineLevel="1">
      <c r="A25" s="557"/>
      <c r="B25" s="494" t="s">
        <v>59</v>
      </c>
      <c r="C25" s="476">
        <v>21</v>
      </c>
      <c r="D25" s="494" t="s">
        <v>2344</v>
      </c>
      <c r="E25" s="477" t="s">
        <v>2345</v>
      </c>
      <c r="F25" s="477" t="s">
        <v>2346</v>
      </c>
      <c r="G25" s="477" t="s">
        <v>2347</v>
      </c>
      <c r="H25" s="612" t="s">
        <v>2348</v>
      </c>
      <c r="I25" s="477" t="s">
        <v>2327</v>
      </c>
      <c r="J25" s="478" t="s">
        <v>2328</v>
      </c>
      <c r="K25" s="495" t="s">
        <v>250</v>
      </c>
      <c r="L25" s="479"/>
      <c r="M25" s="469"/>
      <c r="N25" s="469"/>
      <c r="O25" s="469"/>
      <c r="P25" s="469"/>
      <c r="Q25" s="469"/>
      <c r="R25" s="469"/>
      <c r="S25" s="469"/>
      <c r="T25" s="469"/>
      <c r="U25" s="469"/>
    </row>
    <row r="26" spans="1:21" s="471" customFormat="1" outlineLevel="1">
      <c r="A26" s="557"/>
      <c r="B26" s="494" t="s">
        <v>59</v>
      </c>
      <c r="C26" s="476">
        <v>22</v>
      </c>
      <c r="D26" s="494" t="s">
        <v>2349</v>
      </c>
      <c r="E26" s="477" t="s">
        <v>2350</v>
      </c>
      <c r="F26" s="477" t="s">
        <v>2351</v>
      </c>
      <c r="G26" s="477" t="s">
        <v>2352</v>
      </c>
      <c r="H26" s="612" t="s">
        <v>2353</v>
      </c>
      <c r="I26" s="477" t="s">
        <v>2327</v>
      </c>
      <c r="J26" s="478" t="s">
        <v>2328</v>
      </c>
      <c r="K26" s="495" t="s">
        <v>250</v>
      </c>
      <c r="L26" s="479"/>
      <c r="M26" s="469"/>
      <c r="N26" s="469"/>
      <c r="O26" s="469"/>
      <c r="P26" s="469"/>
      <c r="Q26" s="469"/>
      <c r="R26" s="469"/>
      <c r="S26" s="469"/>
      <c r="T26" s="469"/>
      <c r="U26" s="469"/>
    </row>
    <row r="27" spans="1:21" s="471" customFormat="1" outlineLevel="1">
      <c r="A27" s="557"/>
      <c r="B27" s="494" t="s">
        <v>59</v>
      </c>
      <c r="C27" s="476">
        <v>23</v>
      </c>
      <c r="D27" s="494" t="s">
        <v>2354</v>
      </c>
      <c r="E27" s="477" t="s">
        <v>2355</v>
      </c>
      <c r="F27" s="477" t="s">
        <v>2356</v>
      </c>
      <c r="G27" s="477" t="s">
        <v>2357</v>
      </c>
      <c r="H27" s="612" t="s">
        <v>2358</v>
      </c>
      <c r="I27" s="477" t="s">
        <v>2359</v>
      </c>
      <c r="J27" s="531"/>
      <c r="K27" s="495" t="s">
        <v>250</v>
      </c>
      <c r="L27" s="479"/>
      <c r="M27" s="469"/>
      <c r="N27" s="469"/>
      <c r="O27" s="469"/>
      <c r="P27" s="469"/>
      <c r="Q27" s="469"/>
      <c r="R27" s="469"/>
      <c r="S27" s="469"/>
      <c r="T27" s="469"/>
      <c r="U27" s="469"/>
    </row>
    <row r="28" spans="1:21" s="471" customFormat="1" outlineLevel="1">
      <c r="A28" s="557"/>
      <c r="B28" s="494" t="s">
        <v>59</v>
      </c>
      <c r="C28" s="476">
        <v>24</v>
      </c>
      <c r="D28" s="494" t="s">
        <v>2360</v>
      </c>
      <c r="E28" s="477" t="s">
        <v>2361</v>
      </c>
      <c r="F28" s="477" t="s">
        <v>2362</v>
      </c>
      <c r="G28" s="477" t="s">
        <v>2363</v>
      </c>
      <c r="H28" s="612" t="s">
        <v>2364</v>
      </c>
      <c r="I28" s="477"/>
      <c r="J28" s="478" t="s">
        <v>2365</v>
      </c>
      <c r="K28" s="495" t="s">
        <v>250</v>
      </c>
      <c r="L28" s="479"/>
      <c r="M28" s="469"/>
      <c r="N28" s="469"/>
      <c r="O28" s="469"/>
      <c r="P28" s="469"/>
      <c r="Q28" s="469"/>
      <c r="R28" s="469"/>
      <c r="S28" s="469"/>
      <c r="T28" s="469"/>
      <c r="U28" s="469"/>
    </row>
    <row r="29" spans="1:21" s="471" customFormat="1" outlineLevel="1">
      <c r="A29" s="557"/>
      <c r="B29" s="494" t="s">
        <v>59</v>
      </c>
      <c r="C29" s="476">
        <v>25</v>
      </c>
      <c r="D29" s="494" t="s">
        <v>2366</v>
      </c>
      <c r="E29" s="477" t="s">
        <v>2367</v>
      </c>
      <c r="F29" s="477" t="s">
        <v>2368</v>
      </c>
      <c r="G29" s="477" t="s">
        <v>2369</v>
      </c>
      <c r="H29" s="612" t="s">
        <v>2370</v>
      </c>
      <c r="I29" s="477"/>
      <c r="J29" s="478" t="s">
        <v>2371</v>
      </c>
      <c r="K29" s="495" t="s">
        <v>250</v>
      </c>
      <c r="L29" s="479"/>
      <c r="M29" s="469"/>
      <c r="N29" s="469"/>
      <c r="O29" s="469"/>
      <c r="P29" s="469"/>
      <c r="Q29" s="469"/>
      <c r="R29" s="469"/>
      <c r="S29" s="469"/>
      <c r="T29" s="469"/>
      <c r="U29" s="469"/>
    </row>
    <row r="30" spans="1:21" s="471" customFormat="1" outlineLevel="1">
      <c r="A30" s="557"/>
      <c r="B30" s="494" t="s">
        <v>59</v>
      </c>
      <c r="C30" s="476">
        <v>26</v>
      </c>
      <c r="D30" s="494" t="s">
        <v>2372</v>
      </c>
      <c r="E30" s="477" t="s">
        <v>2373</v>
      </c>
      <c r="F30" s="477" t="s">
        <v>2374</v>
      </c>
      <c r="G30" s="477" t="s">
        <v>2375</v>
      </c>
      <c r="H30" s="612" t="s">
        <v>2376</v>
      </c>
      <c r="I30" s="477" t="s">
        <v>2327</v>
      </c>
      <c r="J30" s="478" t="s">
        <v>2377</v>
      </c>
      <c r="K30" s="495" t="s">
        <v>250</v>
      </c>
      <c r="L30" s="479"/>
      <c r="M30" s="469"/>
      <c r="N30" s="469"/>
      <c r="O30" s="469"/>
      <c r="P30" s="469"/>
      <c r="Q30" s="469"/>
      <c r="R30" s="469"/>
      <c r="S30" s="469"/>
      <c r="T30" s="469"/>
      <c r="U30" s="469"/>
    </row>
    <row r="31" spans="1:21" s="471" customFormat="1" outlineLevel="1">
      <c r="A31" s="557"/>
      <c r="B31" s="494" t="s">
        <v>59</v>
      </c>
      <c r="C31" s="476">
        <v>27</v>
      </c>
      <c r="D31" s="494" t="s">
        <v>2378</v>
      </c>
      <c r="E31" s="477" t="s">
        <v>2379</v>
      </c>
      <c r="F31" s="477" t="s">
        <v>2380</v>
      </c>
      <c r="G31" s="477" t="s">
        <v>2381</v>
      </c>
      <c r="H31" s="612" t="s">
        <v>2382</v>
      </c>
      <c r="I31" s="477" t="s">
        <v>2327</v>
      </c>
      <c r="J31" s="478" t="s">
        <v>2377</v>
      </c>
      <c r="K31" s="495" t="s">
        <v>250</v>
      </c>
      <c r="L31" s="479"/>
      <c r="M31" s="469"/>
      <c r="N31" s="469"/>
      <c r="O31" s="469"/>
      <c r="P31" s="469"/>
      <c r="Q31" s="469"/>
      <c r="R31" s="469"/>
      <c r="S31" s="469"/>
      <c r="T31" s="469"/>
      <c r="U31" s="469"/>
    </row>
    <row r="32" spans="1:21" s="471" customFormat="1" outlineLevel="1">
      <c r="A32" s="557"/>
      <c r="B32" s="494" t="s">
        <v>59</v>
      </c>
      <c r="C32" s="476">
        <v>28</v>
      </c>
      <c r="D32" s="494" t="s">
        <v>2383</v>
      </c>
      <c r="E32" s="477" t="s">
        <v>2384</v>
      </c>
      <c r="F32" s="477" t="s">
        <v>2385</v>
      </c>
      <c r="G32" s="477" t="s">
        <v>2386</v>
      </c>
      <c r="H32" s="612" t="s">
        <v>2387</v>
      </c>
      <c r="I32" s="477" t="s">
        <v>2327</v>
      </c>
      <c r="J32" s="478" t="s">
        <v>2377</v>
      </c>
      <c r="K32" s="495" t="s">
        <v>250</v>
      </c>
      <c r="L32" s="479"/>
      <c r="M32" s="469"/>
      <c r="N32" s="469"/>
      <c r="O32" s="469"/>
      <c r="P32" s="469"/>
      <c r="Q32" s="469"/>
      <c r="R32" s="469"/>
      <c r="S32" s="469"/>
      <c r="T32" s="469"/>
      <c r="U32" s="469"/>
    </row>
    <row r="33" spans="1:21" s="471" customFormat="1" outlineLevel="1">
      <c r="A33" s="557"/>
      <c r="B33" s="494" t="s">
        <v>59</v>
      </c>
      <c r="C33" s="476">
        <v>29</v>
      </c>
      <c r="D33" s="494" t="s">
        <v>2388</v>
      </c>
      <c r="E33" s="477" t="s">
        <v>2389</v>
      </c>
      <c r="F33" s="477" t="s">
        <v>2390</v>
      </c>
      <c r="G33" s="477" t="s">
        <v>2391</v>
      </c>
      <c r="H33" s="612"/>
      <c r="I33" s="614" t="s">
        <v>2392</v>
      </c>
      <c r="J33" s="531"/>
      <c r="K33" s="495" t="s">
        <v>250</v>
      </c>
      <c r="L33" s="479"/>
      <c r="M33" s="469"/>
      <c r="N33" s="469"/>
      <c r="O33" s="469"/>
      <c r="P33" s="469"/>
      <c r="Q33" s="469"/>
      <c r="R33" s="469"/>
      <c r="S33" s="469"/>
      <c r="T33" s="469"/>
      <c r="U33" s="469"/>
    </row>
    <row r="34" spans="1:21" s="471" customFormat="1" outlineLevel="1">
      <c r="A34" s="557"/>
      <c r="B34" s="494" t="s">
        <v>59</v>
      </c>
      <c r="C34" s="476">
        <v>30</v>
      </c>
      <c r="D34" s="494" t="s">
        <v>2393</v>
      </c>
      <c r="E34" s="477" t="s">
        <v>2394</v>
      </c>
      <c r="F34" s="477" t="s">
        <v>2395</v>
      </c>
      <c r="G34" s="477" t="s">
        <v>2396</v>
      </c>
      <c r="H34" s="612"/>
      <c r="I34" s="614" t="s">
        <v>2397</v>
      </c>
      <c r="J34" s="531"/>
      <c r="K34" s="495" t="s">
        <v>250</v>
      </c>
      <c r="L34" s="479"/>
      <c r="M34" s="469"/>
      <c r="N34" s="469"/>
      <c r="O34" s="469"/>
      <c r="P34" s="469"/>
      <c r="Q34" s="469"/>
      <c r="R34" s="469"/>
      <c r="S34" s="469"/>
      <c r="T34" s="469"/>
      <c r="U34" s="469"/>
    </row>
    <row r="35" spans="1:21" s="471" customFormat="1" ht="38.25" outlineLevel="1">
      <c r="A35" s="557"/>
      <c r="B35" s="494" t="s">
        <v>59</v>
      </c>
      <c r="C35" s="476">
        <v>31</v>
      </c>
      <c r="D35" s="494" t="s">
        <v>2398</v>
      </c>
      <c r="E35" s="477" t="s">
        <v>2399</v>
      </c>
      <c r="F35" s="477" t="s">
        <v>2400</v>
      </c>
      <c r="G35" s="477" t="s">
        <v>2401</v>
      </c>
      <c r="H35" s="612" t="s">
        <v>2402</v>
      </c>
      <c r="I35" s="477" t="s">
        <v>2327</v>
      </c>
      <c r="J35" s="615" t="s">
        <v>2403</v>
      </c>
      <c r="K35" s="495" t="s">
        <v>250</v>
      </c>
      <c r="L35" s="479"/>
      <c r="M35" s="469"/>
      <c r="N35" s="469"/>
      <c r="O35" s="469"/>
      <c r="P35" s="469"/>
      <c r="Q35" s="469"/>
      <c r="R35" s="469"/>
      <c r="S35" s="469"/>
      <c r="T35" s="469"/>
      <c r="U35" s="469"/>
    </row>
    <row r="36" spans="1:21" s="471" customFormat="1" outlineLevel="1">
      <c r="A36" s="557"/>
      <c r="B36" s="494" t="s">
        <v>59</v>
      </c>
      <c r="C36" s="476">
        <v>32</v>
      </c>
      <c r="D36" s="494" t="s">
        <v>2404</v>
      </c>
      <c r="E36" s="477" t="s">
        <v>2405</v>
      </c>
      <c r="F36" s="477" t="s">
        <v>2406</v>
      </c>
      <c r="G36" s="477" t="s">
        <v>2407</v>
      </c>
      <c r="H36" s="612" t="s">
        <v>2408</v>
      </c>
      <c r="I36" s="529"/>
      <c r="J36" s="531" t="s">
        <v>2409</v>
      </c>
      <c r="K36" s="495" t="s">
        <v>250</v>
      </c>
      <c r="L36" s="479"/>
      <c r="M36" s="469"/>
      <c r="N36" s="469"/>
      <c r="O36" s="469"/>
      <c r="P36" s="469"/>
      <c r="Q36" s="469"/>
      <c r="R36" s="469"/>
      <c r="S36" s="469"/>
      <c r="T36" s="469"/>
      <c r="U36" s="469"/>
    </row>
    <row r="37" spans="1:21" s="471" customFormat="1" outlineLevel="1">
      <c r="A37" s="557"/>
      <c r="B37" s="494" t="s">
        <v>59</v>
      </c>
      <c r="C37" s="476">
        <v>33</v>
      </c>
      <c r="D37" s="494" t="s">
        <v>2410</v>
      </c>
      <c r="E37" s="477" t="s">
        <v>2411</v>
      </c>
      <c r="F37" s="477" t="s">
        <v>2412</v>
      </c>
      <c r="G37" s="477" t="s">
        <v>2413</v>
      </c>
      <c r="H37" s="612" t="s">
        <v>2414</v>
      </c>
      <c r="I37" s="529"/>
      <c r="J37" s="531" t="s">
        <v>2409</v>
      </c>
      <c r="K37" s="495" t="s">
        <v>250</v>
      </c>
      <c r="L37" s="479"/>
      <c r="M37" s="469"/>
      <c r="N37" s="469"/>
      <c r="O37" s="469"/>
      <c r="P37" s="469"/>
      <c r="Q37" s="469"/>
      <c r="R37" s="469"/>
      <c r="S37" s="469"/>
      <c r="T37" s="469"/>
      <c r="U37" s="469"/>
    </row>
    <row r="38" spans="1:21" s="471" customFormat="1" outlineLevel="1">
      <c r="A38" s="557"/>
      <c r="B38" s="494" t="s">
        <v>59</v>
      </c>
      <c r="C38" s="476">
        <v>34</v>
      </c>
      <c r="D38" s="494" t="s">
        <v>2415</v>
      </c>
      <c r="E38" s="477" t="s">
        <v>2416</v>
      </c>
      <c r="F38" s="477" t="s">
        <v>2417</v>
      </c>
      <c r="G38" s="477" t="s">
        <v>2418</v>
      </c>
      <c r="H38" s="612" t="s">
        <v>2419</v>
      </c>
      <c r="I38" s="529"/>
      <c r="J38" s="531" t="s">
        <v>2409</v>
      </c>
      <c r="K38" s="495" t="s">
        <v>250</v>
      </c>
      <c r="L38" s="479"/>
      <c r="M38" s="469"/>
      <c r="N38" s="469"/>
      <c r="O38" s="469"/>
      <c r="P38" s="469"/>
      <c r="Q38" s="469"/>
      <c r="R38" s="469"/>
      <c r="S38" s="469"/>
      <c r="T38" s="469"/>
      <c r="U38" s="469"/>
    </row>
    <row r="39" spans="1:21" s="471" customFormat="1" outlineLevel="1">
      <c r="A39" s="557"/>
      <c r="B39" s="494" t="s">
        <v>59</v>
      </c>
      <c r="C39" s="476">
        <v>35</v>
      </c>
      <c r="D39" s="494" t="s">
        <v>2420</v>
      </c>
      <c r="E39" s="477" t="s">
        <v>2421</v>
      </c>
      <c r="F39" s="477" t="s">
        <v>2422</v>
      </c>
      <c r="G39" s="477" t="s">
        <v>2423</v>
      </c>
      <c r="H39" s="612" t="s">
        <v>2424</v>
      </c>
      <c r="I39" s="529"/>
      <c r="J39" s="531" t="s">
        <v>2409</v>
      </c>
      <c r="K39" s="495" t="s">
        <v>250</v>
      </c>
      <c r="L39" s="479"/>
      <c r="M39" s="469"/>
      <c r="N39" s="469"/>
      <c r="O39" s="469"/>
      <c r="P39" s="469"/>
      <c r="Q39" s="469"/>
      <c r="R39" s="469"/>
      <c r="S39" s="469"/>
      <c r="T39" s="469"/>
      <c r="U39" s="469"/>
    </row>
    <row r="40" spans="1:21" s="471" customFormat="1" outlineLevel="1">
      <c r="A40" s="557"/>
      <c r="B40" s="494" t="s">
        <v>59</v>
      </c>
      <c r="C40" s="476">
        <v>36</v>
      </c>
      <c r="D40" s="494" t="s">
        <v>2425</v>
      </c>
      <c r="E40" s="477" t="s">
        <v>2426</v>
      </c>
      <c r="F40" s="477" t="s">
        <v>2427</v>
      </c>
      <c r="G40" s="477" t="s">
        <v>2428</v>
      </c>
      <c r="H40" s="612" t="s">
        <v>2429</v>
      </c>
      <c r="I40" s="529"/>
      <c r="J40" s="531" t="s">
        <v>2409</v>
      </c>
      <c r="K40" s="495" t="s">
        <v>250</v>
      </c>
      <c r="L40" s="479"/>
      <c r="M40" s="469"/>
      <c r="N40" s="469"/>
      <c r="O40" s="469"/>
      <c r="P40" s="469"/>
      <c r="Q40" s="469"/>
      <c r="R40" s="469"/>
      <c r="S40" s="469"/>
      <c r="T40" s="469"/>
      <c r="U40" s="469"/>
    </row>
    <row r="41" spans="1:21" s="471" customFormat="1" outlineLevel="1">
      <c r="A41" s="557"/>
      <c r="B41" s="494" t="s">
        <v>59</v>
      </c>
      <c r="C41" s="476">
        <v>37</v>
      </c>
      <c r="D41" s="494" t="s">
        <v>2430</v>
      </c>
      <c r="E41" s="477" t="s">
        <v>2431</v>
      </c>
      <c r="F41" s="477" t="s">
        <v>2432</v>
      </c>
      <c r="G41" s="477" t="s">
        <v>2433</v>
      </c>
      <c r="H41" s="612" t="s">
        <v>2434</v>
      </c>
      <c r="I41" s="529"/>
      <c r="J41" s="531" t="s">
        <v>2409</v>
      </c>
      <c r="K41" s="495" t="s">
        <v>250</v>
      </c>
      <c r="L41" s="479"/>
      <c r="M41" s="469"/>
      <c r="N41" s="469"/>
      <c r="O41" s="469"/>
      <c r="P41" s="469"/>
      <c r="Q41" s="469"/>
      <c r="R41" s="469"/>
      <c r="S41" s="469"/>
      <c r="T41" s="469"/>
      <c r="U41" s="469"/>
    </row>
    <row r="42" spans="1:21" s="471" customFormat="1" outlineLevel="1">
      <c r="A42" s="557"/>
      <c r="B42" s="494" t="s">
        <v>59</v>
      </c>
      <c r="C42" s="476">
        <v>38</v>
      </c>
      <c r="D42" s="494" t="s">
        <v>2435</v>
      </c>
      <c r="E42" s="477" t="s">
        <v>2436</v>
      </c>
      <c r="F42" s="477" t="s">
        <v>2437</v>
      </c>
      <c r="G42" s="477" t="s">
        <v>2438</v>
      </c>
      <c r="H42" s="612" t="s">
        <v>2439</v>
      </c>
      <c r="I42" s="529"/>
      <c r="J42" s="531" t="s">
        <v>2409</v>
      </c>
      <c r="K42" s="495" t="s">
        <v>250</v>
      </c>
      <c r="L42" s="479"/>
      <c r="M42" s="469"/>
      <c r="N42" s="469"/>
      <c r="O42" s="469"/>
      <c r="P42" s="469"/>
      <c r="Q42" s="469"/>
      <c r="R42" s="469"/>
      <c r="S42" s="469"/>
      <c r="T42" s="469"/>
      <c r="U42" s="469"/>
    </row>
    <row r="43" spans="1:21" s="471" customFormat="1" outlineLevel="1">
      <c r="A43" s="557"/>
      <c r="B43" s="494" t="s">
        <v>59</v>
      </c>
      <c r="C43" s="476">
        <v>39</v>
      </c>
      <c r="D43" s="494" t="s">
        <v>2440</v>
      </c>
      <c r="E43" s="477" t="s">
        <v>2441</v>
      </c>
      <c r="F43" s="477" t="s">
        <v>2442</v>
      </c>
      <c r="G43" s="477" t="s">
        <v>2443</v>
      </c>
      <c r="H43" s="612" t="s">
        <v>2444</v>
      </c>
      <c r="I43" s="529"/>
      <c r="J43" s="531" t="s">
        <v>2409</v>
      </c>
      <c r="K43" s="495" t="s">
        <v>250</v>
      </c>
      <c r="L43" s="479"/>
      <c r="M43" s="469"/>
      <c r="N43" s="469"/>
      <c r="O43" s="469"/>
      <c r="P43" s="469"/>
      <c r="Q43" s="469"/>
      <c r="R43" s="469"/>
      <c r="S43" s="469"/>
      <c r="T43" s="469"/>
      <c r="U43" s="469"/>
    </row>
    <row r="44" spans="1:21" s="471" customFormat="1" outlineLevel="1">
      <c r="A44" s="557"/>
      <c r="B44" s="494" t="s">
        <v>59</v>
      </c>
      <c r="C44" s="476">
        <v>40</v>
      </c>
      <c r="D44" s="494" t="s">
        <v>2445</v>
      </c>
      <c r="E44" s="477" t="s">
        <v>2446</v>
      </c>
      <c r="F44" s="477" t="s">
        <v>2447</v>
      </c>
      <c r="G44" s="477" t="s">
        <v>2448</v>
      </c>
      <c r="H44" s="612" t="s">
        <v>2449</v>
      </c>
      <c r="I44" s="529"/>
      <c r="J44" s="531" t="s">
        <v>2409</v>
      </c>
      <c r="K44" s="495" t="s">
        <v>250</v>
      </c>
      <c r="L44" s="479"/>
      <c r="M44" s="469"/>
      <c r="N44" s="469"/>
      <c r="O44" s="469"/>
      <c r="P44" s="469"/>
      <c r="Q44" s="469"/>
      <c r="R44" s="469"/>
      <c r="S44" s="469"/>
      <c r="T44" s="469"/>
      <c r="U44" s="469"/>
    </row>
    <row r="45" spans="1:21" s="471" customFormat="1" outlineLevel="1">
      <c r="A45" s="557"/>
      <c r="B45" s="494" t="s">
        <v>59</v>
      </c>
      <c r="C45" s="476">
        <v>41</v>
      </c>
      <c r="D45" s="494" t="s">
        <v>2450</v>
      </c>
      <c r="E45" s="477" t="s">
        <v>2451</v>
      </c>
      <c r="F45" s="477" t="s">
        <v>2452</v>
      </c>
      <c r="G45" s="477" t="s">
        <v>2453</v>
      </c>
      <c r="H45" s="612" t="s">
        <v>2454</v>
      </c>
      <c r="I45" s="529"/>
      <c r="J45" s="531" t="s">
        <v>2409</v>
      </c>
      <c r="K45" s="495" t="s">
        <v>250</v>
      </c>
      <c r="L45" s="479"/>
      <c r="M45" s="469"/>
      <c r="N45" s="469"/>
      <c r="O45" s="469"/>
      <c r="P45" s="469"/>
      <c r="Q45" s="469"/>
      <c r="R45" s="469"/>
      <c r="S45" s="469"/>
      <c r="T45" s="469"/>
      <c r="U45" s="469"/>
    </row>
    <row r="46" spans="1:21" s="471" customFormat="1" outlineLevel="1">
      <c r="A46" s="557"/>
      <c r="B46" s="494" t="s">
        <v>59</v>
      </c>
      <c r="C46" s="476">
        <v>42</v>
      </c>
      <c r="D46" s="494" t="s">
        <v>2455</v>
      </c>
      <c r="E46" s="477" t="s">
        <v>2456</v>
      </c>
      <c r="F46" s="477" t="s">
        <v>2457</v>
      </c>
      <c r="G46" s="477" t="s">
        <v>2458</v>
      </c>
      <c r="H46" s="612" t="s">
        <v>2459</v>
      </c>
      <c r="I46" s="529"/>
      <c r="J46" s="531" t="s">
        <v>2409</v>
      </c>
      <c r="K46" s="495" t="s">
        <v>250</v>
      </c>
      <c r="L46" s="479"/>
      <c r="M46" s="469"/>
      <c r="N46" s="469"/>
      <c r="O46" s="469"/>
      <c r="P46" s="469"/>
      <c r="Q46" s="469"/>
      <c r="R46" s="469"/>
      <c r="S46" s="469"/>
      <c r="T46" s="469"/>
      <c r="U46" s="469"/>
    </row>
    <row r="47" spans="1:21" s="471" customFormat="1" outlineLevel="1">
      <c r="A47" s="557"/>
      <c r="B47" s="494" t="s">
        <v>59</v>
      </c>
      <c r="C47" s="476">
        <v>43</v>
      </c>
      <c r="D47" s="494" t="s">
        <v>2460</v>
      </c>
      <c r="E47" s="477" t="s">
        <v>2461</v>
      </c>
      <c r="F47" s="477" t="s">
        <v>2462</v>
      </c>
      <c r="G47" s="477" t="s">
        <v>2463</v>
      </c>
      <c r="H47" s="612" t="s">
        <v>2464</v>
      </c>
      <c r="I47" s="529"/>
      <c r="J47" s="531" t="s">
        <v>2409</v>
      </c>
      <c r="K47" s="495" t="s">
        <v>250</v>
      </c>
      <c r="L47" s="479"/>
      <c r="M47" s="469"/>
      <c r="N47" s="469"/>
      <c r="O47" s="469"/>
      <c r="P47" s="469"/>
      <c r="Q47" s="469"/>
      <c r="R47" s="469"/>
      <c r="S47" s="469"/>
      <c r="T47" s="469"/>
      <c r="U47" s="469"/>
    </row>
    <row r="48" spans="1:21" s="471" customFormat="1" outlineLevel="1">
      <c r="A48" s="557"/>
      <c r="B48" s="494" t="s">
        <v>59</v>
      </c>
      <c r="C48" s="476">
        <v>44</v>
      </c>
      <c r="D48" s="494" t="s">
        <v>2465</v>
      </c>
      <c r="E48" s="477" t="s">
        <v>2466</v>
      </c>
      <c r="F48" s="477" t="s">
        <v>2467</v>
      </c>
      <c r="G48" s="477" t="s">
        <v>2468</v>
      </c>
      <c r="H48" s="612" t="s">
        <v>2469</v>
      </c>
      <c r="I48" s="529"/>
      <c r="J48" s="531" t="s">
        <v>2409</v>
      </c>
      <c r="K48" s="495" t="s">
        <v>250</v>
      </c>
      <c r="L48" s="479"/>
      <c r="M48" s="469"/>
      <c r="N48" s="469"/>
      <c r="O48" s="469"/>
      <c r="P48" s="469"/>
      <c r="Q48" s="469"/>
      <c r="R48" s="469"/>
      <c r="S48" s="469"/>
      <c r="T48" s="469"/>
      <c r="U48" s="469"/>
    </row>
    <row r="49" spans="1:21" s="471" customFormat="1" outlineLevel="1">
      <c r="A49" s="557"/>
      <c r="B49" s="494" t="s">
        <v>59</v>
      </c>
      <c r="C49" s="476">
        <v>45</v>
      </c>
      <c r="D49" s="494" t="s">
        <v>2470</v>
      </c>
      <c r="E49" s="477" t="s">
        <v>2471</v>
      </c>
      <c r="F49" s="477" t="s">
        <v>2472</v>
      </c>
      <c r="G49" s="477" t="s">
        <v>2473</v>
      </c>
      <c r="H49" s="612" t="s">
        <v>2474</v>
      </c>
      <c r="I49" s="529"/>
      <c r="J49" s="531" t="s">
        <v>2409</v>
      </c>
      <c r="K49" s="495" t="s">
        <v>250</v>
      </c>
      <c r="L49" s="479"/>
      <c r="M49" s="469"/>
      <c r="N49" s="469"/>
      <c r="O49" s="469"/>
      <c r="P49" s="469"/>
      <c r="Q49" s="469"/>
      <c r="R49" s="469"/>
      <c r="S49" s="469"/>
      <c r="T49" s="469"/>
      <c r="U49" s="469"/>
    </row>
    <row r="50" spans="1:21" s="471" customFormat="1" outlineLevel="1">
      <c r="A50" s="557"/>
      <c r="B50" s="494" t="s">
        <v>59</v>
      </c>
      <c r="C50" s="476">
        <v>46</v>
      </c>
      <c r="D50" s="494" t="s">
        <v>2475</v>
      </c>
      <c r="E50" s="477" t="s">
        <v>2476</v>
      </c>
      <c r="F50" s="477" t="s">
        <v>2477</v>
      </c>
      <c r="G50" s="477" t="s">
        <v>2478</v>
      </c>
      <c r="H50" s="612" t="s">
        <v>2479</v>
      </c>
      <c r="I50" s="529"/>
      <c r="J50" s="531" t="s">
        <v>2409</v>
      </c>
      <c r="K50" s="495" t="s">
        <v>250</v>
      </c>
      <c r="L50" s="479"/>
      <c r="M50" s="469"/>
      <c r="N50" s="469"/>
      <c r="O50" s="469"/>
      <c r="P50" s="469"/>
      <c r="Q50" s="469"/>
      <c r="R50" s="469"/>
      <c r="S50" s="469"/>
      <c r="T50" s="469"/>
      <c r="U50" s="469"/>
    </row>
    <row r="51" spans="1:21" s="471" customFormat="1" outlineLevel="1">
      <c r="A51" s="557"/>
      <c r="B51" s="494" t="s">
        <v>59</v>
      </c>
      <c r="C51" s="476">
        <v>47</v>
      </c>
      <c r="D51" s="494" t="s">
        <v>2480</v>
      </c>
      <c r="E51" s="477" t="s">
        <v>2481</v>
      </c>
      <c r="F51" s="477" t="s">
        <v>2482</v>
      </c>
      <c r="G51" s="477" t="s">
        <v>2483</v>
      </c>
      <c r="H51" s="612" t="s">
        <v>2484</v>
      </c>
      <c r="I51" s="529"/>
      <c r="J51" s="531" t="s">
        <v>2409</v>
      </c>
      <c r="K51" s="495" t="s">
        <v>250</v>
      </c>
      <c r="L51" s="479"/>
      <c r="M51" s="469"/>
      <c r="N51" s="469"/>
      <c r="O51" s="469"/>
      <c r="P51" s="469"/>
      <c r="Q51" s="469"/>
      <c r="R51" s="469"/>
      <c r="S51" s="469"/>
      <c r="T51" s="469"/>
      <c r="U51" s="469"/>
    </row>
    <row r="52" spans="1:21" s="471" customFormat="1" outlineLevel="1">
      <c r="A52" s="557"/>
      <c r="B52" s="494" t="s">
        <v>59</v>
      </c>
      <c r="C52" s="476">
        <v>48</v>
      </c>
      <c r="D52" s="494" t="s">
        <v>2485</v>
      </c>
      <c r="E52" s="477" t="s">
        <v>2486</v>
      </c>
      <c r="F52" s="477" t="s">
        <v>2487</v>
      </c>
      <c r="G52" s="477" t="s">
        <v>2488</v>
      </c>
      <c r="H52" s="612" t="s">
        <v>2489</v>
      </c>
      <c r="I52" s="529"/>
      <c r="J52" s="477" t="s">
        <v>2490</v>
      </c>
      <c r="K52" s="495" t="s">
        <v>250</v>
      </c>
      <c r="L52" s="479"/>
      <c r="M52" s="469"/>
      <c r="N52" s="469"/>
      <c r="O52" s="469"/>
      <c r="P52" s="469"/>
      <c r="Q52" s="469"/>
      <c r="R52" s="469"/>
      <c r="S52" s="469"/>
      <c r="T52" s="469"/>
      <c r="U52" s="469"/>
    </row>
    <row r="53" spans="1:21" s="471" customFormat="1" outlineLevel="1">
      <c r="A53" s="557"/>
      <c r="B53" s="494" t="s">
        <v>59</v>
      </c>
      <c r="C53" s="476">
        <v>49</v>
      </c>
      <c r="D53" s="494" t="s">
        <v>2491</v>
      </c>
      <c r="E53" s="477" t="s">
        <v>2492</v>
      </c>
      <c r="F53" s="477" t="s">
        <v>2493</v>
      </c>
      <c r="G53" s="477" t="s">
        <v>2494</v>
      </c>
      <c r="H53" s="612">
        <v>295</v>
      </c>
      <c r="I53" s="529"/>
      <c r="J53" s="531" t="s">
        <v>2409</v>
      </c>
      <c r="K53" s="495" t="s">
        <v>250</v>
      </c>
      <c r="L53" s="479"/>
      <c r="M53" s="469"/>
      <c r="N53" s="469"/>
      <c r="O53" s="469"/>
      <c r="P53" s="469"/>
      <c r="Q53" s="469"/>
      <c r="R53" s="469"/>
      <c r="S53" s="469"/>
      <c r="T53" s="469"/>
      <c r="U53" s="469"/>
    </row>
    <row r="54" spans="1:21" s="471" customFormat="1" outlineLevel="1">
      <c r="A54" s="557"/>
      <c r="B54" s="494" t="s">
        <v>59</v>
      </c>
      <c r="C54" s="476">
        <v>50</v>
      </c>
      <c r="D54" s="494" t="s">
        <v>2495</v>
      </c>
      <c r="E54" s="477" t="s">
        <v>2496</v>
      </c>
      <c r="F54" s="477" t="s">
        <v>2497</v>
      </c>
      <c r="G54" s="477" t="s">
        <v>2498</v>
      </c>
      <c r="H54" s="612">
        <v>296</v>
      </c>
      <c r="I54" s="529"/>
      <c r="J54" s="531" t="s">
        <v>2409</v>
      </c>
      <c r="K54" s="495" t="s">
        <v>250</v>
      </c>
      <c r="L54" s="479"/>
      <c r="M54" s="469"/>
      <c r="N54" s="469"/>
      <c r="O54" s="469"/>
      <c r="P54" s="469"/>
      <c r="Q54" s="469"/>
      <c r="R54" s="469"/>
      <c r="S54" s="469"/>
      <c r="T54" s="469"/>
      <c r="U54" s="469"/>
    </row>
    <row r="55" spans="1:21" s="471" customFormat="1" outlineLevel="1">
      <c r="A55" s="557"/>
      <c r="B55" s="494" t="s">
        <v>59</v>
      </c>
      <c r="C55" s="476">
        <v>51</v>
      </c>
      <c r="D55" s="494" t="s">
        <v>2499</v>
      </c>
      <c r="E55" s="477" t="s">
        <v>2500</v>
      </c>
      <c r="F55" s="477" t="s">
        <v>2501</v>
      </c>
      <c r="G55" s="477" t="s">
        <v>2502</v>
      </c>
      <c r="H55" s="612">
        <v>297</v>
      </c>
      <c r="I55" s="529"/>
      <c r="J55" s="531" t="s">
        <v>2409</v>
      </c>
      <c r="K55" s="495" t="s">
        <v>250</v>
      </c>
      <c r="L55" s="479"/>
      <c r="M55" s="469"/>
      <c r="N55" s="469"/>
      <c r="O55" s="469"/>
      <c r="P55" s="469"/>
      <c r="Q55" s="469"/>
      <c r="R55" s="469"/>
      <c r="S55" s="469"/>
      <c r="T55" s="469"/>
      <c r="U55" s="469"/>
    </row>
    <row r="56" spans="1:21" s="471" customFormat="1" outlineLevel="1">
      <c r="A56" s="557"/>
      <c r="B56" s="494" t="s">
        <v>59</v>
      </c>
      <c r="C56" s="476">
        <v>52</v>
      </c>
      <c r="D56" s="494" t="s">
        <v>2503</v>
      </c>
      <c r="E56" s="477" t="s">
        <v>2504</v>
      </c>
      <c r="F56" s="477" t="s">
        <v>2505</v>
      </c>
      <c r="G56" s="477" t="s">
        <v>2506</v>
      </c>
      <c r="H56" s="612">
        <v>298</v>
      </c>
      <c r="I56" s="529"/>
      <c r="J56" s="531" t="s">
        <v>2409</v>
      </c>
      <c r="K56" s="495" t="s">
        <v>250</v>
      </c>
      <c r="L56" s="479"/>
      <c r="M56" s="469"/>
      <c r="N56" s="469"/>
      <c r="O56" s="469"/>
      <c r="P56" s="469"/>
      <c r="Q56" s="469"/>
      <c r="R56" s="469"/>
      <c r="S56" s="469"/>
      <c r="T56" s="469"/>
      <c r="U56" s="469"/>
    </row>
    <row r="57" spans="1:21" s="471" customFormat="1" outlineLevel="1">
      <c r="A57" s="557"/>
      <c r="B57" s="494" t="s">
        <v>59</v>
      </c>
      <c r="C57" s="476">
        <v>53</v>
      </c>
      <c r="D57" s="494" t="s">
        <v>2507</v>
      </c>
      <c r="E57" s="477" t="s">
        <v>2508</v>
      </c>
      <c r="F57" s="477" t="s">
        <v>2509</v>
      </c>
      <c r="G57" s="477" t="s">
        <v>2510</v>
      </c>
      <c r="H57" s="612">
        <v>299</v>
      </c>
      <c r="I57" s="529"/>
      <c r="J57" s="531" t="s">
        <v>2409</v>
      </c>
      <c r="K57" s="495" t="s">
        <v>250</v>
      </c>
      <c r="L57" s="479"/>
      <c r="M57" s="469"/>
      <c r="N57" s="469"/>
      <c r="O57" s="469"/>
      <c r="P57" s="469"/>
      <c r="Q57" s="469"/>
      <c r="R57" s="469"/>
      <c r="S57" s="469"/>
      <c r="T57" s="469"/>
      <c r="U57" s="469"/>
    </row>
    <row r="58" spans="1:21" s="471" customFormat="1" outlineLevel="1">
      <c r="A58" s="557"/>
      <c r="B58" s="494" t="s">
        <v>59</v>
      </c>
      <c r="C58" s="476">
        <v>54</v>
      </c>
      <c r="D58" s="494" t="s">
        <v>2511</v>
      </c>
      <c r="E58" s="477" t="s">
        <v>2512</v>
      </c>
      <c r="F58" s="477" t="s">
        <v>2513</v>
      </c>
      <c r="G58" s="477" t="s">
        <v>2514</v>
      </c>
      <c r="H58" s="612">
        <v>300</v>
      </c>
      <c r="I58" s="529"/>
      <c r="J58" s="531" t="s">
        <v>2409</v>
      </c>
      <c r="K58" s="495" t="s">
        <v>250</v>
      </c>
      <c r="L58" s="479"/>
      <c r="M58" s="469"/>
      <c r="N58" s="469"/>
      <c r="O58" s="469"/>
      <c r="P58" s="469"/>
      <c r="Q58" s="469"/>
      <c r="R58" s="469"/>
      <c r="S58" s="469"/>
      <c r="T58" s="469"/>
      <c r="U58" s="469"/>
    </row>
    <row r="59" spans="1:21" s="471" customFormat="1" outlineLevel="1">
      <c r="A59" s="557"/>
      <c r="B59" s="494" t="s">
        <v>59</v>
      </c>
      <c r="C59" s="476">
        <v>55</v>
      </c>
      <c r="D59" s="494" t="s">
        <v>2515</v>
      </c>
      <c r="E59" s="477" t="s">
        <v>2516</v>
      </c>
      <c r="F59" s="477" t="s">
        <v>2517</v>
      </c>
      <c r="G59" s="477" t="s">
        <v>2518</v>
      </c>
      <c r="H59" s="612">
        <v>301</v>
      </c>
      <c r="I59" s="529"/>
      <c r="J59" s="531" t="s">
        <v>2409</v>
      </c>
      <c r="K59" s="495" t="s">
        <v>250</v>
      </c>
      <c r="L59" s="479"/>
      <c r="M59" s="469"/>
      <c r="N59" s="469"/>
      <c r="O59" s="469"/>
      <c r="P59" s="469"/>
      <c r="Q59" s="469"/>
      <c r="R59" s="469"/>
      <c r="S59" s="469"/>
      <c r="T59" s="469"/>
      <c r="U59" s="469"/>
    </row>
    <row r="60" spans="1:21" s="471" customFormat="1" outlineLevel="1">
      <c r="A60" s="557"/>
      <c r="B60" s="494" t="s">
        <v>59</v>
      </c>
      <c r="C60" s="476">
        <v>56</v>
      </c>
      <c r="D60" s="494" t="s">
        <v>2519</v>
      </c>
      <c r="E60" s="477" t="s">
        <v>2520</v>
      </c>
      <c r="F60" s="477" t="s">
        <v>2521</v>
      </c>
      <c r="G60" s="477" t="s">
        <v>2522</v>
      </c>
      <c r="H60" s="612">
        <v>302</v>
      </c>
      <c r="I60" s="529"/>
      <c r="J60" s="531" t="s">
        <v>2409</v>
      </c>
      <c r="K60" s="495" t="s">
        <v>250</v>
      </c>
      <c r="L60" s="479"/>
      <c r="M60" s="469"/>
      <c r="N60" s="469"/>
      <c r="O60" s="469"/>
      <c r="P60" s="469"/>
      <c r="Q60" s="469"/>
      <c r="R60" s="469"/>
      <c r="S60" s="469"/>
      <c r="T60" s="469"/>
      <c r="U60" s="469"/>
    </row>
    <row r="61" spans="1:21" s="471" customFormat="1" outlineLevel="1">
      <c r="A61" s="557"/>
      <c r="B61" s="494" t="s">
        <v>59</v>
      </c>
      <c r="C61" s="476">
        <v>57</v>
      </c>
      <c r="D61" s="494" t="s">
        <v>2523</v>
      </c>
      <c r="E61" s="477" t="s">
        <v>2524</v>
      </c>
      <c r="F61" s="477" t="s">
        <v>2525</v>
      </c>
      <c r="G61" s="477" t="s">
        <v>2526</v>
      </c>
      <c r="H61" s="612">
        <v>303</v>
      </c>
      <c r="I61" s="529"/>
      <c r="J61" s="531" t="s">
        <v>2409</v>
      </c>
      <c r="K61" s="495" t="s">
        <v>250</v>
      </c>
      <c r="L61" s="479"/>
      <c r="M61" s="469"/>
      <c r="N61" s="469"/>
      <c r="O61" s="469"/>
      <c r="P61" s="469"/>
      <c r="Q61" s="469"/>
      <c r="R61" s="469"/>
      <c r="S61" s="469"/>
      <c r="T61" s="469"/>
      <c r="U61" s="469"/>
    </row>
    <row r="62" spans="1:21" s="471" customFormat="1" outlineLevel="1">
      <c r="A62" s="557"/>
      <c r="B62" s="494" t="s">
        <v>59</v>
      </c>
      <c r="C62" s="476">
        <v>58</v>
      </c>
      <c r="D62" s="494" t="s">
        <v>2527</v>
      </c>
      <c r="E62" s="477" t="s">
        <v>2528</v>
      </c>
      <c r="F62" s="477" t="s">
        <v>2529</v>
      </c>
      <c r="G62" s="477" t="s">
        <v>2530</v>
      </c>
      <c r="H62" s="612" t="s">
        <v>2531</v>
      </c>
      <c r="I62" s="529"/>
      <c r="J62" s="531" t="s">
        <v>2409</v>
      </c>
      <c r="K62" s="495" t="s">
        <v>250</v>
      </c>
      <c r="L62" s="479"/>
      <c r="M62" s="469"/>
      <c r="N62" s="469"/>
      <c r="O62" s="469"/>
      <c r="P62" s="469"/>
      <c r="Q62" s="469"/>
      <c r="R62" s="469"/>
      <c r="S62" s="469"/>
      <c r="T62" s="469"/>
      <c r="U62" s="469"/>
    </row>
    <row r="63" spans="1:21" s="471" customFormat="1" outlineLevel="1">
      <c r="A63" s="557"/>
      <c r="B63" s="494" t="s">
        <v>59</v>
      </c>
      <c r="C63" s="476">
        <v>59</v>
      </c>
      <c r="D63" s="494" t="s">
        <v>2532</v>
      </c>
      <c r="E63" s="477" t="s">
        <v>2533</v>
      </c>
      <c r="F63" s="477" t="s">
        <v>2534</v>
      </c>
      <c r="G63" s="477" t="s">
        <v>2535</v>
      </c>
      <c r="H63" s="612" t="s">
        <v>2536</v>
      </c>
      <c r="I63" s="529"/>
      <c r="J63" s="531" t="s">
        <v>2409</v>
      </c>
      <c r="K63" s="495" t="s">
        <v>250</v>
      </c>
      <c r="L63" s="479"/>
      <c r="M63" s="469"/>
      <c r="N63" s="469"/>
      <c r="O63" s="469"/>
      <c r="P63" s="469"/>
      <c r="Q63" s="469"/>
      <c r="R63" s="469"/>
      <c r="S63" s="469"/>
      <c r="T63" s="469"/>
      <c r="U63" s="469"/>
    </row>
    <row r="64" spans="1:21" s="471" customFormat="1" outlineLevel="1">
      <c r="A64" s="557"/>
      <c r="B64" s="494" t="s">
        <v>59</v>
      </c>
      <c r="C64" s="476">
        <v>60</v>
      </c>
      <c r="D64" s="494" t="s">
        <v>2537</v>
      </c>
      <c r="E64" s="477" t="s">
        <v>2538</v>
      </c>
      <c r="F64" s="477" t="s">
        <v>2539</v>
      </c>
      <c r="G64" s="477" t="s">
        <v>2540</v>
      </c>
      <c r="H64" s="612" t="s">
        <v>2541</v>
      </c>
      <c r="I64" s="529"/>
      <c r="J64" s="531" t="s">
        <v>2409</v>
      </c>
      <c r="K64" s="495" t="s">
        <v>250</v>
      </c>
      <c r="L64" s="479"/>
      <c r="M64" s="469"/>
      <c r="N64" s="469"/>
      <c r="O64" s="469"/>
      <c r="P64" s="469"/>
      <c r="Q64" s="469"/>
      <c r="R64" s="469"/>
      <c r="S64" s="469"/>
      <c r="T64" s="469"/>
      <c r="U64" s="469"/>
    </row>
    <row r="65" spans="1:21" s="471" customFormat="1" outlineLevel="1">
      <c r="A65" s="557"/>
      <c r="B65" s="494" t="s">
        <v>59</v>
      </c>
      <c r="C65" s="476">
        <v>61</v>
      </c>
      <c r="D65" s="494" t="s">
        <v>2542</v>
      </c>
      <c r="E65" s="477" t="s">
        <v>2543</v>
      </c>
      <c r="F65" s="477" t="s">
        <v>2544</v>
      </c>
      <c r="G65" s="477" t="s">
        <v>2545</v>
      </c>
      <c r="H65" s="529" t="s">
        <v>2546</v>
      </c>
      <c r="I65" s="477"/>
      <c r="J65" s="531" t="s">
        <v>2409</v>
      </c>
      <c r="K65" s="495" t="s">
        <v>250</v>
      </c>
      <c r="L65" s="479"/>
      <c r="M65" s="469"/>
      <c r="N65" s="469"/>
      <c r="O65" s="469"/>
      <c r="P65" s="469"/>
      <c r="Q65" s="469"/>
      <c r="R65" s="469"/>
      <c r="S65" s="469"/>
      <c r="T65" s="469"/>
      <c r="U65" s="469"/>
    </row>
    <row r="66" spans="1:21" s="471" customFormat="1" outlineLevel="1">
      <c r="A66" s="557"/>
      <c r="B66" s="494" t="s">
        <v>59</v>
      </c>
      <c r="C66" s="476">
        <v>62</v>
      </c>
      <c r="D66" s="494" t="s">
        <v>2547</v>
      </c>
      <c r="E66" s="477" t="s">
        <v>2548</v>
      </c>
      <c r="F66" s="477" t="s">
        <v>2549</v>
      </c>
      <c r="G66" s="477" t="s">
        <v>2550</v>
      </c>
      <c r="H66" s="529" t="s">
        <v>2551</v>
      </c>
      <c r="I66" s="477"/>
      <c r="J66" s="531" t="s">
        <v>2409</v>
      </c>
      <c r="K66" s="495" t="s">
        <v>250</v>
      </c>
      <c r="L66" s="479"/>
      <c r="M66" s="469"/>
      <c r="N66" s="469"/>
      <c r="O66" s="469"/>
      <c r="P66" s="469"/>
      <c r="Q66" s="469"/>
      <c r="R66" s="469"/>
      <c r="S66" s="469"/>
      <c r="T66" s="469"/>
      <c r="U66" s="469"/>
    </row>
    <row r="67" spans="1:21" s="471" customFormat="1" outlineLevel="1">
      <c r="A67" s="557"/>
      <c r="B67" s="494" t="s">
        <v>59</v>
      </c>
      <c r="C67" s="476">
        <v>63</v>
      </c>
      <c r="D67" s="494" t="s">
        <v>2552</v>
      </c>
      <c r="E67" s="477" t="s">
        <v>2553</v>
      </c>
      <c r="F67" s="477" t="s">
        <v>2554</v>
      </c>
      <c r="G67" s="477" t="s">
        <v>2555</v>
      </c>
      <c r="H67" s="529" t="s">
        <v>2556</v>
      </c>
      <c r="I67" s="477"/>
      <c r="J67" s="531" t="s">
        <v>2409</v>
      </c>
      <c r="K67" s="495" t="s">
        <v>250</v>
      </c>
      <c r="L67" s="479"/>
      <c r="M67" s="469"/>
      <c r="N67" s="469"/>
      <c r="O67" s="469"/>
      <c r="P67" s="469"/>
      <c r="Q67" s="469"/>
      <c r="R67" s="469"/>
      <c r="S67" s="469"/>
      <c r="T67" s="469"/>
      <c r="U67" s="469"/>
    </row>
    <row r="68" spans="1:21" s="471" customFormat="1" outlineLevel="1">
      <c r="A68" s="557"/>
      <c r="B68" s="494" t="s">
        <v>59</v>
      </c>
      <c r="C68" s="476">
        <v>64</v>
      </c>
      <c r="D68" s="494" t="s">
        <v>2557</v>
      </c>
      <c r="E68" s="477" t="s">
        <v>2558</v>
      </c>
      <c r="F68" s="477" t="s">
        <v>2559</v>
      </c>
      <c r="G68" s="477" t="s">
        <v>2560</v>
      </c>
      <c r="H68" s="529" t="s">
        <v>2561</v>
      </c>
      <c r="I68" s="477"/>
      <c r="J68" s="477" t="s">
        <v>2562</v>
      </c>
      <c r="K68" s="495" t="s">
        <v>250</v>
      </c>
      <c r="L68" s="479"/>
      <c r="M68" s="469"/>
      <c r="N68" s="469"/>
      <c r="O68" s="469"/>
      <c r="P68" s="469"/>
      <c r="Q68" s="469"/>
      <c r="R68" s="469"/>
      <c r="S68" s="469"/>
      <c r="T68" s="469"/>
      <c r="U68" s="469"/>
    </row>
    <row r="69" spans="1:21" s="471" customFormat="1" outlineLevel="1">
      <c r="A69" s="557"/>
      <c r="B69" s="494" t="s">
        <v>59</v>
      </c>
      <c r="C69" s="476">
        <v>65</v>
      </c>
      <c r="D69" s="494" t="s">
        <v>2563</v>
      </c>
      <c r="E69" s="477" t="s">
        <v>2564</v>
      </c>
      <c r="F69" s="477" t="s">
        <v>2565</v>
      </c>
      <c r="G69" s="477" t="s">
        <v>2566</v>
      </c>
      <c r="H69" s="529" t="s">
        <v>2567</v>
      </c>
      <c r="I69" s="477"/>
      <c r="J69" s="477" t="s">
        <v>2562</v>
      </c>
      <c r="K69" s="495" t="s">
        <v>250</v>
      </c>
      <c r="L69" s="479"/>
      <c r="M69" s="469"/>
      <c r="N69" s="469"/>
      <c r="O69" s="469"/>
      <c r="P69" s="469"/>
      <c r="Q69" s="469"/>
      <c r="R69" s="469"/>
      <c r="S69" s="469"/>
      <c r="T69" s="469"/>
      <c r="U69" s="469"/>
    </row>
    <row r="70" spans="1:21" s="471" customFormat="1" outlineLevel="1">
      <c r="A70" s="557"/>
      <c r="B70" s="494" t="s">
        <v>59</v>
      </c>
      <c r="C70" s="476">
        <v>66</v>
      </c>
      <c r="D70" s="494" t="s">
        <v>2568</v>
      </c>
      <c r="E70" s="477" t="s">
        <v>2569</v>
      </c>
      <c r="F70" s="477" t="s">
        <v>2570</v>
      </c>
      <c r="G70" s="477" t="s">
        <v>2571</v>
      </c>
      <c r="H70" s="529" t="s">
        <v>2572</v>
      </c>
      <c r="I70" s="477"/>
      <c r="J70" s="477" t="s">
        <v>2562</v>
      </c>
      <c r="K70" s="495" t="s">
        <v>250</v>
      </c>
      <c r="L70" s="479"/>
      <c r="M70" s="469"/>
      <c r="N70" s="469"/>
      <c r="O70" s="469"/>
      <c r="P70" s="469"/>
      <c r="Q70" s="469"/>
      <c r="R70" s="469"/>
      <c r="S70" s="469"/>
      <c r="T70" s="469"/>
      <c r="U70" s="469"/>
    </row>
    <row r="71" spans="1:21" s="471" customFormat="1" outlineLevel="1">
      <c r="A71" s="557"/>
      <c r="B71" s="494" t="s">
        <v>59</v>
      </c>
      <c r="C71" s="476">
        <v>67</v>
      </c>
      <c r="D71" s="494" t="s">
        <v>2573</v>
      </c>
      <c r="E71" s="477" t="s">
        <v>2574</v>
      </c>
      <c r="F71" s="477" t="s">
        <v>2575</v>
      </c>
      <c r="G71" s="477" t="s">
        <v>2576</v>
      </c>
      <c r="H71" s="501" t="s">
        <v>2577</v>
      </c>
      <c r="I71" s="477"/>
      <c r="J71" s="477" t="s">
        <v>2578</v>
      </c>
      <c r="K71" s="495" t="s">
        <v>250</v>
      </c>
      <c r="L71" s="479"/>
      <c r="M71" s="469"/>
      <c r="N71" s="469"/>
      <c r="O71" s="469"/>
      <c r="P71" s="469"/>
      <c r="Q71" s="469"/>
      <c r="R71" s="469"/>
      <c r="S71" s="469"/>
      <c r="T71" s="469"/>
      <c r="U71" s="469"/>
    </row>
    <row r="72" spans="1:21" s="471" customFormat="1" outlineLevel="1">
      <c r="A72" s="557"/>
      <c r="B72" s="494" t="s">
        <v>59</v>
      </c>
      <c r="C72" s="476">
        <v>68</v>
      </c>
      <c r="D72" s="494" t="s">
        <v>2579</v>
      </c>
      <c r="E72" s="477" t="s">
        <v>2580</v>
      </c>
      <c r="F72" s="477" t="s">
        <v>2581</v>
      </c>
      <c r="G72" s="477" t="s">
        <v>2582</v>
      </c>
      <c r="H72" s="529" t="s">
        <v>2583</v>
      </c>
      <c r="I72" s="477"/>
      <c r="J72" s="477" t="s">
        <v>2578</v>
      </c>
      <c r="K72" s="495" t="s">
        <v>250</v>
      </c>
      <c r="L72" s="479"/>
      <c r="M72" s="469"/>
      <c r="N72" s="469"/>
      <c r="O72" s="469"/>
      <c r="P72" s="469"/>
      <c r="Q72" s="469"/>
      <c r="R72" s="469"/>
      <c r="S72" s="469"/>
      <c r="T72" s="469"/>
      <c r="U72" s="469"/>
    </row>
    <row r="73" spans="1:21" s="471" customFormat="1" outlineLevel="1">
      <c r="A73" s="557"/>
      <c r="B73" s="494" t="s">
        <v>59</v>
      </c>
      <c r="C73" s="476">
        <v>69</v>
      </c>
      <c r="D73" s="494" t="s">
        <v>2584</v>
      </c>
      <c r="E73" s="477" t="s">
        <v>2585</v>
      </c>
      <c r="F73" s="477" t="s">
        <v>2586</v>
      </c>
      <c r="G73" s="477" t="s">
        <v>2587</v>
      </c>
      <c r="H73" s="529" t="s">
        <v>2588</v>
      </c>
      <c r="I73" s="529"/>
      <c r="J73" s="477" t="s">
        <v>2589</v>
      </c>
      <c r="K73" s="495" t="s">
        <v>250</v>
      </c>
      <c r="L73" s="479"/>
      <c r="M73" s="469"/>
      <c r="N73" s="469"/>
      <c r="O73" s="469"/>
      <c r="P73" s="469"/>
      <c r="Q73" s="469"/>
      <c r="R73" s="469"/>
      <c r="S73" s="469"/>
      <c r="T73" s="469"/>
      <c r="U73" s="469"/>
    </row>
    <row r="74" spans="1:21" s="471" customFormat="1" outlineLevel="1">
      <c r="A74" s="557"/>
      <c r="B74" s="494" t="s">
        <v>59</v>
      </c>
      <c r="C74" s="476">
        <v>70</v>
      </c>
      <c r="D74" s="494" t="s">
        <v>2590</v>
      </c>
      <c r="E74" s="477" t="s">
        <v>2591</v>
      </c>
      <c r="F74" s="477" t="s">
        <v>2592</v>
      </c>
      <c r="G74" s="477" t="s">
        <v>2593</v>
      </c>
      <c r="H74" s="612" t="s">
        <v>2594</v>
      </c>
      <c r="I74" s="529" t="s">
        <v>2595</v>
      </c>
      <c r="J74" s="478" t="s">
        <v>2596</v>
      </c>
      <c r="K74" s="495" t="s">
        <v>250</v>
      </c>
      <c r="L74" s="479"/>
      <c r="M74" s="469"/>
      <c r="N74" s="469"/>
      <c r="O74" s="469"/>
      <c r="P74" s="469"/>
      <c r="Q74" s="469"/>
      <c r="R74" s="469"/>
      <c r="S74" s="469"/>
      <c r="T74" s="469"/>
      <c r="U74" s="469"/>
    </row>
    <row r="75" spans="1:21" s="471" customFormat="1" outlineLevel="1">
      <c r="A75" s="557"/>
      <c r="B75" s="494" t="s">
        <v>59</v>
      </c>
      <c r="C75" s="476">
        <v>71</v>
      </c>
      <c r="D75" s="494" t="s">
        <v>2597</v>
      </c>
      <c r="E75" s="477" t="s">
        <v>2598</v>
      </c>
      <c r="F75" s="477" t="s">
        <v>2599</v>
      </c>
      <c r="G75" s="477" t="s">
        <v>2600</v>
      </c>
      <c r="H75" s="612" t="s">
        <v>2601</v>
      </c>
      <c r="I75" s="529" t="s">
        <v>2602</v>
      </c>
      <c r="J75" s="478" t="s">
        <v>2596</v>
      </c>
      <c r="K75" s="495" t="s">
        <v>250</v>
      </c>
      <c r="L75" s="479"/>
      <c r="M75" s="469"/>
      <c r="N75" s="469"/>
      <c r="O75" s="469"/>
      <c r="P75" s="469"/>
      <c r="Q75" s="469"/>
      <c r="R75" s="469"/>
      <c r="S75" s="469"/>
      <c r="T75" s="469"/>
      <c r="U75" s="469"/>
    </row>
    <row r="76" spans="1:21" s="471" customFormat="1" outlineLevel="1">
      <c r="A76" s="557"/>
      <c r="B76" s="494" t="s">
        <v>59</v>
      </c>
      <c r="C76" s="476">
        <v>72</v>
      </c>
      <c r="D76" s="494" t="s">
        <v>2603</v>
      </c>
      <c r="E76" s="477" t="s">
        <v>2604</v>
      </c>
      <c r="F76" s="477" t="s">
        <v>2605</v>
      </c>
      <c r="G76" s="477" t="s">
        <v>2606</v>
      </c>
      <c r="H76" s="612" t="s">
        <v>2607</v>
      </c>
      <c r="I76" s="529"/>
      <c r="J76" s="531" t="s">
        <v>2608</v>
      </c>
      <c r="K76" s="495" t="s">
        <v>250</v>
      </c>
      <c r="L76" s="479"/>
      <c r="M76" s="469"/>
      <c r="N76" s="469"/>
      <c r="O76" s="469"/>
      <c r="P76" s="469"/>
      <c r="Q76" s="469"/>
      <c r="R76" s="469"/>
      <c r="S76" s="469"/>
      <c r="T76" s="469"/>
      <c r="U76" s="469"/>
    </row>
    <row r="77" spans="1:21" s="471" customFormat="1" outlineLevel="1">
      <c r="B77" s="494" t="s">
        <v>59</v>
      </c>
      <c r="C77" s="476">
        <v>73</v>
      </c>
      <c r="D77" s="494" t="s">
        <v>2609</v>
      </c>
      <c r="E77" s="477" t="s">
        <v>2610</v>
      </c>
      <c r="F77" s="477" t="s">
        <v>2611</v>
      </c>
      <c r="G77" s="477" t="s">
        <v>2612</v>
      </c>
      <c r="H77" s="612" t="s">
        <v>2613</v>
      </c>
      <c r="I77" s="529"/>
      <c r="J77" s="531"/>
      <c r="K77" s="495" t="s">
        <v>250</v>
      </c>
      <c r="L77" s="479"/>
      <c r="M77" s="469"/>
      <c r="N77" s="469"/>
      <c r="O77" s="469"/>
      <c r="P77" s="469"/>
      <c r="Q77" s="469"/>
      <c r="R77" s="469"/>
      <c r="S77" s="469"/>
      <c r="T77" s="469"/>
      <c r="U77" s="469"/>
    </row>
    <row r="78" spans="1:21" s="471" customFormat="1" outlineLevel="1">
      <c r="A78" s="557"/>
      <c r="B78" s="494" t="s">
        <v>59</v>
      </c>
      <c r="C78" s="476">
        <v>74</v>
      </c>
      <c r="D78" s="494"/>
      <c r="E78" s="477" t="s">
        <v>2614</v>
      </c>
      <c r="F78" s="477" t="s">
        <v>2615</v>
      </c>
      <c r="G78" s="477"/>
      <c r="H78" s="612"/>
      <c r="I78" s="529"/>
      <c r="J78" s="531"/>
      <c r="K78" s="495" t="s">
        <v>250</v>
      </c>
      <c r="L78" s="479"/>
      <c r="M78" s="469"/>
      <c r="N78" s="469"/>
      <c r="O78" s="469"/>
      <c r="P78" s="469"/>
      <c r="Q78" s="469"/>
      <c r="R78" s="469"/>
      <c r="S78" s="469"/>
      <c r="T78" s="469"/>
      <c r="U78" s="469"/>
    </row>
    <row r="79" spans="1:21" s="471" customFormat="1" outlineLevel="1">
      <c r="A79" s="557"/>
      <c r="B79" s="494" t="s">
        <v>59</v>
      </c>
      <c r="C79" s="476">
        <v>75</v>
      </c>
      <c r="D79" s="494" t="s">
        <v>2616</v>
      </c>
      <c r="E79" s="477" t="s">
        <v>2617</v>
      </c>
      <c r="F79" s="477" t="s">
        <v>2618</v>
      </c>
      <c r="G79" s="477" t="s">
        <v>2619</v>
      </c>
      <c r="H79" s="612" t="s">
        <v>2620</v>
      </c>
      <c r="I79" s="529"/>
      <c r="J79" s="477" t="s">
        <v>2621</v>
      </c>
      <c r="K79" s="495" t="s">
        <v>250</v>
      </c>
      <c r="L79" s="479"/>
      <c r="M79" s="469"/>
      <c r="N79" s="469"/>
      <c r="O79" s="469"/>
      <c r="P79" s="469"/>
      <c r="Q79" s="469"/>
      <c r="R79" s="469"/>
      <c r="S79" s="469"/>
      <c r="T79" s="469"/>
      <c r="U79" s="469"/>
    </row>
    <row r="80" spans="1:21" s="471" customFormat="1" outlineLevel="1">
      <c r="A80" s="557"/>
      <c r="B80" s="494" t="s">
        <v>59</v>
      </c>
      <c r="C80" s="476">
        <v>76</v>
      </c>
      <c r="D80" s="494" t="s">
        <v>2622</v>
      </c>
      <c r="E80" s="477" t="s">
        <v>2623</v>
      </c>
      <c r="F80" s="477" t="s">
        <v>2624</v>
      </c>
      <c r="G80" s="477" t="s">
        <v>2625</v>
      </c>
      <c r="H80" s="612" t="s">
        <v>2626</v>
      </c>
      <c r="I80" s="529" t="s">
        <v>2627</v>
      </c>
      <c r="J80" s="478" t="s">
        <v>2596</v>
      </c>
      <c r="K80" s="495" t="s">
        <v>250</v>
      </c>
      <c r="L80" s="479"/>
      <c r="M80" s="469"/>
      <c r="N80" s="469"/>
      <c r="O80" s="469"/>
      <c r="P80" s="469"/>
      <c r="Q80" s="469"/>
      <c r="R80" s="469"/>
      <c r="S80" s="469"/>
      <c r="T80" s="469"/>
      <c r="U80" s="469"/>
    </row>
    <row r="81" spans="1:21" s="471" customFormat="1" outlineLevel="1">
      <c r="A81" s="557"/>
      <c r="B81" s="494" t="s">
        <v>59</v>
      </c>
      <c r="C81" s="476">
        <v>77</v>
      </c>
      <c r="D81" s="494" t="s">
        <v>2628</v>
      </c>
      <c r="E81" s="477" t="s">
        <v>2629</v>
      </c>
      <c r="F81" s="477" t="s">
        <v>2630</v>
      </c>
      <c r="G81" s="477" t="s">
        <v>2631</v>
      </c>
      <c r="H81" s="612" t="s">
        <v>2632</v>
      </c>
      <c r="I81" s="529" t="s">
        <v>2633</v>
      </c>
      <c r="J81" s="478" t="s">
        <v>2596</v>
      </c>
      <c r="K81" s="495" t="s">
        <v>250</v>
      </c>
      <c r="L81" s="479"/>
      <c r="M81" s="469"/>
      <c r="N81" s="469"/>
      <c r="O81" s="469"/>
      <c r="P81" s="469"/>
      <c r="Q81" s="469"/>
      <c r="R81" s="469"/>
      <c r="S81" s="469"/>
      <c r="T81" s="469"/>
      <c r="U81" s="469"/>
    </row>
    <row r="82" spans="1:21" s="471" customFormat="1" outlineLevel="1">
      <c r="A82" s="557"/>
      <c r="B82" s="494" t="s">
        <v>59</v>
      </c>
      <c r="C82" s="476">
        <v>78</v>
      </c>
      <c r="D82" s="494" t="s">
        <v>2634</v>
      </c>
      <c r="E82" s="477" t="s">
        <v>2635</v>
      </c>
      <c r="F82" s="477" t="s">
        <v>2636</v>
      </c>
      <c r="G82" s="477" t="s">
        <v>2637</v>
      </c>
      <c r="H82" s="612" t="s">
        <v>2638</v>
      </c>
      <c r="I82" s="529"/>
      <c r="J82" s="531"/>
      <c r="K82" s="495" t="s">
        <v>250</v>
      </c>
      <c r="L82" s="479"/>
      <c r="M82" s="469"/>
      <c r="N82" s="469"/>
      <c r="O82" s="469"/>
      <c r="P82" s="469"/>
      <c r="Q82" s="469"/>
      <c r="R82" s="469"/>
      <c r="S82" s="469"/>
      <c r="T82" s="469"/>
      <c r="U82" s="469"/>
    </row>
    <row r="83" spans="1:21" s="471" customFormat="1" outlineLevel="1">
      <c r="A83" s="557"/>
      <c r="B83" s="494" t="s">
        <v>59</v>
      </c>
      <c r="C83" s="476">
        <v>79</v>
      </c>
      <c r="D83" s="494" t="s">
        <v>2639</v>
      </c>
      <c r="E83" s="477" t="s">
        <v>2640</v>
      </c>
      <c r="F83" s="477" t="s">
        <v>2641</v>
      </c>
      <c r="G83" s="477" t="s">
        <v>2642</v>
      </c>
      <c r="H83" s="612" t="s">
        <v>2643</v>
      </c>
      <c r="I83" s="529"/>
      <c r="J83" s="531"/>
      <c r="K83" s="495" t="s">
        <v>250</v>
      </c>
      <c r="L83" s="479"/>
      <c r="M83" s="469"/>
      <c r="N83" s="469"/>
      <c r="O83" s="469"/>
      <c r="P83" s="469"/>
      <c r="Q83" s="469"/>
      <c r="R83" s="469"/>
      <c r="S83" s="469"/>
      <c r="T83" s="469"/>
      <c r="U83" s="469"/>
    </row>
    <row r="84" spans="1:21" s="471" customFormat="1" outlineLevel="1">
      <c r="A84" s="557"/>
      <c r="B84" s="494" t="s">
        <v>59</v>
      </c>
      <c r="C84" s="476">
        <v>80</v>
      </c>
      <c r="D84" s="494" t="s">
        <v>2644</v>
      </c>
      <c r="E84" s="477" t="s">
        <v>2645</v>
      </c>
      <c r="F84" s="477" t="s">
        <v>2646</v>
      </c>
      <c r="G84" s="477" t="s">
        <v>2647</v>
      </c>
      <c r="H84" s="612" t="s">
        <v>2648</v>
      </c>
      <c r="I84" s="529"/>
      <c r="J84" s="531"/>
      <c r="K84" s="495" t="s">
        <v>250</v>
      </c>
      <c r="L84" s="479"/>
      <c r="M84" s="469"/>
      <c r="N84" s="469"/>
      <c r="O84" s="469"/>
      <c r="P84" s="469"/>
      <c r="Q84" s="469"/>
      <c r="R84" s="469"/>
      <c r="S84" s="469"/>
      <c r="T84" s="469"/>
      <c r="U84" s="469"/>
    </row>
    <row r="85" spans="1:21" s="471" customFormat="1" outlineLevel="1">
      <c r="A85" s="557"/>
      <c r="B85" s="494" t="s">
        <v>59</v>
      </c>
      <c r="C85" s="476">
        <v>81</v>
      </c>
      <c r="D85" s="494" t="s">
        <v>2649</v>
      </c>
      <c r="E85" s="477" t="s">
        <v>2650</v>
      </c>
      <c r="F85" s="477" t="s">
        <v>2651</v>
      </c>
      <c r="G85" s="477" t="s">
        <v>2652</v>
      </c>
      <c r="H85" s="529" t="s">
        <v>2653</v>
      </c>
      <c r="I85" s="529" t="s">
        <v>2654</v>
      </c>
      <c r="J85" s="531"/>
      <c r="K85" s="495" t="s">
        <v>250</v>
      </c>
      <c r="L85" s="479"/>
      <c r="M85" s="469"/>
      <c r="N85" s="469"/>
      <c r="O85" s="469"/>
      <c r="P85" s="469"/>
      <c r="Q85" s="469"/>
      <c r="R85" s="469"/>
      <c r="S85" s="469"/>
      <c r="T85" s="469"/>
      <c r="U85" s="469"/>
    </row>
    <row r="86" spans="1:21" s="471" customFormat="1" outlineLevel="1">
      <c r="A86" s="557"/>
      <c r="B86" s="494" t="s">
        <v>59</v>
      </c>
      <c r="C86" s="476">
        <v>82</v>
      </c>
      <c r="D86" s="494" t="s">
        <v>2655</v>
      </c>
      <c r="E86" s="477" t="s">
        <v>2656</v>
      </c>
      <c r="F86" s="477" t="s">
        <v>2657</v>
      </c>
      <c r="G86" s="477" t="s">
        <v>2658</v>
      </c>
      <c r="H86" s="612" t="s">
        <v>2659</v>
      </c>
      <c r="I86" s="529"/>
      <c r="J86" s="616" t="s">
        <v>2660</v>
      </c>
      <c r="K86" s="495" t="s">
        <v>250</v>
      </c>
      <c r="L86" s="479"/>
      <c r="M86" s="469"/>
      <c r="N86" s="469"/>
      <c r="O86" s="469"/>
      <c r="P86" s="469"/>
      <c r="Q86" s="469"/>
      <c r="R86" s="469"/>
      <c r="S86" s="469"/>
      <c r="T86" s="469"/>
      <c r="U86" s="469"/>
    </row>
    <row r="87" spans="1:21" s="471" customFormat="1" outlineLevel="1">
      <c r="A87" s="557"/>
      <c r="B87" s="494" t="s">
        <v>59</v>
      </c>
      <c r="C87" s="476">
        <v>83</v>
      </c>
      <c r="D87" s="494"/>
      <c r="E87" s="477" t="s">
        <v>2661</v>
      </c>
      <c r="F87" s="477" t="s">
        <v>2662</v>
      </c>
      <c r="G87" s="477" t="s">
        <v>2663</v>
      </c>
      <c r="H87" s="612" t="s">
        <v>2664</v>
      </c>
      <c r="I87" s="529" t="s">
        <v>2665</v>
      </c>
      <c r="J87" s="616" t="s">
        <v>2666</v>
      </c>
      <c r="K87" s="495" t="s">
        <v>250</v>
      </c>
      <c r="L87" s="479"/>
      <c r="M87" s="469"/>
      <c r="N87" s="469"/>
      <c r="O87" s="469"/>
      <c r="P87" s="469"/>
      <c r="Q87" s="469"/>
      <c r="R87" s="469"/>
      <c r="S87" s="469"/>
      <c r="T87" s="469"/>
      <c r="U87" s="469"/>
    </row>
    <row r="88" spans="1:21" s="501" customFormat="1" ht="38.25" outlineLevel="1">
      <c r="A88" s="671"/>
      <c r="B88" s="494" t="s">
        <v>59</v>
      </c>
      <c r="C88" s="476">
        <v>84</v>
      </c>
      <c r="D88" s="494"/>
      <c r="E88" s="477" t="s">
        <v>2667</v>
      </c>
      <c r="F88" s="477" t="s">
        <v>2668</v>
      </c>
      <c r="G88" s="477" t="s">
        <v>2669</v>
      </c>
      <c r="H88" s="612"/>
      <c r="I88" s="529"/>
      <c r="J88" s="616" t="s">
        <v>2670</v>
      </c>
      <c r="K88" s="495" t="s">
        <v>250</v>
      </c>
      <c r="L88" s="479"/>
      <c r="M88" s="637"/>
      <c r="N88" s="637"/>
      <c r="O88" s="637"/>
      <c r="P88" s="637"/>
      <c r="Q88" s="637"/>
      <c r="R88" s="637"/>
      <c r="S88" s="637"/>
      <c r="T88" s="637"/>
      <c r="U88" s="637"/>
    </row>
    <row r="89" spans="1:21" s="501" customFormat="1" outlineLevel="1">
      <c r="A89" s="671"/>
      <c r="B89" s="494" t="s">
        <v>59</v>
      </c>
      <c r="C89" s="476">
        <v>85</v>
      </c>
      <c r="D89" s="494" t="s">
        <v>2671</v>
      </c>
      <c r="E89" s="477" t="s">
        <v>2672</v>
      </c>
      <c r="F89" s="477" t="s">
        <v>2673</v>
      </c>
      <c r="G89" s="477" t="s">
        <v>2674</v>
      </c>
      <c r="H89" s="612" t="s">
        <v>2675</v>
      </c>
      <c r="I89" s="529"/>
      <c r="J89" s="531" t="s">
        <v>2676</v>
      </c>
      <c r="K89" s="495" t="s">
        <v>250</v>
      </c>
      <c r="L89" s="479"/>
      <c r="M89" s="637"/>
      <c r="N89" s="637"/>
      <c r="O89" s="637"/>
      <c r="P89" s="637"/>
      <c r="Q89" s="637"/>
      <c r="R89" s="637"/>
      <c r="S89" s="637"/>
      <c r="T89" s="637"/>
      <c r="U89" s="637"/>
    </row>
    <row r="90" spans="1:21" outlineLevel="1">
      <c r="A90" s="671"/>
      <c r="B90" s="268" t="s">
        <v>84</v>
      </c>
      <c r="C90" s="77">
        <v>86</v>
      </c>
      <c r="D90" s="87" t="s">
        <v>2677</v>
      </c>
      <c r="E90" s="48" t="s">
        <v>2678</v>
      </c>
      <c r="F90" s="48" t="s">
        <v>2679</v>
      </c>
      <c r="G90" s="48" t="s">
        <v>2680</v>
      </c>
      <c r="H90" s="102"/>
      <c r="I90" s="75"/>
      <c r="J90" s="120"/>
      <c r="K90" s="178" t="s">
        <v>250</v>
      </c>
      <c r="L90" s="51"/>
    </row>
    <row r="91" spans="1:21" outlineLevel="1">
      <c r="A91" s="671"/>
      <c r="B91" s="268" t="s">
        <v>84</v>
      </c>
      <c r="C91" s="77">
        <v>87</v>
      </c>
      <c r="D91" s="87" t="s">
        <v>2681</v>
      </c>
      <c r="E91" s="48" t="s">
        <v>2682</v>
      </c>
      <c r="F91" s="48" t="s">
        <v>2683</v>
      </c>
      <c r="G91" s="48" t="s">
        <v>2680</v>
      </c>
      <c r="H91" s="102"/>
      <c r="I91" s="75"/>
      <c r="J91" s="120"/>
      <c r="K91" s="178" t="s">
        <v>250</v>
      </c>
      <c r="L91" s="51"/>
    </row>
    <row r="92" spans="1:21" outlineLevel="1">
      <c r="A92" s="671"/>
      <c r="B92" s="268" t="s">
        <v>84</v>
      </c>
      <c r="C92" s="77">
        <v>88</v>
      </c>
      <c r="D92" s="87" t="s">
        <v>2684</v>
      </c>
      <c r="E92" s="48" t="s">
        <v>2685</v>
      </c>
      <c r="F92" s="48" t="s">
        <v>2686</v>
      </c>
      <c r="G92" s="48" t="s">
        <v>2680</v>
      </c>
      <c r="H92" s="102"/>
      <c r="I92" s="75"/>
      <c r="J92" s="120"/>
      <c r="K92" s="178" t="s">
        <v>250</v>
      </c>
      <c r="L92" s="51"/>
    </row>
    <row r="93" spans="1:21" outlineLevel="1">
      <c r="A93" s="671"/>
      <c r="B93" s="268" t="s">
        <v>84</v>
      </c>
      <c r="C93" s="77">
        <v>89</v>
      </c>
      <c r="D93" s="87" t="s">
        <v>2687</v>
      </c>
      <c r="E93" s="48" t="s">
        <v>2688</v>
      </c>
      <c r="F93" s="48" t="s">
        <v>2689</v>
      </c>
      <c r="G93" s="48" t="s">
        <v>2680</v>
      </c>
      <c r="H93" s="102"/>
      <c r="I93" s="75"/>
      <c r="J93" s="120"/>
      <c r="K93" s="178" t="s">
        <v>250</v>
      </c>
      <c r="L93" s="51"/>
    </row>
    <row r="94" spans="1:21" outlineLevel="1">
      <c r="A94" s="671"/>
      <c r="B94" s="268" t="s">
        <v>84</v>
      </c>
      <c r="C94" s="77">
        <v>90</v>
      </c>
      <c r="D94" s="87" t="s">
        <v>2690</v>
      </c>
      <c r="E94" s="48" t="s">
        <v>2691</v>
      </c>
      <c r="F94" s="48" t="s">
        <v>2692</v>
      </c>
      <c r="G94" s="48" t="s">
        <v>2680</v>
      </c>
      <c r="H94" s="682"/>
      <c r="I94" s="75"/>
      <c r="J94" s="120"/>
      <c r="K94" s="178" t="s">
        <v>250</v>
      </c>
      <c r="L94" s="51"/>
    </row>
    <row r="95" spans="1:21" outlineLevel="1">
      <c r="A95" s="671"/>
      <c r="B95" s="268" t="s">
        <v>84</v>
      </c>
      <c r="C95" s="77">
        <v>91</v>
      </c>
      <c r="D95" s="87" t="s">
        <v>2693</v>
      </c>
      <c r="E95" s="48" t="s">
        <v>2694</v>
      </c>
      <c r="F95" s="48" t="s">
        <v>2695</v>
      </c>
      <c r="G95" s="48" t="s">
        <v>2680</v>
      </c>
      <c r="H95" s="102"/>
      <c r="I95" s="75"/>
      <c r="J95" s="120"/>
      <c r="K95" s="178" t="s">
        <v>250</v>
      </c>
      <c r="L95" s="51"/>
    </row>
    <row r="96" spans="1:21" outlineLevel="1">
      <c r="A96" s="671"/>
      <c r="B96" s="268" t="s">
        <v>84</v>
      </c>
      <c r="C96" s="77">
        <v>92</v>
      </c>
      <c r="D96" s="87" t="s">
        <v>2696</v>
      </c>
      <c r="E96" s="48" t="s">
        <v>2697</v>
      </c>
      <c r="F96" s="48" t="s">
        <v>2698</v>
      </c>
      <c r="G96" s="48" t="s">
        <v>2680</v>
      </c>
      <c r="H96" s="102"/>
      <c r="I96" s="75"/>
      <c r="J96" s="120"/>
      <c r="K96" s="178" t="s">
        <v>250</v>
      </c>
      <c r="L96" s="51"/>
    </row>
    <row r="97" spans="1:21" outlineLevel="1">
      <c r="A97" s="671"/>
      <c r="B97" s="268" t="s">
        <v>84</v>
      </c>
      <c r="C97" s="77">
        <v>93</v>
      </c>
      <c r="D97" s="87" t="s">
        <v>2699</v>
      </c>
      <c r="E97" s="48" t="s">
        <v>2700</v>
      </c>
      <c r="F97" s="48" t="s">
        <v>2701</v>
      </c>
      <c r="G97" s="48" t="s">
        <v>2680</v>
      </c>
      <c r="H97" s="102"/>
      <c r="I97" s="75"/>
      <c r="J97" s="120"/>
      <c r="K97" s="178" t="s">
        <v>250</v>
      </c>
      <c r="L97" s="51"/>
    </row>
    <row r="98" spans="1:21" outlineLevel="1">
      <c r="A98" s="671"/>
      <c r="B98" s="268" t="s">
        <v>84</v>
      </c>
      <c r="C98" s="77">
        <v>94</v>
      </c>
      <c r="D98" s="87" t="s">
        <v>2702</v>
      </c>
      <c r="E98" s="48" t="s">
        <v>2703</v>
      </c>
      <c r="F98" s="48" t="s">
        <v>2704</v>
      </c>
      <c r="G98" s="48" t="s">
        <v>2680</v>
      </c>
      <c r="H98" s="102"/>
      <c r="I98" s="75"/>
      <c r="J98" s="120"/>
      <c r="K98" s="178" t="s">
        <v>250</v>
      </c>
      <c r="L98" s="51"/>
    </row>
    <row r="99" spans="1:21" outlineLevel="1">
      <c r="A99" s="671"/>
      <c r="B99" s="268" t="s">
        <v>84</v>
      </c>
      <c r="C99" s="77">
        <v>95</v>
      </c>
      <c r="D99" s="87" t="s">
        <v>2705</v>
      </c>
      <c r="E99" s="48" t="s">
        <v>2706</v>
      </c>
      <c r="F99" s="48" t="s">
        <v>2707</v>
      </c>
      <c r="G99" s="48" t="s">
        <v>2680</v>
      </c>
      <c r="H99" s="102"/>
      <c r="I99" s="75"/>
      <c r="J99" s="120"/>
      <c r="K99" s="178" t="s">
        <v>250</v>
      </c>
      <c r="L99" s="51"/>
    </row>
    <row r="100" spans="1:21" outlineLevel="1">
      <c r="A100" s="671"/>
      <c r="B100" s="268" t="s">
        <v>84</v>
      </c>
      <c r="C100" s="77">
        <v>96</v>
      </c>
      <c r="D100" s="87" t="s">
        <v>2708</v>
      </c>
      <c r="E100" s="48" t="s">
        <v>2709</v>
      </c>
      <c r="F100" s="48" t="s">
        <v>2710</v>
      </c>
      <c r="G100" s="48" t="s">
        <v>2680</v>
      </c>
      <c r="H100" s="102"/>
      <c r="I100" s="75"/>
      <c r="J100" s="120"/>
      <c r="K100" s="178" t="s">
        <v>250</v>
      </c>
      <c r="L100" s="51"/>
    </row>
    <row r="101" spans="1:21" outlineLevel="1">
      <c r="A101" s="671"/>
      <c r="B101" s="268" t="s">
        <v>84</v>
      </c>
      <c r="C101" s="77">
        <v>97</v>
      </c>
      <c r="D101" s="87" t="s">
        <v>2711</v>
      </c>
      <c r="E101" s="48" t="s">
        <v>2712</v>
      </c>
      <c r="F101" s="48" t="s">
        <v>2713</v>
      </c>
      <c r="G101" s="48" t="s">
        <v>2680</v>
      </c>
      <c r="H101" s="102"/>
      <c r="I101" s="75"/>
      <c r="J101" s="120"/>
      <c r="K101" s="178" t="s">
        <v>250</v>
      </c>
      <c r="L101" s="51"/>
    </row>
    <row r="102" spans="1:21" outlineLevel="1">
      <c r="A102" s="671"/>
      <c r="B102" s="87" t="s">
        <v>59</v>
      </c>
      <c r="C102" s="77">
        <v>98</v>
      </c>
      <c r="D102" s="87"/>
      <c r="E102" s="48" t="s">
        <v>2714</v>
      </c>
      <c r="F102" s="48" t="s">
        <v>2715</v>
      </c>
      <c r="G102" s="48"/>
      <c r="H102" s="102"/>
      <c r="I102" s="75"/>
      <c r="J102" s="120"/>
      <c r="K102" s="178" t="s">
        <v>250</v>
      </c>
      <c r="L102" s="51"/>
    </row>
    <row r="103" spans="1:21" outlineLevel="1">
      <c r="A103" s="268"/>
      <c r="B103" s="87" t="s">
        <v>59</v>
      </c>
      <c r="C103" s="77">
        <v>99</v>
      </c>
      <c r="D103" s="87"/>
      <c r="E103" s="48" t="s">
        <v>2716</v>
      </c>
      <c r="F103" s="48" t="s">
        <v>2717</v>
      </c>
      <c r="G103" s="48"/>
      <c r="H103" s="102"/>
      <c r="I103" s="75"/>
      <c r="J103" s="120"/>
      <c r="K103" s="178" t="s">
        <v>250</v>
      </c>
      <c r="L103" s="51"/>
    </row>
    <row r="104" spans="1:21" outlineLevel="1">
      <c r="A104" s="268"/>
      <c r="B104" s="87" t="s">
        <v>59</v>
      </c>
      <c r="C104" s="77">
        <v>121</v>
      </c>
      <c r="D104" s="48"/>
      <c r="E104" s="48"/>
      <c r="F104" s="48"/>
      <c r="G104" s="48"/>
      <c r="H104" s="102"/>
      <c r="I104" s="75"/>
      <c r="J104" s="120"/>
      <c r="K104" s="49"/>
      <c r="L104" s="51"/>
    </row>
    <row r="105" spans="1:21" s="334" customFormat="1" ht="20.25">
      <c r="A105" s="819" t="s">
        <v>608</v>
      </c>
      <c r="B105" s="819"/>
      <c r="C105" s="819"/>
      <c r="D105" s="819"/>
      <c r="E105" s="819"/>
      <c r="F105" s="819"/>
      <c r="G105" s="819"/>
      <c r="H105" s="819"/>
      <c r="I105" s="819"/>
      <c r="J105" s="819"/>
      <c r="K105" s="819"/>
      <c r="L105" s="819"/>
    </row>
    <row r="106" spans="1:21" s="471" customFormat="1" outlineLevel="1">
      <c r="A106" s="557"/>
      <c r="B106" s="494" t="s">
        <v>59</v>
      </c>
      <c r="C106" s="618">
        <v>1001</v>
      </c>
      <c r="D106" s="490" t="s">
        <v>2718</v>
      </c>
      <c r="E106" s="490" t="s">
        <v>2719</v>
      </c>
      <c r="F106" s="490" t="s">
        <v>2720</v>
      </c>
      <c r="G106" s="477" t="s">
        <v>2721</v>
      </c>
      <c r="H106" s="619" t="s">
        <v>2722</v>
      </c>
      <c r="I106" s="529"/>
      <c r="J106" s="477" t="s">
        <v>2723</v>
      </c>
      <c r="K106" s="478" t="s">
        <v>2724</v>
      </c>
      <c r="L106" s="496"/>
      <c r="O106" s="470"/>
      <c r="P106" s="470"/>
      <c r="Q106" s="470"/>
      <c r="R106" s="470"/>
      <c r="S106" s="469"/>
      <c r="T106" s="469"/>
      <c r="U106" s="469"/>
    </row>
    <row r="107" spans="1:21" s="471" customFormat="1" outlineLevel="1">
      <c r="A107" s="557"/>
      <c r="B107" s="494" t="s">
        <v>59</v>
      </c>
      <c r="C107" s="618">
        <v>1002</v>
      </c>
      <c r="D107" s="490" t="s">
        <v>2725</v>
      </c>
      <c r="E107" s="490" t="s">
        <v>2726</v>
      </c>
      <c r="F107" s="490" t="s">
        <v>2727</v>
      </c>
      <c r="G107" s="477" t="s">
        <v>2728</v>
      </c>
      <c r="H107" s="619" t="s">
        <v>2729</v>
      </c>
      <c r="I107" s="477" t="s">
        <v>2730</v>
      </c>
      <c r="J107" s="495" t="s">
        <v>2731</v>
      </c>
      <c r="K107" s="478" t="s">
        <v>2724</v>
      </c>
      <c r="L107" s="496"/>
      <c r="O107" s="470"/>
      <c r="P107" s="470"/>
      <c r="Q107" s="470"/>
      <c r="R107" s="470"/>
      <c r="S107" s="469"/>
      <c r="T107" s="469"/>
      <c r="U107" s="469"/>
    </row>
    <row r="108" spans="1:21" s="471" customFormat="1" outlineLevel="1">
      <c r="A108" s="557"/>
      <c r="B108" s="494" t="s">
        <v>59</v>
      </c>
      <c r="C108" s="618">
        <v>1003</v>
      </c>
      <c r="D108" s="490" t="s">
        <v>2732</v>
      </c>
      <c r="E108" s="490" t="s">
        <v>2733</v>
      </c>
      <c r="F108" s="490" t="s">
        <v>2734</v>
      </c>
      <c r="G108" s="477" t="s">
        <v>2735</v>
      </c>
      <c r="H108" s="619" t="s">
        <v>2736</v>
      </c>
      <c r="I108" s="477" t="s">
        <v>2730</v>
      </c>
      <c r="J108" s="495" t="s">
        <v>2731</v>
      </c>
      <c r="K108" s="478" t="s">
        <v>2724</v>
      </c>
      <c r="L108" s="479"/>
      <c r="O108" s="470"/>
      <c r="P108" s="470"/>
      <c r="Q108" s="470"/>
      <c r="R108" s="470"/>
      <c r="S108" s="469"/>
      <c r="T108" s="469"/>
      <c r="U108" s="469"/>
    </row>
    <row r="109" spans="1:21" s="471" customFormat="1" outlineLevel="1">
      <c r="A109" s="557"/>
      <c r="B109" s="494" t="s">
        <v>59</v>
      </c>
      <c r="C109" s="618">
        <v>1004</v>
      </c>
      <c r="D109" s="490" t="s">
        <v>2737</v>
      </c>
      <c r="E109" s="490" t="s">
        <v>2738</v>
      </c>
      <c r="F109" s="490" t="s">
        <v>2739</v>
      </c>
      <c r="G109" s="477" t="s">
        <v>2740</v>
      </c>
      <c r="H109" s="619" t="s">
        <v>2741</v>
      </c>
      <c r="I109" s="477" t="s">
        <v>2730</v>
      </c>
      <c r="J109" s="495" t="s">
        <v>2731</v>
      </c>
      <c r="K109" s="478" t="s">
        <v>2724</v>
      </c>
      <c r="L109" s="479"/>
      <c r="M109" s="470"/>
      <c r="N109" s="470"/>
      <c r="O109" s="470"/>
      <c r="P109" s="470"/>
      <c r="Q109" s="470"/>
      <c r="R109" s="470"/>
      <c r="S109" s="469"/>
      <c r="T109" s="469"/>
      <c r="U109" s="469"/>
    </row>
    <row r="110" spans="1:21" s="471" customFormat="1" outlineLevel="1">
      <c r="A110" s="557"/>
      <c r="B110" s="494" t="s">
        <v>59</v>
      </c>
      <c r="C110" s="618">
        <v>1005</v>
      </c>
      <c r="D110" s="490" t="s">
        <v>2742</v>
      </c>
      <c r="E110" s="490" t="s">
        <v>2743</v>
      </c>
      <c r="F110" s="490" t="s">
        <v>2744</v>
      </c>
      <c r="G110" s="477" t="s">
        <v>2745</v>
      </c>
      <c r="H110" s="619" t="s">
        <v>2746</v>
      </c>
      <c r="I110" s="477" t="s">
        <v>2730</v>
      </c>
      <c r="J110" s="477" t="s">
        <v>2747</v>
      </c>
      <c r="K110" s="478" t="s">
        <v>2724</v>
      </c>
      <c r="L110" s="479"/>
      <c r="M110" s="563"/>
      <c r="O110" s="470"/>
      <c r="P110" s="470"/>
      <c r="Q110" s="470"/>
      <c r="R110" s="470"/>
      <c r="S110" s="469"/>
      <c r="T110" s="469"/>
      <c r="U110" s="469"/>
    </row>
    <row r="111" spans="1:21" s="471" customFormat="1" outlineLevel="1">
      <c r="A111" s="557"/>
      <c r="B111" s="494" t="s">
        <v>59</v>
      </c>
      <c r="C111" s="618">
        <v>1006</v>
      </c>
      <c r="D111" s="490" t="s">
        <v>2748</v>
      </c>
      <c r="E111" s="490" t="s">
        <v>2749</v>
      </c>
      <c r="F111" s="490" t="s">
        <v>2750</v>
      </c>
      <c r="G111" s="477" t="s">
        <v>2751</v>
      </c>
      <c r="H111" s="619" t="s">
        <v>2752</v>
      </c>
      <c r="I111" s="477" t="s">
        <v>2730</v>
      </c>
      <c r="J111" s="495" t="s">
        <v>2753</v>
      </c>
      <c r="K111" s="478" t="s">
        <v>2724</v>
      </c>
      <c r="L111" s="479"/>
      <c r="M111" s="470"/>
      <c r="O111" s="470"/>
      <c r="P111" s="470"/>
      <c r="Q111" s="470"/>
      <c r="R111" s="470"/>
      <c r="S111" s="469"/>
      <c r="T111" s="469"/>
      <c r="U111" s="469"/>
    </row>
    <row r="112" spans="1:21" s="471" customFormat="1" outlineLevel="1">
      <c r="A112" s="557"/>
      <c r="B112" s="494" t="s">
        <v>59</v>
      </c>
      <c r="C112" s="618">
        <v>1007</v>
      </c>
      <c r="D112" s="490" t="s">
        <v>2754</v>
      </c>
      <c r="E112" s="490" t="s">
        <v>2755</v>
      </c>
      <c r="F112" s="490" t="s">
        <v>2756</v>
      </c>
      <c r="G112" s="477" t="s">
        <v>2757</v>
      </c>
      <c r="H112" s="619" t="s">
        <v>2736</v>
      </c>
      <c r="I112" s="477" t="s">
        <v>2730</v>
      </c>
      <c r="J112" s="495" t="s">
        <v>2753</v>
      </c>
      <c r="K112" s="478" t="s">
        <v>2724</v>
      </c>
      <c r="L112" s="479"/>
      <c r="M112" s="470"/>
      <c r="N112" s="470"/>
      <c r="O112" s="470"/>
      <c r="P112" s="470"/>
      <c r="Q112" s="470"/>
      <c r="R112" s="470"/>
      <c r="S112" s="469"/>
      <c r="T112" s="469"/>
      <c r="U112" s="469"/>
    </row>
    <row r="113" spans="1:21" s="471" customFormat="1" outlineLevel="1">
      <c r="A113" s="557"/>
      <c r="B113" s="494" t="s">
        <v>59</v>
      </c>
      <c r="C113" s="618">
        <v>1008</v>
      </c>
      <c r="D113" s="490" t="s">
        <v>2758</v>
      </c>
      <c r="E113" s="490" t="s">
        <v>2759</v>
      </c>
      <c r="F113" s="490" t="s">
        <v>2760</v>
      </c>
      <c r="G113" s="477" t="s">
        <v>2761</v>
      </c>
      <c r="H113" s="619" t="s">
        <v>2736</v>
      </c>
      <c r="I113" s="477" t="s">
        <v>2730</v>
      </c>
      <c r="J113" s="495" t="s">
        <v>2753</v>
      </c>
      <c r="K113" s="478" t="s">
        <v>2724</v>
      </c>
      <c r="L113" s="479"/>
      <c r="M113" s="469"/>
      <c r="N113" s="469"/>
      <c r="O113" s="469"/>
      <c r="P113" s="469"/>
      <c r="Q113" s="469"/>
      <c r="R113" s="469"/>
      <c r="S113" s="469"/>
      <c r="T113" s="469"/>
      <c r="U113" s="469"/>
    </row>
    <row r="114" spans="1:21" s="471" customFormat="1" outlineLevel="1">
      <c r="A114" s="557"/>
      <c r="B114" s="494" t="s">
        <v>59</v>
      </c>
      <c r="C114" s="618">
        <v>1009</v>
      </c>
      <c r="D114" s="490" t="s">
        <v>2762</v>
      </c>
      <c r="E114" s="490" t="s">
        <v>2763</v>
      </c>
      <c r="F114" s="490" t="s">
        <v>2764</v>
      </c>
      <c r="G114" s="477" t="s">
        <v>2765</v>
      </c>
      <c r="H114" s="619" t="s">
        <v>2736</v>
      </c>
      <c r="I114" s="477" t="s">
        <v>2730</v>
      </c>
      <c r="J114" s="495" t="s">
        <v>2753</v>
      </c>
      <c r="K114" s="478" t="s">
        <v>2724</v>
      </c>
      <c r="L114" s="479"/>
      <c r="M114" s="469"/>
      <c r="N114" s="469"/>
      <c r="O114" s="469"/>
      <c r="P114" s="469"/>
      <c r="Q114" s="469"/>
      <c r="R114" s="469"/>
      <c r="S114" s="469"/>
      <c r="T114" s="469"/>
      <c r="U114" s="469"/>
    </row>
    <row r="115" spans="1:21" s="471" customFormat="1" outlineLevel="1">
      <c r="A115" s="557"/>
      <c r="B115" s="494" t="s">
        <v>59</v>
      </c>
      <c r="C115" s="618">
        <v>1010</v>
      </c>
      <c r="D115" s="490" t="s">
        <v>2766</v>
      </c>
      <c r="E115" s="490" t="s">
        <v>2767</v>
      </c>
      <c r="F115" s="490" t="s">
        <v>2768</v>
      </c>
      <c r="G115" s="477" t="s">
        <v>2769</v>
      </c>
      <c r="H115" s="619" t="s">
        <v>2736</v>
      </c>
      <c r="I115" s="477" t="s">
        <v>2730</v>
      </c>
      <c r="J115" s="495" t="s">
        <v>2753</v>
      </c>
      <c r="K115" s="478" t="s">
        <v>2724</v>
      </c>
      <c r="L115" s="479"/>
      <c r="M115" s="469"/>
      <c r="N115" s="469"/>
      <c r="O115" s="469"/>
      <c r="P115" s="469"/>
      <c r="Q115" s="469"/>
      <c r="R115" s="469"/>
      <c r="S115" s="469"/>
      <c r="T115" s="469"/>
      <c r="U115" s="469"/>
    </row>
    <row r="116" spans="1:21" s="471" customFormat="1" outlineLevel="1">
      <c r="A116" s="557"/>
      <c r="B116" s="494" t="s">
        <v>59</v>
      </c>
      <c r="C116" s="618">
        <v>1011</v>
      </c>
      <c r="D116" s="490" t="s">
        <v>2770</v>
      </c>
      <c r="E116" s="490" t="s">
        <v>2771</v>
      </c>
      <c r="F116" s="490" t="s">
        <v>2772</v>
      </c>
      <c r="G116" s="477" t="s">
        <v>2773</v>
      </c>
      <c r="H116" s="619" t="s">
        <v>2774</v>
      </c>
      <c r="I116" s="477" t="s">
        <v>2775</v>
      </c>
      <c r="J116" s="495"/>
      <c r="K116" s="478" t="s">
        <v>2724</v>
      </c>
      <c r="L116" s="479"/>
      <c r="M116" s="469"/>
      <c r="N116" s="469"/>
      <c r="O116" s="469"/>
      <c r="P116" s="469"/>
      <c r="Q116" s="469"/>
      <c r="R116" s="469"/>
      <c r="S116" s="469"/>
      <c r="T116" s="469"/>
      <c r="U116" s="469"/>
    </row>
    <row r="117" spans="1:21" s="471" customFormat="1" outlineLevel="1">
      <c r="A117" s="557"/>
      <c r="B117" s="494" t="s">
        <v>59</v>
      </c>
      <c r="C117" s="618">
        <v>1012</v>
      </c>
      <c r="D117" s="490" t="s">
        <v>2776</v>
      </c>
      <c r="E117" s="490" t="s">
        <v>2777</v>
      </c>
      <c r="F117" s="490" t="s">
        <v>2778</v>
      </c>
      <c r="G117" s="477" t="s">
        <v>2779</v>
      </c>
      <c r="H117" s="619" t="s">
        <v>2780</v>
      </c>
      <c r="I117" s="477" t="s">
        <v>2781</v>
      </c>
      <c r="J117" s="531"/>
      <c r="K117" s="478" t="s">
        <v>2724</v>
      </c>
      <c r="L117" s="479"/>
      <c r="M117" s="469"/>
      <c r="N117" s="469"/>
      <c r="O117" s="469"/>
      <c r="P117" s="469"/>
      <c r="Q117" s="469"/>
      <c r="R117" s="469"/>
      <c r="S117" s="469"/>
      <c r="T117" s="469"/>
      <c r="U117" s="469"/>
    </row>
    <row r="118" spans="1:21" s="471" customFormat="1" outlineLevel="1">
      <c r="A118" s="557"/>
      <c r="B118" s="494" t="s">
        <v>59</v>
      </c>
      <c r="C118" s="618">
        <v>1013</v>
      </c>
      <c r="D118" s="490" t="s">
        <v>2782</v>
      </c>
      <c r="E118" s="490" t="s">
        <v>2783</v>
      </c>
      <c r="F118" s="490" t="s">
        <v>2784</v>
      </c>
      <c r="G118" s="477" t="s">
        <v>2785</v>
      </c>
      <c r="H118" s="619" t="s">
        <v>2786</v>
      </c>
      <c r="I118" s="477" t="s">
        <v>2787</v>
      </c>
      <c r="J118" s="531"/>
      <c r="K118" s="478" t="s">
        <v>2724</v>
      </c>
      <c r="L118" s="479"/>
      <c r="M118" s="469"/>
      <c r="N118" s="469"/>
      <c r="O118" s="469"/>
      <c r="P118" s="469"/>
      <c r="Q118" s="469"/>
      <c r="R118" s="469"/>
      <c r="S118" s="469"/>
      <c r="T118" s="469"/>
      <c r="U118" s="469"/>
    </row>
    <row r="119" spans="1:21" s="471" customFormat="1" outlineLevel="1">
      <c r="A119" s="557"/>
      <c r="B119" s="494" t="s">
        <v>59</v>
      </c>
      <c r="C119" s="618">
        <v>1014</v>
      </c>
      <c r="D119" s="490" t="s">
        <v>2788</v>
      </c>
      <c r="E119" s="490" t="s">
        <v>2789</v>
      </c>
      <c r="F119" s="490" t="s">
        <v>2790</v>
      </c>
      <c r="G119" s="477" t="s">
        <v>2791</v>
      </c>
      <c r="H119" s="619" t="s">
        <v>2792</v>
      </c>
      <c r="I119" s="477" t="s">
        <v>2793</v>
      </c>
      <c r="J119" s="531"/>
      <c r="K119" s="478" t="s">
        <v>2724</v>
      </c>
      <c r="L119" s="479"/>
      <c r="M119" s="469"/>
      <c r="N119" s="469"/>
      <c r="O119" s="469"/>
      <c r="P119" s="469"/>
      <c r="Q119" s="469"/>
      <c r="R119" s="469"/>
      <c r="S119" s="469"/>
      <c r="T119" s="469"/>
      <c r="U119" s="469"/>
    </row>
    <row r="120" spans="1:21" s="471" customFormat="1" outlineLevel="1">
      <c r="A120" s="557"/>
      <c r="B120" s="494" t="s">
        <v>59</v>
      </c>
      <c r="C120" s="618">
        <v>1015</v>
      </c>
      <c r="D120" s="490" t="s">
        <v>2794</v>
      </c>
      <c r="E120" s="490" t="s">
        <v>2795</v>
      </c>
      <c r="F120" s="490" t="s">
        <v>2796</v>
      </c>
      <c r="G120" s="477" t="s">
        <v>2797</v>
      </c>
      <c r="H120" s="619" t="s">
        <v>2798</v>
      </c>
      <c r="I120" s="477" t="s">
        <v>2799</v>
      </c>
      <c r="J120" s="531"/>
      <c r="K120" s="478" t="s">
        <v>2724</v>
      </c>
      <c r="L120" s="479"/>
      <c r="M120" s="469"/>
      <c r="N120" s="469"/>
      <c r="O120" s="469"/>
      <c r="P120" s="469"/>
      <c r="Q120" s="469"/>
      <c r="R120" s="469"/>
      <c r="S120" s="469"/>
      <c r="T120" s="469"/>
      <c r="U120" s="469"/>
    </row>
    <row r="121" spans="1:21" s="471" customFormat="1" outlineLevel="1">
      <c r="A121" s="557"/>
      <c r="B121" s="494" t="s">
        <v>59</v>
      </c>
      <c r="C121" s="618">
        <v>1016</v>
      </c>
      <c r="D121" s="490" t="s">
        <v>2800</v>
      </c>
      <c r="E121" s="490" t="s">
        <v>2801</v>
      </c>
      <c r="F121" s="490" t="s">
        <v>2802</v>
      </c>
      <c r="G121" s="477" t="s">
        <v>2803</v>
      </c>
      <c r="H121" s="620" t="s">
        <v>2804</v>
      </c>
      <c r="I121" s="477"/>
      <c r="J121" s="531" t="s">
        <v>2805</v>
      </c>
      <c r="K121" s="478" t="s">
        <v>2724</v>
      </c>
      <c r="L121" s="479"/>
      <c r="M121" s="469"/>
      <c r="N121" s="469"/>
      <c r="O121" s="469"/>
      <c r="P121" s="469"/>
      <c r="Q121" s="469"/>
      <c r="R121" s="469"/>
      <c r="S121" s="469"/>
      <c r="T121" s="469"/>
      <c r="U121" s="469"/>
    </row>
    <row r="122" spans="1:21" s="471" customFormat="1" outlineLevel="1">
      <c r="A122" s="557"/>
      <c r="B122" s="494" t="s">
        <v>59</v>
      </c>
      <c r="C122" s="618">
        <v>1017</v>
      </c>
      <c r="D122" s="490" t="s">
        <v>2806</v>
      </c>
      <c r="E122" s="490" t="s">
        <v>2807</v>
      </c>
      <c r="F122" s="490" t="s">
        <v>2808</v>
      </c>
      <c r="G122" s="477" t="s">
        <v>2809</v>
      </c>
      <c r="H122" s="620" t="s">
        <v>2810</v>
      </c>
      <c r="I122" s="477"/>
      <c r="J122" s="531" t="s">
        <v>2805</v>
      </c>
      <c r="K122" s="478" t="s">
        <v>2724</v>
      </c>
      <c r="L122" s="479"/>
      <c r="M122" s="469"/>
      <c r="N122" s="469"/>
      <c r="O122" s="469"/>
      <c r="P122" s="469"/>
      <c r="Q122" s="469"/>
      <c r="R122" s="469"/>
      <c r="S122" s="469"/>
      <c r="T122" s="469"/>
      <c r="U122" s="469"/>
    </row>
    <row r="123" spans="1:21" s="471" customFormat="1" outlineLevel="1">
      <c r="A123" s="557"/>
      <c r="B123" s="494" t="s">
        <v>59</v>
      </c>
      <c r="C123" s="618">
        <v>1018</v>
      </c>
      <c r="D123" s="490" t="s">
        <v>2811</v>
      </c>
      <c r="E123" s="490" t="s">
        <v>2812</v>
      </c>
      <c r="F123" s="490" t="s">
        <v>2813</v>
      </c>
      <c r="G123" s="477" t="s">
        <v>2814</v>
      </c>
      <c r="H123" s="619" t="s">
        <v>2815</v>
      </c>
      <c r="I123" s="529"/>
      <c r="J123" s="531"/>
      <c r="K123" s="478" t="s">
        <v>2724</v>
      </c>
      <c r="L123" s="479"/>
      <c r="M123" s="469"/>
      <c r="N123" s="469"/>
      <c r="O123" s="469"/>
      <c r="P123" s="469"/>
      <c r="Q123" s="469"/>
      <c r="R123" s="469"/>
      <c r="S123" s="469"/>
      <c r="T123" s="469"/>
      <c r="U123" s="469"/>
    </row>
    <row r="124" spans="1:21" s="471" customFormat="1" outlineLevel="1">
      <c r="A124" s="557"/>
      <c r="B124" s="494" t="s">
        <v>59</v>
      </c>
      <c r="C124" s="618">
        <v>1019</v>
      </c>
      <c r="D124" s="490" t="s">
        <v>2816</v>
      </c>
      <c r="E124" s="490" t="s">
        <v>2817</v>
      </c>
      <c r="F124" s="490" t="s">
        <v>2818</v>
      </c>
      <c r="G124" s="477" t="s">
        <v>2819</v>
      </c>
      <c r="H124" s="619" t="s">
        <v>2820</v>
      </c>
      <c r="I124" s="477"/>
      <c r="J124" s="531"/>
      <c r="K124" s="478" t="s">
        <v>2724</v>
      </c>
      <c r="L124" s="479"/>
      <c r="M124" s="469"/>
      <c r="N124" s="469"/>
      <c r="O124" s="469"/>
      <c r="P124" s="469"/>
      <c r="Q124" s="469"/>
      <c r="R124" s="469"/>
      <c r="S124" s="469"/>
      <c r="T124" s="469"/>
      <c r="U124" s="469"/>
    </row>
    <row r="125" spans="1:21" s="471" customFormat="1" outlineLevel="1">
      <c r="A125" s="557"/>
      <c r="B125" s="494" t="s">
        <v>59</v>
      </c>
      <c r="C125" s="618">
        <v>1020</v>
      </c>
      <c r="D125" s="490" t="s">
        <v>2821</v>
      </c>
      <c r="E125" s="490" t="s">
        <v>2822</v>
      </c>
      <c r="F125" s="490" t="s">
        <v>2823</v>
      </c>
      <c r="G125" s="477" t="s">
        <v>2824</v>
      </c>
      <c r="H125" s="619" t="s">
        <v>2825</v>
      </c>
      <c r="I125" s="477"/>
      <c r="J125" s="477" t="s">
        <v>2723</v>
      </c>
      <c r="K125" s="478" t="s">
        <v>2724</v>
      </c>
      <c r="L125" s="479"/>
      <c r="M125" s="469"/>
      <c r="N125" s="469"/>
      <c r="O125" s="469"/>
      <c r="P125" s="469"/>
      <c r="Q125" s="469"/>
      <c r="R125" s="469"/>
      <c r="S125" s="469"/>
      <c r="T125" s="469"/>
      <c r="U125" s="469"/>
    </row>
    <row r="126" spans="1:21" s="471" customFormat="1" outlineLevel="1">
      <c r="A126" s="557"/>
      <c r="B126" s="494" t="s">
        <v>59</v>
      </c>
      <c r="C126" s="618">
        <v>1021</v>
      </c>
      <c r="D126" s="490" t="s">
        <v>2826</v>
      </c>
      <c r="E126" s="490" t="s">
        <v>2827</v>
      </c>
      <c r="F126" s="490" t="s">
        <v>2828</v>
      </c>
      <c r="G126" s="477" t="s">
        <v>2829</v>
      </c>
      <c r="H126" s="619" t="s">
        <v>2830</v>
      </c>
      <c r="I126" s="477"/>
      <c r="J126" s="477" t="s">
        <v>2723</v>
      </c>
      <c r="K126" s="478" t="s">
        <v>2724</v>
      </c>
      <c r="L126" s="479"/>
      <c r="M126" s="469"/>
      <c r="N126" s="469"/>
      <c r="O126" s="469"/>
      <c r="P126" s="469"/>
      <c r="Q126" s="469"/>
      <c r="R126" s="469"/>
      <c r="S126" s="469"/>
      <c r="T126" s="469"/>
      <c r="U126" s="469"/>
    </row>
    <row r="127" spans="1:21" s="471" customFormat="1" outlineLevel="1">
      <c r="A127" s="557"/>
      <c r="B127" s="494" t="s">
        <v>59</v>
      </c>
      <c r="C127" s="618">
        <v>1022</v>
      </c>
      <c r="D127" s="490" t="s">
        <v>2831</v>
      </c>
      <c r="E127" s="490" t="s">
        <v>2832</v>
      </c>
      <c r="F127" s="490" t="s">
        <v>2833</v>
      </c>
      <c r="G127" s="477" t="s">
        <v>2834</v>
      </c>
      <c r="H127" s="619" t="s">
        <v>2835</v>
      </c>
      <c r="I127" s="529"/>
      <c r="J127" s="477" t="s">
        <v>2723</v>
      </c>
      <c r="K127" s="478" t="s">
        <v>2724</v>
      </c>
      <c r="L127" s="479"/>
      <c r="M127" s="469"/>
      <c r="N127" s="469"/>
      <c r="O127" s="469"/>
      <c r="P127" s="469"/>
      <c r="Q127" s="469"/>
      <c r="R127" s="469"/>
      <c r="S127" s="469"/>
      <c r="T127" s="469"/>
      <c r="U127" s="469"/>
    </row>
    <row r="128" spans="1:21" s="471" customFormat="1" outlineLevel="1">
      <c r="A128" s="557"/>
      <c r="B128" s="494" t="s">
        <v>59</v>
      </c>
      <c r="C128" s="618">
        <v>1023</v>
      </c>
      <c r="D128" s="490" t="s">
        <v>2836</v>
      </c>
      <c r="E128" s="490" t="s">
        <v>2837</v>
      </c>
      <c r="F128" s="490" t="s">
        <v>2838</v>
      </c>
      <c r="G128" s="477" t="s">
        <v>2839</v>
      </c>
      <c r="H128" s="619" t="s">
        <v>2840</v>
      </c>
      <c r="I128" s="529"/>
      <c r="J128" s="477" t="s">
        <v>2723</v>
      </c>
      <c r="K128" s="478" t="s">
        <v>2724</v>
      </c>
      <c r="L128" s="479"/>
      <c r="M128" s="469"/>
      <c r="N128" s="469"/>
      <c r="O128" s="469"/>
      <c r="P128" s="469"/>
      <c r="Q128" s="469"/>
      <c r="R128" s="469"/>
      <c r="S128" s="469"/>
      <c r="T128" s="469"/>
      <c r="U128" s="469"/>
    </row>
    <row r="129" spans="1:21" s="471" customFormat="1" outlineLevel="1">
      <c r="A129" s="557"/>
      <c r="B129" s="494" t="s">
        <v>59</v>
      </c>
      <c r="C129" s="618">
        <v>1024</v>
      </c>
      <c r="D129" s="490" t="s">
        <v>2841</v>
      </c>
      <c r="E129" s="490" t="s">
        <v>2842</v>
      </c>
      <c r="F129" s="490" t="s">
        <v>2843</v>
      </c>
      <c r="G129" s="477" t="s">
        <v>2844</v>
      </c>
      <c r="H129" s="619" t="s">
        <v>2845</v>
      </c>
      <c r="I129" s="529"/>
      <c r="J129" s="477" t="s">
        <v>2723</v>
      </c>
      <c r="K129" s="478" t="s">
        <v>2724</v>
      </c>
      <c r="L129" s="479"/>
      <c r="M129" s="469"/>
      <c r="N129" s="469"/>
      <c r="O129" s="469"/>
      <c r="P129" s="469"/>
      <c r="Q129" s="469"/>
      <c r="R129" s="469"/>
      <c r="S129" s="469"/>
      <c r="T129" s="469"/>
      <c r="U129" s="469"/>
    </row>
    <row r="130" spans="1:21" s="471" customFormat="1" outlineLevel="1">
      <c r="A130" s="557"/>
      <c r="B130" s="494" t="s">
        <v>59</v>
      </c>
      <c r="C130" s="618">
        <v>1025</v>
      </c>
      <c r="D130" s="490" t="s">
        <v>2846</v>
      </c>
      <c r="E130" s="490" t="s">
        <v>2847</v>
      </c>
      <c r="F130" s="490" t="s">
        <v>2848</v>
      </c>
      <c r="G130" s="477" t="s">
        <v>2849</v>
      </c>
      <c r="H130" s="619" t="s">
        <v>2850</v>
      </c>
      <c r="I130" s="529"/>
      <c r="J130" s="477" t="s">
        <v>2723</v>
      </c>
      <c r="K130" s="478" t="s">
        <v>2724</v>
      </c>
      <c r="L130" s="479"/>
      <c r="M130" s="469"/>
      <c r="N130" s="469"/>
      <c r="O130" s="469"/>
      <c r="P130" s="469"/>
      <c r="Q130" s="469"/>
      <c r="R130" s="469"/>
      <c r="S130" s="469"/>
      <c r="T130" s="469"/>
      <c r="U130" s="469"/>
    </row>
    <row r="131" spans="1:21" s="471" customFormat="1" outlineLevel="1">
      <c r="A131" s="557"/>
      <c r="B131" s="494" t="s">
        <v>59</v>
      </c>
      <c r="C131" s="618">
        <v>1026</v>
      </c>
      <c r="D131" s="490" t="s">
        <v>2851</v>
      </c>
      <c r="E131" s="490" t="s">
        <v>2852</v>
      </c>
      <c r="F131" s="490" t="s">
        <v>2853</v>
      </c>
      <c r="G131" s="476" t="s">
        <v>2854</v>
      </c>
      <c r="H131" s="476">
        <v>967</v>
      </c>
      <c r="I131" s="476"/>
      <c r="J131" s="477" t="s">
        <v>2723</v>
      </c>
      <c r="K131" s="478" t="s">
        <v>2724</v>
      </c>
      <c r="L131" s="479"/>
      <c r="M131" s="469"/>
      <c r="N131" s="469"/>
      <c r="O131" s="469"/>
      <c r="P131" s="469"/>
      <c r="Q131" s="469"/>
      <c r="R131" s="469"/>
      <c r="S131" s="469"/>
      <c r="T131" s="469"/>
      <c r="U131" s="469"/>
    </row>
    <row r="132" spans="1:21" s="471" customFormat="1" outlineLevel="1">
      <c r="A132" s="557"/>
      <c r="B132" s="494" t="s">
        <v>59</v>
      </c>
      <c r="C132" s="618">
        <v>1027</v>
      </c>
      <c r="D132" s="490" t="s">
        <v>2855</v>
      </c>
      <c r="E132" s="490" t="s">
        <v>2856</v>
      </c>
      <c r="F132" s="490" t="s">
        <v>2857</v>
      </c>
      <c r="G132" s="476" t="s">
        <v>2858</v>
      </c>
      <c r="H132" s="476">
        <v>968</v>
      </c>
      <c r="I132" s="476"/>
      <c r="J132" s="477" t="s">
        <v>2723</v>
      </c>
      <c r="K132" s="478" t="s">
        <v>2724</v>
      </c>
      <c r="L132" s="479"/>
      <c r="M132" s="469"/>
      <c r="N132" s="469"/>
      <c r="O132" s="469"/>
      <c r="P132" s="469"/>
      <c r="Q132" s="469"/>
      <c r="R132" s="469"/>
      <c r="S132" s="469"/>
      <c r="T132" s="469"/>
      <c r="U132" s="469"/>
    </row>
    <row r="133" spans="1:21" s="471" customFormat="1" outlineLevel="1">
      <c r="A133" s="557"/>
      <c r="B133" s="494" t="s">
        <v>59</v>
      </c>
      <c r="C133" s="618">
        <v>1028</v>
      </c>
      <c r="D133" s="490" t="s">
        <v>2859</v>
      </c>
      <c r="E133" s="490" t="s">
        <v>2860</v>
      </c>
      <c r="F133" s="490" t="s">
        <v>2861</v>
      </c>
      <c r="G133" s="477" t="s">
        <v>2862</v>
      </c>
      <c r="H133" s="619" t="s">
        <v>2863</v>
      </c>
      <c r="I133" s="529"/>
      <c r="J133" s="531"/>
      <c r="K133" s="478" t="s">
        <v>2724</v>
      </c>
      <c r="L133" s="479"/>
      <c r="M133" s="469"/>
      <c r="N133" s="469"/>
      <c r="O133" s="469"/>
      <c r="P133" s="469"/>
      <c r="Q133" s="469"/>
      <c r="R133" s="469"/>
      <c r="S133" s="469"/>
      <c r="T133" s="469"/>
      <c r="U133" s="469"/>
    </row>
    <row r="134" spans="1:21" s="471" customFormat="1" outlineLevel="1">
      <c r="A134" s="557"/>
      <c r="B134" s="494" t="s">
        <v>59</v>
      </c>
      <c r="C134" s="618">
        <v>1029</v>
      </c>
      <c r="D134" s="490" t="s">
        <v>2864</v>
      </c>
      <c r="E134" s="490" t="s">
        <v>2865</v>
      </c>
      <c r="F134" s="490" t="s">
        <v>2866</v>
      </c>
      <c r="G134" s="477" t="s">
        <v>2867</v>
      </c>
      <c r="H134" s="619" t="s">
        <v>2868</v>
      </c>
      <c r="I134" s="529"/>
      <c r="J134" s="531" t="s">
        <v>2869</v>
      </c>
      <c r="K134" s="478" t="s">
        <v>2724</v>
      </c>
      <c r="L134" s="479"/>
      <c r="M134" s="469"/>
      <c r="N134" s="469"/>
      <c r="O134" s="469"/>
      <c r="P134" s="469"/>
      <c r="Q134" s="469"/>
      <c r="R134" s="469"/>
      <c r="S134" s="469"/>
      <c r="T134" s="469"/>
      <c r="U134" s="469"/>
    </row>
    <row r="135" spans="1:21" s="471" customFormat="1" outlineLevel="1">
      <c r="A135" s="557"/>
      <c r="B135" s="494" t="s">
        <v>59</v>
      </c>
      <c r="C135" s="618">
        <v>1030</v>
      </c>
      <c r="D135" s="490" t="s">
        <v>2870</v>
      </c>
      <c r="E135" s="490" t="s">
        <v>2871</v>
      </c>
      <c r="F135" s="490" t="s">
        <v>2872</v>
      </c>
      <c r="G135" s="477" t="s">
        <v>2873</v>
      </c>
      <c r="H135" s="619" t="s">
        <v>2874</v>
      </c>
      <c r="I135" s="529"/>
      <c r="J135" s="531" t="s">
        <v>2869</v>
      </c>
      <c r="K135" s="478" t="s">
        <v>2724</v>
      </c>
      <c r="L135" s="479"/>
      <c r="M135" s="469"/>
      <c r="N135" s="469"/>
      <c r="O135" s="469"/>
      <c r="P135" s="469"/>
      <c r="Q135" s="469"/>
      <c r="R135" s="469"/>
      <c r="S135" s="469"/>
      <c r="T135" s="469"/>
      <c r="U135" s="469"/>
    </row>
    <row r="136" spans="1:21" s="471" customFormat="1" outlineLevel="1">
      <c r="A136" s="557"/>
      <c r="B136" s="494" t="s">
        <v>59</v>
      </c>
      <c r="C136" s="618">
        <v>1031</v>
      </c>
      <c r="D136" s="490" t="s">
        <v>2875</v>
      </c>
      <c r="E136" s="490" t="s">
        <v>2876</v>
      </c>
      <c r="F136" s="490" t="s">
        <v>2877</v>
      </c>
      <c r="G136" s="477" t="s">
        <v>2878</v>
      </c>
      <c r="H136" s="619" t="s">
        <v>2879</v>
      </c>
      <c r="I136" s="529"/>
      <c r="J136" s="531" t="s">
        <v>2880</v>
      </c>
      <c r="K136" s="478" t="s">
        <v>2724</v>
      </c>
      <c r="L136" s="479"/>
      <c r="M136" s="469"/>
      <c r="N136" s="469"/>
      <c r="O136" s="469"/>
      <c r="P136" s="469"/>
      <c r="Q136" s="469"/>
      <c r="R136" s="469"/>
      <c r="S136" s="469"/>
      <c r="T136" s="469"/>
      <c r="U136" s="469"/>
    </row>
    <row r="137" spans="1:21" s="471" customFormat="1" outlineLevel="1">
      <c r="A137" s="557"/>
      <c r="B137" s="494" t="s">
        <v>59</v>
      </c>
      <c r="C137" s="618">
        <v>1032</v>
      </c>
      <c r="D137" s="490" t="s">
        <v>2881</v>
      </c>
      <c r="E137" s="490" t="s">
        <v>2882</v>
      </c>
      <c r="F137" s="490" t="s">
        <v>2883</v>
      </c>
      <c r="G137" s="477" t="s">
        <v>2884</v>
      </c>
      <c r="H137" s="619" t="s">
        <v>2885</v>
      </c>
      <c r="I137" s="529"/>
      <c r="J137" s="531" t="s">
        <v>2886</v>
      </c>
      <c r="K137" s="478" t="s">
        <v>2724</v>
      </c>
      <c r="L137" s="479"/>
      <c r="M137" s="469"/>
      <c r="N137" s="469"/>
      <c r="O137" s="469"/>
      <c r="P137" s="469"/>
      <c r="Q137" s="469"/>
      <c r="R137" s="469"/>
      <c r="S137" s="469"/>
      <c r="T137" s="469"/>
      <c r="U137" s="469"/>
    </row>
    <row r="138" spans="1:21" s="471" customFormat="1" outlineLevel="1">
      <c r="A138" s="557"/>
      <c r="B138" s="494" t="s">
        <v>59</v>
      </c>
      <c r="C138" s="618">
        <v>1033</v>
      </c>
      <c r="D138" s="490" t="s">
        <v>2887</v>
      </c>
      <c r="E138" s="490" t="s">
        <v>2888</v>
      </c>
      <c r="F138" s="490" t="s">
        <v>2889</v>
      </c>
      <c r="G138" s="477" t="s">
        <v>2890</v>
      </c>
      <c r="H138" s="619" t="s">
        <v>2891</v>
      </c>
      <c r="I138" s="529"/>
      <c r="J138" s="477" t="s">
        <v>2723</v>
      </c>
      <c r="K138" s="478" t="s">
        <v>2724</v>
      </c>
      <c r="L138" s="479"/>
      <c r="M138" s="469"/>
      <c r="N138" s="469"/>
      <c r="O138" s="469"/>
      <c r="P138" s="469"/>
      <c r="Q138" s="469"/>
      <c r="R138" s="469"/>
      <c r="S138" s="469"/>
      <c r="T138" s="469"/>
      <c r="U138" s="469"/>
    </row>
    <row r="139" spans="1:21" outlineLevel="1">
      <c r="A139" s="268"/>
      <c r="B139" s="87" t="s">
        <v>59</v>
      </c>
      <c r="C139" s="617">
        <v>1034</v>
      </c>
      <c r="D139" s="121"/>
      <c r="E139" s="121" t="s">
        <v>2892</v>
      </c>
      <c r="F139" s="121" t="s">
        <v>2893</v>
      </c>
      <c r="G139" s="48" t="s">
        <v>2894</v>
      </c>
      <c r="H139" s="102"/>
      <c r="I139" s="75"/>
      <c r="J139" s="120"/>
      <c r="K139" s="180" t="s">
        <v>2724</v>
      </c>
      <c r="L139" s="51"/>
    </row>
    <row r="140" spans="1:21" outlineLevel="1">
      <c r="A140" s="268"/>
      <c r="B140" s="87" t="s">
        <v>59</v>
      </c>
      <c r="C140" s="617">
        <v>1035</v>
      </c>
      <c r="D140" s="121"/>
      <c r="E140" s="121" t="s">
        <v>2895</v>
      </c>
      <c r="F140" s="121" t="s">
        <v>2896</v>
      </c>
      <c r="G140" s="48" t="s">
        <v>2897</v>
      </c>
      <c r="H140" s="102"/>
      <c r="I140" s="75"/>
      <c r="J140" s="120"/>
      <c r="K140" s="180" t="s">
        <v>2724</v>
      </c>
      <c r="L140" s="51"/>
    </row>
    <row r="141" spans="1:21" outlineLevel="1">
      <c r="A141" s="268"/>
      <c r="B141" s="87" t="s">
        <v>59</v>
      </c>
      <c r="C141" s="617">
        <v>1036</v>
      </c>
      <c r="D141" s="121"/>
      <c r="E141" s="121" t="s">
        <v>2898</v>
      </c>
      <c r="F141" s="121" t="s">
        <v>2899</v>
      </c>
      <c r="G141" s="48" t="s">
        <v>2900</v>
      </c>
      <c r="H141" s="102"/>
      <c r="I141" s="75"/>
      <c r="J141" s="120"/>
      <c r="K141" s="180" t="s">
        <v>2724</v>
      </c>
      <c r="L141" s="51"/>
    </row>
    <row r="142" spans="1:21" outlineLevel="1">
      <c r="A142" s="268"/>
      <c r="B142" s="87" t="s">
        <v>59</v>
      </c>
      <c r="C142" s="617">
        <v>1037</v>
      </c>
      <c r="D142" s="121"/>
      <c r="E142" s="121" t="s">
        <v>2901</v>
      </c>
      <c r="F142" s="121" t="s">
        <v>2902</v>
      </c>
      <c r="G142" s="48" t="s">
        <v>2903</v>
      </c>
      <c r="H142" s="102"/>
      <c r="I142" s="75"/>
      <c r="J142" s="120"/>
      <c r="K142" s="180" t="s">
        <v>2724</v>
      </c>
      <c r="L142" s="51"/>
    </row>
    <row r="143" spans="1:21" outlineLevel="1">
      <c r="A143" s="268"/>
      <c r="B143" s="87" t="s">
        <v>59</v>
      </c>
      <c r="C143" s="617">
        <v>1038</v>
      </c>
      <c r="D143" s="121"/>
      <c r="E143" s="121" t="s">
        <v>2904</v>
      </c>
      <c r="F143" s="121" t="s">
        <v>2905</v>
      </c>
      <c r="G143" s="48" t="s">
        <v>2906</v>
      </c>
      <c r="H143" s="102"/>
      <c r="I143" s="75"/>
      <c r="J143" s="120"/>
      <c r="K143" s="180" t="s">
        <v>2724</v>
      </c>
      <c r="L143" s="51"/>
    </row>
    <row r="144" spans="1:21" outlineLevel="1">
      <c r="A144" s="268"/>
      <c r="B144" s="87" t="s">
        <v>59</v>
      </c>
      <c r="C144" s="617">
        <v>1039</v>
      </c>
      <c r="D144" s="121"/>
      <c r="E144" s="121" t="s">
        <v>2907</v>
      </c>
      <c r="F144" s="121" t="s">
        <v>2908</v>
      </c>
      <c r="G144" s="48" t="s">
        <v>2909</v>
      </c>
      <c r="H144" s="102"/>
      <c r="I144" s="75"/>
      <c r="J144" s="120"/>
      <c r="K144" s="180" t="s">
        <v>2724</v>
      </c>
      <c r="L144" s="51"/>
    </row>
    <row r="145" spans="1:12" outlineLevel="1">
      <c r="A145" s="268"/>
      <c r="B145" s="87" t="s">
        <v>59</v>
      </c>
      <c r="C145" s="617">
        <v>1040</v>
      </c>
      <c r="D145" s="121"/>
      <c r="E145" s="121" t="s">
        <v>2910</v>
      </c>
      <c r="F145" s="121" t="s">
        <v>2911</v>
      </c>
      <c r="G145" s="48" t="s">
        <v>2912</v>
      </c>
      <c r="H145" s="102"/>
      <c r="I145" s="75"/>
      <c r="J145" s="120"/>
      <c r="K145" s="180" t="s">
        <v>2724</v>
      </c>
      <c r="L145" s="51"/>
    </row>
    <row r="146" spans="1:12" outlineLevel="1">
      <c r="A146" s="268"/>
      <c r="B146" s="87" t="s">
        <v>59</v>
      </c>
      <c r="C146" s="617">
        <v>1041</v>
      </c>
      <c r="D146" s="121"/>
      <c r="E146" s="121" t="s">
        <v>2913</v>
      </c>
      <c r="F146" s="121" t="s">
        <v>2914</v>
      </c>
      <c r="G146" s="48" t="s">
        <v>2915</v>
      </c>
      <c r="H146" s="102"/>
      <c r="I146" s="75"/>
      <c r="J146" s="120"/>
      <c r="K146" s="180" t="s">
        <v>2724</v>
      </c>
      <c r="L146" s="51"/>
    </row>
    <row r="147" spans="1:12" outlineLevel="1">
      <c r="A147" s="268"/>
      <c r="B147" s="87" t="s">
        <v>59</v>
      </c>
      <c r="C147" s="617">
        <v>1042</v>
      </c>
      <c r="D147" s="121"/>
      <c r="E147" s="121" t="s">
        <v>2916</v>
      </c>
      <c r="F147" s="121" t="s">
        <v>2917</v>
      </c>
      <c r="G147" s="48" t="s">
        <v>2918</v>
      </c>
      <c r="H147" s="102"/>
      <c r="I147" s="75"/>
      <c r="J147" s="120"/>
      <c r="K147" s="180" t="s">
        <v>2724</v>
      </c>
      <c r="L147" s="51"/>
    </row>
    <row r="148" spans="1:12" outlineLevel="1">
      <c r="A148" s="268"/>
      <c r="B148" s="87" t="s">
        <v>59</v>
      </c>
      <c r="C148" s="617">
        <v>1043</v>
      </c>
      <c r="D148" s="121"/>
      <c r="E148" s="121" t="s">
        <v>2919</v>
      </c>
      <c r="F148" s="121" t="s">
        <v>2920</v>
      </c>
      <c r="G148" s="48" t="s">
        <v>2921</v>
      </c>
      <c r="H148" s="102"/>
      <c r="I148" s="75"/>
      <c r="J148" s="120"/>
      <c r="K148" s="180" t="s">
        <v>2724</v>
      </c>
      <c r="L148" s="51"/>
    </row>
    <row r="149" spans="1:12" outlineLevel="1">
      <c r="A149" s="268"/>
      <c r="B149" s="87" t="s">
        <v>59</v>
      </c>
      <c r="C149" s="617">
        <v>1044</v>
      </c>
      <c r="D149" s="121"/>
      <c r="E149" s="121" t="s">
        <v>2922</v>
      </c>
      <c r="F149" s="121" t="s">
        <v>2923</v>
      </c>
      <c r="G149" s="48" t="s">
        <v>2924</v>
      </c>
      <c r="H149" s="102"/>
      <c r="I149" s="75"/>
      <c r="J149" s="120"/>
      <c r="K149" s="180" t="s">
        <v>2724</v>
      </c>
      <c r="L149" s="51"/>
    </row>
    <row r="150" spans="1:12" outlineLevel="1">
      <c r="A150" s="268"/>
      <c r="B150" s="87" t="s">
        <v>59</v>
      </c>
      <c r="C150" s="617">
        <v>1045</v>
      </c>
      <c r="D150" s="121"/>
      <c r="E150" s="121" t="s">
        <v>2925</v>
      </c>
      <c r="F150" s="121" t="s">
        <v>2926</v>
      </c>
      <c r="G150" s="48" t="s">
        <v>2927</v>
      </c>
      <c r="H150" s="102"/>
      <c r="I150" s="75"/>
      <c r="J150" s="120"/>
      <c r="K150" s="180" t="s">
        <v>2724</v>
      </c>
      <c r="L150" s="51"/>
    </row>
    <row r="151" spans="1:12" outlineLevel="1">
      <c r="A151" s="268"/>
      <c r="B151" s="87" t="s">
        <v>59</v>
      </c>
      <c r="C151" s="617">
        <v>1046</v>
      </c>
      <c r="D151" s="121"/>
      <c r="E151" s="121" t="s">
        <v>2928</v>
      </c>
      <c r="F151" s="121" t="s">
        <v>2929</v>
      </c>
      <c r="G151" s="48" t="s">
        <v>2930</v>
      </c>
      <c r="H151" s="102"/>
      <c r="I151" s="75"/>
      <c r="J151" s="120"/>
      <c r="K151" s="180" t="s">
        <v>2724</v>
      </c>
      <c r="L151" s="51"/>
    </row>
    <row r="152" spans="1:12" outlineLevel="1">
      <c r="A152" s="268"/>
      <c r="B152" s="87" t="s">
        <v>59</v>
      </c>
      <c r="C152" s="617">
        <v>1047</v>
      </c>
      <c r="D152" s="121"/>
      <c r="E152" s="121" t="s">
        <v>2931</v>
      </c>
      <c r="F152" s="121" t="s">
        <v>2932</v>
      </c>
      <c r="G152" s="48" t="s">
        <v>2933</v>
      </c>
      <c r="H152" s="102"/>
      <c r="I152" s="75"/>
      <c r="J152" s="120"/>
      <c r="K152" s="180" t="s">
        <v>2724</v>
      </c>
      <c r="L152" s="51"/>
    </row>
    <row r="153" spans="1:12" outlineLevel="1">
      <c r="A153" s="268"/>
      <c r="B153" s="87" t="s">
        <v>59</v>
      </c>
      <c r="C153" s="617">
        <v>1048</v>
      </c>
      <c r="D153" s="121"/>
      <c r="E153" s="121" t="s">
        <v>2934</v>
      </c>
      <c r="F153" s="121" t="s">
        <v>2935</v>
      </c>
      <c r="G153" s="48" t="s">
        <v>2936</v>
      </c>
      <c r="H153" s="102"/>
      <c r="I153" s="75"/>
      <c r="J153" s="120"/>
      <c r="K153" s="180" t="s">
        <v>2724</v>
      </c>
      <c r="L153" s="51"/>
    </row>
    <row r="154" spans="1:12" outlineLevel="1">
      <c r="A154" s="268"/>
      <c r="B154" s="87" t="s">
        <v>59</v>
      </c>
      <c r="C154" s="617">
        <v>1049</v>
      </c>
      <c r="D154" s="121"/>
      <c r="E154" s="121" t="s">
        <v>2937</v>
      </c>
      <c r="F154" s="121" t="s">
        <v>2938</v>
      </c>
      <c r="G154" s="48" t="s">
        <v>2939</v>
      </c>
      <c r="H154" s="102"/>
      <c r="I154" s="75"/>
      <c r="J154" s="120"/>
      <c r="K154" s="180" t="s">
        <v>2724</v>
      </c>
      <c r="L154" s="51"/>
    </row>
    <row r="155" spans="1:12" outlineLevel="1">
      <c r="A155" s="268"/>
      <c r="B155" s="87" t="s">
        <v>59</v>
      </c>
      <c r="C155" s="617">
        <v>1050</v>
      </c>
      <c r="D155" s="121"/>
      <c r="E155" s="121" t="s">
        <v>2940</v>
      </c>
      <c r="F155" s="121" t="s">
        <v>2941</v>
      </c>
      <c r="G155" s="48" t="s">
        <v>2942</v>
      </c>
      <c r="H155" s="102"/>
      <c r="I155" s="75"/>
      <c r="J155" s="120"/>
      <c r="K155" s="180" t="s">
        <v>2724</v>
      </c>
      <c r="L155" s="51"/>
    </row>
    <row r="156" spans="1:12" outlineLevel="1">
      <c r="A156" s="268"/>
      <c r="B156" s="87" t="s">
        <v>59</v>
      </c>
      <c r="C156" s="617">
        <v>1051</v>
      </c>
      <c r="D156" s="121"/>
      <c r="E156" s="121" t="s">
        <v>2943</v>
      </c>
      <c r="F156" s="121" t="s">
        <v>2944</v>
      </c>
      <c r="G156" s="48" t="s">
        <v>2945</v>
      </c>
      <c r="H156" s="102"/>
      <c r="I156" s="75"/>
      <c r="J156" s="120"/>
      <c r="K156" s="180" t="s">
        <v>2724</v>
      </c>
      <c r="L156" s="51"/>
    </row>
    <row r="157" spans="1:12" outlineLevel="1">
      <c r="A157" s="268"/>
      <c r="B157" s="87" t="s">
        <v>59</v>
      </c>
      <c r="C157" s="617">
        <v>1052</v>
      </c>
      <c r="D157" s="121"/>
      <c r="E157" s="121" t="s">
        <v>2946</v>
      </c>
      <c r="F157" s="121" t="s">
        <v>2947</v>
      </c>
      <c r="G157" s="48" t="s">
        <v>2948</v>
      </c>
      <c r="H157" s="102"/>
      <c r="I157" s="75"/>
      <c r="J157" s="120"/>
      <c r="K157" s="180" t="s">
        <v>2724</v>
      </c>
      <c r="L157" s="51"/>
    </row>
    <row r="158" spans="1:12" outlineLevel="1">
      <c r="A158" s="268"/>
      <c r="B158" s="87" t="s">
        <v>59</v>
      </c>
      <c r="C158" s="617">
        <v>1053</v>
      </c>
      <c r="D158" s="121"/>
      <c r="E158" s="121" t="s">
        <v>2949</v>
      </c>
      <c r="F158" s="121" t="s">
        <v>2950</v>
      </c>
      <c r="G158" s="48" t="s">
        <v>2951</v>
      </c>
      <c r="H158" s="102"/>
      <c r="I158" s="75"/>
      <c r="J158" s="120"/>
      <c r="K158" s="180" t="s">
        <v>2724</v>
      </c>
      <c r="L158" s="51"/>
    </row>
    <row r="159" spans="1:12" outlineLevel="1">
      <c r="A159" s="268"/>
      <c r="B159" s="87" t="s">
        <v>59</v>
      </c>
      <c r="C159" s="617">
        <v>1054</v>
      </c>
      <c r="D159" s="121"/>
      <c r="E159" s="121" t="s">
        <v>2952</v>
      </c>
      <c r="F159" s="121" t="s">
        <v>2953</v>
      </c>
      <c r="G159" s="48" t="s">
        <v>2954</v>
      </c>
      <c r="H159" s="102"/>
      <c r="I159" s="75"/>
      <c r="J159" s="120"/>
      <c r="K159" s="180" t="s">
        <v>2724</v>
      </c>
      <c r="L159" s="51"/>
    </row>
    <row r="160" spans="1:12" outlineLevel="1">
      <c r="A160" s="268"/>
      <c r="B160" s="87" t="s">
        <v>59</v>
      </c>
      <c r="C160" s="617">
        <v>1055</v>
      </c>
      <c r="D160" s="121"/>
      <c r="E160" s="121" t="s">
        <v>2955</v>
      </c>
      <c r="F160" s="121" t="s">
        <v>2956</v>
      </c>
      <c r="G160" s="48" t="s">
        <v>2957</v>
      </c>
      <c r="H160" s="102"/>
      <c r="I160" s="75"/>
      <c r="J160" s="120"/>
      <c r="K160" s="180" t="s">
        <v>2724</v>
      </c>
      <c r="L160" s="51"/>
    </row>
    <row r="161" spans="1:12" outlineLevel="1">
      <c r="A161" s="268"/>
      <c r="B161" s="87" t="s">
        <v>59</v>
      </c>
      <c r="C161" s="617">
        <v>1056</v>
      </c>
      <c r="D161" s="121"/>
      <c r="E161" s="121" t="s">
        <v>2958</v>
      </c>
      <c r="F161" s="121" t="s">
        <v>2959</v>
      </c>
      <c r="G161" s="48" t="s">
        <v>2960</v>
      </c>
      <c r="H161" s="102"/>
      <c r="I161" s="75"/>
      <c r="J161" s="120"/>
      <c r="K161" s="180" t="s">
        <v>2724</v>
      </c>
      <c r="L161" s="51"/>
    </row>
    <row r="162" spans="1:12" outlineLevel="1">
      <c r="A162" s="268"/>
      <c r="B162" s="87" t="s">
        <v>59</v>
      </c>
      <c r="C162" s="617">
        <v>1057</v>
      </c>
      <c r="D162" s="121"/>
      <c r="E162" s="121" t="s">
        <v>2961</v>
      </c>
      <c r="F162" s="121" t="s">
        <v>2962</v>
      </c>
      <c r="G162" s="48" t="s">
        <v>2963</v>
      </c>
      <c r="H162" s="102"/>
      <c r="I162" s="75"/>
      <c r="J162" s="120"/>
      <c r="K162" s="180" t="s">
        <v>2724</v>
      </c>
      <c r="L162" s="51"/>
    </row>
    <row r="163" spans="1:12" outlineLevel="1">
      <c r="A163" s="268"/>
      <c r="B163" s="87" t="s">
        <v>59</v>
      </c>
      <c r="C163" s="617">
        <v>1058</v>
      </c>
      <c r="D163" s="121"/>
      <c r="E163" s="121" t="s">
        <v>2964</v>
      </c>
      <c r="F163" s="121" t="s">
        <v>2965</v>
      </c>
      <c r="G163" s="48" t="s">
        <v>2966</v>
      </c>
      <c r="H163" s="102"/>
      <c r="I163" s="75"/>
      <c r="J163" s="120"/>
      <c r="K163" s="180" t="s">
        <v>2724</v>
      </c>
      <c r="L163" s="51"/>
    </row>
    <row r="164" spans="1:12" outlineLevel="1">
      <c r="A164" s="268"/>
      <c r="B164" s="87" t="s">
        <v>59</v>
      </c>
      <c r="C164" s="617">
        <v>1059</v>
      </c>
      <c r="D164" s="121"/>
      <c r="E164" s="121" t="s">
        <v>2967</v>
      </c>
      <c r="F164" s="121" t="s">
        <v>2968</v>
      </c>
      <c r="G164" s="48" t="s">
        <v>2969</v>
      </c>
      <c r="H164" s="102"/>
      <c r="I164" s="75"/>
      <c r="J164" s="120"/>
      <c r="K164" s="180" t="s">
        <v>2724</v>
      </c>
      <c r="L164" s="51"/>
    </row>
    <row r="165" spans="1:12" outlineLevel="1">
      <c r="A165" s="268"/>
      <c r="B165" s="87" t="s">
        <v>59</v>
      </c>
      <c r="C165" s="617">
        <v>1060</v>
      </c>
      <c r="D165" s="121"/>
      <c r="E165" s="121" t="s">
        <v>2970</v>
      </c>
      <c r="F165" s="121" t="s">
        <v>2971</v>
      </c>
      <c r="G165" s="48" t="s">
        <v>2972</v>
      </c>
      <c r="H165" s="102"/>
      <c r="I165" s="75"/>
      <c r="J165" s="120"/>
      <c r="K165" s="180" t="s">
        <v>2724</v>
      </c>
      <c r="L165" s="51"/>
    </row>
    <row r="166" spans="1:12" outlineLevel="1">
      <c r="A166" s="268"/>
      <c r="B166" s="87" t="s">
        <v>59</v>
      </c>
      <c r="C166" s="617">
        <v>1061</v>
      </c>
      <c r="D166" s="121"/>
      <c r="E166" s="121" t="s">
        <v>2973</v>
      </c>
      <c r="F166" s="121" t="s">
        <v>2974</v>
      </c>
      <c r="G166" s="48" t="s">
        <v>2975</v>
      </c>
      <c r="H166" s="102"/>
      <c r="I166" s="75"/>
      <c r="J166" s="120"/>
      <c r="K166" s="180" t="s">
        <v>2724</v>
      </c>
      <c r="L166" s="51"/>
    </row>
    <row r="167" spans="1:12" outlineLevel="1">
      <c r="A167" s="268"/>
      <c r="B167" s="87" t="s">
        <v>59</v>
      </c>
      <c r="C167" s="617">
        <v>1062</v>
      </c>
      <c r="D167" s="121"/>
      <c r="E167" s="121" t="s">
        <v>2976</v>
      </c>
      <c r="F167" s="121" t="s">
        <v>2977</v>
      </c>
      <c r="G167" s="48" t="s">
        <v>2978</v>
      </c>
      <c r="H167" s="102"/>
      <c r="I167" s="75"/>
      <c r="J167" s="120"/>
      <c r="K167" s="180" t="s">
        <v>2724</v>
      </c>
      <c r="L167" s="51"/>
    </row>
    <row r="168" spans="1:12" outlineLevel="1">
      <c r="A168" s="268"/>
      <c r="B168" s="87" t="s">
        <v>59</v>
      </c>
      <c r="C168" s="617">
        <v>1063</v>
      </c>
      <c r="D168" s="121"/>
      <c r="E168" s="121" t="s">
        <v>2979</v>
      </c>
      <c r="F168" s="121" t="s">
        <v>2980</v>
      </c>
      <c r="G168" s="48" t="s">
        <v>2981</v>
      </c>
      <c r="H168" s="102"/>
      <c r="I168" s="75"/>
      <c r="J168" s="120"/>
      <c r="K168" s="180" t="s">
        <v>2724</v>
      </c>
      <c r="L168" s="51"/>
    </row>
    <row r="169" spans="1:12" outlineLevel="1">
      <c r="A169" s="268"/>
      <c r="B169" s="87" t="s">
        <v>59</v>
      </c>
      <c r="C169" s="617">
        <v>1064</v>
      </c>
      <c r="D169" s="48"/>
      <c r="E169" s="121" t="s">
        <v>2982</v>
      </c>
      <c r="F169" s="121" t="s">
        <v>2983</v>
      </c>
      <c r="G169" s="48" t="s">
        <v>2984</v>
      </c>
      <c r="H169" s="102"/>
      <c r="I169" s="75"/>
      <c r="J169" s="120"/>
      <c r="K169" s="49"/>
      <c r="L169" s="51"/>
    </row>
    <row r="170" spans="1:12" ht="13.5" outlineLevel="1" thickBot="1">
      <c r="A170" s="269"/>
      <c r="B170" s="79"/>
      <c r="C170" s="91" t="s">
        <v>884</v>
      </c>
      <c r="D170" s="79"/>
      <c r="E170" s="79"/>
      <c r="F170" s="79"/>
      <c r="G170" s="80"/>
      <c r="H170" s="123"/>
      <c r="I170" s="81"/>
      <c r="J170" s="81"/>
      <c r="K170" s="101"/>
      <c r="L170" s="119"/>
    </row>
    <row r="171" spans="1:12" ht="13.5" thickBot="1"/>
    <row r="172" spans="1:12">
      <c r="A172" s="342"/>
      <c r="B172" s="270"/>
      <c r="C172" s="272"/>
      <c r="D172" s="66"/>
      <c r="E172" s="66"/>
      <c r="F172" s="66"/>
      <c r="G172" s="66"/>
      <c r="H172" s="66"/>
      <c r="I172" s="66"/>
      <c r="J172" s="66"/>
      <c r="K172" s="66"/>
      <c r="L172" s="343"/>
    </row>
    <row r="173" spans="1:12" ht="13.5" thickBot="1">
      <c r="A173" s="344"/>
      <c r="B173" s="271"/>
      <c r="C173" s="273"/>
      <c r="D173" s="67"/>
      <c r="E173" s="67"/>
      <c r="F173" s="67"/>
      <c r="G173" s="67"/>
      <c r="H173" s="67"/>
      <c r="I173" s="67"/>
      <c r="J173" s="67"/>
      <c r="K173" s="67"/>
      <c r="L173" s="345"/>
    </row>
    <row r="183" spans="13:21">
      <c r="M183" s="99"/>
      <c r="N183" s="99"/>
      <c r="O183" s="99"/>
      <c r="P183" s="99"/>
      <c r="Q183" s="99"/>
      <c r="R183" s="99"/>
      <c r="S183" s="99"/>
      <c r="T183" s="99"/>
      <c r="U183" s="99"/>
    </row>
    <row r="184" spans="13:21">
      <c r="M184" s="57"/>
      <c r="N184" s="57"/>
      <c r="O184" s="57"/>
      <c r="P184" s="57"/>
      <c r="Q184" s="57"/>
      <c r="R184" s="57"/>
      <c r="S184" s="57"/>
      <c r="T184" s="57"/>
      <c r="U184" s="57"/>
    </row>
    <row r="186" spans="13:21">
      <c r="M186" s="46"/>
      <c r="N186" s="46"/>
      <c r="O186" s="46"/>
      <c r="P186" s="46"/>
      <c r="Q186" s="46"/>
      <c r="R186" s="46"/>
      <c r="S186" s="46"/>
      <c r="T186" s="46"/>
      <c r="U186" s="46"/>
    </row>
    <row r="187" spans="13:21">
      <c r="M187" s="14"/>
      <c r="N187" s="14"/>
      <c r="O187" s="14"/>
      <c r="P187" s="14"/>
      <c r="Q187" s="14"/>
      <c r="R187" s="14"/>
      <c r="S187" s="14"/>
      <c r="T187" s="14"/>
      <c r="U187" s="14"/>
    </row>
    <row r="188" spans="13:21">
      <c r="M188" s="14"/>
      <c r="N188" s="14"/>
      <c r="O188" s="14"/>
      <c r="P188" s="14"/>
      <c r="Q188" s="14"/>
      <c r="R188" s="14"/>
      <c r="S188" s="14"/>
      <c r="T188" s="14"/>
      <c r="U188" s="14"/>
    </row>
    <row r="189" spans="13:21">
      <c r="M189" s="14"/>
      <c r="N189" s="14"/>
      <c r="O189" s="14"/>
      <c r="P189" s="14"/>
      <c r="Q189" s="14"/>
      <c r="R189" s="14"/>
      <c r="S189" s="14"/>
      <c r="T189" s="14"/>
      <c r="U189" s="14"/>
    </row>
    <row r="190" spans="13:21">
      <c r="M190" s="14"/>
      <c r="N190" s="14"/>
      <c r="O190" s="14"/>
      <c r="P190" s="14"/>
      <c r="Q190" s="14"/>
      <c r="R190" s="14"/>
      <c r="S190" s="14"/>
      <c r="T190" s="14"/>
      <c r="U190" s="14"/>
    </row>
    <row r="191" spans="13:21">
      <c r="M191" s="14"/>
      <c r="N191" s="14"/>
      <c r="O191" s="14"/>
      <c r="P191" s="14"/>
      <c r="Q191" s="14"/>
      <c r="R191" s="14"/>
      <c r="S191" s="14"/>
      <c r="T191" s="14"/>
      <c r="U191" s="14"/>
    </row>
    <row r="192" spans="13:21">
      <c r="M192" s="14"/>
      <c r="N192" s="14"/>
      <c r="O192" s="14"/>
      <c r="P192" s="14"/>
      <c r="Q192" s="14"/>
      <c r="R192" s="14"/>
      <c r="S192" s="14"/>
      <c r="T192" s="14"/>
      <c r="U192" s="14"/>
    </row>
    <row r="193" spans="13:21">
      <c r="M193" s="14"/>
      <c r="N193" s="14"/>
      <c r="O193" s="14"/>
      <c r="P193" s="14"/>
      <c r="Q193" s="14"/>
      <c r="R193" s="14"/>
      <c r="S193" s="14"/>
      <c r="T193" s="14"/>
      <c r="U193" s="14"/>
    </row>
    <row r="194" spans="13:21">
      <c r="M194" s="14"/>
      <c r="N194" s="14"/>
      <c r="O194" s="14"/>
      <c r="P194" s="14"/>
      <c r="Q194" s="14"/>
      <c r="R194" s="14"/>
      <c r="S194" s="14"/>
      <c r="T194" s="14"/>
      <c r="U194" s="14"/>
    </row>
    <row r="195" spans="13:21">
      <c r="M195" s="14"/>
      <c r="N195" s="14"/>
      <c r="O195" s="14"/>
      <c r="P195" s="14"/>
      <c r="Q195" s="14"/>
      <c r="R195" s="14"/>
      <c r="S195" s="14"/>
      <c r="T195" s="14"/>
      <c r="U195" s="14"/>
    </row>
    <row r="196" spans="13:21">
      <c r="M196" s="14"/>
      <c r="N196" s="14"/>
      <c r="O196" s="14"/>
      <c r="P196" s="14"/>
      <c r="Q196" s="14"/>
      <c r="R196" s="14"/>
      <c r="S196" s="14"/>
      <c r="T196" s="14"/>
      <c r="U196" s="14"/>
    </row>
  </sheetData>
  <autoFilter ref="A3:L170" xr:uid="{A0141B03-D4FC-4FE8-A05E-47F2EE4782B4}"/>
  <mergeCells count="2">
    <mergeCell ref="A4:L4"/>
    <mergeCell ref="A105:L105"/>
  </mergeCells>
  <phoneticPr fontId="0" type="noConversion"/>
  <pageMargins left="0.25" right="0.25" top="0.75" bottom="0.75" header="0.3" footer="0.3"/>
  <pageSetup paperSize="8" scale="52"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2C95A-D444-4275-A7BE-DBE5DFF07860}">
  <sheetPr codeName="Sheet14"/>
  <dimension ref="A1:M123"/>
  <sheetViews>
    <sheetView zoomScaleNormal="100" workbookViewId="0">
      <selection activeCell="F11" sqref="F11"/>
    </sheetView>
  </sheetViews>
  <sheetFormatPr defaultColWidth="9.28515625" defaultRowHeight="12.75"/>
  <cols>
    <col min="1" max="1" width="8.28515625" bestFit="1" customWidth="1"/>
    <col min="2" max="2" width="21.7109375" bestFit="1" customWidth="1"/>
    <col min="3" max="3" width="21.28515625" customWidth="1"/>
    <col min="4" max="4" width="21.7109375" bestFit="1" customWidth="1"/>
    <col min="5" max="5" width="34" bestFit="1" customWidth="1"/>
    <col min="6" max="6" width="35" bestFit="1" customWidth="1"/>
    <col min="7" max="7" width="8.42578125" bestFit="1" customWidth="1"/>
    <col min="8" max="8" width="39.28515625" customWidth="1"/>
    <col min="9" max="9" width="101.7109375" bestFit="1" customWidth="1"/>
    <col min="10" max="10" width="35.28515625" customWidth="1"/>
    <col min="11" max="11" width="125" bestFit="1" customWidth="1"/>
    <col min="12" max="12" width="35" customWidth="1"/>
  </cols>
  <sheetData>
    <row r="1" spans="1:13" ht="18.75" thickBot="1">
      <c r="A1" s="50"/>
      <c r="B1" s="50"/>
      <c r="C1" s="65"/>
      <c r="D1" s="115" t="s">
        <v>2222</v>
      </c>
      <c r="E1" s="115"/>
      <c r="F1" s="50"/>
      <c r="G1" s="50"/>
      <c r="H1" s="50"/>
      <c r="I1" s="61"/>
      <c r="J1" s="50"/>
      <c r="K1" s="50"/>
      <c r="L1" s="50"/>
      <c r="M1" s="52"/>
    </row>
    <row r="2" spans="1:13" ht="13.5" thickBot="1">
      <c r="A2" s="50"/>
      <c r="B2" s="50"/>
      <c r="C2" s="65"/>
      <c r="D2" s="235" t="s">
        <v>2223</v>
      </c>
      <c r="E2" s="235"/>
      <c r="F2" s="234" t="s">
        <v>162</v>
      </c>
      <c r="G2" s="234"/>
      <c r="H2" s="50"/>
      <c r="I2" s="50"/>
      <c r="J2" s="50"/>
      <c r="K2" s="50"/>
      <c r="L2" s="50"/>
      <c r="M2" s="52"/>
    </row>
    <row r="3" spans="1:13" ht="13.5" thickBot="1">
      <c r="A3" s="595" t="s">
        <v>163</v>
      </c>
      <c r="B3" s="333" t="s">
        <v>164</v>
      </c>
      <c r="C3" s="591" t="s">
        <v>165</v>
      </c>
      <c r="D3" s="591" t="s">
        <v>1509</v>
      </c>
      <c r="E3" s="591" t="s">
        <v>2985</v>
      </c>
      <c r="F3" s="592" t="s">
        <v>167</v>
      </c>
      <c r="G3" s="593" t="s">
        <v>168</v>
      </c>
      <c r="H3" s="591" t="s">
        <v>4</v>
      </c>
      <c r="I3" s="591" t="s">
        <v>2986</v>
      </c>
      <c r="J3" s="591" t="s">
        <v>2225</v>
      </c>
      <c r="K3" s="591" t="s">
        <v>173</v>
      </c>
      <c r="L3" s="591" t="s">
        <v>174</v>
      </c>
      <c r="M3" s="594" t="s">
        <v>175</v>
      </c>
    </row>
    <row r="4" spans="1:13" s="50" customFormat="1" ht="15">
      <c r="A4" s="268"/>
      <c r="B4" s="596" t="s">
        <v>59</v>
      </c>
      <c r="C4" s="601">
        <v>1</v>
      </c>
      <c r="D4" s="599" t="s">
        <v>2677</v>
      </c>
      <c r="E4" s="599"/>
      <c r="F4" s="599" t="s">
        <v>2678</v>
      </c>
      <c r="G4" s="599"/>
      <c r="H4" s="602" t="s">
        <v>2987</v>
      </c>
      <c r="I4" s="621" t="s">
        <v>2988</v>
      </c>
      <c r="J4" s="599"/>
      <c r="K4" s="599" t="s">
        <v>2989</v>
      </c>
      <c r="L4" s="180" t="s">
        <v>324</v>
      </c>
      <c r="M4" s="622"/>
    </row>
    <row r="5" spans="1:13" s="50" customFormat="1" ht="15">
      <c r="A5" s="268"/>
      <c r="B5" s="596" t="s">
        <v>59</v>
      </c>
      <c r="C5" s="601">
        <v>2</v>
      </c>
      <c r="D5" s="599" t="s">
        <v>2681</v>
      </c>
      <c r="E5" s="599"/>
      <c r="F5" s="599" t="s">
        <v>2682</v>
      </c>
      <c r="G5" s="599"/>
      <c r="H5" s="602" t="s">
        <v>2990</v>
      </c>
      <c r="I5" s="621" t="s">
        <v>2988</v>
      </c>
      <c r="J5" s="599"/>
      <c r="K5" s="599" t="s">
        <v>2991</v>
      </c>
      <c r="L5" s="180" t="s">
        <v>324</v>
      </c>
      <c r="M5" s="51"/>
    </row>
    <row r="6" spans="1:13" s="50" customFormat="1" ht="15">
      <c r="A6" s="268"/>
      <c r="B6" s="596" t="s">
        <v>59</v>
      </c>
      <c r="C6" s="601">
        <v>3</v>
      </c>
      <c r="D6" s="599" t="s">
        <v>2684</v>
      </c>
      <c r="E6" s="48"/>
      <c r="F6" s="599" t="s">
        <v>2685</v>
      </c>
      <c r="G6" s="48"/>
      <c r="H6" s="602" t="s">
        <v>2992</v>
      </c>
      <c r="I6" s="621" t="s">
        <v>2988</v>
      </c>
      <c r="J6" s="48"/>
      <c r="K6" s="599" t="s">
        <v>2993</v>
      </c>
      <c r="L6" s="180" t="s">
        <v>324</v>
      </c>
      <c r="M6" s="51"/>
    </row>
    <row r="7" spans="1:13" s="50" customFormat="1" ht="15">
      <c r="A7" s="268"/>
      <c r="B7" s="596" t="s">
        <v>59</v>
      </c>
      <c r="C7" s="601">
        <v>4</v>
      </c>
      <c r="D7" s="599" t="s">
        <v>2687</v>
      </c>
      <c r="E7" s="48"/>
      <c r="F7" s="599" t="s">
        <v>2688</v>
      </c>
      <c r="G7" s="48"/>
      <c r="H7" s="602" t="s">
        <v>2994</v>
      </c>
      <c r="I7" s="621" t="s">
        <v>2988</v>
      </c>
      <c r="J7" s="48"/>
      <c r="K7" s="599" t="s">
        <v>2995</v>
      </c>
      <c r="L7" s="180" t="s">
        <v>324</v>
      </c>
      <c r="M7" s="51"/>
    </row>
    <row r="8" spans="1:13" s="50" customFormat="1" ht="15">
      <c r="A8" s="268"/>
      <c r="B8" s="596" t="s">
        <v>59</v>
      </c>
      <c r="C8" s="601">
        <v>5</v>
      </c>
      <c r="D8" s="599" t="s">
        <v>2690</v>
      </c>
      <c r="E8" s="599"/>
      <c r="F8" s="599" t="s">
        <v>2691</v>
      </c>
      <c r="G8" s="599"/>
      <c r="H8" s="602" t="s">
        <v>2996</v>
      </c>
      <c r="I8" s="621" t="s">
        <v>2988</v>
      </c>
      <c r="J8" s="599"/>
      <c r="K8" s="599" t="s">
        <v>2997</v>
      </c>
      <c r="L8" s="180" t="s">
        <v>324</v>
      </c>
      <c r="M8" s="51"/>
    </row>
    <row r="9" spans="1:13" s="50" customFormat="1" ht="15">
      <c r="A9" s="268"/>
      <c r="B9" s="596" t="s">
        <v>59</v>
      </c>
      <c r="C9" s="601">
        <v>6</v>
      </c>
      <c r="D9" s="599" t="s">
        <v>2693</v>
      </c>
      <c r="E9" s="48"/>
      <c r="F9" s="599" t="s">
        <v>2694</v>
      </c>
      <c r="G9" s="48"/>
      <c r="H9" s="602" t="s">
        <v>2998</v>
      </c>
      <c r="I9" s="621" t="s">
        <v>2988</v>
      </c>
      <c r="J9" s="48"/>
      <c r="K9" s="599" t="s">
        <v>2999</v>
      </c>
      <c r="L9" s="180" t="s">
        <v>324</v>
      </c>
      <c r="M9" s="51"/>
    </row>
    <row r="10" spans="1:13" s="50" customFormat="1" ht="15">
      <c r="A10" s="268"/>
      <c r="B10" s="596" t="s">
        <v>59</v>
      </c>
      <c r="C10" s="601">
        <v>7</v>
      </c>
      <c r="D10" s="599" t="s">
        <v>2696</v>
      </c>
      <c r="E10" s="48"/>
      <c r="F10" s="599" t="s">
        <v>2697</v>
      </c>
      <c r="G10" s="48"/>
      <c r="H10" s="602" t="s">
        <v>3000</v>
      </c>
      <c r="I10" s="621" t="s">
        <v>2988</v>
      </c>
      <c r="J10" s="48"/>
      <c r="K10" s="599" t="s">
        <v>3001</v>
      </c>
      <c r="L10" s="180" t="s">
        <v>324</v>
      </c>
      <c r="M10" s="51"/>
    </row>
    <row r="11" spans="1:13" s="50" customFormat="1" ht="15">
      <c r="A11" s="268"/>
      <c r="B11" s="596" t="s">
        <v>59</v>
      </c>
      <c r="C11" s="601">
        <v>8</v>
      </c>
      <c r="D11" s="599" t="s">
        <v>2699</v>
      </c>
      <c r="E11" s="599"/>
      <c r="F11" s="599" t="s">
        <v>2700</v>
      </c>
      <c r="G11" s="599"/>
      <c r="H11" s="602" t="s">
        <v>3002</v>
      </c>
      <c r="I11" s="621" t="s">
        <v>2988</v>
      </c>
      <c r="J11" s="599"/>
      <c r="K11" s="599" t="s">
        <v>3003</v>
      </c>
      <c r="L11" s="180" t="s">
        <v>324</v>
      </c>
      <c r="M11" s="51"/>
    </row>
    <row r="12" spans="1:13" s="50" customFormat="1" ht="15">
      <c r="A12" s="268"/>
      <c r="B12" s="596" t="s">
        <v>59</v>
      </c>
      <c r="C12" s="601">
        <v>9</v>
      </c>
      <c r="D12" s="599" t="s">
        <v>2702</v>
      </c>
      <c r="E12" s="48"/>
      <c r="F12" s="599" t="s">
        <v>2703</v>
      </c>
      <c r="G12" s="48"/>
      <c r="H12" s="602" t="s">
        <v>3004</v>
      </c>
      <c r="I12" s="621" t="s">
        <v>2988</v>
      </c>
      <c r="J12" s="48"/>
      <c r="K12" s="599" t="s">
        <v>3005</v>
      </c>
      <c r="L12" s="180" t="s">
        <v>324</v>
      </c>
      <c r="M12" s="51"/>
    </row>
    <row r="13" spans="1:13" s="50" customFormat="1" ht="15">
      <c r="A13" s="268"/>
      <c r="B13" s="596" t="s">
        <v>59</v>
      </c>
      <c r="C13" s="601">
        <v>10</v>
      </c>
      <c r="D13" s="599" t="s">
        <v>2705</v>
      </c>
      <c r="E13" s="48"/>
      <c r="F13" s="599" t="s">
        <v>2706</v>
      </c>
      <c r="G13" s="48"/>
      <c r="H13" s="602" t="s">
        <v>3006</v>
      </c>
      <c r="I13" s="621" t="s">
        <v>2988</v>
      </c>
      <c r="J13" s="48"/>
      <c r="K13" s="599" t="s">
        <v>3007</v>
      </c>
      <c r="L13" s="180" t="s">
        <v>324</v>
      </c>
      <c r="M13" s="51"/>
    </row>
    <row r="14" spans="1:13" s="50" customFormat="1" ht="15">
      <c r="A14" s="268"/>
      <c r="B14" s="596" t="s">
        <v>59</v>
      </c>
      <c r="C14" s="601">
        <v>11</v>
      </c>
      <c r="D14" s="599" t="s">
        <v>2708</v>
      </c>
      <c r="E14" s="48"/>
      <c r="F14" s="599" t="s">
        <v>2709</v>
      </c>
      <c r="G14" s="48"/>
      <c r="H14" s="602" t="s">
        <v>3008</v>
      </c>
      <c r="I14" s="621" t="s">
        <v>2988</v>
      </c>
      <c r="J14" s="48"/>
      <c r="K14" s="599" t="s">
        <v>3009</v>
      </c>
      <c r="L14" s="180" t="s">
        <v>324</v>
      </c>
      <c r="M14" s="51"/>
    </row>
    <row r="15" spans="1:13" s="50" customFormat="1" ht="15">
      <c r="A15" s="268"/>
      <c r="B15" s="596" t="s">
        <v>59</v>
      </c>
      <c r="C15" s="601">
        <v>12</v>
      </c>
      <c r="D15" s="599" t="s">
        <v>2711</v>
      </c>
      <c r="E15" s="599"/>
      <c r="F15" s="599" t="s">
        <v>2712</v>
      </c>
      <c r="G15" s="599"/>
      <c r="H15" s="602" t="s">
        <v>3010</v>
      </c>
      <c r="I15" s="621" t="s">
        <v>2988</v>
      </c>
      <c r="J15" s="599"/>
      <c r="K15" s="599" t="s">
        <v>3011</v>
      </c>
      <c r="L15" s="180" t="s">
        <v>324</v>
      </c>
      <c r="M15" s="51"/>
    </row>
    <row r="16" spans="1:13" ht="15">
      <c r="A16" s="268"/>
      <c r="B16" s="596"/>
      <c r="C16" s="601">
        <v>13</v>
      </c>
      <c r="D16" s="599"/>
      <c r="E16" s="599"/>
      <c r="F16" s="599"/>
      <c r="G16" s="599"/>
      <c r="H16" s="602"/>
      <c r="I16" s="603"/>
      <c r="J16" s="599"/>
      <c r="K16" s="599"/>
      <c r="L16" s="49"/>
      <c r="M16" s="51"/>
    </row>
    <row r="17" spans="1:13" ht="15">
      <c r="A17" s="268"/>
      <c r="B17" s="596"/>
      <c r="C17" s="601">
        <v>14</v>
      </c>
      <c r="D17" s="599"/>
      <c r="E17" s="599"/>
      <c r="F17" s="599"/>
      <c r="G17" s="599"/>
      <c r="H17" s="602"/>
      <c r="I17" s="603"/>
      <c r="J17" s="599"/>
      <c r="K17" s="599"/>
      <c r="L17" s="49"/>
      <c r="M17" s="51"/>
    </row>
    <row r="18" spans="1:13" ht="15">
      <c r="A18" s="268"/>
      <c r="B18" s="596"/>
      <c r="C18" s="601">
        <v>15</v>
      </c>
      <c r="D18" s="599"/>
      <c r="E18" s="599"/>
      <c r="F18" s="599"/>
      <c r="G18" s="599"/>
      <c r="H18" s="602"/>
      <c r="I18" s="603"/>
      <c r="J18" s="599"/>
      <c r="K18" s="599"/>
      <c r="L18" s="49"/>
      <c r="M18" s="51"/>
    </row>
    <row r="19" spans="1:13" ht="15">
      <c r="A19" s="268"/>
      <c r="B19" s="596"/>
      <c r="C19" s="601">
        <v>16</v>
      </c>
      <c r="D19" s="599"/>
      <c r="E19" s="599"/>
      <c r="F19" s="599"/>
      <c r="G19" s="599"/>
      <c r="H19" s="602"/>
      <c r="I19" s="603"/>
      <c r="J19" s="599"/>
      <c r="K19" s="599"/>
      <c r="L19" s="49"/>
      <c r="M19" s="51"/>
    </row>
    <row r="20" spans="1:13" ht="15">
      <c r="A20" s="268"/>
      <c r="B20" s="596"/>
      <c r="C20" s="601">
        <v>17</v>
      </c>
      <c r="D20" s="599"/>
      <c r="E20" s="48"/>
      <c r="F20" s="48"/>
      <c r="G20" s="48"/>
      <c r="H20" s="75"/>
      <c r="I20" s="102"/>
      <c r="J20" s="75"/>
      <c r="K20" s="75"/>
      <c r="L20" s="75"/>
      <c r="M20" s="51"/>
    </row>
    <row r="21" spans="1:13" ht="15">
      <c r="A21" s="268"/>
      <c r="B21" s="596"/>
      <c r="C21" s="601">
        <v>18</v>
      </c>
      <c r="D21" s="599"/>
      <c r="E21" s="599"/>
      <c r="F21" s="599"/>
      <c r="G21" s="599"/>
      <c r="H21" s="602"/>
      <c r="I21" s="603"/>
      <c r="J21" s="599"/>
      <c r="K21" s="599"/>
      <c r="L21" s="49"/>
      <c r="M21" s="51"/>
    </row>
    <row r="22" spans="1:13" ht="15">
      <c r="A22" s="268"/>
      <c r="B22" s="596"/>
      <c r="C22" s="601">
        <v>19</v>
      </c>
      <c r="D22" s="599"/>
      <c r="E22" s="599"/>
      <c r="F22" s="599"/>
      <c r="G22" s="599"/>
      <c r="H22" s="602"/>
      <c r="I22" s="603"/>
      <c r="J22" s="599"/>
      <c r="K22" s="599"/>
      <c r="L22" s="49"/>
      <c r="M22" s="51"/>
    </row>
    <row r="23" spans="1:13" ht="15">
      <c r="A23" s="268"/>
      <c r="B23" s="596"/>
      <c r="C23" s="601">
        <v>20</v>
      </c>
      <c r="D23" s="599"/>
      <c r="E23" s="599"/>
      <c r="F23" s="599"/>
      <c r="G23" s="599"/>
      <c r="H23" s="599"/>
      <c r="I23" s="603"/>
      <c r="J23" s="599"/>
      <c r="K23" s="604"/>
      <c r="L23" s="49"/>
      <c r="M23" s="51"/>
    </row>
    <row r="24" spans="1:13" ht="15">
      <c r="A24" s="268"/>
      <c r="B24" s="596"/>
      <c r="C24" s="601">
        <v>21</v>
      </c>
      <c r="D24" s="599"/>
      <c r="E24" s="599"/>
      <c r="F24" s="599"/>
      <c r="G24" s="599"/>
      <c r="H24" s="599"/>
      <c r="I24" s="603"/>
      <c r="J24" s="599"/>
      <c r="K24" s="604"/>
      <c r="L24" s="49"/>
      <c r="M24" s="51"/>
    </row>
    <row r="25" spans="1:13" ht="15">
      <c r="A25" s="268"/>
      <c r="B25" s="596"/>
      <c r="C25" s="601">
        <v>22</v>
      </c>
      <c r="D25" s="599"/>
      <c r="E25" s="599"/>
      <c r="F25" s="599"/>
      <c r="G25" s="599"/>
      <c r="H25" s="599"/>
      <c r="I25" s="603"/>
      <c r="J25" s="599"/>
      <c r="K25" s="604"/>
      <c r="L25" s="49"/>
      <c r="M25" s="51"/>
    </row>
    <row r="26" spans="1:13" ht="15">
      <c r="A26" s="268"/>
      <c r="B26" s="596"/>
      <c r="C26" s="601">
        <v>23</v>
      </c>
      <c r="D26" s="599"/>
      <c r="E26" s="48"/>
      <c r="F26" s="48"/>
      <c r="G26" s="48"/>
      <c r="H26" s="48"/>
      <c r="I26" s="102"/>
      <c r="J26" s="75"/>
      <c r="K26" s="75"/>
      <c r="L26" s="49"/>
      <c r="M26" s="51"/>
    </row>
    <row r="27" spans="1:13" ht="15">
      <c r="A27" s="268"/>
      <c r="B27" s="596"/>
      <c r="C27" s="601">
        <v>24</v>
      </c>
      <c r="D27" s="599"/>
      <c r="E27" s="48"/>
      <c r="F27" s="48"/>
      <c r="G27" s="48"/>
      <c r="H27" s="48"/>
      <c r="I27" s="102"/>
      <c r="J27" s="48"/>
      <c r="K27" s="120"/>
      <c r="L27" s="49"/>
      <c r="M27" s="51"/>
    </row>
    <row r="28" spans="1:13" ht="15">
      <c r="A28" s="268"/>
      <c r="B28" s="596"/>
      <c r="C28" s="601">
        <v>25</v>
      </c>
      <c r="D28" s="599"/>
      <c r="E28" s="599"/>
      <c r="F28" s="599"/>
      <c r="G28" s="599"/>
      <c r="H28" s="599"/>
      <c r="I28" s="603"/>
      <c r="J28" s="599"/>
      <c r="K28" s="604"/>
      <c r="L28" s="597"/>
      <c r="M28" s="51"/>
    </row>
    <row r="29" spans="1:13" ht="15">
      <c r="A29" s="268"/>
      <c r="B29" s="596"/>
      <c r="C29" s="601">
        <v>26</v>
      </c>
      <c r="D29" s="599"/>
      <c r="E29" s="599"/>
      <c r="F29" s="599"/>
      <c r="G29" s="599"/>
      <c r="H29" s="599"/>
      <c r="I29" s="603"/>
      <c r="J29" s="599"/>
      <c r="K29" s="604"/>
      <c r="L29" s="49"/>
      <c r="M29" s="51"/>
    </row>
    <row r="30" spans="1:13" ht="15">
      <c r="A30" s="268"/>
      <c r="B30" s="596"/>
      <c r="C30" s="601">
        <v>27</v>
      </c>
      <c r="D30" s="599"/>
      <c r="E30" s="48"/>
      <c r="F30" s="48"/>
      <c r="G30" s="48"/>
      <c r="H30" s="48"/>
      <c r="I30" s="102"/>
      <c r="J30" s="48"/>
      <c r="K30" s="120"/>
      <c r="L30" s="49"/>
      <c r="M30" s="51"/>
    </row>
    <row r="31" spans="1:13" ht="15">
      <c r="A31" s="268"/>
      <c r="B31" s="596"/>
      <c r="C31" s="601">
        <v>28</v>
      </c>
      <c r="D31" s="599"/>
      <c r="E31" s="48"/>
      <c r="F31" s="48"/>
      <c r="G31" s="48"/>
      <c r="H31" s="48"/>
      <c r="I31" s="102"/>
      <c r="J31" s="48"/>
      <c r="K31" s="120"/>
      <c r="L31" s="49"/>
      <c r="M31" s="51"/>
    </row>
    <row r="32" spans="1:13" ht="15">
      <c r="A32" s="268"/>
      <c r="B32" s="596"/>
      <c r="C32" s="601">
        <v>29</v>
      </c>
      <c r="D32" s="599"/>
      <c r="E32" s="48"/>
      <c r="F32" s="48"/>
      <c r="G32" s="48"/>
      <c r="H32" s="48"/>
      <c r="I32" s="598"/>
      <c r="J32" s="48"/>
      <c r="K32" s="120"/>
      <c r="L32" s="49"/>
      <c r="M32" s="51"/>
    </row>
    <row r="33" spans="1:13" ht="15">
      <c r="A33" s="268"/>
      <c r="B33" s="596"/>
      <c r="C33" s="601">
        <v>30</v>
      </c>
      <c r="D33" s="599"/>
      <c r="E33" s="48"/>
      <c r="F33" s="48"/>
      <c r="G33" s="48"/>
      <c r="H33" s="48"/>
      <c r="I33" s="598"/>
      <c r="J33" s="48"/>
      <c r="K33" s="120"/>
      <c r="L33" s="49"/>
      <c r="M33" s="51"/>
    </row>
    <row r="34" spans="1:13" ht="15">
      <c r="A34" s="268"/>
      <c r="B34" s="596"/>
      <c r="C34" s="601">
        <v>31</v>
      </c>
      <c r="D34" s="599"/>
      <c r="E34" s="48"/>
      <c r="F34" s="48"/>
      <c r="G34" s="48"/>
      <c r="H34" s="48"/>
      <c r="I34" s="102"/>
      <c r="J34" s="75"/>
      <c r="K34" s="120"/>
      <c r="L34" s="49"/>
      <c r="M34" s="51"/>
    </row>
    <row r="35" spans="1:13" ht="15">
      <c r="A35" s="268"/>
      <c r="B35" s="596"/>
      <c r="C35" s="601">
        <v>32</v>
      </c>
      <c r="D35" s="599"/>
      <c r="E35" s="48"/>
      <c r="F35" s="48"/>
      <c r="G35" s="48"/>
      <c r="H35" s="48"/>
      <c r="I35" s="102"/>
      <c r="J35" s="75"/>
      <c r="K35" s="120"/>
      <c r="L35" s="49"/>
      <c r="M35" s="51"/>
    </row>
    <row r="36" spans="1:13" ht="15">
      <c r="A36" s="268"/>
      <c r="B36" s="596"/>
      <c r="C36" s="601">
        <v>33</v>
      </c>
      <c r="D36" s="599"/>
      <c r="E36" s="48"/>
      <c r="F36" s="48"/>
      <c r="G36" s="48"/>
      <c r="H36" s="48"/>
      <c r="I36" s="102"/>
      <c r="J36" s="75"/>
      <c r="K36" s="120"/>
      <c r="L36" s="49"/>
      <c r="M36" s="51"/>
    </row>
    <row r="37" spans="1:13" ht="15">
      <c r="A37" s="268"/>
      <c r="B37" s="596"/>
      <c r="C37" s="601">
        <v>34</v>
      </c>
      <c r="D37" s="599"/>
      <c r="E37" s="48"/>
      <c r="F37" s="48"/>
      <c r="G37" s="48"/>
      <c r="H37" s="48"/>
      <c r="I37" s="102"/>
      <c r="J37" s="48"/>
      <c r="K37" s="120"/>
      <c r="L37" s="49"/>
      <c r="M37" s="51"/>
    </row>
    <row r="38" spans="1:13" ht="15">
      <c r="A38" s="268"/>
      <c r="B38" s="596"/>
      <c r="C38" s="601">
        <v>35</v>
      </c>
      <c r="D38" s="599"/>
      <c r="E38" s="48"/>
      <c r="F38" s="48"/>
      <c r="G38" s="48"/>
      <c r="H38" s="48"/>
      <c r="I38" s="102"/>
      <c r="J38" s="48"/>
      <c r="K38" s="120"/>
      <c r="L38" s="49"/>
      <c r="M38" s="51"/>
    </row>
    <row r="39" spans="1:13" ht="15">
      <c r="A39" s="268"/>
      <c r="B39" s="596"/>
      <c r="C39" s="601">
        <v>36</v>
      </c>
      <c r="D39" s="599"/>
      <c r="E39" s="48"/>
      <c r="F39" s="48"/>
      <c r="G39" s="48"/>
      <c r="H39" s="48"/>
      <c r="I39" s="102"/>
      <c r="J39" s="48"/>
      <c r="K39" s="120"/>
      <c r="L39" s="49"/>
      <c r="M39" s="51"/>
    </row>
    <row r="40" spans="1:13" ht="15">
      <c r="A40" s="268"/>
      <c r="B40" s="596"/>
      <c r="C40" s="601">
        <v>37</v>
      </c>
      <c r="D40" s="48"/>
      <c r="E40" s="48"/>
      <c r="F40" s="48"/>
      <c r="G40" s="48"/>
      <c r="H40" s="48"/>
      <c r="I40" s="102"/>
      <c r="J40" s="75"/>
      <c r="K40" s="120"/>
      <c r="L40" s="49"/>
      <c r="M40" s="51"/>
    </row>
    <row r="41" spans="1:13" ht="15">
      <c r="A41" s="268"/>
      <c r="B41" s="596"/>
      <c r="C41" s="601">
        <v>38</v>
      </c>
      <c r="D41" s="48"/>
      <c r="E41" s="48"/>
      <c r="F41" s="48"/>
      <c r="G41" s="48"/>
      <c r="H41" s="48"/>
      <c r="I41" s="102"/>
      <c r="J41" s="75"/>
      <c r="K41" s="120"/>
      <c r="L41" s="49"/>
      <c r="M41" s="51"/>
    </row>
    <row r="42" spans="1:13" ht="15">
      <c r="A42" s="268"/>
      <c r="B42" s="596"/>
      <c r="C42" s="601">
        <v>39</v>
      </c>
      <c r="D42" s="599"/>
      <c r="E42" s="599"/>
      <c r="F42" s="599"/>
      <c r="G42" s="599"/>
      <c r="H42" s="599"/>
      <c r="I42" s="603"/>
      <c r="J42" s="602"/>
      <c r="K42" s="604"/>
      <c r="L42" s="49"/>
      <c r="M42" s="51"/>
    </row>
    <row r="43" spans="1:13" ht="15">
      <c r="A43" s="268"/>
      <c r="B43" s="596"/>
      <c r="C43" s="601">
        <v>40</v>
      </c>
      <c r="D43" s="599"/>
      <c r="E43" s="599"/>
      <c r="F43" s="599"/>
      <c r="G43" s="599"/>
      <c r="H43" s="599"/>
      <c r="I43" s="603"/>
      <c r="J43" s="602"/>
      <c r="K43" s="604"/>
      <c r="L43" s="49"/>
      <c r="M43" s="51"/>
    </row>
    <row r="44" spans="1:13" ht="15">
      <c r="A44" s="268"/>
      <c r="B44" s="596"/>
      <c r="C44" s="601">
        <v>41</v>
      </c>
      <c r="D44" s="599"/>
      <c r="E44" s="599"/>
      <c r="F44" s="599"/>
      <c r="G44" s="599"/>
      <c r="H44" s="599"/>
      <c r="I44" s="603"/>
      <c r="J44" s="602"/>
      <c r="K44" s="604"/>
      <c r="L44" s="49"/>
      <c r="M44" s="51"/>
    </row>
    <row r="45" spans="1:13" ht="15">
      <c r="A45" s="268"/>
      <c r="B45" s="596"/>
      <c r="C45" s="601">
        <v>42</v>
      </c>
      <c r="D45" s="599"/>
      <c r="E45" s="599"/>
      <c r="F45" s="599"/>
      <c r="G45" s="599"/>
      <c r="H45" s="599"/>
      <c r="I45" s="603"/>
      <c r="J45" s="602"/>
      <c r="K45" s="604"/>
      <c r="L45" s="49"/>
      <c r="M45" s="51"/>
    </row>
    <row r="46" spans="1:13" ht="15">
      <c r="A46" s="268"/>
      <c r="B46" s="596"/>
      <c r="C46" s="601">
        <v>43</v>
      </c>
      <c r="D46" s="599"/>
      <c r="E46" s="599"/>
      <c r="F46" s="599"/>
      <c r="G46" s="599"/>
      <c r="H46" s="599"/>
      <c r="I46" s="603"/>
      <c r="J46" s="602"/>
      <c r="K46" s="604"/>
      <c r="L46" s="49"/>
      <c r="M46" s="51"/>
    </row>
    <row r="47" spans="1:13" ht="15">
      <c r="A47" s="268"/>
      <c r="B47" s="596"/>
      <c r="C47" s="601">
        <v>44</v>
      </c>
      <c r="D47" s="599"/>
      <c r="E47" s="599"/>
      <c r="F47" s="599"/>
      <c r="G47" s="599"/>
      <c r="H47" s="599"/>
      <c r="I47" s="603"/>
      <c r="J47" s="602"/>
      <c r="K47" s="604"/>
      <c r="L47" s="49"/>
      <c r="M47" s="51"/>
    </row>
    <row r="48" spans="1:13" ht="15">
      <c r="A48" s="268"/>
      <c r="B48" s="596"/>
      <c r="C48" s="601">
        <v>45</v>
      </c>
      <c r="D48" s="599"/>
      <c r="E48" s="599"/>
      <c r="F48" s="599"/>
      <c r="G48" s="599"/>
      <c r="H48" s="599"/>
      <c r="I48" s="603"/>
      <c r="J48" s="602"/>
      <c r="K48" s="604"/>
      <c r="L48" s="49"/>
      <c r="M48" s="51"/>
    </row>
    <row r="49" spans="1:13" ht="15">
      <c r="A49" s="268"/>
      <c r="B49" s="596"/>
      <c r="C49" s="601">
        <v>46</v>
      </c>
      <c r="D49" s="599"/>
      <c r="E49" s="599"/>
      <c r="F49" s="599"/>
      <c r="G49" s="599"/>
      <c r="H49" s="599"/>
      <c r="I49" s="603"/>
      <c r="J49" s="602"/>
      <c r="K49" s="604"/>
      <c r="L49" s="49"/>
      <c r="M49" s="51"/>
    </row>
    <row r="50" spans="1:13" ht="15">
      <c r="A50" s="268"/>
      <c r="B50" s="596"/>
      <c r="C50" s="601">
        <v>47</v>
      </c>
      <c r="D50" s="599"/>
      <c r="E50" s="599"/>
      <c r="F50" s="599"/>
      <c r="G50" s="599"/>
      <c r="H50" s="599"/>
      <c r="I50" s="603"/>
      <c r="J50" s="602"/>
      <c r="K50" s="604"/>
      <c r="L50" s="49"/>
      <c r="M50" s="51"/>
    </row>
    <row r="51" spans="1:13" ht="15">
      <c r="A51" s="268"/>
      <c r="B51" s="596"/>
      <c r="C51" s="601">
        <v>48</v>
      </c>
      <c r="D51" s="599"/>
      <c r="E51" s="599"/>
      <c r="F51" s="599"/>
      <c r="G51" s="599"/>
      <c r="H51" s="599"/>
      <c r="I51" s="603"/>
      <c r="J51" s="602"/>
      <c r="K51" s="604"/>
      <c r="L51" s="49"/>
      <c r="M51" s="51"/>
    </row>
    <row r="52" spans="1:13" ht="15">
      <c r="A52" s="268"/>
      <c r="B52" s="596"/>
      <c r="C52" s="601">
        <v>49</v>
      </c>
      <c r="D52" s="599"/>
      <c r="E52" s="599"/>
      <c r="F52" s="599"/>
      <c r="G52" s="599"/>
      <c r="H52" s="599"/>
      <c r="I52" s="603"/>
      <c r="J52" s="602"/>
      <c r="K52" s="604"/>
      <c r="L52" s="49"/>
      <c r="M52" s="51"/>
    </row>
    <row r="53" spans="1:13" ht="15">
      <c r="A53" s="268"/>
      <c r="B53" s="596"/>
      <c r="C53" s="601">
        <v>50</v>
      </c>
      <c r="D53" s="48"/>
      <c r="E53" s="48"/>
      <c r="F53" s="48"/>
      <c r="G53" s="48"/>
      <c r="H53" s="48"/>
      <c r="I53" s="102"/>
      <c r="J53" s="75"/>
      <c r="K53" s="120"/>
      <c r="L53" s="49"/>
      <c r="M53" s="51"/>
    </row>
    <row r="54" spans="1:13" ht="15">
      <c r="A54" s="268"/>
      <c r="B54" s="596"/>
      <c r="C54" s="601">
        <v>51</v>
      </c>
      <c r="D54" s="48"/>
      <c r="E54" s="48"/>
      <c r="F54" s="48"/>
      <c r="G54" s="48"/>
      <c r="H54" s="48"/>
      <c r="I54" s="102"/>
      <c r="J54" s="75"/>
      <c r="K54" s="120"/>
      <c r="L54" s="49"/>
      <c r="M54" s="51"/>
    </row>
    <row r="55" spans="1:13" ht="15">
      <c r="A55" s="268"/>
      <c r="B55" s="596"/>
      <c r="C55" s="601">
        <v>52</v>
      </c>
      <c r="D55" s="48"/>
      <c r="E55" s="48"/>
      <c r="F55" s="48"/>
      <c r="G55" s="48"/>
      <c r="H55" s="48"/>
      <c r="I55" s="102"/>
      <c r="J55" s="75"/>
      <c r="K55" s="120"/>
      <c r="L55" s="49"/>
      <c r="M55" s="51"/>
    </row>
    <row r="56" spans="1:13" ht="15">
      <c r="A56" s="268"/>
      <c r="B56" s="596"/>
      <c r="C56" s="601">
        <v>53</v>
      </c>
      <c r="D56" s="48"/>
      <c r="E56" s="48"/>
      <c r="F56" s="48"/>
      <c r="G56" s="48"/>
      <c r="H56" s="48"/>
      <c r="I56" s="102"/>
      <c r="J56" s="75"/>
      <c r="K56" s="120"/>
      <c r="L56" s="49"/>
      <c r="M56" s="51"/>
    </row>
    <row r="57" spans="1:13" ht="15">
      <c r="A57" s="268"/>
      <c r="B57" s="596"/>
      <c r="C57" s="601">
        <v>54</v>
      </c>
      <c r="D57" s="48"/>
      <c r="E57" s="48"/>
      <c r="F57" s="48"/>
      <c r="G57" s="48"/>
      <c r="H57" s="48"/>
      <c r="I57" s="102"/>
      <c r="J57" s="75"/>
      <c r="K57" s="120"/>
      <c r="L57" s="49"/>
      <c r="M57" s="51"/>
    </row>
    <row r="58" spans="1:13" ht="15">
      <c r="A58" s="268"/>
      <c r="B58" s="596"/>
      <c r="C58" s="601">
        <v>55</v>
      </c>
      <c r="D58" s="48"/>
      <c r="E58" s="48"/>
      <c r="F58" s="48"/>
      <c r="G58" s="48"/>
      <c r="H58" s="48"/>
      <c r="I58" s="102"/>
      <c r="J58" s="75"/>
      <c r="K58" s="120"/>
      <c r="L58" s="49"/>
      <c r="M58" s="51"/>
    </row>
    <row r="59" spans="1:13" ht="15">
      <c r="A59" s="268"/>
      <c r="B59" s="596"/>
      <c r="C59" s="601">
        <v>56</v>
      </c>
      <c r="D59" s="48"/>
      <c r="E59" s="48"/>
      <c r="F59" s="48"/>
      <c r="G59" s="48"/>
      <c r="H59" s="48"/>
      <c r="I59" s="102"/>
      <c r="J59" s="75"/>
      <c r="K59" s="120"/>
      <c r="L59" s="49"/>
      <c r="M59" s="51"/>
    </row>
    <row r="60" spans="1:13" ht="15">
      <c r="A60" s="268"/>
      <c r="B60" s="596"/>
      <c r="C60" s="601">
        <v>57</v>
      </c>
      <c r="D60" s="48"/>
      <c r="E60" s="48"/>
      <c r="F60" s="48"/>
      <c r="G60" s="48"/>
      <c r="H60" s="48"/>
      <c r="I60" s="102"/>
      <c r="J60" s="75"/>
      <c r="K60" s="120"/>
      <c r="L60" s="49"/>
      <c r="M60" s="51"/>
    </row>
    <row r="61" spans="1:13" ht="15">
      <c r="A61" s="268"/>
      <c r="B61" s="596"/>
      <c r="C61" s="601">
        <v>58</v>
      </c>
      <c r="D61" s="48"/>
      <c r="E61" s="48"/>
      <c r="F61" s="48"/>
      <c r="G61" s="48"/>
      <c r="H61" s="48"/>
      <c r="I61" s="102"/>
      <c r="J61" s="75"/>
      <c r="K61" s="120"/>
      <c r="L61" s="49"/>
      <c r="M61" s="51"/>
    </row>
    <row r="62" spans="1:13" ht="15">
      <c r="A62" s="268"/>
      <c r="B62" s="596"/>
      <c r="C62" s="601">
        <v>59</v>
      </c>
      <c r="D62" s="48"/>
      <c r="E62" s="48"/>
      <c r="F62" s="48"/>
      <c r="G62" s="48"/>
      <c r="H62" s="48"/>
      <c r="I62" s="102"/>
      <c r="J62" s="75"/>
      <c r="K62" s="120"/>
      <c r="L62" s="49"/>
      <c r="M62" s="51"/>
    </row>
    <row r="63" spans="1:13" ht="15">
      <c r="A63" s="268"/>
      <c r="B63" s="596"/>
      <c r="C63" s="601">
        <v>60</v>
      </c>
      <c r="D63" s="48"/>
      <c r="E63" s="48"/>
      <c r="F63" s="48"/>
      <c r="G63" s="48"/>
      <c r="H63" s="48"/>
      <c r="I63" s="102"/>
      <c r="J63" s="75"/>
      <c r="K63" s="120"/>
      <c r="L63" s="49"/>
      <c r="M63" s="51"/>
    </row>
    <row r="64" spans="1:13" ht="15">
      <c r="A64" s="268"/>
      <c r="B64" s="596"/>
      <c r="C64" s="601">
        <v>61</v>
      </c>
      <c r="D64" s="48"/>
      <c r="E64" s="48"/>
      <c r="F64" s="48"/>
      <c r="G64" s="48"/>
      <c r="H64" s="48"/>
      <c r="I64" s="102"/>
      <c r="J64" s="75"/>
      <c r="K64" s="120"/>
      <c r="L64" s="49"/>
      <c r="M64" s="51"/>
    </row>
    <row r="65" spans="1:13" ht="15">
      <c r="A65" s="268"/>
      <c r="B65" s="596"/>
      <c r="C65" s="601">
        <v>62</v>
      </c>
      <c r="D65" s="48"/>
      <c r="E65" s="48"/>
      <c r="F65" s="48"/>
      <c r="G65" s="48"/>
      <c r="H65" s="48"/>
      <c r="I65" s="102"/>
      <c r="J65" s="75"/>
      <c r="K65" s="120"/>
      <c r="L65" s="49"/>
      <c r="M65" s="51"/>
    </row>
    <row r="66" spans="1:13" ht="15">
      <c r="A66" s="268"/>
      <c r="B66" s="596"/>
      <c r="C66" s="601">
        <v>63</v>
      </c>
      <c r="D66" s="48"/>
      <c r="E66" s="48"/>
      <c r="F66" s="48"/>
      <c r="G66" s="48"/>
      <c r="H66" s="48"/>
      <c r="I66" s="102"/>
      <c r="J66" s="75"/>
      <c r="K66" s="120"/>
      <c r="L66" s="49"/>
      <c r="M66" s="51"/>
    </row>
    <row r="67" spans="1:13" ht="15">
      <c r="A67" s="268"/>
      <c r="B67" s="596"/>
      <c r="C67" s="601">
        <v>64</v>
      </c>
      <c r="D67" s="48"/>
      <c r="E67" s="48"/>
      <c r="F67" s="48"/>
      <c r="G67" s="48"/>
      <c r="H67" s="48"/>
      <c r="I67" s="102"/>
      <c r="J67" s="75"/>
      <c r="K67" s="120"/>
      <c r="L67" s="49"/>
      <c r="M67" s="51"/>
    </row>
    <row r="68" spans="1:13" ht="15">
      <c r="A68" s="268"/>
      <c r="B68" s="596"/>
      <c r="C68" s="601">
        <v>65</v>
      </c>
      <c r="D68" s="48"/>
      <c r="E68" s="48"/>
      <c r="F68" s="48"/>
      <c r="G68" s="48"/>
      <c r="H68" s="48"/>
      <c r="I68" s="102"/>
      <c r="J68" s="75"/>
      <c r="K68" s="120"/>
      <c r="L68" s="49"/>
      <c r="M68" s="51"/>
    </row>
    <row r="69" spans="1:13" ht="15">
      <c r="A69" s="268"/>
      <c r="B69" s="596"/>
      <c r="C69" s="601">
        <v>66</v>
      </c>
      <c r="D69" s="48"/>
      <c r="E69" s="48"/>
      <c r="F69" s="48"/>
      <c r="G69" s="48"/>
      <c r="H69" s="48"/>
      <c r="I69" s="102"/>
      <c r="J69" s="75"/>
      <c r="K69" s="120"/>
      <c r="L69" s="49"/>
      <c r="M69" s="51"/>
    </row>
    <row r="70" spans="1:13" ht="15">
      <c r="A70" s="268"/>
      <c r="B70" s="596"/>
      <c r="C70" s="601">
        <v>67</v>
      </c>
      <c r="D70" s="48"/>
      <c r="E70" s="48"/>
      <c r="F70" s="48"/>
      <c r="G70" s="48"/>
      <c r="H70" s="48"/>
      <c r="I70" s="102"/>
      <c r="J70" s="75"/>
      <c r="K70" s="120"/>
      <c r="L70" s="49"/>
      <c r="M70" s="51"/>
    </row>
    <row r="71" spans="1:13" ht="15">
      <c r="A71" s="268"/>
      <c r="B71" s="596"/>
      <c r="C71" s="601">
        <v>68</v>
      </c>
      <c r="D71" s="48"/>
      <c r="E71" s="48"/>
      <c r="F71" s="48"/>
      <c r="G71" s="48"/>
      <c r="H71" s="48"/>
      <c r="I71" s="102"/>
      <c r="J71" s="75"/>
      <c r="K71" s="120"/>
      <c r="L71" s="49"/>
      <c r="M71" s="51"/>
    </row>
    <row r="72" spans="1:13" ht="15">
      <c r="A72" s="268"/>
      <c r="B72" s="596"/>
      <c r="C72" s="601">
        <v>69</v>
      </c>
      <c r="D72" s="48"/>
      <c r="E72" s="48"/>
      <c r="F72" s="48"/>
      <c r="G72" s="48"/>
      <c r="H72" s="48"/>
      <c r="I72" s="102"/>
      <c r="J72" s="75"/>
      <c r="K72" s="120"/>
      <c r="L72" s="49"/>
      <c r="M72" s="51"/>
    </row>
    <row r="73" spans="1:13" ht="15">
      <c r="A73" s="268"/>
      <c r="B73" s="596"/>
      <c r="C73" s="601">
        <v>70</v>
      </c>
      <c r="D73" s="48"/>
      <c r="E73" s="48"/>
      <c r="F73" s="48"/>
      <c r="G73" s="48"/>
      <c r="H73" s="48"/>
      <c r="I73" s="102"/>
      <c r="J73" s="75"/>
      <c r="K73" s="120"/>
      <c r="L73" s="49"/>
      <c r="M73" s="51"/>
    </row>
    <row r="74" spans="1:13" ht="15">
      <c r="A74" s="268"/>
      <c r="B74" s="596"/>
      <c r="C74" s="601">
        <v>71</v>
      </c>
      <c r="D74" s="121"/>
      <c r="E74" s="121"/>
      <c r="F74" s="48"/>
      <c r="G74" s="121"/>
      <c r="H74" s="121"/>
      <c r="I74" s="600"/>
      <c r="J74" s="76"/>
      <c r="K74" s="377"/>
      <c r="L74" s="124"/>
      <c r="M74" s="122"/>
    </row>
    <row r="75" spans="1:13" ht="15">
      <c r="A75" s="268"/>
      <c r="B75" s="596"/>
      <c r="C75" s="601">
        <v>72</v>
      </c>
      <c r="D75" s="121"/>
      <c r="E75" s="121"/>
      <c r="F75" s="48"/>
      <c r="G75" s="121"/>
      <c r="H75" s="121"/>
      <c r="I75" s="600"/>
      <c r="J75" s="76"/>
      <c r="K75" s="377"/>
      <c r="L75" s="124"/>
      <c r="M75" s="122"/>
    </row>
    <row r="76" spans="1:13" ht="15">
      <c r="A76" s="268"/>
      <c r="B76" s="596"/>
      <c r="C76" s="601">
        <v>73</v>
      </c>
      <c r="D76" s="121"/>
      <c r="E76" s="121"/>
      <c r="F76" s="48"/>
      <c r="G76" s="121"/>
      <c r="H76" s="121"/>
      <c r="I76" s="600"/>
      <c r="J76" s="76"/>
      <c r="K76" s="377"/>
      <c r="L76" s="124"/>
      <c r="M76" s="122"/>
    </row>
    <row r="77" spans="1:13" ht="15">
      <c r="A77" s="268"/>
      <c r="B77" s="596"/>
      <c r="C77" s="601">
        <v>74</v>
      </c>
      <c r="D77" s="121"/>
      <c r="E77" s="121"/>
      <c r="F77" s="48"/>
      <c r="G77" s="121"/>
      <c r="H77" s="121"/>
      <c r="I77" s="600"/>
      <c r="J77" s="76"/>
      <c r="K77" s="377"/>
      <c r="L77" s="124"/>
      <c r="M77" s="122"/>
    </row>
    <row r="78" spans="1:13" ht="15">
      <c r="A78" s="268"/>
      <c r="B78" s="596"/>
      <c r="C78" s="601">
        <v>75</v>
      </c>
      <c r="D78" s="121"/>
      <c r="E78" s="121"/>
      <c r="F78" s="48"/>
      <c r="G78" s="121"/>
      <c r="H78" s="121"/>
      <c r="I78" s="600"/>
      <c r="J78" s="76"/>
      <c r="K78" s="377"/>
      <c r="L78" s="124"/>
      <c r="M78" s="122"/>
    </row>
    <row r="79" spans="1:13" ht="15">
      <c r="A79" s="268"/>
      <c r="B79" s="596"/>
      <c r="C79" s="601">
        <v>76</v>
      </c>
      <c r="D79" s="121"/>
      <c r="E79" s="121"/>
      <c r="F79" s="48"/>
      <c r="G79" s="121"/>
      <c r="H79" s="121"/>
      <c r="I79" s="600"/>
      <c r="J79" s="76"/>
      <c r="K79" s="377"/>
      <c r="L79" s="124"/>
      <c r="M79" s="122"/>
    </row>
    <row r="80" spans="1:13" ht="15">
      <c r="A80" s="268"/>
      <c r="B80" s="596"/>
      <c r="C80" s="601">
        <v>77</v>
      </c>
      <c r="D80" s="121"/>
      <c r="E80" s="121"/>
      <c r="F80" s="48"/>
      <c r="G80" s="121"/>
      <c r="H80" s="121"/>
      <c r="I80" s="600"/>
      <c r="J80" s="76"/>
      <c r="K80" s="377"/>
      <c r="L80" s="124"/>
      <c r="M80" s="122"/>
    </row>
    <row r="81" spans="1:13" ht="15">
      <c r="A81" s="268"/>
      <c r="B81" s="596"/>
      <c r="C81" s="601">
        <v>78</v>
      </c>
      <c r="D81" s="121"/>
      <c r="E81" s="121"/>
      <c r="F81" s="48"/>
      <c r="G81" s="121"/>
      <c r="H81" s="121"/>
      <c r="I81" s="600"/>
      <c r="J81" s="76"/>
      <c r="K81" s="377"/>
      <c r="L81" s="124"/>
      <c r="M81" s="122"/>
    </row>
    <row r="82" spans="1:13" ht="15">
      <c r="A82" s="268"/>
      <c r="B82" s="596"/>
      <c r="C82" s="601">
        <v>79</v>
      </c>
      <c r="D82" s="121"/>
      <c r="E82" s="121"/>
      <c r="F82" s="48"/>
      <c r="G82" s="121"/>
      <c r="H82" s="121"/>
      <c r="I82" s="600"/>
      <c r="J82" s="76"/>
      <c r="K82" s="377"/>
      <c r="L82" s="124"/>
      <c r="M82" s="122"/>
    </row>
    <row r="83" spans="1:13" ht="15">
      <c r="A83" s="268"/>
      <c r="B83" s="596"/>
      <c r="C83" s="601">
        <v>80</v>
      </c>
      <c r="D83" s="121"/>
      <c r="E83" s="121"/>
      <c r="F83" s="48"/>
      <c r="G83" s="121"/>
      <c r="H83" s="121"/>
      <c r="I83" s="600"/>
      <c r="J83" s="76"/>
      <c r="K83" s="377"/>
      <c r="L83" s="124"/>
      <c r="M83" s="122"/>
    </row>
    <row r="84" spans="1:13" ht="15">
      <c r="A84" s="268"/>
      <c r="B84" s="596"/>
      <c r="C84" s="601">
        <v>81</v>
      </c>
      <c r="D84" s="121"/>
      <c r="E84" s="121"/>
      <c r="F84" s="48"/>
      <c r="G84" s="121"/>
      <c r="H84" s="121"/>
      <c r="I84" s="600"/>
      <c r="J84" s="76"/>
      <c r="K84" s="377"/>
      <c r="L84" s="124"/>
      <c r="M84" s="122"/>
    </row>
    <row r="85" spans="1:13" ht="15">
      <c r="A85" s="268"/>
      <c r="B85" s="596"/>
      <c r="C85" s="601">
        <v>82</v>
      </c>
      <c r="D85" s="121"/>
      <c r="E85" s="121"/>
      <c r="F85" s="48"/>
      <c r="G85" s="121"/>
      <c r="H85" s="121"/>
      <c r="I85" s="600"/>
      <c r="J85" s="76"/>
      <c r="K85" s="377"/>
      <c r="L85" s="124"/>
      <c r="M85" s="122"/>
    </row>
    <row r="86" spans="1:13" ht="15">
      <c r="A86" s="268"/>
      <c r="B86" s="596"/>
      <c r="C86" s="601">
        <v>83</v>
      </c>
      <c r="D86" s="121"/>
      <c r="E86" s="121"/>
      <c r="F86" s="48"/>
      <c r="G86" s="121"/>
      <c r="H86" s="121"/>
      <c r="I86" s="600"/>
      <c r="J86" s="76"/>
      <c r="K86" s="377"/>
      <c r="L86" s="124"/>
      <c r="M86" s="122"/>
    </row>
    <row r="87" spans="1:13" ht="15">
      <c r="A87" s="268"/>
      <c r="B87" s="596"/>
      <c r="C87" s="601">
        <v>84</v>
      </c>
      <c r="D87" s="121"/>
      <c r="E87" s="121"/>
      <c r="F87" s="48"/>
      <c r="G87" s="121"/>
      <c r="H87" s="121"/>
      <c r="I87" s="600"/>
      <c r="J87" s="76"/>
      <c r="K87" s="377"/>
      <c r="L87" s="124"/>
      <c r="M87" s="122"/>
    </row>
    <row r="88" spans="1:13" ht="15">
      <c r="A88" s="268"/>
      <c r="B88" s="596"/>
      <c r="C88" s="601">
        <v>85</v>
      </c>
      <c r="D88" s="121"/>
      <c r="E88" s="121"/>
      <c r="F88" s="48"/>
      <c r="G88" s="121"/>
      <c r="H88" s="121"/>
      <c r="I88" s="600"/>
      <c r="J88" s="76"/>
      <c r="K88" s="377"/>
      <c r="L88" s="124"/>
      <c r="M88" s="122"/>
    </row>
    <row r="89" spans="1:13" ht="15">
      <c r="A89" s="268"/>
      <c r="B89" s="596"/>
      <c r="C89" s="601">
        <v>86</v>
      </c>
      <c r="D89" s="121"/>
      <c r="E89" s="121"/>
      <c r="F89" s="48"/>
      <c r="G89" s="121"/>
      <c r="H89" s="121"/>
      <c r="I89" s="600"/>
      <c r="J89" s="76"/>
      <c r="K89" s="377"/>
      <c r="L89" s="124"/>
      <c r="M89" s="122"/>
    </row>
    <row r="90" spans="1:13" ht="15">
      <c r="A90" s="268"/>
      <c r="B90" s="596"/>
      <c r="C90" s="601">
        <v>87</v>
      </c>
      <c r="D90" s="121"/>
      <c r="E90" s="121"/>
      <c r="F90" s="48"/>
      <c r="G90" s="121"/>
      <c r="H90" s="121"/>
      <c r="I90" s="600"/>
      <c r="J90" s="76"/>
      <c r="K90" s="377"/>
      <c r="L90" s="124"/>
      <c r="M90" s="122"/>
    </row>
    <row r="91" spans="1:13" ht="15">
      <c r="A91" s="268"/>
      <c r="B91" s="596"/>
      <c r="C91" s="601">
        <v>88</v>
      </c>
      <c r="D91" s="121"/>
      <c r="E91" s="121"/>
      <c r="F91" s="48"/>
      <c r="G91" s="121"/>
      <c r="H91" s="121"/>
      <c r="I91" s="600"/>
      <c r="J91" s="76"/>
      <c r="K91" s="377"/>
      <c r="L91" s="124"/>
      <c r="M91" s="122"/>
    </row>
    <row r="92" spans="1:13" ht="15">
      <c r="A92" s="268"/>
      <c r="B92" s="596"/>
      <c r="C92" s="601">
        <v>89</v>
      </c>
      <c r="D92" s="121"/>
      <c r="E92" s="121"/>
      <c r="F92" s="48"/>
      <c r="G92" s="121"/>
      <c r="H92" s="121"/>
      <c r="I92" s="600"/>
      <c r="J92" s="76"/>
      <c r="K92" s="377"/>
      <c r="L92" s="124"/>
      <c r="M92" s="122"/>
    </row>
    <row r="93" spans="1:13" ht="15">
      <c r="A93" s="268"/>
      <c r="B93" s="596"/>
      <c r="C93" s="601">
        <v>90</v>
      </c>
      <c r="D93" s="121"/>
      <c r="E93" s="121"/>
      <c r="F93" s="48"/>
      <c r="G93" s="121"/>
      <c r="H93" s="121"/>
      <c r="I93" s="600"/>
      <c r="J93" s="76"/>
      <c r="K93" s="377"/>
      <c r="L93" s="124"/>
      <c r="M93" s="122"/>
    </row>
    <row r="94" spans="1:13" ht="15">
      <c r="A94" s="268"/>
      <c r="B94" s="596"/>
      <c r="C94" s="601">
        <v>91</v>
      </c>
      <c r="D94" s="121"/>
      <c r="E94" s="121"/>
      <c r="F94" s="48"/>
      <c r="G94" s="121"/>
      <c r="H94" s="121"/>
      <c r="I94" s="600"/>
      <c r="J94" s="76"/>
      <c r="K94" s="377"/>
      <c r="L94" s="124"/>
      <c r="M94" s="122"/>
    </row>
    <row r="95" spans="1:13" ht="15">
      <c r="A95" s="268"/>
      <c r="B95" s="596"/>
      <c r="C95" s="601">
        <v>92</v>
      </c>
      <c r="D95" s="121"/>
      <c r="E95" s="121"/>
      <c r="F95" s="48"/>
      <c r="G95" s="121"/>
      <c r="H95" s="121"/>
      <c r="I95" s="600"/>
      <c r="J95" s="76"/>
      <c r="K95" s="377"/>
      <c r="L95" s="124"/>
      <c r="M95" s="122"/>
    </row>
    <row r="96" spans="1:13" ht="15">
      <c r="A96" s="268"/>
      <c r="B96" s="596"/>
      <c r="C96" s="601">
        <v>93</v>
      </c>
      <c r="D96" s="121"/>
      <c r="E96" s="121"/>
      <c r="F96" s="48"/>
      <c r="G96" s="121"/>
      <c r="H96" s="121"/>
      <c r="I96" s="600"/>
      <c r="J96" s="76"/>
      <c r="K96" s="377"/>
      <c r="L96" s="124"/>
      <c r="M96" s="122"/>
    </row>
    <row r="97" spans="1:13" ht="15">
      <c r="A97" s="268"/>
      <c r="B97" s="596"/>
      <c r="C97" s="601">
        <v>94</v>
      </c>
      <c r="D97" s="121"/>
      <c r="E97" s="121"/>
      <c r="F97" s="48"/>
      <c r="G97" s="121"/>
      <c r="H97" s="121"/>
      <c r="I97" s="600"/>
      <c r="J97" s="76"/>
      <c r="K97" s="377"/>
      <c r="L97" s="124"/>
      <c r="M97" s="122"/>
    </row>
    <row r="98" spans="1:13" ht="15">
      <c r="A98" s="268"/>
      <c r="B98" s="596"/>
      <c r="C98" s="601">
        <v>95</v>
      </c>
      <c r="D98" s="121"/>
      <c r="E98" s="121"/>
      <c r="F98" s="48"/>
      <c r="G98" s="121"/>
      <c r="H98" s="121"/>
      <c r="I98" s="600"/>
      <c r="J98" s="76"/>
      <c r="K98" s="377"/>
      <c r="L98" s="124"/>
      <c r="M98" s="122"/>
    </row>
    <row r="99" spans="1:13" ht="15">
      <c r="A99" s="268"/>
      <c r="B99" s="596"/>
      <c r="C99" s="601">
        <v>96</v>
      </c>
      <c r="D99" s="121"/>
      <c r="E99" s="121"/>
      <c r="F99" s="48"/>
      <c r="G99" s="121"/>
      <c r="H99" s="121"/>
      <c r="I99" s="600"/>
      <c r="J99" s="76"/>
      <c r="K99" s="377"/>
      <c r="L99" s="124"/>
      <c r="M99" s="122"/>
    </row>
    <row r="100" spans="1:13" ht="15">
      <c r="A100" s="268"/>
      <c r="B100" s="596"/>
      <c r="C100" s="601">
        <v>97</v>
      </c>
      <c r="D100" s="121"/>
      <c r="E100" s="121"/>
      <c r="F100" s="48"/>
      <c r="G100" s="121"/>
      <c r="H100" s="121"/>
      <c r="I100" s="600"/>
      <c r="J100" s="76"/>
      <c r="K100" s="377"/>
      <c r="L100" s="124"/>
      <c r="M100" s="122"/>
    </row>
    <row r="101" spans="1:13" ht="15">
      <c r="A101" s="268"/>
      <c r="B101" s="596"/>
      <c r="C101" s="601">
        <v>98</v>
      </c>
      <c r="D101" s="121"/>
      <c r="E101" s="121"/>
      <c r="F101" s="48"/>
      <c r="G101" s="121"/>
      <c r="H101" s="121"/>
      <c r="I101" s="600"/>
      <c r="J101" s="76"/>
      <c r="K101" s="377"/>
      <c r="L101" s="124"/>
      <c r="M101" s="122"/>
    </row>
    <row r="102" spans="1:13" ht="15">
      <c r="A102" s="268"/>
      <c r="B102" s="596"/>
      <c r="C102" s="601">
        <v>99</v>
      </c>
      <c r="D102" s="121"/>
      <c r="E102" s="121"/>
      <c r="F102" s="48"/>
      <c r="G102" s="121"/>
      <c r="H102" s="121"/>
      <c r="I102" s="600"/>
      <c r="J102" s="76"/>
      <c r="K102" s="377"/>
      <c r="L102" s="124"/>
      <c r="M102" s="122"/>
    </row>
    <row r="103" spans="1:13" ht="15">
      <c r="A103" s="268"/>
      <c r="B103" s="596"/>
      <c r="C103" s="601">
        <v>100</v>
      </c>
      <c r="D103" s="121"/>
      <c r="E103" s="121"/>
      <c r="F103" s="48"/>
      <c r="G103" s="121"/>
      <c r="H103" s="121"/>
      <c r="I103" s="600"/>
      <c r="J103" s="76"/>
      <c r="K103" s="377"/>
      <c r="L103" s="124"/>
      <c r="M103" s="122"/>
    </row>
    <row r="104" spans="1:13" ht="15">
      <c r="A104" s="268"/>
      <c r="B104" s="596"/>
      <c r="C104" s="601">
        <v>101</v>
      </c>
      <c r="D104" s="121"/>
      <c r="E104" s="121"/>
      <c r="F104" s="48"/>
      <c r="G104" s="121"/>
      <c r="H104" s="121"/>
      <c r="I104" s="600"/>
      <c r="J104" s="76"/>
      <c r="K104" s="377"/>
      <c r="L104" s="124"/>
      <c r="M104" s="122"/>
    </row>
    <row r="105" spans="1:13" ht="15">
      <c r="A105" s="268"/>
      <c r="B105" s="596"/>
      <c r="C105" s="601">
        <v>102</v>
      </c>
      <c r="D105" s="121"/>
      <c r="E105" s="121"/>
      <c r="F105" s="48"/>
      <c r="G105" s="121"/>
      <c r="H105" s="121"/>
      <c r="I105" s="600"/>
      <c r="J105" s="76"/>
      <c r="K105" s="377"/>
      <c r="L105" s="124"/>
      <c r="M105" s="122"/>
    </row>
    <row r="106" spans="1:13" ht="15">
      <c r="A106" s="268"/>
      <c r="B106" s="596"/>
      <c r="C106" s="601">
        <v>103</v>
      </c>
      <c r="D106" s="121"/>
      <c r="E106" s="121"/>
      <c r="F106" s="48"/>
      <c r="G106" s="121"/>
      <c r="H106" s="121"/>
      <c r="I106" s="600"/>
      <c r="J106" s="76"/>
      <c r="K106" s="377"/>
      <c r="L106" s="124"/>
      <c r="M106" s="122"/>
    </row>
    <row r="107" spans="1:13" ht="15">
      <c r="A107" s="268"/>
      <c r="B107" s="596"/>
      <c r="C107" s="601">
        <v>104</v>
      </c>
      <c r="D107" s="121"/>
      <c r="E107" s="121"/>
      <c r="F107" s="48"/>
      <c r="G107" s="121"/>
      <c r="H107" s="121"/>
      <c r="I107" s="600"/>
      <c r="J107" s="76"/>
      <c r="K107" s="377"/>
      <c r="L107" s="124"/>
      <c r="M107" s="122"/>
    </row>
    <row r="108" spans="1:13" ht="15">
      <c r="A108" s="268"/>
      <c r="B108" s="596"/>
      <c r="C108" s="601">
        <v>105</v>
      </c>
      <c r="D108" s="121"/>
      <c r="E108" s="121"/>
      <c r="F108" s="48"/>
      <c r="G108" s="121"/>
      <c r="H108" s="121"/>
      <c r="I108" s="600"/>
      <c r="J108" s="76"/>
      <c r="K108" s="377"/>
      <c r="L108" s="124"/>
      <c r="M108" s="122"/>
    </row>
    <row r="109" spans="1:13" ht="15">
      <c r="A109" s="268"/>
      <c r="B109" s="596"/>
      <c r="C109" s="601">
        <v>106</v>
      </c>
      <c r="D109" s="121"/>
      <c r="E109" s="121"/>
      <c r="F109" s="48"/>
      <c r="G109" s="121"/>
      <c r="H109" s="121"/>
      <c r="I109" s="600"/>
      <c r="J109" s="76"/>
      <c r="K109" s="377"/>
      <c r="L109" s="124"/>
      <c r="M109" s="122"/>
    </row>
    <row r="110" spans="1:13" ht="15">
      <c r="A110" s="268"/>
      <c r="B110" s="596"/>
      <c r="C110" s="601">
        <v>107</v>
      </c>
      <c r="D110" s="121"/>
      <c r="E110" s="121"/>
      <c r="F110" s="48"/>
      <c r="G110" s="121"/>
      <c r="H110" s="121"/>
      <c r="I110" s="600"/>
      <c r="J110" s="76"/>
      <c r="K110" s="377"/>
      <c r="L110" s="124"/>
      <c r="M110" s="122"/>
    </row>
    <row r="111" spans="1:13" ht="15">
      <c r="A111" s="268"/>
      <c r="B111" s="596"/>
      <c r="C111" s="601">
        <v>108</v>
      </c>
      <c r="D111" s="121"/>
      <c r="E111" s="121"/>
      <c r="F111" s="48"/>
      <c r="G111" s="121"/>
      <c r="H111" s="121"/>
      <c r="I111" s="600"/>
      <c r="J111" s="76"/>
      <c r="K111" s="377"/>
      <c r="L111" s="124"/>
      <c r="M111" s="122"/>
    </row>
    <row r="112" spans="1:13" ht="15">
      <c r="A112" s="268"/>
      <c r="B112" s="596"/>
      <c r="C112" s="601">
        <v>109</v>
      </c>
      <c r="D112" s="121"/>
      <c r="E112" s="121"/>
      <c r="F112" s="48"/>
      <c r="G112" s="121"/>
      <c r="H112" s="121"/>
      <c r="I112" s="600"/>
      <c r="J112" s="76"/>
      <c r="K112" s="377"/>
      <c r="L112" s="124"/>
      <c r="M112" s="122"/>
    </row>
    <row r="113" spans="1:13" ht="15">
      <c r="A113" s="268"/>
      <c r="B113" s="596"/>
      <c r="C113" s="601">
        <v>110</v>
      </c>
      <c r="D113" s="121"/>
      <c r="E113" s="121"/>
      <c r="F113" s="48"/>
      <c r="G113" s="121"/>
      <c r="H113" s="121"/>
      <c r="I113" s="600"/>
      <c r="J113" s="76"/>
      <c r="K113" s="377"/>
      <c r="L113" s="124"/>
      <c r="M113" s="122"/>
    </row>
    <row r="114" spans="1:13" ht="15">
      <c r="A114" s="268"/>
      <c r="B114" s="596"/>
      <c r="C114" s="601">
        <v>111</v>
      </c>
      <c r="D114" s="121"/>
      <c r="E114" s="121"/>
      <c r="F114" s="48"/>
      <c r="G114" s="121"/>
      <c r="H114" s="121"/>
      <c r="I114" s="600"/>
      <c r="J114" s="76"/>
      <c r="K114" s="377"/>
      <c r="L114" s="124"/>
      <c r="M114" s="122"/>
    </row>
    <row r="115" spans="1:13" ht="15">
      <c r="A115" s="268"/>
      <c r="B115" s="596"/>
      <c r="C115" s="601">
        <v>112</v>
      </c>
      <c r="D115" s="121"/>
      <c r="E115" s="121"/>
      <c r="F115" s="48"/>
      <c r="G115" s="121"/>
      <c r="H115" s="121"/>
      <c r="I115" s="600"/>
      <c r="J115" s="76"/>
      <c r="K115" s="377"/>
      <c r="L115" s="124"/>
      <c r="M115" s="122"/>
    </row>
    <row r="116" spans="1:13" ht="15">
      <c r="A116" s="268"/>
      <c r="B116" s="596"/>
      <c r="C116" s="601">
        <v>113</v>
      </c>
      <c r="D116" s="121"/>
      <c r="E116" s="121"/>
      <c r="F116" s="48"/>
      <c r="G116" s="121"/>
      <c r="H116" s="121"/>
      <c r="I116" s="600"/>
      <c r="J116" s="76"/>
      <c r="K116" s="377"/>
      <c r="L116" s="124"/>
      <c r="M116" s="122"/>
    </row>
    <row r="117" spans="1:13" ht="15">
      <c r="A117" s="268"/>
      <c r="B117" s="596"/>
      <c r="C117" s="601">
        <v>114</v>
      </c>
      <c r="D117" s="121"/>
      <c r="E117" s="121"/>
      <c r="F117" s="48"/>
      <c r="G117" s="121"/>
      <c r="H117" s="121"/>
      <c r="I117" s="600"/>
      <c r="J117" s="76"/>
      <c r="K117" s="377"/>
      <c r="L117" s="124"/>
      <c r="M117" s="122"/>
    </row>
    <row r="118" spans="1:13" ht="15">
      <c r="A118" s="268"/>
      <c r="B118" s="596"/>
      <c r="C118" s="601">
        <v>115</v>
      </c>
      <c r="D118" s="121"/>
      <c r="E118" s="121"/>
      <c r="F118" s="48"/>
      <c r="G118" s="121"/>
      <c r="H118" s="121"/>
      <c r="I118" s="600"/>
      <c r="J118" s="76"/>
      <c r="K118" s="377"/>
      <c r="L118" s="124"/>
      <c r="M118" s="122"/>
    </row>
    <row r="119" spans="1:13" ht="15">
      <c r="A119" s="268"/>
      <c r="B119" s="596"/>
      <c r="C119" s="601">
        <v>116</v>
      </c>
      <c r="D119" s="121"/>
      <c r="E119" s="121"/>
      <c r="F119" s="48"/>
      <c r="G119" s="121"/>
      <c r="H119" s="121"/>
      <c r="I119" s="600"/>
      <c r="J119" s="76"/>
      <c r="K119" s="377"/>
      <c r="L119" s="124"/>
      <c r="M119" s="122"/>
    </row>
    <row r="120" spans="1:13" ht="15.75" thickBot="1">
      <c r="A120" s="269"/>
      <c r="B120" s="79"/>
      <c r="C120" s="601">
        <v>117</v>
      </c>
      <c r="D120" s="79"/>
      <c r="E120" s="79"/>
      <c r="F120" s="79"/>
      <c r="G120" s="79"/>
      <c r="H120" s="80"/>
      <c r="I120" s="123"/>
      <c r="J120" s="81"/>
      <c r="K120" s="81"/>
      <c r="L120" s="101"/>
      <c r="M120" s="119"/>
    </row>
    <row r="121" spans="1:13" ht="13.5" thickBot="1">
      <c r="A121" s="50"/>
      <c r="B121" s="50"/>
      <c r="C121" s="65"/>
      <c r="D121" s="50"/>
      <c r="E121" s="50"/>
      <c r="F121" s="50"/>
      <c r="G121" s="50"/>
      <c r="H121" s="50"/>
      <c r="I121" s="50"/>
      <c r="J121" s="50"/>
      <c r="K121" s="50"/>
      <c r="L121" s="50"/>
      <c r="M121" s="52"/>
    </row>
    <row r="122" spans="1:13">
      <c r="A122" s="342"/>
      <c r="B122" s="270"/>
      <c r="C122" s="272"/>
      <c r="D122" s="66"/>
      <c r="E122" s="66"/>
      <c r="F122" s="66"/>
      <c r="G122" s="66"/>
      <c r="H122" s="66"/>
      <c r="I122" s="66"/>
      <c r="J122" s="66"/>
      <c r="K122" s="66"/>
      <c r="L122" s="66"/>
      <c r="M122" s="343"/>
    </row>
    <row r="123" spans="1:13" ht="13.5" thickBot="1">
      <c r="A123" s="344"/>
      <c r="B123" s="271"/>
      <c r="C123" s="273"/>
      <c r="D123" s="67"/>
      <c r="E123" s="67"/>
      <c r="F123" s="67"/>
      <c r="G123" s="67"/>
      <c r="H123" s="67"/>
      <c r="I123" s="67"/>
      <c r="J123" s="67"/>
      <c r="K123" s="67"/>
      <c r="L123" s="67"/>
      <c r="M123" s="345"/>
    </row>
  </sheetData>
  <phoneticPr fontId="16" type="noConversion"/>
  <pageMargins left="0.7" right="0.7" top="0.75" bottom="0.75" header="0.3" footer="0.3"/>
  <pageSetup paperSize="9" orientation="portrait" r:id="rId1"/>
  <headerFooter>
    <oddHeader>&amp;LMachine Number : 84130003/84130004
Machine Name : Filling Machine &amp; Capper VL1
CU Number : 7002
VU Number : 3922, 3923</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autoPageBreaks="0" fitToPage="1"/>
  </sheetPr>
  <dimension ref="A1:AM977"/>
  <sheetViews>
    <sheetView showGridLines="0" zoomScale="90" zoomScaleNormal="90" zoomScaleSheetLayoutView="57" workbookViewId="0">
      <selection activeCell="G7" sqref="G7"/>
    </sheetView>
  </sheetViews>
  <sheetFormatPr defaultColWidth="9.28515625" defaultRowHeight="12.75" outlineLevelRow="1"/>
  <cols>
    <col min="1" max="1" width="5.28515625" style="1" customWidth="1"/>
    <col min="2" max="2" width="9.5703125" style="1" bestFit="1" customWidth="1"/>
    <col min="3" max="3" width="5.7109375" style="3" customWidth="1"/>
    <col min="4" max="4" width="22.7109375" style="1" customWidth="1"/>
    <col min="5" max="5" width="10.42578125" style="1" customWidth="1"/>
    <col min="6" max="6" width="29" style="1" bestFit="1" customWidth="1"/>
    <col min="7" max="7" width="64.42578125" style="1" customWidth="1"/>
    <col min="8" max="8" width="19" style="1" customWidth="1"/>
    <col min="9" max="9" width="73.7109375" style="1" bestFit="1" customWidth="1"/>
    <col min="10" max="10" width="8.5703125" style="1" bestFit="1" customWidth="1"/>
    <col min="11" max="11" width="8.42578125" style="1" bestFit="1" customWidth="1"/>
    <col min="12" max="14" width="4.7109375" style="1" customWidth="1"/>
    <col min="15" max="15" width="102.7109375" style="1" bestFit="1" customWidth="1"/>
    <col min="16" max="16" width="35" style="1" bestFit="1" customWidth="1"/>
    <col min="17" max="17" width="33.42578125" style="1" customWidth="1"/>
    <col min="18" max="18" width="17.42578125" style="1" customWidth="1"/>
    <col min="19" max="19" width="38" style="1" customWidth="1"/>
    <col min="20" max="20" width="46.28515625" style="1" bestFit="1" customWidth="1"/>
    <col min="21" max="21" width="13.28515625" style="1" customWidth="1"/>
    <col min="22" max="22" width="84.5703125" style="1" customWidth="1"/>
    <col min="23" max="23" width="44" style="1" customWidth="1"/>
    <col min="24" max="24" width="40.7109375" style="1" customWidth="1"/>
    <col min="25" max="25" width="19.7109375" style="1" customWidth="1"/>
    <col min="26" max="26" width="15.5703125" style="1" bestFit="1" customWidth="1"/>
    <col min="27" max="27" width="61" style="1" bestFit="1" customWidth="1"/>
    <col min="28" max="28" width="37.28515625" style="1" customWidth="1"/>
    <col min="29" max="29" width="8.5703125" style="52" bestFit="1" customWidth="1"/>
    <col min="30" max="30" width="63.42578125" style="52" bestFit="1" customWidth="1"/>
    <col min="31" max="39" width="9.28515625" style="52"/>
    <col min="40" max="16384" width="9.28515625" style="50"/>
  </cols>
  <sheetData>
    <row r="1" spans="1:39" s="71" customFormat="1" ht="21" customHeight="1" thickBot="1">
      <c r="C1" s="127"/>
      <c r="D1" s="118" t="s">
        <v>3012</v>
      </c>
      <c r="AA1" s="128"/>
      <c r="AC1" s="99"/>
      <c r="AD1" s="99"/>
      <c r="AE1" s="52"/>
      <c r="AF1" s="52"/>
      <c r="AG1" s="52"/>
      <c r="AH1" s="52"/>
      <c r="AI1" s="52"/>
      <c r="AJ1" s="52"/>
      <c r="AK1" s="52"/>
      <c r="AL1" s="52"/>
      <c r="AM1" s="52"/>
    </row>
    <row r="2" spans="1:39" ht="25.5" customHeight="1" thickBot="1">
      <c r="C2" s="1"/>
      <c r="D2" s="237" t="s">
        <v>3013</v>
      </c>
      <c r="E2" s="233" t="s">
        <v>162</v>
      </c>
      <c r="F2" s="234"/>
    </row>
    <row r="3" spans="1:39" s="57" customFormat="1">
      <c r="A3" s="439" t="s">
        <v>163</v>
      </c>
      <c r="B3" s="440" t="s">
        <v>164</v>
      </c>
      <c r="C3" s="440" t="s">
        <v>165</v>
      </c>
      <c r="D3" s="441" t="s">
        <v>1509</v>
      </c>
      <c r="E3" s="425" t="s">
        <v>167</v>
      </c>
      <c r="F3" s="426" t="s">
        <v>168</v>
      </c>
      <c r="G3" s="441" t="s">
        <v>1510</v>
      </c>
      <c r="H3" s="441" t="s">
        <v>3014</v>
      </c>
      <c r="I3" s="441" t="s">
        <v>169</v>
      </c>
      <c r="J3" s="440" t="s">
        <v>3015</v>
      </c>
      <c r="K3" s="440" t="s">
        <v>3016</v>
      </c>
      <c r="L3" s="440" t="s">
        <v>3017</v>
      </c>
      <c r="M3" s="440" t="s">
        <v>3018</v>
      </c>
      <c r="N3" s="440" t="s">
        <v>3019</v>
      </c>
      <c r="O3" s="440" t="s">
        <v>3020</v>
      </c>
      <c r="P3" s="440" t="s">
        <v>3021</v>
      </c>
      <c r="Q3" s="440" t="s">
        <v>3022</v>
      </c>
      <c r="R3" s="440" t="s">
        <v>3023</v>
      </c>
      <c r="S3" s="440" t="s">
        <v>3024</v>
      </c>
      <c r="T3" s="440" t="s">
        <v>3025</v>
      </c>
      <c r="U3" s="440" t="s">
        <v>3026</v>
      </c>
      <c r="V3" s="440" t="s">
        <v>896</v>
      </c>
      <c r="W3" s="440" t="s">
        <v>3027</v>
      </c>
      <c r="X3" s="440" t="s">
        <v>3028</v>
      </c>
      <c r="Y3" s="440" t="s">
        <v>3029</v>
      </c>
      <c r="Z3" s="440" t="s">
        <v>3030</v>
      </c>
      <c r="AA3" s="440" t="s">
        <v>173</v>
      </c>
      <c r="AB3" s="445" t="s">
        <v>174</v>
      </c>
      <c r="AC3" s="427" t="s">
        <v>175</v>
      </c>
      <c r="AD3" s="441" t="s">
        <v>176</v>
      </c>
      <c r="AE3" s="334"/>
      <c r="AF3" s="334"/>
      <c r="AG3" s="334"/>
      <c r="AH3" s="334"/>
      <c r="AI3" s="334"/>
      <c r="AJ3" s="334"/>
      <c r="AK3" s="334"/>
      <c r="AL3" s="334"/>
      <c r="AM3" s="334"/>
    </row>
    <row r="4" spans="1:39" s="57" customFormat="1" ht="20.25">
      <c r="A4" s="819" t="s">
        <v>177</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334"/>
      <c r="AF4" s="334"/>
      <c r="AG4" s="334"/>
      <c r="AH4" s="334"/>
      <c r="AI4" s="334"/>
      <c r="AJ4" s="334"/>
      <c r="AK4" s="334"/>
      <c r="AL4" s="334"/>
      <c r="AM4" s="334"/>
    </row>
    <row r="5" spans="1:39" outlineLevel="1">
      <c r="A5" s="268"/>
      <c r="B5" s="87" t="s">
        <v>45</v>
      </c>
      <c r="C5" s="87">
        <v>1</v>
      </c>
      <c r="D5" s="87" t="s">
        <v>3031</v>
      </c>
      <c r="E5" s="87" t="s">
        <v>3032</v>
      </c>
      <c r="F5" s="87" t="s">
        <v>3033</v>
      </c>
      <c r="G5" s="692" t="s">
        <v>3034</v>
      </c>
      <c r="H5" s="87" t="s">
        <v>3035</v>
      </c>
      <c r="I5" s="87" t="s">
        <v>3036</v>
      </c>
      <c r="J5" s="87">
        <v>1</v>
      </c>
      <c r="K5" s="87">
        <v>1</v>
      </c>
      <c r="L5" s="87">
        <v>0</v>
      </c>
      <c r="M5" s="87">
        <v>1</v>
      </c>
      <c r="N5" s="87">
        <v>0</v>
      </c>
      <c r="O5" s="87" t="s">
        <v>3037</v>
      </c>
      <c r="P5" s="87" t="s">
        <v>3038</v>
      </c>
      <c r="Q5" s="87">
        <f>J5+2*K5+L5*16+M5*64+N5*128</f>
        <v>67</v>
      </c>
      <c r="R5" s="48" t="s">
        <v>3039</v>
      </c>
      <c r="S5" s="125" t="s">
        <v>3040</v>
      </c>
      <c r="T5" s="125"/>
      <c r="U5" s="47">
        <v>2</v>
      </c>
      <c r="V5" s="125" t="s">
        <v>3041</v>
      </c>
      <c r="W5" s="125" t="s">
        <v>3042</v>
      </c>
      <c r="X5" s="125" t="s">
        <v>3043</v>
      </c>
      <c r="Y5" s="87" t="s">
        <v>3044</v>
      </c>
      <c r="Z5" s="87" t="s">
        <v>3045</v>
      </c>
      <c r="AA5" s="87" t="s">
        <v>3046</v>
      </c>
      <c r="AB5" s="683" t="s">
        <v>1589</v>
      </c>
      <c r="AC5" s="385"/>
      <c r="AD5" s="385" t="s">
        <v>3047</v>
      </c>
      <c r="AE5" s="50"/>
      <c r="AF5" s="50" t="s">
        <v>178</v>
      </c>
      <c r="AG5" s="27"/>
      <c r="AH5" s="27"/>
      <c r="AI5" s="27"/>
    </row>
    <row r="6" spans="1:39" outlineLevel="1">
      <c r="A6" s="274"/>
      <c r="B6" s="87" t="s">
        <v>45</v>
      </c>
      <c r="C6" s="48">
        <v>2</v>
      </c>
      <c r="D6" s="48" t="s">
        <v>3048</v>
      </c>
      <c r="E6" s="48" t="s">
        <v>3049</v>
      </c>
      <c r="F6" s="48" t="s">
        <v>3050</v>
      </c>
      <c r="G6" s="623" t="s">
        <v>3051</v>
      </c>
      <c r="H6" s="48" t="s">
        <v>3035</v>
      </c>
      <c r="I6" s="87" t="s">
        <v>3036</v>
      </c>
      <c r="J6" s="87">
        <v>1</v>
      </c>
      <c r="K6" s="87">
        <v>1</v>
      </c>
      <c r="L6" s="87">
        <v>0</v>
      </c>
      <c r="M6" s="87">
        <v>1</v>
      </c>
      <c r="N6" s="87">
        <v>0</v>
      </c>
      <c r="O6" s="87" t="s">
        <v>3052</v>
      </c>
      <c r="P6" s="87" t="s">
        <v>3038</v>
      </c>
      <c r="Q6" s="48">
        <f>J6+2*K6+L6*16+M6*64+N6*128</f>
        <v>67</v>
      </c>
      <c r="R6" s="48" t="s">
        <v>3039</v>
      </c>
      <c r="S6" s="47" t="s">
        <v>3053</v>
      </c>
      <c r="T6" s="47"/>
      <c r="U6" s="47">
        <v>2</v>
      </c>
      <c r="V6" s="47" t="s">
        <v>3054</v>
      </c>
      <c r="W6" s="47" t="s">
        <v>3055</v>
      </c>
      <c r="X6" s="47" t="s">
        <v>3056</v>
      </c>
      <c r="Y6" s="48" t="s">
        <v>3044</v>
      </c>
      <c r="Z6" s="87" t="s">
        <v>3045</v>
      </c>
      <c r="AA6" s="48" t="s">
        <v>3046</v>
      </c>
      <c r="AB6" s="372" t="s">
        <v>1589</v>
      </c>
      <c r="AC6" s="51"/>
      <c r="AD6" s="51" t="s">
        <v>3057</v>
      </c>
      <c r="AE6" s="50"/>
      <c r="AF6" s="50" t="s">
        <v>916</v>
      </c>
      <c r="AG6" s="27"/>
      <c r="AH6" s="27"/>
      <c r="AI6" s="27"/>
    </row>
    <row r="7" spans="1:39" outlineLevel="1">
      <c r="A7" s="274"/>
      <c r="B7" s="87" t="s">
        <v>45</v>
      </c>
      <c r="C7" s="48">
        <v>3</v>
      </c>
      <c r="D7" s="48" t="s">
        <v>3058</v>
      </c>
      <c r="E7" s="48" t="s">
        <v>3059</v>
      </c>
      <c r="F7" s="48" t="s">
        <v>3060</v>
      </c>
      <c r="G7" s="623" t="s">
        <v>3061</v>
      </c>
      <c r="H7" s="48" t="s">
        <v>3035</v>
      </c>
      <c r="I7" s="87" t="s">
        <v>3036</v>
      </c>
      <c r="J7" s="87">
        <v>1</v>
      </c>
      <c r="K7" s="87">
        <v>1</v>
      </c>
      <c r="L7" s="87">
        <v>0</v>
      </c>
      <c r="M7" s="87">
        <v>1</v>
      </c>
      <c r="N7" s="87">
        <v>0</v>
      </c>
      <c r="O7" s="87" t="s">
        <v>3062</v>
      </c>
      <c r="P7" s="87" t="s">
        <v>3038</v>
      </c>
      <c r="Q7" s="48">
        <f t="shared" ref="Q7:Q70" si="0">J7+2*K7+L7*16+M7*64+N7*128</f>
        <v>67</v>
      </c>
      <c r="R7" s="48" t="s">
        <v>3039</v>
      </c>
      <c r="S7" s="48" t="s">
        <v>3063</v>
      </c>
      <c r="T7" s="48"/>
      <c r="U7" s="47">
        <v>2</v>
      </c>
      <c r="V7" s="48" t="s">
        <v>3064</v>
      </c>
      <c r="W7" s="48" t="s">
        <v>3065</v>
      </c>
      <c r="X7" s="48" t="s">
        <v>3066</v>
      </c>
      <c r="Y7" s="48" t="s">
        <v>3044</v>
      </c>
      <c r="Z7" s="87" t="s">
        <v>3045</v>
      </c>
      <c r="AA7" s="48" t="s">
        <v>3046</v>
      </c>
      <c r="AB7" s="372" t="s">
        <v>1589</v>
      </c>
      <c r="AC7" s="51"/>
      <c r="AD7" s="51" t="s">
        <v>3067</v>
      </c>
      <c r="AE7" s="50"/>
      <c r="AF7" s="50" t="s">
        <v>186</v>
      </c>
      <c r="AG7" s="27"/>
      <c r="AH7" s="27"/>
      <c r="AI7" s="27"/>
    </row>
    <row r="8" spans="1:39" outlineLevel="1">
      <c r="A8" s="274"/>
      <c r="B8" s="87" t="s">
        <v>84</v>
      </c>
      <c r="C8" s="48">
        <v>4</v>
      </c>
      <c r="D8" s="48" t="s">
        <v>3068</v>
      </c>
      <c r="E8" s="48" t="s">
        <v>3069</v>
      </c>
      <c r="F8" s="48" t="s">
        <v>3070</v>
      </c>
      <c r="G8" s="623" t="s">
        <v>3071</v>
      </c>
      <c r="H8" s="48" t="s">
        <v>3035</v>
      </c>
      <c r="I8" s="87" t="s">
        <v>3036</v>
      </c>
      <c r="J8" s="87">
        <v>1</v>
      </c>
      <c r="K8" s="87">
        <v>1</v>
      </c>
      <c r="L8" s="87">
        <v>0</v>
      </c>
      <c r="M8" s="87">
        <v>1</v>
      </c>
      <c r="N8" s="87">
        <v>0</v>
      </c>
      <c r="O8" s="87" t="s">
        <v>3072</v>
      </c>
      <c r="P8" s="87" t="s">
        <v>3038</v>
      </c>
      <c r="Q8" s="48">
        <f t="shared" si="0"/>
        <v>67</v>
      </c>
      <c r="R8" s="48" t="s">
        <v>3039</v>
      </c>
      <c r="S8" s="47" t="s">
        <v>3073</v>
      </c>
      <c r="T8" s="48"/>
      <c r="U8" s="47">
        <v>2</v>
      </c>
      <c r="V8" s="48" t="s">
        <v>3074</v>
      </c>
      <c r="W8" s="48" t="s">
        <v>3075</v>
      </c>
      <c r="X8" s="48" t="s">
        <v>3076</v>
      </c>
      <c r="Y8" s="48" t="s">
        <v>3044</v>
      </c>
      <c r="Z8" s="87" t="s">
        <v>3045</v>
      </c>
      <c r="AA8" s="48" t="s">
        <v>3046</v>
      </c>
      <c r="AB8" s="372" t="s">
        <v>1589</v>
      </c>
      <c r="AC8" s="51"/>
      <c r="AD8" s="385" t="s">
        <v>3077</v>
      </c>
      <c r="AE8" s="27"/>
      <c r="AF8" s="27"/>
      <c r="AG8" s="27"/>
      <c r="AH8" s="27"/>
      <c r="AI8" s="27"/>
    </row>
    <row r="9" spans="1:39" s="501" customFormat="1" outlineLevel="1">
      <c r="A9" s="684"/>
      <c r="B9" s="494" t="s">
        <v>26</v>
      </c>
      <c r="C9" s="477">
        <v>5</v>
      </c>
      <c r="D9" s="669" t="s">
        <v>3078</v>
      </c>
      <c r="E9" s="669" t="s">
        <v>3079</v>
      </c>
      <c r="F9" s="669" t="s">
        <v>3080</v>
      </c>
      <c r="G9" s="685" t="s">
        <v>3081</v>
      </c>
      <c r="H9" s="669" t="s">
        <v>3035</v>
      </c>
      <c r="I9" s="477"/>
      <c r="J9" s="494">
        <v>1</v>
      </c>
      <c r="K9" s="494">
        <v>1</v>
      </c>
      <c r="L9" s="494">
        <v>0</v>
      </c>
      <c r="M9" s="494">
        <v>1</v>
      </c>
      <c r="N9" s="494">
        <v>0</v>
      </c>
      <c r="O9" s="494" t="e">
        <v>#N/A</v>
      </c>
      <c r="P9" s="494" t="e">
        <v>#N/A</v>
      </c>
      <c r="Q9" s="477">
        <f t="shared" si="0"/>
        <v>67</v>
      </c>
      <c r="R9" s="477" t="e">
        <v>#N/A</v>
      </c>
      <c r="S9" s="669" t="s">
        <v>3082</v>
      </c>
      <c r="T9" s="669"/>
      <c r="U9" s="669" t="e">
        <v>#N/A</v>
      </c>
      <c r="V9" s="669"/>
      <c r="W9" s="669"/>
      <c r="X9" s="669"/>
      <c r="Y9" s="477" t="s">
        <v>3044</v>
      </c>
      <c r="Z9" s="494" t="s">
        <v>3045</v>
      </c>
      <c r="AA9" s="477" t="s">
        <v>3046</v>
      </c>
      <c r="AB9" s="495" t="s">
        <v>3083</v>
      </c>
      <c r="AC9" s="479"/>
      <c r="AD9" s="479" t="s">
        <v>3084</v>
      </c>
      <c r="AE9" s="628"/>
      <c r="AF9" s="50" t="s">
        <v>195</v>
      </c>
      <c r="AG9" s="27"/>
      <c r="AH9" s="693"/>
      <c r="AI9" s="693"/>
      <c r="AJ9" s="637"/>
      <c r="AK9" s="637"/>
      <c r="AL9" s="637"/>
      <c r="AM9" s="637"/>
    </row>
    <row r="10" spans="1:39" s="501" customFormat="1" outlineLevel="1">
      <c r="A10" s="684"/>
      <c r="B10" s="494" t="s">
        <v>26</v>
      </c>
      <c r="C10" s="477">
        <v>6</v>
      </c>
      <c r="D10" s="669" t="s">
        <v>3085</v>
      </c>
      <c r="E10" s="669" t="s">
        <v>3086</v>
      </c>
      <c r="F10" s="669" t="s">
        <v>3087</v>
      </c>
      <c r="G10" s="685" t="s">
        <v>3088</v>
      </c>
      <c r="H10" s="669" t="s">
        <v>3035</v>
      </c>
      <c r="I10" s="477"/>
      <c r="J10" s="494">
        <v>1</v>
      </c>
      <c r="K10" s="494">
        <v>1</v>
      </c>
      <c r="L10" s="494">
        <v>0</v>
      </c>
      <c r="M10" s="494">
        <v>1</v>
      </c>
      <c r="N10" s="494">
        <v>0</v>
      </c>
      <c r="O10" s="494" t="e">
        <v>#N/A</v>
      </c>
      <c r="P10" s="494" t="e">
        <v>#N/A</v>
      </c>
      <c r="Q10" s="477">
        <f t="shared" si="0"/>
        <v>67</v>
      </c>
      <c r="R10" s="477" t="e">
        <v>#N/A</v>
      </c>
      <c r="S10" s="669" t="s">
        <v>3089</v>
      </c>
      <c r="T10" s="669"/>
      <c r="U10" s="669" t="e">
        <v>#N/A</v>
      </c>
      <c r="V10" s="669"/>
      <c r="W10" s="669"/>
      <c r="X10" s="669"/>
      <c r="Y10" s="477" t="s">
        <v>3044</v>
      </c>
      <c r="Z10" s="494" t="s">
        <v>3045</v>
      </c>
      <c r="AA10" s="477" t="s">
        <v>3046</v>
      </c>
      <c r="AB10" s="495" t="s">
        <v>3083</v>
      </c>
      <c r="AC10" s="479"/>
      <c r="AD10" s="479" t="s">
        <v>3090</v>
      </c>
      <c r="AE10" s="27"/>
      <c r="AF10" s="50" t="s">
        <v>200</v>
      </c>
      <c r="AG10" s="27"/>
      <c r="AH10" s="693"/>
      <c r="AI10" s="693"/>
      <c r="AJ10" s="637"/>
      <c r="AK10" s="637"/>
      <c r="AL10" s="637"/>
      <c r="AM10" s="637"/>
    </row>
    <row r="11" spans="1:39" outlineLevel="1">
      <c r="A11" s="274"/>
      <c r="B11" s="48" t="s">
        <v>23</v>
      </c>
      <c r="C11" s="48">
        <v>7</v>
      </c>
      <c r="D11" s="47"/>
      <c r="E11" s="47" t="s">
        <v>3091</v>
      </c>
      <c r="F11" s="47" t="s">
        <v>3092</v>
      </c>
      <c r="G11" s="623" t="s">
        <v>3093</v>
      </c>
      <c r="H11" s="47" t="s">
        <v>3035</v>
      </c>
      <c r="I11" s="47"/>
      <c r="J11" s="47"/>
      <c r="K11" s="47"/>
      <c r="L11" s="47"/>
      <c r="M11" s="47"/>
      <c r="N11" s="47"/>
      <c r="O11" s="47"/>
      <c r="P11" s="47"/>
      <c r="Q11" s="48">
        <f t="shared" si="0"/>
        <v>0</v>
      </c>
      <c r="R11" s="48"/>
      <c r="S11" s="47"/>
      <c r="T11" s="47"/>
      <c r="U11" s="47"/>
      <c r="V11" s="47"/>
      <c r="W11" s="47"/>
      <c r="X11" s="47"/>
      <c r="Y11" s="48"/>
      <c r="Z11" s="48"/>
      <c r="AA11" s="48"/>
      <c r="AB11" s="178"/>
      <c r="AC11" s="51"/>
      <c r="AD11" s="51"/>
      <c r="AE11" s="27"/>
      <c r="AF11" s="27"/>
      <c r="AG11" s="27"/>
      <c r="AH11" s="27"/>
      <c r="AI11" s="27"/>
    </row>
    <row r="12" spans="1:39" outlineLevel="1">
      <c r="A12" s="274"/>
      <c r="B12" s="48" t="s">
        <v>23</v>
      </c>
      <c r="C12" s="48">
        <v>8</v>
      </c>
      <c r="D12" s="47"/>
      <c r="E12" s="47" t="s">
        <v>3094</v>
      </c>
      <c r="F12" s="47" t="s">
        <v>3095</v>
      </c>
      <c r="G12" s="623" t="s">
        <v>3096</v>
      </c>
      <c r="H12" s="47" t="s">
        <v>3035</v>
      </c>
      <c r="I12" s="47"/>
      <c r="J12" s="47"/>
      <c r="K12" s="47"/>
      <c r="L12" s="47"/>
      <c r="M12" s="47"/>
      <c r="N12" s="47"/>
      <c r="O12" s="47"/>
      <c r="P12" s="47"/>
      <c r="Q12" s="48">
        <f t="shared" si="0"/>
        <v>0</v>
      </c>
      <c r="R12" s="48"/>
      <c r="S12" s="47"/>
      <c r="T12" s="47"/>
      <c r="U12" s="47"/>
      <c r="V12" s="47"/>
      <c r="W12" s="47"/>
      <c r="X12" s="47"/>
      <c r="Y12" s="48"/>
      <c r="Z12" s="48"/>
      <c r="AA12" s="48"/>
      <c r="AB12" s="178"/>
      <c r="AC12" s="51"/>
      <c r="AD12" s="51"/>
      <c r="AE12" s="27"/>
      <c r="AF12" s="27"/>
      <c r="AG12" s="27"/>
      <c r="AH12" s="27"/>
      <c r="AI12" s="27"/>
    </row>
    <row r="13" spans="1:39" outlineLevel="1">
      <c r="A13" s="274"/>
      <c r="B13" s="48" t="s">
        <v>23</v>
      </c>
      <c r="C13" s="48">
        <v>9</v>
      </c>
      <c r="D13" s="47"/>
      <c r="E13" s="47" t="s">
        <v>3097</v>
      </c>
      <c r="F13" s="47" t="s">
        <v>3098</v>
      </c>
      <c r="G13" s="623" t="s">
        <v>3099</v>
      </c>
      <c r="H13" s="47" t="s">
        <v>3035</v>
      </c>
      <c r="I13" s="47"/>
      <c r="J13" s="47"/>
      <c r="K13" s="47"/>
      <c r="L13" s="47"/>
      <c r="M13" s="47"/>
      <c r="N13" s="47"/>
      <c r="O13" s="47"/>
      <c r="P13" s="47"/>
      <c r="Q13" s="48">
        <f t="shared" si="0"/>
        <v>0</v>
      </c>
      <c r="R13" s="48"/>
      <c r="S13" s="47"/>
      <c r="T13" s="47"/>
      <c r="U13" s="47"/>
      <c r="V13" s="47"/>
      <c r="W13" s="47"/>
      <c r="X13" s="47"/>
      <c r="Y13" s="48"/>
      <c r="Z13" s="48"/>
      <c r="AA13" s="48"/>
      <c r="AB13" s="178"/>
      <c r="AC13" s="51"/>
      <c r="AD13" s="51"/>
    </row>
    <row r="14" spans="1:39" outlineLevel="1">
      <c r="A14" s="274"/>
      <c r="B14" s="48" t="s">
        <v>23</v>
      </c>
      <c r="C14" s="48">
        <v>10</v>
      </c>
      <c r="D14" s="47"/>
      <c r="E14" s="47" t="s">
        <v>3100</v>
      </c>
      <c r="F14" s="47" t="s">
        <v>3101</v>
      </c>
      <c r="G14" s="623" t="s">
        <v>3102</v>
      </c>
      <c r="H14" s="47" t="s">
        <v>3035</v>
      </c>
      <c r="I14" s="47"/>
      <c r="J14" s="47"/>
      <c r="K14" s="47"/>
      <c r="L14" s="47"/>
      <c r="M14" s="47"/>
      <c r="N14" s="47"/>
      <c r="O14" s="47"/>
      <c r="P14" s="47"/>
      <c r="Q14" s="48">
        <f t="shared" si="0"/>
        <v>0</v>
      </c>
      <c r="R14" s="48"/>
      <c r="S14" s="47"/>
      <c r="T14" s="47"/>
      <c r="U14" s="47"/>
      <c r="V14" s="47"/>
      <c r="W14" s="47"/>
      <c r="X14" s="47"/>
      <c r="Y14" s="48"/>
      <c r="Z14" s="48"/>
      <c r="AA14" s="48"/>
      <c r="AB14" s="178"/>
      <c r="AC14" s="51"/>
      <c r="AD14" s="51"/>
    </row>
    <row r="15" spans="1:39" outlineLevel="1">
      <c r="A15" s="274"/>
      <c r="B15" s="48" t="s">
        <v>23</v>
      </c>
      <c r="C15" s="48">
        <v>11</v>
      </c>
      <c r="D15" s="47"/>
      <c r="E15" s="47" t="s">
        <v>3103</v>
      </c>
      <c r="F15" s="47" t="s">
        <v>3104</v>
      </c>
      <c r="G15" s="623" t="s">
        <v>3105</v>
      </c>
      <c r="H15" s="47" t="s">
        <v>3035</v>
      </c>
      <c r="I15" s="47"/>
      <c r="J15" s="47"/>
      <c r="K15" s="47"/>
      <c r="L15" s="47"/>
      <c r="M15" s="47"/>
      <c r="N15" s="47"/>
      <c r="O15" s="47"/>
      <c r="P15" s="47"/>
      <c r="Q15" s="48">
        <f t="shared" si="0"/>
        <v>0</v>
      </c>
      <c r="R15" s="48"/>
      <c r="S15" s="47"/>
      <c r="T15" s="47"/>
      <c r="U15" s="47"/>
      <c r="V15" s="47"/>
      <c r="W15" s="47"/>
      <c r="X15" s="47"/>
      <c r="Y15" s="48"/>
      <c r="Z15" s="48"/>
      <c r="AA15" s="48"/>
      <c r="AB15" s="178"/>
      <c r="AC15" s="51"/>
      <c r="AD15" s="51"/>
    </row>
    <row r="16" spans="1:39" outlineLevel="1">
      <c r="A16" s="274"/>
      <c r="B16" s="48" t="s">
        <v>23</v>
      </c>
      <c r="C16" s="48">
        <v>12</v>
      </c>
      <c r="D16" s="47"/>
      <c r="E16" s="47" t="s">
        <v>3106</v>
      </c>
      <c r="F16" s="47" t="s">
        <v>3107</v>
      </c>
      <c r="G16" s="623" t="s">
        <v>3108</v>
      </c>
      <c r="H16" s="47" t="s">
        <v>3035</v>
      </c>
      <c r="I16" s="47"/>
      <c r="J16" s="47"/>
      <c r="K16" s="47"/>
      <c r="L16" s="47"/>
      <c r="M16" s="47"/>
      <c r="N16" s="47"/>
      <c r="O16" s="47"/>
      <c r="P16" s="47"/>
      <c r="Q16" s="48">
        <f t="shared" si="0"/>
        <v>0</v>
      </c>
      <c r="R16" s="48"/>
      <c r="S16" s="47"/>
      <c r="T16" s="47"/>
      <c r="U16" s="47"/>
      <c r="V16" s="47"/>
      <c r="W16" s="47"/>
      <c r="X16" s="47"/>
      <c r="Y16" s="48"/>
      <c r="Z16" s="48"/>
      <c r="AA16" s="48"/>
      <c r="AB16" s="178"/>
      <c r="AC16" s="51"/>
      <c r="AD16" s="51"/>
    </row>
    <row r="17" spans="1:30" outlineLevel="1">
      <c r="A17" s="274"/>
      <c r="B17" s="48" t="s">
        <v>23</v>
      </c>
      <c r="C17" s="48">
        <v>13</v>
      </c>
      <c r="D17" s="47"/>
      <c r="E17" s="47" t="s">
        <v>3109</v>
      </c>
      <c r="F17" s="47" t="s">
        <v>3110</v>
      </c>
      <c r="G17" s="623" t="s">
        <v>3111</v>
      </c>
      <c r="H17" s="47" t="s">
        <v>3035</v>
      </c>
      <c r="I17" s="47"/>
      <c r="J17" s="47"/>
      <c r="K17" s="47"/>
      <c r="L17" s="47"/>
      <c r="M17" s="47"/>
      <c r="N17" s="47"/>
      <c r="O17" s="47"/>
      <c r="P17" s="47"/>
      <c r="Q17" s="48">
        <f t="shared" si="0"/>
        <v>0</v>
      </c>
      <c r="R17" s="48"/>
      <c r="S17" s="47"/>
      <c r="T17" s="47"/>
      <c r="U17" s="47"/>
      <c r="V17" s="47"/>
      <c r="W17" s="47"/>
      <c r="X17" s="47"/>
      <c r="Y17" s="48"/>
      <c r="Z17" s="48"/>
      <c r="AA17" s="48"/>
      <c r="AB17" s="178"/>
      <c r="AC17" s="51"/>
      <c r="AD17" s="51"/>
    </row>
    <row r="18" spans="1:30" outlineLevel="1">
      <c r="A18" s="274"/>
      <c r="B18" s="48" t="s">
        <v>23</v>
      </c>
      <c r="C18" s="48">
        <v>14</v>
      </c>
      <c r="D18" s="47"/>
      <c r="E18" s="47" t="s">
        <v>3112</v>
      </c>
      <c r="F18" s="47" t="s">
        <v>3113</v>
      </c>
      <c r="G18" s="623" t="s">
        <v>3114</v>
      </c>
      <c r="H18" s="47" t="s">
        <v>3035</v>
      </c>
      <c r="I18" s="47"/>
      <c r="J18" s="47"/>
      <c r="K18" s="47"/>
      <c r="L18" s="47"/>
      <c r="M18" s="47"/>
      <c r="N18" s="47"/>
      <c r="O18" s="47"/>
      <c r="P18" s="47"/>
      <c r="Q18" s="48">
        <f t="shared" si="0"/>
        <v>0</v>
      </c>
      <c r="R18" s="48"/>
      <c r="S18" s="47"/>
      <c r="T18" s="47"/>
      <c r="U18" s="47"/>
      <c r="V18" s="47"/>
      <c r="W18" s="47"/>
      <c r="X18" s="47"/>
      <c r="Y18" s="48"/>
      <c r="Z18" s="48"/>
      <c r="AA18" s="48"/>
      <c r="AB18" s="178"/>
      <c r="AC18" s="51"/>
      <c r="AD18" s="51"/>
    </row>
    <row r="19" spans="1:30" outlineLevel="1">
      <c r="A19" s="274"/>
      <c r="B19" s="48" t="s">
        <v>23</v>
      </c>
      <c r="C19" s="48">
        <v>15</v>
      </c>
      <c r="D19" s="47"/>
      <c r="E19" s="47" t="s">
        <v>3115</v>
      </c>
      <c r="F19" s="47" t="s">
        <v>3116</v>
      </c>
      <c r="G19" s="623" t="s">
        <v>3117</v>
      </c>
      <c r="H19" s="47" t="s">
        <v>3035</v>
      </c>
      <c r="I19" s="47"/>
      <c r="J19" s="47"/>
      <c r="K19" s="47"/>
      <c r="L19" s="47"/>
      <c r="M19" s="47"/>
      <c r="N19" s="47"/>
      <c r="O19" s="47"/>
      <c r="P19" s="47"/>
      <c r="Q19" s="48">
        <f t="shared" si="0"/>
        <v>0</v>
      </c>
      <c r="R19" s="48"/>
      <c r="S19" s="47"/>
      <c r="T19" s="47"/>
      <c r="U19" s="47"/>
      <c r="V19" s="47"/>
      <c r="W19" s="47"/>
      <c r="X19" s="47"/>
      <c r="Y19" s="48"/>
      <c r="Z19" s="48"/>
      <c r="AA19" s="48"/>
      <c r="AB19" s="178"/>
      <c r="AC19" s="51"/>
      <c r="AD19" s="51"/>
    </row>
    <row r="20" spans="1:30" outlineLevel="1">
      <c r="A20" s="274"/>
      <c r="B20" s="48" t="s">
        <v>23</v>
      </c>
      <c r="C20" s="48">
        <v>16</v>
      </c>
      <c r="D20" s="47"/>
      <c r="E20" s="47" t="s">
        <v>3118</v>
      </c>
      <c r="F20" s="47" t="s">
        <v>3119</v>
      </c>
      <c r="G20" s="623" t="s">
        <v>3120</v>
      </c>
      <c r="H20" s="47" t="s">
        <v>3035</v>
      </c>
      <c r="I20" s="47"/>
      <c r="J20" s="47"/>
      <c r="K20" s="47"/>
      <c r="L20" s="47"/>
      <c r="M20" s="47"/>
      <c r="N20" s="47"/>
      <c r="O20" s="47"/>
      <c r="P20" s="47"/>
      <c r="Q20" s="48">
        <f t="shared" si="0"/>
        <v>0</v>
      </c>
      <c r="R20" s="48"/>
      <c r="S20" s="47"/>
      <c r="T20" s="47"/>
      <c r="U20" s="47"/>
      <c r="V20" s="47"/>
      <c r="W20" s="47"/>
      <c r="X20" s="47"/>
      <c r="Y20" s="48"/>
      <c r="Z20" s="48"/>
      <c r="AA20" s="48"/>
      <c r="AB20" s="178"/>
      <c r="AC20" s="51"/>
      <c r="AD20" s="51"/>
    </row>
    <row r="21" spans="1:30" outlineLevel="1">
      <c r="A21" s="274"/>
      <c r="B21" s="48" t="s">
        <v>23</v>
      </c>
      <c r="C21" s="48">
        <v>17</v>
      </c>
      <c r="D21" s="47"/>
      <c r="E21" s="47" t="s">
        <v>3121</v>
      </c>
      <c r="F21" s="47" t="s">
        <v>3122</v>
      </c>
      <c r="G21" s="623" t="s">
        <v>3123</v>
      </c>
      <c r="H21" s="47" t="s">
        <v>3035</v>
      </c>
      <c r="I21" s="47"/>
      <c r="J21" s="47"/>
      <c r="K21" s="47"/>
      <c r="L21" s="47"/>
      <c r="M21" s="47"/>
      <c r="N21" s="47"/>
      <c r="O21" s="47"/>
      <c r="P21" s="47"/>
      <c r="Q21" s="48">
        <f t="shared" si="0"/>
        <v>0</v>
      </c>
      <c r="R21" s="48"/>
      <c r="S21" s="47"/>
      <c r="T21" s="47"/>
      <c r="U21" s="47"/>
      <c r="V21" s="47"/>
      <c r="W21" s="47"/>
      <c r="X21" s="47"/>
      <c r="Y21" s="48"/>
      <c r="Z21" s="48"/>
      <c r="AA21" s="48"/>
      <c r="AB21" s="178"/>
      <c r="AC21" s="51"/>
      <c r="AD21" s="51"/>
    </row>
    <row r="22" spans="1:30" outlineLevel="1">
      <c r="A22" s="274"/>
      <c r="B22" s="48" t="s">
        <v>23</v>
      </c>
      <c r="C22" s="48">
        <v>18</v>
      </c>
      <c r="D22" s="47"/>
      <c r="E22" s="47" t="s">
        <v>3124</v>
      </c>
      <c r="F22" s="47" t="s">
        <v>3125</v>
      </c>
      <c r="G22" s="623" t="s">
        <v>3126</v>
      </c>
      <c r="H22" s="47" t="s">
        <v>3035</v>
      </c>
      <c r="I22" s="47"/>
      <c r="J22" s="47"/>
      <c r="K22" s="47"/>
      <c r="L22" s="47"/>
      <c r="M22" s="47"/>
      <c r="N22" s="47"/>
      <c r="O22" s="47"/>
      <c r="P22" s="47"/>
      <c r="Q22" s="48">
        <f t="shared" si="0"/>
        <v>0</v>
      </c>
      <c r="R22" s="48"/>
      <c r="S22" s="47"/>
      <c r="T22" s="47"/>
      <c r="U22" s="47"/>
      <c r="V22" s="47"/>
      <c r="W22" s="47"/>
      <c r="X22" s="47"/>
      <c r="Y22" s="48"/>
      <c r="Z22" s="48"/>
      <c r="AA22" s="48"/>
      <c r="AB22" s="178"/>
      <c r="AC22" s="51"/>
      <c r="AD22" s="51"/>
    </row>
    <row r="23" spans="1:30" outlineLevel="1">
      <c r="A23" s="274"/>
      <c r="B23" s="48" t="s">
        <v>23</v>
      </c>
      <c r="C23" s="48">
        <v>19</v>
      </c>
      <c r="D23" s="47"/>
      <c r="E23" s="47" t="s">
        <v>3127</v>
      </c>
      <c r="F23" s="47" t="s">
        <v>3128</v>
      </c>
      <c r="G23" s="623" t="s">
        <v>3129</v>
      </c>
      <c r="H23" s="47" t="s">
        <v>3035</v>
      </c>
      <c r="I23" s="47"/>
      <c r="J23" s="47"/>
      <c r="K23" s="47"/>
      <c r="L23" s="47"/>
      <c r="M23" s="47"/>
      <c r="N23" s="47"/>
      <c r="O23" s="47"/>
      <c r="P23" s="47"/>
      <c r="Q23" s="48">
        <f t="shared" si="0"/>
        <v>0</v>
      </c>
      <c r="R23" s="48"/>
      <c r="S23" s="47"/>
      <c r="T23" s="47"/>
      <c r="U23" s="47"/>
      <c r="V23" s="47"/>
      <c r="W23" s="47"/>
      <c r="X23" s="47"/>
      <c r="Y23" s="48"/>
      <c r="Z23" s="48"/>
      <c r="AA23" s="48"/>
      <c r="AB23" s="178"/>
      <c r="AC23" s="51"/>
      <c r="AD23" s="51"/>
    </row>
    <row r="24" spans="1:30" outlineLevel="1">
      <c r="A24" s="274"/>
      <c r="B24" s="48" t="s">
        <v>23</v>
      </c>
      <c r="C24" s="48">
        <v>20</v>
      </c>
      <c r="D24" s="47"/>
      <c r="E24" s="47" t="s">
        <v>3130</v>
      </c>
      <c r="F24" s="47" t="s">
        <v>3131</v>
      </c>
      <c r="G24" s="623" t="s">
        <v>3132</v>
      </c>
      <c r="H24" s="47" t="s">
        <v>3035</v>
      </c>
      <c r="I24" s="47"/>
      <c r="J24" s="47"/>
      <c r="K24" s="47"/>
      <c r="L24" s="47"/>
      <c r="M24" s="47"/>
      <c r="N24" s="47"/>
      <c r="O24" s="47"/>
      <c r="P24" s="47"/>
      <c r="Q24" s="48">
        <f t="shared" si="0"/>
        <v>0</v>
      </c>
      <c r="R24" s="48"/>
      <c r="S24" s="47"/>
      <c r="T24" s="47"/>
      <c r="U24" s="47"/>
      <c r="V24" s="47"/>
      <c r="W24" s="47"/>
      <c r="X24" s="47"/>
      <c r="Y24" s="48"/>
      <c r="Z24" s="48"/>
      <c r="AA24" s="48"/>
      <c r="AB24" s="178"/>
      <c r="AC24" s="51"/>
      <c r="AD24" s="51"/>
    </row>
    <row r="25" spans="1:30" outlineLevel="1">
      <c r="A25" s="686"/>
      <c r="B25" s="48" t="s">
        <v>23</v>
      </c>
      <c r="C25" s="48">
        <v>21</v>
      </c>
      <c r="D25" s="623"/>
      <c r="E25" s="623" t="s">
        <v>3133</v>
      </c>
      <c r="F25" s="623" t="s">
        <v>3134</v>
      </c>
      <c r="G25" s="623" t="s">
        <v>3135</v>
      </c>
      <c r="H25" s="623" t="s">
        <v>3035</v>
      </c>
      <c r="I25" s="623"/>
      <c r="J25" s="623"/>
      <c r="K25" s="623"/>
      <c r="L25" s="623"/>
      <c r="M25" s="623"/>
      <c r="N25" s="623"/>
      <c r="O25" s="623"/>
      <c r="P25" s="623"/>
      <c r="Q25" s="48">
        <f t="shared" si="0"/>
        <v>0</v>
      </c>
      <c r="R25" s="48"/>
      <c r="S25" s="623"/>
      <c r="T25" s="623"/>
      <c r="U25" s="47"/>
      <c r="V25" s="623"/>
      <c r="W25" s="623"/>
      <c r="X25" s="623"/>
      <c r="Y25" s="121"/>
      <c r="Z25" s="121"/>
      <c r="AA25" s="121"/>
      <c r="AB25" s="373"/>
      <c r="AC25" s="122"/>
      <c r="AD25" s="51"/>
    </row>
    <row r="26" spans="1:30" outlineLevel="1">
      <c r="A26" s="686"/>
      <c r="B26" s="48" t="s">
        <v>23</v>
      </c>
      <c r="C26" s="48">
        <v>22</v>
      </c>
      <c r="D26" s="623"/>
      <c r="E26" s="623" t="s">
        <v>3136</v>
      </c>
      <c r="F26" s="623" t="s">
        <v>3137</v>
      </c>
      <c r="G26" s="623" t="s">
        <v>3138</v>
      </c>
      <c r="H26" s="623" t="s">
        <v>3035</v>
      </c>
      <c r="I26" s="623"/>
      <c r="J26" s="623"/>
      <c r="K26" s="623"/>
      <c r="L26" s="623"/>
      <c r="M26" s="623"/>
      <c r="N26" s="623"/>
      <c r="O26" s="623"/>
      <c r="P26" s="623"/>
      <c r="Q26" s="48">
        <f t="shared" si="0"/>
        <v>0</v>
      </c>
      <c r="R26" s="48"/>
      <c r="S26" s="623"/>
      <c r="T26" s="623"/>
      <c r="U26" s="47"/>
      <c r="V26" s="623"/>
      <c r="W26" s="623"/>
      <c r="X26" s="623"/>
      <c r="Y26" s="121"/>
      <c r="Z26" s="121"/>
      <c r="AA26" s="121"/>
      <c r="AB26" s="373"/>
      <c r="AC26" s="122"/>
      <c r="AD26" s="51"/>
    </row>
    <row r="27" spans="1:30" outlineLevel="1">
      <c r="A27" s="686"/>
      <c r="B27" s="48" t="s">
        <v>23</v>
      </c>
      <c r="C27" s="48">
        <v>23</v>
      </c>
      <c r="D27" s="623"/>
      <c r="E27" s="623" t="s">
        <v>3139</v>
      </c>
      <c r="F27" s="623" t="s">
        <v>3140</v>
      </c>
      <c r="G27" s="623" t="s">
        <v>3141</v>
      </c>
      <c r="H27" s="623" t="s">
        <v>3035</v>
      </c>
      <c r="I27" s="623"/>
      <c r="J27" s="623"/>
      <c r="K27" s="623"/>
      <c r="L27" s="623"/>
      <c r="M27" s="623"/>
      <c r="N27" s="623"/>
      <c r="O27" s="623"/>
      <c r="P27" s="623"/>
      <c r="Q27" s="48">
        <f t="shared" si="0"/>
        <v>0</v>
      </c>
      <c r="R27" s="48"/>
      <c r="S27" s="623"/>
      <c r="T27" s="623"/>
      <c r="U27" s="47"/>
      <c r="V27" s="623"/>
      <c r="W27" s="623"/>
      <c r="X27" s="623"/>
      <c r="Y27" s="121"/>
      <c r="Z27" s="121"/>
      <c r="AA27" s="121"/>
      <c r="AB27" s="373"/>
      <c r="AC27" s="122"/>
      <c r="AD27" s="51"/>
    </row>
    <row r="28" spans="1:30" outlineLevel="1">
      <c r="A28" s="686"/>
      <c r="B28" s="48" t="s">
        <v>23</v>
      </c>
      <c r="C28" s="48">
        <v>24</v>
      </c>
      <c r="D28" s="623"/>
      <c r="E28" s="623" t="s">
        <v>3142</v>
      </c>
      <c r="F28" s="623" t="s">
        <v>3143</v>
      </c>
      <c r="G28" s="623" t="s">
        <v>3144</v>
      </c>
      <c r="H28" s="623" t="s">
        <v>3035</v>
      </c>
      <c r="I28" s="623"/>
      <c r="J28" s="623"/>
      <c r="K28" s="623"/>
      <c r="L28" s="623"/>
      <c r="M28" s="623"/>
      <c r="N28" s="623"/>
      <c r="O28" s="623"/>
      <c r="P28" s="623"/>
      <c r="Q28" s="48">
        <f t="shared" si="0"/>
        <v>0</v>
      </c>
      <c r="R28" s="48"/>
      <c r="S28" s="47"/>
      <c r="T28" s="623"/>
      <c r="U28" s="47"/>
      <c r="V28" s="623"/>
      <c r="W28" s="623"/>
      <c r="X28" s="623"/>
      <c r="Y28" s="121"/>
      <c r="Z28" s="121"/>
      <c r="AA28" s="121"/>
      <c r="AB28" s="373"/>
      <c r="AC28" s="122"/>
      <c r="AD28" s="51"/>
    </row>
    <row r="29" spans="1:30" outlineLevel="1">
      <c r="A29" s="686"/>
      <c r="B29" s="48" t="s">
        <v>23</v>
      </c>
      <c r="C29" s="48">
        <v>25</v>
      </c>
      <c r="D29" s="623"/>
      <c r="E29" s="623" t="s">
        <v>3145</v>
      </c>
      <c r="F29" s="623" t="s">
        <v>3146</v>
      </c>
      <c r="G29" s="623" t="s">
        <v>3147</v>
      </c>
      <c r="H29" s="623" t="s">
        <v>3035</v>
      </c>
      <c r="I29" s="623"/>
      <c r="J29" s="623"/>
      <c r="K29" s="623"/>
      <c r="L29" s="623"/>
      <c r="M29" s="623"/>
      <c r="N29" s="623"/>
      <c r="O29" s="623"/>
      <c r="P29" s="623"/>
      <c r="Q29" s="48">
        <f t="shared" si="0"/>
        <v>0</v>
      </c>
      <c r="R29" s="48"/>
      <c r="S29" s="47"/>
      <c r="T29" s="623"/>
      <c r="U29" s="47"/>
      <c r="V29" s="623"/>
      <c r="W29" s="623"/>
      <c r="X29" s="623"/>
      <c r="Y29" s="121"/>
      <c r="Z29" s="121"/>
      <c r="AA29" s="121"/>
      <c r="AB29" s="373"/>
      <c r="AC29" s="122"/>
      <c r="AD29" s="51"/>
    </row>
    <row r="30" spans="1:30" outlineLevel="1">
      <c r="A30" s="686"/>
      <c r="B30" s="48" t="s">
        <v>23</v>
      </c>
      <c r="C30" s="48">
        <v>26</v>
      </c>
      <c r="D30" s="623"/>
      <c r="E30" s="623" t="s">
        <v>3148</v>
      </c>
      <c r="F30" s="623" t="s">
        <v>3149</v>
      </c>
      <c r="G30" s="623" t="s">
        <v>3150</v>
      </c>
      <c r="H30" s="623" t="s">
        <v>3035</v>
      </c>
      <c r="I30" s="623"/>
      <c r="J30" s="623"/>
      <c r="K30" s="623"/>
      <c r="L30" s="623"/>
      <c r="M30" s="623"/>
      <c r="N30" s="623"/>
      <c r="O30" s="623"/>
      <c r="P30" s="623"/>
      <c r="Q30" s="48">
        <f t="shared" si="0"/>
        <v>0</v>
      </c>
      <c r="R30" s="48"/>
      <c r="S30" s="47"/>
      <c r="T30" s="623"/>
      <c r="U30" s="47"/>
      <c r="V30" s="623"/>
      <c r="W30" s="623"/>
      <c r="X30" s="623"/>
      <c r="Y30" s="121"/>
      <c r="Z30" s="121"/>
      <c r="AA30" s="121"/>
      <c r="AB30" s="373"/>
      <c r="AC30" s="122"/>
      <c r="AD30" s="51"/>
    </row>
    <row r="31" spans="1:30" outlineLevel="1">
      <c r="A31" s="686"/>
      <c r="B31" s="48" t="s">
        <v>23</v>
      </c>
      <c r="C31" s="48">
        <v>27</v>
      </c>
      <c r="D31" s="623"/>
      <c r="E31" s="623" t="s">
        <v>3151</v>
      </c>
      <c r="F31" s="623" t="s">
        <v>3152</v>
      </c>
      <c r="G31" s="623" t="s">
        <v>3153</v>
      </c>
      <c r="H31" s="623" t="s">
        <v>3035</v>
      </c>
      <c r="I31" s="623"/>
      <c r="J31" s="623"/>
      <c r="K31" s="623"/>
      <c r="L31" s="623"/>
      <c r="M31" s="623"/>
      <c r="N31" s="623"/>
      <c r="O31" s="623"/>
      <c r="P31" s="623"/>
      <c r="Q31" s="48">
        <f t="shared" si="0"/>
        <v>0</v>
      </c>
      <c r="R31" s="48"/>
      <c r="S31" s="47"/>
      <c r="T31" s="623"/>
      <c r="U31" s="47"/>
      <c r="V31" s="623"/>
      <c r="W31" s="623"/>
      <c r="X31" s="623"/>
      <c r="Y31" s="121"/>
      <c r="Z31" s="121"/>
      <c r="AA31" s="121"/>
      <c r="AB31" s="373"/>
      <c r="AC31" s="122"/>
      <c r="AD31" s="51"/>
    </row>
    <row r="32" spans="1:30" outlineLevel="1">
      <c r="A32" s="686"/>
      <c r="B32" s="48" t="s">
        <v>23</v>
      </c>
      <c r="C32" s="48">
        <v>28</v>
      </c>
      <c r="D32" s="623"/>
      <c r="E32" s="623" t="s">
        <v>3154</v>
      </c>
      <c r="F32" s="623" t="s">
        <v>3155</v>
      </c>
      <c r="G32" s="623" t="s">
        <v>3156</v>
      </c>
      <c r="H32" s="623" t="s">
        <v>3035</v>
      </c>
      <c r="I32" s="623"/>
      <c r="J32" s="623"/>
      <c r="K32" s="623"/>
      <c r="L32" s="623"/>
      <c r="M32" s="623"/>
      <c r="N32" s="623"/>
      <c r="O32" s="623"/>
      <c r="P32" s="623"/>
      <c r="Q32" s="48">
        <f t="shared" si="0"/>
        <v>0</v>
      </c>
      <c r="R32" s="48"/>
      <c r="S32" s="47"/>
      <c r="T32" s="623"/>
      <c r="U32" s="47"/>
      <c r="V32" s="623"/>
      <c r="W32" s="623"/>
      <c r="X32" s="623"/>
      <c r="Y32" s="121"/>
      <c r="Z32" s="121"/>
      <c r="AA32" s="121"/>
      <c r="AB32" s="373"/>
      <c r="AC32" s="122"/>
      <c r="AD32" s="51"/>
    </row>
    <row r="33" spans="1:30" outlineLevel="1">
      <c r="A33" s="686"/>
      <c r="B33" s="48" t="s">
        <v>23</v>
      </c>
      <c r="C33" s="48">
        <v>29</v>
      </c>
      <c r="D33" s="623"/>
      <c r="E33" s="623" t="s">
        <v>3157</v>
      </c>
      <c r="F33" s="623" t="s">
        <v>3158</v>
      </c>
      <c r="G33" s="623" t="s">
        <v>3159</v>
      </c>
      <c r="H33" s="623" t="s">
        <v>3035</v>
      </c>
      <c r="I33" s="623"/>
      <c r="J33" s="623"/>
      <c r="K33" s="623"/>
      <c r="L33" s="623"/>
      <c r="M33" s="623"/>
      <c r="N33" s="623"/>
      <c r="O33" s="623"/>
      <c r="P33" s="623"/>
      <c r="Q33" s="48">
        <f t="shared" si="0"/>
        <v>0</v>
      </c>
      <c r="R33" s="48"/>
      <c r="S33" s="47"/>
      <c r="T33" s="623"/>
      <c r="U33" s="47"/>
      <c r="V33" s="623"/>
      <c r="W33" s="623"/>
      <c r="X33" s="623"/>
      <c r="Y33" s="121"/>
      <c r="Z33" s="121"/>
      <c r="AA33" s="121"/>
      <c r="AB33" s="373"/>
      <c r="AC33" s="122"/>
      <c r="AD33" s="51"/>
    </row>
    <row r="34" spans="1:30" outlineLevel="1">
      <c r="A34" s="686"/>
      <c r="B34" s="48" t="s">
        <v>23</v>
      </c>
      <c r="C34" s="48">
        <v>30</v>
      </c>
      <c r="D34" s="623"/>
      <c r="E34" s="623" t="s">
        <v>3160</v>
      </c>
      <c r="F34" s="623" t="s">
        <v>3161</v>
      </c>
      <c r="G34" s="623" t="s">
        <v>3162</v>
      </c>
      <c r="H34" s="623" t="s">
        <v>3035</v>
      </c>
      <c r="I34" s="623"/>
      <c r="J34" s="623"/>
      <c r="K34" s="623"/>
      <c r="L34" s="623"/>
      <c r="M34" s="623"/>
      <c r="N34" s="623"/>
      <c r="O34" s="623"/>
      <c r="P34" s="623"/>
      <c r="Q34" s="48">
        <f t="shared" si="0"/>
        <v>0</v>
      </c>
      <c r="R34" s="48"/>
      <c r="S34" s="47"/>
      <c r="T34" s="623"/>
      <c r="U34" s="47"/>
      <c r="V34" s="623"/>
      <c r="W34" s="623"/>
      <c r="X34" s="623"/>
      <c r="Y34" s="121"/>
      <c r="Z34" s="121"/>
      <c r="AA34" s="121"/>
      <c r="AB34" s="373"/>
      <c r="AC34" s="122"/>
      <c r="AD34" s="51"/>
    </row>
    <row r="35" spans="1:30" outlineLevel="1">
      <c r="A35" s="686"/>
      <c r="B35" s="48" t="s">
        <v>23</v>
      </c>
      <c r="C35" s="48">
        <v>31</v>
      </c>
      <c r="D35" s="623"/>
      <c r="E35" s="623" t="s">
        <v>3163</v>
      </c>
      <c r="F35" s="623" t="s">
        <v>3164</v>
      </c>
      <c r="G35" s="623" t="s">
        <v>3165</v>
      </c>
      <c r="H35" s="623" t="s">
        <v>3035</v>
      </c>
      <c r="I35" s="47"/>
      <c r="J35" s="623"/>
      <c r="K35" s="623"/>
      <c r="L35" s="623"/>
      <c r="M35" s="623"/>
      <c r="N35" s="623"/>
      <c r="O35" s="623"/>
      <c r="P35" s="623"/>
      <c r="Q35" s="48">
        <f t="shared" si="0"/>
        <v>0</v>
      </c>
      <c r="R35" s="48"/>
      <c r="S35" s="47"/>
      <c r="T35" s="623"/>
      <c r="U35" s="47"/>
      <c r="V35" s="623"/>
      <c r="W35" s="623"/>
      <c r="X35" s="623"/>
      <c r="Y35" s="121"/>
      <c r="Z35" s="121"/>
      <c r="AA35" s="121"/>
      <c r="AB35" s="373"/>
      <c r="AC35" s="122"/>
      <c r="AD35" s="51"/>
    </row>
    <row r="36" spans="1:30" outlineLevel="1">
      <c r="A36" s="686"/>
      <c r="B36" s="48" t="s">
        <v>23</v>
      </c>
      <c r="C36" s="48">
        <v>32</v>
      </c>
      <c r="D36" s="623"/>
      <c r="E36" s="623" t="s">
        <v>3166</v>
      </c>
      <c r="F36" s="623" t="s">
        <v>3167</v>
      </c>
      <c r="G36" s="623" t="s">
        <v>3168</v>
      </c>
      <c r="H36" s="623" t="s">
        <v>3035</v>
      </c>
      <c r="I36" s="47"/>
      <c r="J36" s="47"/>
      <c r="K36" s="47"/>
      <c r="L36" s="47"/>
      <c r="M36" s="47"/>
      <c r="N36" s="47"/>
      <c r="O36" s="623"/>
      <c r="P36" s="623"/>
      <c r="Q36" s="48">
        <f t="shared" si="0"/>
        <v>0</v>
      </c>
      <c r="R36" s="48"/>
      <c r="S36" s="47"/>
      <c r="T36" s="623"/>
      <c r="U36" s="47"/>
      <c r="V36" s="623"/>
      <c r="W36" s="623"/>
      <c r="X36" s="623"/>
      <c r="Y36" s="121"/>
      <c r="Z36" s="121"/>
      <c r="AA36" s="121"/>
      <c r="AB36" s="373"/>
      <c r="AC36" s="122"/>
      <c r="AD36" s="51"/>
    </row>
    <row r="37" spans="1:30" outlineLevel="1">
      <c r="A37" s="686"/>
      <c r="B37" s="87" t="s">
        <v>84</v>
      </c>
      <c r="C37" s="48">
        <v>33</v>
      </c>
      <c r="D37" s="623" t="s">
        <v>3169</v>
      </c>
      <c r="E37" s="623" t="s">
        <v>3170</v>
      </c>
      <c r="F37" s="623" t="s">
        <v>3171</v>
      </c>
      <c r="G37" s="623" t="s">
        <v>3172</v>
      </c>
      <c r="H37" s="623" t="s">
        <v>3035</v>
      </c>
      <c r="I37" s="48" t="s">
        <v>3173</v>
      </c>
      <c r="J37" s="87">
        <v>1</v>
      </c>
      <c r="K37" s="87">
        <v>1</v>
      </c>
      <c r="L37" s="87">
        <v>0</v>
      </c>
      <c r="M37" s="87">
        <v>1</v>
      </c>
      <c r="N37" s="87">
        <v>1</v>
      </c>
      <c r="O37" s="87" t="s">
        <v>3174</v>
      </c>
      <c r="P37" s="87" t="s">
        <v>3038</v>
      </c>
      <c r="Q37" s="48">
        <f t="shared" si="0"/>
        <v>195</v>
      </c>
      <c r="R37" s="48" t="s">
        <v>3039</v>
      </c>
      <c r="S37" s="47" t="s">
        <v>3175</v>
      </c>
      <c r="T37" s="623"/>
      <c r="U37" s="47">
        <v>2</v>
      </c>
      <c r="V37" s="623" t="s">
        <v>3176</v>
      </c>
      <c r="W37" s="623" t="s">
        <v>3177</v>
      </c>
      <c r="X37" s="623" t="s">
        <v>3178</v>
      </c>
      <c r="Y37" s="121" t="s">
        <v>3044</v>
      </c>
      <c r="Z37" s="48" t="s">
        <v>3045</v>
      </c>
      <c r="AA37" s="121" t="s">
        <v>3046</v>
      </c>
      <c r="AB37" s="372" t="s">
        <v>1597</v>
      </c>
      <c r="AC37" s="122"/>
      <c r="AD37" s="51" t="s">
        <v>3179</v>
      </c>
    </row>
    <row r="38" spans="1:30" outlineLevel="1">
      <c r="A38" s="686"/>
      <c r="B38" s="87" t="s">
        <v>84</v>
      </c>
      <c r="C38" s="48">
        <v>34</v>
      </c>
      <c r="D38" s="623" t="s">
        <v>3180</v>
      </c>
      <c r="E38" s="623" t="s">
        <v>3181</v>
      </c>
      <c r="F38" s="623" t="s">
        <v>3182</v>
      </c>
      <c r="G38" s="623" t="s">
        <v>3183</v>
      </c>
      <c r="H38" s="623" t="s">
        <v>3035</v>
      </c>
      <c r="I38" s="48" t="s">
        <v>3173</v>
      </c>
      <c r="J38" s="87">
        <v>1</v>
      </c>
      <c r="K38" s="87">
        <v>1</v>
      </c>
      <c r="L38" s="87">
        <v>0</v>
      </c>
      <c r="M38" s="87">
        <v>1</v>
      </c>
      <c r="N38" s="87">
        <v>1</v>
      </c>
      <c r="O38" s="87" t="s">
        <v>3184</v>
      </c>
      <c r="P38" s="87" t="s">
        <v>3038</v>
      </c>
      <c r="Q38" s="48">
        <f t="shared" si="0"/>
        <v>195</v>
      </c>
      <c r="R38" s="48" t="s">
        <v>3039</v>
      </c>
      <c r="S38" s="47" t="s">
        <v>3185</v>
      </c>
      <c r="T38" s="623"/>
      <c r="U38" s="47">
        <v>2</v>
      </c>
      <c r="V38" s="623" t="s">
        <v>3186</v>
      </c>
      <c r="W38" s="623" t="s">
        <v>3187</v>
      </c>
      <c r="X38" s="623" t="s">
        <v>3188</v>
      </c>
      <c r="Y38" s="121" t="s">
        <v>3044</v>
      </c>
      <c r="Z38" s="87" t="s">
        <v>3045</v>
      </c>
      <c r="AA38" s="121" t="s">
        <v>3046</v>
      </c>
      <c r="AB38" s="372" t="s">
        <v>1597</v>
      </c>
      <c r="AC38" s="122"/>
      <c r="AD38" s="51" t="s">
        <v>3189</v>
      </c>
    </row>
    <row r="39" spans="1:30" outlineLevel="1">
      <c r="A39" s="686"/>
      <c r="B39" s="87" t="s">
        <v>84</v>
      </c>
      <c r="C39" s="48">
        <v>35</v>
      </c>
      <c r="D39" s="623" t="s">
        <v>3190</v>
      </c>
      <c r="E39" s="623" t="s">
        <v>3191</v>
      </c>
      <c r="F39" s="623" t="s">
        <v>3192</v>
      </c>
      <c r="G39" s="623" t="s">
        <v>3193</v>
      </c>
      <c r="H39" s="623" t="s">
        <v>3035</v>
      </c>
      <c r="I39" s="48" t="s">
        <v>3173</v>
      </c>
      <c r="J39" s="87">
        <v>1</v>
      </c>
      <c r="K39" s="87">
        <v>1</v>
      </c>
      <c r="L39" s="87">
        <v>0</v>
      </c>
      <c r="M39" s="87">
        <v>1</v>
      </c>
      <c r="N39" s="87">
        <v>1</v>
      </c>
      <c r="O39" s="87" t="s">
        <v>3194</v>
      </c>
      <c r="P39" s="87" t="s">
        <v>3038</v>
      </c>
      <c r="Q39" s="48">
        <f t="shared" si="0"/>
        <v>195</v>
      </c>
      <c r="R39" s="48" t="s">
        <v>3039</v>
      </c>
      <c r="S39" s="47" t="s">
        <v>3195</v>
      </c>
      <c r="T39" s="623"/>
      <c r="U39" s="47">
        <v>2</v>
      </c>
      <c r="V39" s="623" t="s">
        <v>3196</v>
      </c>
      <c r="W39" s="623" t="s">
        <v>3197</v>
      </c>
      <c r="X39" s="623" t="s">
        <v>3198</v>
      </c>
      <c r="Y39" s="121" t="s">
        <v>3044</v>
      </c>
      <c r="Z39" s="87" t="s">
        <v>3045</v>
      </c>
      <c r="AA39" s="121" t="s">
        <v>3046</v>
      </c>
      <c r="AB39" s="372" t="s">
        <v>1597</v>
      </c>
      <c r="AC39" s="122"/>
      <c r="AD39" s="51" t="s">
        <v>3199</v>
      </c>
    </row>
    <row r="40" spans="1:30" outlineLevel="1">
      <c r="A40" s="686"/>
      <c r="B40" s="87" t="s">
        <v>84</v>
      </c>
      <c r="C40" s="48">
        <v>36</v>
      </c>
      <c r="D40" s="623" t="s">
        <v>3200</v>
      </c>
      <c r="E40" s="623" t="s">
        <v>3201</v>
      </c>
      <c r="F40" s="623" t="s">
        <v>3202</v>
      </c>
      <c r="G40" s="623" t="s">
        <v>3203</v>
      </c>
      <c r="H40" s="623" t="s">
        <v>3035</v>
      </c>
      <c r="I40" s="48" t="s">
        <v>3173</v>
      </c>
      <c r="J40" s="87">
        <v>1</v>
      </c>
      <c r="K40" s="87">
        <v>1</v>
      </c>
      <c r="L40" s="87">
        <v>0</v>
      </c>
      <c r="M40" s="87">
        <v>1</v>
      </c>
      <c r="N40" s="87">
        <v>1</v>
      </c>
      <c r="O40" s="87" t="s">
        <v>3204</v>
      </c>
      <c r="P40" s="87" t="s">
        <v>3038</v>
      </c>
      <c r="Q40" s="48">
        <f t="shared" si="0"/>
        <v>195</v>
      </c>
      <c r="R40" s="48" t="s">
        <v>3039</v>
      </c>
      <c r="S40" s="47" t="s">
        <v>3205</v>
      </c>
      <c r="T40" s="623"/>
      <c r="U40" s="47">
        <v>2</v>
      </c>
      <c r="V40" s="623" t="s">
        <v>3206</v>
      </c>
      <c r="W40" s="623" t="s">
        <v>3207</v>
      </c>
      <c r="X40" s="623" t="s">
        <v>3208</v>
      </c>
      <c r="Y40" s="121" t="s">
        <v>3044</v>
      </c>
      <c r="Z40" s="87" t="s">
        <v>3045</v>
      </c>
      <c r="AA40" s="121" t="s">
        <v>3046</v>
      </c>
      <c r="AB40" s="372" t="s">
        <v>1597</v>
      </c>
      <c r="AC40" s="122"/>
      <c r="AD40" s="51" t="s">
        <v>3209</v>
      </c>
    </row>
    <row r="41" spans="1:30" outlineLevel="1">
      <c r="A41" s="686"/>
      <c r="B41" s="87" t="s">
        <v>84</v>
      </c>
      <c r="C41" s="48">
        <v>37</v>
      </c>
      <c r="D41" s="623" t="s">
        <v>3210</v>
      </c>
      <c r="E41" s="623" t="s">
        <v>3211</v>
      </c>
      <c r="F41" s="623" t="s">
        <v>3212</v>
      </c>
      <c r="G41" s="623" t="s">
        <v>3213</v>
      </c>
      <c r="H41" s="623" t="s">
        <v>3035</v>
      </c>
      <c r="I41" s="48" t="s">
        <v>3173</v>
      </c>
      <c r="J41" s="87">
        <v>1</v>
      </c>
      <c r="K41" s="87">
        <v>1</v>
      </c>
      <c r="L41" s="87">
        <v>0</v>
      </c>
      <c r="M41" s="87">
        <v>1</v>
      </c>
      <c r="N41" s="87">
        <v>1</v>
      </c>
      <c r="O41" s="87" t="s">
        <v>3214</v>
      </c>
      <c r="P41" s="87" t="s">
        <v>3038</v>
      </c>
      <c r="Q41" s="48">
        <f t="shared" si="0"/>
        <v>195</v>
      </c>
      <c r="R41" s="48" t="s">
        <v>3039</v>
      </c>
      <c r="S41" s="47" t="s">
        <v>3215</v>
      </c>
      <c r="T41" s="623"/>
      <c r="U41" s="47">
        <v>2</v>
      </c>
      <c r="V41" s="623" t="s">
        <v>3216</v>
      </c>
      <c r="W41" s="623" t="s">
        <v>3217</v>
      </c>
      <c r="X41" s="623" t="s">
        <v>3218</v>
      </c>
      <c r="Y41" s="121" t="s">
        <v>3044</v>
      </c>
      <c r="Z41" s="87" t="s">
        <v>3045</v>
      </c>
      <c r="AA41" s="121" t="s">
        <v>3046</v>
      </c>
      <c r="AB41" s="372" t="s">
        <v>1597</v>
      </c>
      <c r="AC41" s="122"/>
      <c r="AD41" s="51" t="s">
        <v>3219</v>
      </c>
    </row>
    <row r="42" spans="1:30" outlineLevel="1">
      <c r="A42" s="686"/>
      <c r="B42" s="87" t="s">
        <v>84</v>
      </c>
      <c r="C42" s="48">
        <v>38</v>
      </c>
      <c r="D42" s="623" t="s">
        <v>3220</v>
      </c>
      <c r="E42" s="623" t="s">
        <v>3221</v>
      </c>
      <c r="F42" s="623" t="s">
        <v>3222</v>
      </c>
      <c r="G42" s="623" t="s">
        <v>3223</v>
      </c>
      <c r="H42" s="623" t="s">
        <v>3035</v>
      </c>
      <c r="I42" s="48" t="s">
        <v>3173</v>
      </c>
      <c r="J42" s="87">
        <v>1</v>
      </c>
      <c r="K42" s="87">
        <v>1</v>
      </c>
      <c r="L42" s="87">
        <v>0</v>
      </c>
      <c r="M42" s="87">
        <v>1</v>
      </c>
      <c r="N42" s="87">
        <v>1</v>
      </c>
      <c r="O42" s="87" t="s">
        <v>3224</v>
      </c>
      <c r="P42" s="87" t="s">
        <v>3038</v>
      </c>
      <c r="Q42" s="48">
        <f t="shared" si="0"/>
        <v>195</v>
      </c>
      <c r="R42" s="48" t="s">
        <v>3039</v>
      </c>
      <c r="S42" s="47" t="s">
        <v>3225</v>
      </c>
      <c r="T42" s="623"/>
      <c r="U42" s="47">
        <v>2</v>
      </c>
      <c r="V42" s="623" t="s">
        <v>3226</v>
      </c>
      <c r="W42" s="623" t="s">
        <v>3227</v>
      </c>
      <c r="X42" s="623" t="s">
        <v>3228</v>
      </c>
      <c r="Y42" s="121" t="s">
        <v>3044</v>
      </c>
      <c r="Z42" s="87" t="s">
        <v>3045</v>
      </c>
      <c r="AA42" s="121" t="s">
        <v>3046</v>
      </c>
      <c r="AB42" s="372" t="s">
        <v>1597</v>
      </c>
      <c r="AC42" s="122"/>
      <c r="AD42" s="51" t="s">
        <v>3229</v>
      </c>
    </row>
    <row r="43" spans="1:30" outlineLevel="1">
      <c r="A43" s="686"/>
      <c r="B43" s="87" t="s">
        <v>84</v>
      </c>
      <c r="C43" s="48">
        <v>39</v>
      </c>
      <c r="D43" s="623" t="s">
        <v>3230</v>
      </c>
      <c r="E43" s="623" t="s">
        <v>3231</v>
      </c>
      <c r="F43" s="623" t="s">
        <v>3232</v>
      </c>
      <c r="G43" s="623" t="s">
        <v>3233</v>
      </c>
      <c r="H43" s="623" t="s">
        <v>3035</v>
      </c>
      <c r="I43" s="48" t="s">
        <v>3173</v>
      </c>
      <c r="J43" s="87">
        <v>1</v>
      </c>
      <c r="K43" s="87">
        <v>1</v>
      </c>
      <c r="L43" s="87">
        <v>0</v>
      </c>
      <c r="M43" s="87">
        <v>1</v>
      </c>
      <c r="N43" s="87">
        <v>1</v>
      </c>
      <c r="O43" s="87" t="s">
        <v>3234</v>
      </c>
      <c r="P43" s="87" t="s">
        <v>3038</v>
      </c>
      <c r="Q43" s="48">
        <f t="shared" si="0"/>
        <v>195</v>
      </c>
      <c r="R43" s="48" t="s">
        <v>3039</v>
      </c>
      <c r="S43" s="47" t="s">
        <v>3235</v>
      </c>
      <c r="T43" s="623"/>
      <c r="U43" s="47">
        <v>2</v>
      </c>
      <c r="V43" s="623" t="s">
        <v>3236</v>
      </c>
      <c r="W43" s="623" t="s">
        <v>3237</v>
      </c>
      <c r="X43" s="623" t="s">
        <v>3238</v>
      </c>
      <c r="Y43" s="121" t="s">
        <v>3044</v>
      </c>
      <c r="Z43" s="87" t="s">
        <v>3045</v>
      </c>
      <c r="AA43" s="121" t="s">
        <v>3046</v>
      </c>
      <c r="AB43" s="372" t="s">
        <v>1597</v>
      </c>
      <c r="AC43" s="122"/>
      <c r="AD43" s="51" t="s">
        <v>3239</v>
      </c>
    </row>
    <row r="44" spans="1:30" outlineLevel="1">
      <c r="A44" s="686"/>
      <c r="B44" s="87" t="s">
        <v>84</v>
      </c>
      <c r="C44" s="48">
        <v>40</v>
      </c>
      <c r="D44" s="623" t="s">
        <v>3240</v>
      </c>
      <c r="E44" s="623" t="s">
        <v>3241</v>
      </c>
      <c r="F44" s="623" t="s">
        <v>3242</v>
      </c>
      <c r="G44" s="623" t="s">
        <v>3243</v>
      </c>
      <c r="H44" s="623" t="s">
        <v>3035</v>
      </c>
      <c r="I44" s="48" t="s">
        <v>3173</v>
      </c>
      <c r="J44" s="87">
        <v>1</v>
      </c>
      <c r="K44" s="87">
        <v>1</v>
      </c>
      <c r="L44" s="87">
        <v>0</v>
      </c>
      <c r="M44" s="87">
        <v>1</v>
      </c>
      <c r="N44" s="87">
        <v>1</v>
      </c>
      <c r="O44" s="87" t="s">
        <v>3244</v>
      </c>
      <c r="P44" s="87" t="s">
        <v>3038</v>
      </c>
      <c r="Q44" s="48">
        <f t="shared" si="0"/>
        <v>195</v>
      </c>
      <c r="R44" s="48" t="s">
        <v>3039</v>
      </c>
      <c r="S44" s="47" t="s">
        <v>3245</v>
      </c>
      <c r="T44" s="623"/>
      <c r="U44" s="47">
        <v>2</v>
      </c>
      <c r="V44" s="623" t="s">
        <v>3246</v>
      </c>
      <c r="W44" s="623" t="s">
        <v>3247</v>
      </c>
      <c r="X44" s="623" t="s">
        <v>3248</v>
      </c>
      <c r="Y44" s="121" t="s">
        <v>3044</v>
      </c>
      <c r="Z44" s="87" t="s">
        <v>3045</v>
      </c>
      <c r="AA44" s="121" t="s">
        <v>3046</v>
      </c>
      <c r="AB44" s="372" t="s">
        <v>1597</v>
      </c>
      <c r="AC44" s="122"/>
      <c r="AD44" s="51" t="s">
        <v>3249</v>
      </c>
    </row>
    <row r="45" spans="1:30" outlineLevel="1">
      <c r="A45" s="686"/>
      <c r="B45" s="87" t="s">
        <v>84</v>
      </c>
      <c r="C45" s="48">
        <v>41</v>
      </c>
      <c r="D45" s="623" t="s">
        <v>3250</v>
      </c>
      <c r="E45" s="623" t="s">
        <v>3251</v>
      </c>
      <c r="F45" s="623" t="s">
        <v>3252</v>
      </c>
      <c r="G45" s="623" t="s">
        <v>3253</v>
      </c>
      <c r="H45" s="623" t="s">
        <v>3035</v>
      </c>
      <c r="I45" s="48" t="s">
        <v>3173</v>
      </c>
      <c r="J45" s="87">
        <v>1</v>
      </c>
      <c r="K45" s="87">
        <v>1</v>
      </c>
      <c r="L45" s="87">
        <v>0</v>
      </c>
      <c r="M45" s="87">
        <v>1</v>
      </c>
      <c r="N45" s="87">
        <v>1</v>
      </c>
      <c r="O45" s="87" t="s">
        <v>3254</v>
      </c>
      <c r="P45" s="87" t="s">
        <v>3038</v>
      </c>
      <c r="Q45" s="48">
        <f t="shared" si="0"/>
        <v>195</v>
      </c>
      <c r="R45" s="48" t="s">
        <v>3039</v>
      </c>
      <c r="S45" s="47" t="s">
        <v>3255</v>
      </c>
      <c r="T45" s="623"/>
      <c r="U45" s="47">
        <v>2</v>
      </c>
      <c r="V45" s="623" t="s">
        <v>3256</v>
      </c>
      <c r="W45" s="623" t="s">
        <v>3257</v>
      </c>
      <c r="X45" s="623" t="s">
        <v>3258</v>
      </c>
      <c r="Y45" s="121" t="s">
        <v>3044</v>
      </c>
      <c r="Z45" s="87" t="s">
        <v>3045</v>
      </c>
      <c r="AA45" s="121" t="s">
        <v>3046</v>
      </c>
      <c r="AB45" s="372" t="s">
        <v>1597</v>
      </c>
      <c r="AC45" s="122"/>
      <c r="AD45" s="51" t="s">
        <v>3259</v>
      </c>
    </row>
    <row r="46" spans="1:30" outlineLevel="1">
      <c r="A46" s="686"/>
      <c r="B46" s="87" t="s">
        <v>84</v>
      </c>
      <c r="C46" s="48">
        <v>42</v>
      </c>
      <c r="D46" s="623" t="s">
        <v>3260</v>
      </c>
      <c r="E46" s="623" t="s">
        <v>3261</v>
      </c>
      <c r="F46" s="623" t="s">
        <v>3262</v>
      </c>
      <c r="G46" s="623" t="s">
        <v>3263</v>
      </c>
      <c r="H46" s="623" t="s">
        <v>3035</v>
      </c>
      <c r="I46" s="48" t="s">
        <v>3173</v>
      </c>
      <c r="J46" s="87">
        <v>1</v>
      </c>
      <c r="K46" s="87">
        <v>1</v>
      </c>
      <c r="L46" s="87">
        <v>0</v>
      </c>
      <c r="M46" s="87">
        <v>1</v>
      </c>
      <c r="N46" s="87">
        <v>1</v>
      </c>
      <c r="O46" s="87" t="s">
        <v>3264</v>
      </c>
      <c r="P46" s="87" t="s">
        <v>3038</v>
      </c>
      <c r="Q46" s="48">
        <f t="shared" si="0"/>
        <v>195</v>
      </c>
      <c r="R46" s="48" t="s">
        <v>3039</v>
      </c>
      <c r="S46" s="47" t="s">
        <v>3265</v>
      </c>
      <c r="T46" s="623"/>
      <c r="U46" s="47">
        <v>2</v>
      </c>
      <c r="V46" s="623" t="s">
        <v>3266</v>
      </c>
      <c r="W46" s="623" t="s">
        <v>3267</v>
      </c>
      <c r="X46" s="623" t="s">
        <v>3268</v>
      </c>
      <c r="Y46" s="121" t="s">
        <v>3044</v>
      </c>
      <c r="Z46" s="87" t="s">
        <v>3045</v>
      </c>
      <c r="AA46" s="121" t="s">
        <v>3046</v>
      </c>
      <c r="AB46" s="372" t="s">
        <v>1597</v>
      </c>
      <c r="AC46" s="122"/>
      <c r="AD46" s="51" t="s">
        <v>3269</v>
      </c>
    </row>
    <row r="47" spans="1:30" outlineLevel="1">
      <c r="A47" s="686"/>
      <c r="B47" s="87" t="s">
        <v>84</v>
      </c>
      <c r="C47" s="48">
        <v>43</v>
      </c>
      <c r="D47" s="623" t="s">
        <v>3270</v>
      </c>
      <c r="E47" s="623" t="s">
        <v>3271</v>
      </c>
      <c r="F47" s="623" t="s">
        <v>3272</v>
      </c>
      <c r="G47" s="623" t="s">
        <v>3273</v>
      </c>
      <c r="H47" s="623" t="s">
        <v>3035</v>
      </c>
      <c r="I47" s="48" t="s">
        <v>3173</v>
      </c>
      <c r="J47" s="87">
        <v>1</v>
      </c>
      <c r="K47" s="87">
        <v>1</v>
      </c>
      <c r="L47" s="87">
        <v>0</v>
      </c>
      <c r="M47" s="87">
        <v>1</v>
      </c>
      <c r="N47" s="87">
        <v>1</v>
      </c>
      <c r="O47" s="87" t="s">
        <v>3274</v>
      </c>
      <c r="P47" s="87" t="s">
        <v>3038</v>
      </c>
      <c r="Q47" s="48">
        <f t="shared" si="0"/>
        <v>195</v>
      </c>
      <c r="R47" s="48" t="s">
        <v>3039</v>
      </c>
      <c r="S47" s="47" t="s">
        <v>3275</v>
      </c>
      <c r="T47" s="623"/>
      <c r="U47" s="47">
        <v>2</v>
      </c>
      <c r="V47" s="623" t="s">
        <v>3276</v>
      </c>
      <c r="W47" s="623" t="s">
        <v>3277</v>
      </c>
      <c r="X47" s="623" t="s">
        <v>3278</v>
      </c>
      <c r="Y47" s="121" t="s">
        <v>3044</v>
      </c>
      <c r="Z47" s="87" t="s">
        <v>3045</v>
      </c>
      <c r="AA47" s="121" t="s">
        <v>3046</v>
      </c>
      <c r="AB47" s="372" t="s">
        <v>1597</v>
      </c>
      <c r="AC47" s="122"/>
      <c r="AD47" s="51" t="s">
        <v>3279</v>
      </c>
    </row>
    <row r="48" spans="1:30" outlineLevel="1">
      <c r="A48" s="686"/>
      <c r="B48" s="87" t="s">
        <v>84</v>
      </c>
      <c r="C48" s="48">
        <v>44</v>
      </c>
      <c r="D48" s="623" t="s">
        <v>3280</v>
      </c>
      <c r="E48" s="623" t="s">
        <v>3281</v>
      </c>
      <c r="F48" s="623" t="s">
        <v>3282</v>
      </c>
      <c r="G48" s="623" t="s">
        <v>3283</v>
      </c>
      <c r="H48" s="623" t="s">
        <v>3035</v>
      </c>
      <c r="I48" s="48" t="s">
        <v>3173</v>
      </c>
      <c r="J48" s="87">
        <v>1</v>
      </c>
      <c r="K48" s="87">
        <v>1</v>
      </c>
      <c r="L48" s="87">
        <v>0</v>
      </c>
      <c r="M48" s="87">
        <v>1</v>
      </c>
      <c r="N48" s="87">
        <v>1</v>
      </c>
      <c r="O48" s="87" t="s">
        <v>3284</v>
      </c>
      <c r="P48" s="87" t="s">
        <v>3038</v>
      </c>
      <c r="Q48" s="48">
        <f t="shared" si="0"/>
        <v>195</v>
      </c>
      <c r="R48" s="48" t="s">
        <v>3039</v>
      </c>
      <c r="S48" s="47" t="s">
        <v>3285</v>
      </c>
      <c r="T48" s="623"/>
      <c r="U48" s="47">
        <v>2</v>
      </c>
      <c r="V48" s="623" t="s">
        <v>3286</v>
      </c>
      <c r="W48" s="623" t="s">
        <v>3287</v>
      </c>
      <c r="X48" s="623" t="s">
        <v>3288</v>
      </c>
      <c r="Y48" s="121" t="s">
        <v>3044</v>
      </c>
      <c r="Z48" s="87" t="s">
        <v>3045</v>
      </c>
      <c r="AA48" s="121" t="s">
        <v>3046</v>
      </c>
      <c r="AB48" s="372" t="s">
        <v>1597</v>
      </c>
      <c r="AC48" s="122"/>
      <c r="AD48" s="51" t="s">
        <v>3289</v>
      </c>
    </row>
    <row r="49" spans="1:30" outlineLevel="1">
      <c r="A49" s="686"/>
      <c r="B49" s="87" t="s">
        <v>84</v>
      </c>
      <c r="C49" s="48">
        <v>45</v>
      </c>
      <c r="D49" s="623" t="s">
        <v>3290</v>
      </c>
      <c r="E49" s="623" t="s">
        <v>3291</v>
      </c>
      <c r="F49" s="623" t="s">
        <v>3292</v>
      </c>
      <c r="G49" s="623" t="s">
        <v>3293</v>
      </c>
      <c r="H49" s="623" t="s">
        <v>3035</v>
      </c>
      <c r="I49" s="48" t="s">
        <v>3173</v>
      </c>
      <c r="J49" s="87">
        <v>1</v>
      </c>
      <c r="K49" s="87">
        <v>1</v>
      </c>
      <c r="L49" s="87">
        <v>0</v>
      </c>
      <c r="M49" s="87">
        <v>1</v>
      </c>
      <c r="N49" s="87">
        <v>1</v>
      </c>
      <c r="O49" s="87" t="s">
        <v>3294</v>
      </c>
      <c r="P49" s="87" t="s">
        <v>3038</v>
      </c>
      <c r="Q49" s="48">
        <f t="shared" si="0"/>
        <v>195</v>
      </c>
      <c r="R49" s="48" t="s">
        <v>3039</v>
      </c>
      <c r="S49" s="623" t="s">
        <v>3295</v>
      </c>
      <c r="T49" s="623"/>
      <c r="U49" s="47">
        <v>2</v>
      </c>
      <c r="V49" s="623" t="s">
        <v>3296</v>
      </c>
      <c r="W49" s="623" t="s">
        <v>3297</v>
      </c>
      <c r="X49" s="623" t="s">
        <v>3298</v>
      </c>
      <c r="Y49" s="121" t="s">
        <v>3044</v>
      </c>
      <c r="Z49" s="87" t="s">
        <v>3045</v>
      </c>
      <c r="AA49" s="121" t="s">
        <v>3046</v>
      </c>
      <c r="AB49" s="372" t="s">
        <v>1597</v>
      </c>
      <c r="AC49" s="122"/>
      <c r="AD49" s="51" t="s">
        <v>3299</v>
      </c>
    </row>
    <row r="50" spans="1:30" outlineLevel="1">
      <c r="A50" s="686"/>
      <c r="B50" s="87" t="s">
        <v>84</v>
      </c>
      <c r="C50" s="48">
        <v>46</v>
      </c>
      <c r="D50" s="623" t="s">
        <v>3300</v>
      </c>
      <c r="E50" s="623" t="s">
        <v>3301</v>
      </c>
      <c r="F50" s="623" t="s">
        <v>3302</v>
      </c>
      <c r="G50" s="623" t="s">
        <v>3303</v>
      </c>
      <c r="H50" s="623" t="s">
        <v>3035</v>
      </c>
      <c r="I50" s="48" t="s">
        <v>3173</v>
      </c>
      <c r="J50" s="87">
        <v>1</v>
      </c>
      <c r="K50" s="87">
        <v>1</v>
      </c>
      <c r="L50" s="87">
        <v>0</v>
      </c>
      <c r="M50" s="87">
        <v>1</v>
      </c>
      <c r="N50" s="87">
        <v>1</v>
      </c>
      <c r="O50" s="87" t="s">
        <v>3304</v>
      </c>
      <c r="P50" s="87" t="s">
        <v>3038</v>
      </c>
      <c r="Q50" s="48">
        <f t="shared" si="0"/>
        <v>195</v>
      </c>
      <c r="R50" s="48" t="s">
        <v>3039</v>
      </c>
      <c r="S50" s="623" t="s">
        <v>3305</v>
      </c>
      <c r="T50" s="623"/>
      <c r="U50" s="47">
        <v>2</v>
      </c>
      <c r="V50" s="623" t="s">
        <v>3306</v>
      </c>
      <c r="W50" s="623" t="s">
        <v>3307</v>
      </c>
      <c r="X50" s="623" t="s">
        <v>3308</v>
      </c>
      <c r="Y50" s="121" t="s">
        <v>3044</v>
      </c>
      <c r="Z50" s="87" t="s">
        <v>3045</v>
      </c>
      <c r="AA50" s="121" t="s">
        <v>3046</v>
      </c>
      <c r="AB50" s="372" t="s">
        <v>1597</v>
      </c>
      <c r="AC50" s="122"/>
      <c r="AD50" s="51" t="s">
        <v>3309</v>
      </c>
    </row>
    <row r="51" spans="1:30" outlineLevel="1">
      <c r="A51" s="686"/>
      <c r="B51" s="87" t="s">
        <v>84</v>
      </c>
      <c r="C51" s="48">
        <v>47</v>
      </c>
      <c r="D51" s="623" t="s">
        <v>3310</v>
      </c>
      <c r="E51" s="623" t="s">
        <v>3311</v>
      </c>
      <c r="F51" s="623" t="s">
        <v>3312</v>
      </c>
      <c r="G51" s="623" t="s">
        <v>3313</v>
      </c>
      <c r="H51" s="623" t="s">
        <v>3035</v>
      </c>
      <c r="I51" s="48" t="s">
        <v>3173</v>
      </c>
      <c r="J51" s="87">
        <v>1</v>
      </c>
      <c r="K51" s="87">
        <v>1</v>
      </c>
      <c r="L51" s="87">
        <v>0</v>
      </c>
      <c r="M51" s="87">
        <v>1</v>
      </c>
      <c r="N51" s="87">
        <v>1</v>
      </c>
      <c r="O51" s="87" t="s">
        <v>3314</v>
      </c>
      <c r="P51" s="87" t="s">
        <v>3038</v>
      </c>
      <c r="Q51" s="48">
        <f t="shared" si="0"/>
        <v>195</v>
      </c>
      <c r="R51" s="48" t="s">
        <v>3039</v>
      </c>
      <c r="S51" s="623" t="s">
        <v>3315</v>
      </c>
      <c r="T51" s="623"/>
      <c r="U51" s="47">
        <v>2</v>
      </c>
      <c r="V51" s="623" t="s">
        <v>3316</v>
      </c>
      <c r="W51" s="623" t="s">
        <v>3317</v>
      </c>
      <c r="X51" s="623" t="s">
        <v>3318</v>
      </c>
      <c r="Y51" s="121" t="s">
        <v>3044</v>
      </c>
      <c r="Z51" s="87" t="s">
        <v>3045</v>
      </c>
      <c r="AA51" s="121" t="s">
        <v>3046</v>
      </c>
      <c r="AB51" s="372" t="s">
        <v>1597</v>
      </c>
      <c r="AC51" s="122"/>
      <c r="AD51" s="51" t="s">
        <v>3319</v>
      </c>
    </row>
    <row r="52" spans="1:30" outlineLevel="1">
      <c r="A52" s="686"/>
      <c r="B52" s="87" t="s">
        <v>84</v>
      </c>
      <c r="C52" s="48">
        <v>48</v>
      </c>
      <c r="D52" s="623" t="s">
        <v>3320</v>
      </c>
      <c r="E52" s="623" t="s">
        <v>3321</v>
      </c>
      <c r="F52" s="623" t="s">
        <v>3322</v>
      </c>
      <c r="G52" s="623" t="s">
        <v>3323</v>
      </c>
      <c r="H52" s="623" t="s">
        <v>3035</v>
      </c>
      <c r="I52" s="48" t="s">
        <v>3173</v>
      </c>
      <c r="J52" s="87">
        <v>1</v>
      </c>
      <c r="K52" s="87">
        <v>1</v>
      </c>
      <c r="L52" s="87">
        <v>0</v>
      </c>
      <c r="M52" s="87">
        <v>1</v>
      </c>
      <c r="N52" s="87">
        <v>1</v>
      </c>
      <c r="O52" s="87" t="s">
        <v>3324</v>
      </c>
      <c r="P52" s="87" t="s">
        <v>3038</v>
      </c>
      <c r="Q52" s="48">
        <f t="shared" si="0"/>
        <v>195</v>
      </c>
      <c r="R52" s="48" t="s">
        <v>3039</v>
      </c>
      <c r="S52" s="623" t="s">
        <v>3325</v>
      </c>
      <c r="T52" s="623"/>
      <c r="U52" s="47">
        <v>2</v>
      </c>
      <c r="V52" s="623" t="s">
        <v>3326</v>
      </c>
      <c r="W52" s="623" t="s">
        <v>3327</v>
      </c>
      <c r="X52" s="623" t="s">
        <v>3328</v>
      </c>
      <c r="Y52" s="121" t="s">
        <v>3044</v>
      </c>
      <c r="Z52" s="87" t="s">
        <v>3045</v>
      </c>
      <c r="AA52" s="121" t="s">
        <v>3046</v>
      </c>
      <c r="AB52" s="372" t="s">
        <v>1597</v>
      </c>
      <c r="AC52" s="122"/>
      <c r="AD52" s="51" t="s">
        <v>3329</v>
      </c>
    </row>
    <row r="53" spans="1:30" outlineLevel="1">
      <c r="A53" s="686"/>
      <c r="B53" s="87" t="s">
        <v>84</v>
      </c>
      <c r="C53" s="48">
        <v>49</v>
      </c>
      <c r="D53" s="623" t="s">
        <v>3330</v>
      </c>
      <c r="E53" s="623" t="s">
        <v>3331</v>
      </c>
      <c r="F53" s="623" t="s">
        <v>3332</v>
      </c>
      <c r="G53" s="623" t="s">
        <v>3333</v>
      </c>
      <c r="H53" s="623" t="s">
        <v>3035</v>
      </c>
      <c r="I53" s="48" t="s">
        <v>3173</v>
      </c>
      <c r="J53" s="87">
        <v>1</v>
      </c>
      <c r="K53" s="87">
        <v>1</v>
      </c>
      <c r="L53" s="87">
        <v>0</v>
      </c>
      <c r="M53" s="87">
        <v>1</v>
      </c>
      <c r="N53" s="87">
        <v>1</v>
      </c>
      <c r="O53" s="87" t="s">
        <v>3334</v>
      </c>
      <c r="P53" s="87" t="s">
        <v>3038</v>
      </c>
      <c r="Q53" s="48">
        <f t="shared" si="0"/>
        <v>195</v>
      </c>
      <c r="R53" s="48" t="s">
        <v>3039</v>
      </c>
      <c r="S53" s="623" t="s">
        <v>3335</v>
      </c>
      <c r="T53" s="623"/>
      <c r="U53" s="47">
        <v>2</v>
      </c>
      <c r="V53" s="623" t="s">
        <v>3336</v>
      </c>
      <c r="W53" s="623" t="s">
        <v>3337</v>
      </c>
      <c r="X53" s="623" t="s">
        <v>3338</v>
      </c>
      <c r="Y53" s="121" t="s">
        <v>3044</v>
      </c>
      <c r="Z53" s="87" t="s">
        <v>3045</v>
      </c>
      <c r="AA53" s="121" t="s">
        <v>3046</v>
      </c>
      <c r="AB53" s="372" t="s">
        <v>1597</v>
      </c>
      <c r="AC53" s="122"/>
      <c r="AD53" s="51" t="s">
        <v>3339</v>
      </c>
    </row>
    <row r="54" spans="1:30" outlineLevel="1">
      <c r="A54" s="686"/>
      <c r="B54" s="87" t="s">
        <v>84</v>
      </c>
      <c r="C54" s="48">
        <v>50</v>
      </c>
      <c r="D54" s="623" t="s">
        <v>3340</v>
      </c>
      <c r="E54" s="623" t="s">
        <v>3341</v>
      </c>
      <c r="F54" s="623" t="s">
        <v>3342</v>
      </c>
      <c r="G54" s="623" t="s">
        <v>3343</v>
      </c>
      <c r="H54" s="623" t="s">
        <v>3035</v>
      </c>
      <c r="I54" s="48" t="s">
        <v>3173</v>
      </c>
      <c r="J54" s="87">
        <v>1</v>
      </c>
      <c r="K54" s="87">
        <v>1</v>
      </c>
      <c r="L54" s="87">
        <v>0</v>
      </c>
      <c r="M54" s="87">
        <v>1</v>
      </c>
      <c r="N54" s="87">
        <v>1</v>
      </c>
      <c r="O54" s="87" t="s">
        <v>3344</v>
      </c>
      <c r="P54" s="87" t="s">
        <v>3038</v>
      </c>
      <c r="Q54" s="48">
        <f t="shared" si="0"/>
        <v>195</v>
      </c>
      <c r="R54" s="48" t="s">
        <v>3039</v>
      </c>
      <c r="S54" s="623" t="s">
        <v>3345</v>
      </c>
      <c r="T54" s="623"/>
      <c r="U54" s="47">
        <v>2</v>
      </c>
      <c r="V54" s="623" t="s">
        <v>3346</v>
      </c>
      <c r="W54" s="623" t="s">
        <v>3347</v>
      </c>
      <c r="X54" s="623" t="s">
        <v>3348</v>
      </c>
      <c r="Y54" s="121" t="s">
        <v>3044</v>
      </c>
      <c r="Z54" s="87" t="s">
        <v>3045</v>
      </c>
      <c r="AA54" s="121" t="s">
        <v>3046</v>
      </c>
      <c r="AB54" s="372" t="s">
        <v>1597</v>
      </c>
      <c r="AC54" s="122"/>
      <c r="AD54" s="51" t="s">
        <v>3349</v>
      </c>
    </row>
    <row r="55" spans="1:30" outlineLevel="1">
      <c r="A55" s="686"/>
      <c r="B55" s="87" t="s">
        <v>84</v>
      </c>
      <c r="C55" s="48">
        <v>51</v>
      </c>
      <c r="D55" s="623" t="s">
        <v>3350</v>
      </c>
      <c r="E55" s="623" t="s">
        <v>3351</v>
      </c>
      <c r="F55" s="623" t="s">
        <v>3352</v>
      </c>
      <c r="G55" s="623" t="s">
        <v>3353</v>
      </c>
      <c r="H55" s="623" t="s">
        <v>3035</v>
      </c>
      <c r="I55" s="48" t="s">
        <v>3173</v>
      </c>
      <c r="J55" s="87">
        <v>1</v>
      </c>
      <c r="K55" s="87">
        <v>1</v>
      </c>
      <c r="L55" s="87">
        <v>0</v>
      </c>
      <c r="M55" s="87">
        <v>1</v>
      </c>
      <c r="N55" s="87">
        <v>1</v>
      </c>
      <c r="O55" s="87" t="s">
        <v>3354</v>
      </c>
      <c r="P55" s="87" t="s">
        <v>3038</v>
      </c>
      <c r="Q55" s="48">
        <f t="shared" si="0"/>
        <v>195</v>
      </c>
      <c r="R55" s="48" t="s">
        <v>3039</v>
      </c>
      <c r="S55" s="623" t="s">
        <v>3355</v>
      </c>
      <c r="T55" s="623"/>
      <c r="U55" s="47">
        <v>2</v>
      </c>
      <c r="V55" s="623" t="s">
        <v>3356</v>
      </c>
      <c r="W55" s="623" t="s">
        <v>3357</v>
      </c>
      <c r="X55" s="623" t="s">
        <v>3358</v>
      </c>
      <c r="Y55" s="121" t="s">
        <v>3044</v>
      </c>
      <c r="Z55" s="87" t="s">
        <v>3045</v>
      </c>
      <c r="AA55" s="121" t="s">
        <v>3046</v>
      </c>
      <c r="AB55" s="372" t="s">
        <v>1597</v>
      </c>
      <c r="AC55" s="122"/>
      <c r="AD55" s="51" t="s">
        <v>3359</v>
      </c>
    </row>
    <row r="56" spans="1:30" outlineLevel="1">
      <c r="A56" s="686"/>
      <c r="B56" s="48" t="s">
        <v>23</v>
      </c>
      <c r="C56" s="48">
        <v>52</v>
      </c>
      <c r="D56" s="623"/>
      <c r="E56" s="623" t="s">
        <v>3360</v>
      </c>
      <c r="F56" s="623" t="s">
        <v>3361</v>
      </c>
      <c r="G56" s="623" t="s">
        <v>3362</v>
      </c>
      <c r="H56" s="623" t="s">
        <v>3035</v>
      </c>
      <c r="I56" s="47"/>
      <c r="J56" s="623"/>
      <c r="K56" s="623"/>
      <c r="L56" s="623"/>
      <c r="M56" s="623"/>
      <c r="N56" s="623"/>
      <c r="O56" s="623"/>
      <c r="P56" s="623"/>
      <c r="Q56" s="48">
        <f t="shared" si="0"/>
        <v>0</v>
      </c>
      <c r="R56" s="48"/>
      <c r="S56" s="623"/>
      <c r="T56" s="623"/>
      <c r="U56" s="47"/>
      <c r="V56" s="623"/>
      <c r="W56" s="623"/>
      <c r="X56" s="623"/>
      <c r="Y56" s="121"/>
      <c r="Z56" s="121"/>
      <c r="AA56" s="121"/>
      <c r="AB56" s="373"/>
      <c r="AC56" s="122"/>
      <c r="AD56" s="51"/>
    </row>
    <row r="57" spans="1:30" outlineLevel="1">
      <c r="A57" s="686"/>
      <c r="B57" s="48" t="s">
        <v>23</v>
      </c>
      <c r="C57" s="48">
        <v>53</v>
      </c>
      <c r="D57" s="623"/>
      <c r="E57" s="623" t="s">
        <v>3363</v>
      </c>
      <c r="F57" s="623" t="s">
        <v>3364</v>
      </c>
      <c r="G57" s="623" t="s">
        <v>3365</v>
      </c>
      <c r="H57" s="623" t="s">
        <v>3035</v>
      </c>
      <c r="I57" s="47"/>
      <c r="J57" s="623"/>
      <c r="K57" s="623"/>
      <c r="L57" s="623"/>
      <c r="M57" s="623"/>
      <c r="N57" s="623"/>
      <c r="O57" s="623"/>
      <c r="P57" s="623"/>
      <c r="Q57" s="48">
        <f t="shared" si="0"/>
        <v>0</v>
      </c>
      <c r="R57" s="48"/>
      <c r="S57" s="623"/>
      <c r="T57" s="623"/>
      <c r="U57" s="47"/>
      <c r="V57" s="623"/>
      <c r="W57" s="623"/>
      <c r="X57" s="623"/>
      <c r="Y57" s="121"/>
      <c r="Z57" s="121"/>
      <c r="AA57" s="121"/>
      <c r="AB57" s="373"/>
      <c r="AC57" s="122"/>
      <c r="AD57" s="51"/>
    </row>
    <row r="58" spans="1:30" outlineLevel="1">
      <c r="A58" s="686"/>
      <c r="B58" s="48" t="s">
        <v>23</v>
      </c>
      <c r="C58" s="48">
        <v>54</v>
      </c>
      <c r="D58" s="623"/>
      <c r="E58" s="623" t="s">
        <v>3366</v>
      </c>
      <c r="F58" s="623" t="s">
        <v>3367</v>
      </c>
      <c r="G58" s="623" t="s">
        <v>3368</v>
      </c>
      <c r="H58" s="623" t="s">
        <v>3035</v>
      </c>
      <c r="I58" s="623"/>
      <c r="J58" s="623"/>
      <c r="K58" s="623"/>
      <c r="L58" s="623"/>
      <c r="M58" s="623"/>
      <c r="N58" s="623"/>
      <c r="O58" s="623"/>
      <c r="P58" s="623"/>
      <c r="Q58" s="48">
        <f t="shared" si="0"/>
        <v>0</v>
      </c>
      <c r="R58" s="48"/>
      <c r="S58" s="623"/>
      <c r="T58" s="623"/>
      <c r="U58" s="47"/>
      <c r="V58" s="623"/>
      <c r="W58" s="623"/>
      <c r="X58" s="623"/>
      <c r="Y58" s="121"/>
      <c r="Z58" s="121"/>
      <c r="AA58" s="121"/>
      <c r="AB58" s="373"/>
      <c r="AC58" s="122"/>
      <c r="AD58" s="51"/>
    </row>
    <row r="59" spans="1:30" outlineLevel="1">
      <c r="A59" s="686"/>
      <c r="B59" s="48" t="s">
        <v>23</v>
      </c>
      <c r="C59" s="48">
        <v>55</v>
      </c>
      <c r="D59" s="623"/>
      <c r="E59" s="623" t="s">
        <v>3369</v>
      </c>
      <c r="F59" s="623" t="s">
        <v>3370</v>
      </c>
      <c r="G59" s="623" t="s">
        <v>3371</v>
      </c>
      <c r="H59" s="623" t="s">
        <v>3035</v>
      </c>
      <c r="I59" s="623"/>
      <c r="J59" s="623"/>
      <c r="K59" s="623"/>
      <c r="L59" s="623"/>
      <c r="M59" s="623"/>
      <c r="N59" s="623"/>
      <c r="O59" s="623"/>
      <c r="P59" s="623"/>
      <c r="Q59" s="48">
        <f t="shared" si="0"/>
        <v>0</v>
      </c>
      <c r="R59" s="48"/>
      <c r="S59" s="623"/>
      <c r="T59" s="623"/>
      <c r="U59" s="47"/>
      <c r="V59" s="623"/>
      <c r="W59" s="623"/>
      <c r="X59" s="623"/>
      <c r="Y59" s="121"/>
      <c r="Z59" s="121"/>
      <c r="AA59" s="121"/>
      <c r="AB59" s="373"/>
      <c r="AC59" s="122"/>
      <c r="AD59" s="51"/>
    </row>
    <row r="60" spans="1:30" outlineLevel="1">
      <c r="A60" s="686"/>
      <c r="B60" s="48" t="s">
        <v>23</v>
      </c>
      <c r="C60" s="48">
        <v>56</v>
      </c>
      <c r="D60" s="623"/>
      <c r="E60" s="623" t="s">
        <v>3372</v>
      </c>
      <c r="F60" s="623" t="s">
        <v>3373</v>
      </c>
      <c r="G60" s="623" t="s">
        <v>3374</v>
      </c>
      <c r="H60" s="623" t="s">
        <v>3035</v>
      </c>
      <c r="I60" s="623"/>
      <c r="J60" s="623"/>
      <c r="K60" s="623"/>
      <c r="L60" s="623"/>
      <c r="M60" s="623"/>
      <c r="N60" s="623"/>
      <c r="O60" s="623"/>
      <c r="P60" s="623"/>
      <c r="Q60" s="48">
        <f t="shared" si="0"/>
        <v>0</v>
      </c>
      <c r="R60" s="48"/>
      <c r="S60" s="623"/>
      <c r="T60" s="623"/>
      <c r="U60" s="47"/>
      <c r="V60" s="623"/>
      <c r="W60" s="623"/>
      <c r="X60" s="623"/>
      <c r="Y60" s="121"/>
      <c r="Z60" s="121"/>
      <c r="AA60" s="121"/>
      <c r="AB60" s="373"/>
      <c r="AC60" s="122"/>
      <c r="AD60" s="51"/>
    </row>
    <row r="61" spans="1:30" outlineLevel="1">
      <c r="A61" s="686"/>
      <c r="B61" s="48" t="s">
        <v>23</v>
      </c>
      <c r="C61" s="48">
        <v>57</v>
      </c>
      <c r="D61" s="623"/>
      <c r="E61" s="623" t="s">
        <v>3375</v>
      </c>
      <c r="F61" s="623" t="s">
        <v>3376</v>
      </c>
      <c r="G61" s="623" t="s">
        <v>3377</v>
      </c>
      <c r="H61" s="623" t="s">
        <v>3035</v>
      </c>
      <c r="I61" s="623"/>
      <c r="J61" s="623"/>
      <c r="K61" s="623"/>
      <c r="L61" s="623"/>
      <c r="M61" s="623"/>
      <c r="N61" s="623"/>
      <c r="O61" s="623"/>
      <c r="P61" s="623"/>
      <c r="Q61" s="48">
        <f t="shared" si="0"/>
        <v>0</v>
      </c>
      <c r="R61" s="48"/>
      <c r="S61" s="623"/>
      <c r="T61" s="623"/>
      <c r="U61" s="47"/>
      <c r="V61" s="623"/>
      <c r="W61" s="623"/>
      <c r="X61" s="623"/>
      <c r="Y61" s="121"/>
      <c r="Z61" s="121"/>
      <c r="AA61" s="121"/>
      <c r="AB61" s="373"/>
      <c r="AC61" s="122"/>
      <c r="AD61" s="51"/>
    </row>
    <row r="62" spans="1:30" outlineLevel="1">
      <c r="A62" s="686"/>
      <c r="B62" s="48" t="s">
        <v>23</v>
      </c>
      <c r="C62" s="48">
        <v>58</v>
      </c>
      <c r="D62" s="623"/>
      <c r="E62" s="623" t="s">
        <v>3378</v>
      </c>
      <c r="F62" s="623" t="s">
        <v>3379</v>
      </c>
      <c r="G62" s="623" t="s">
        <v>3380</v>
      </c>
      <c r="H62" s="623" t="s">
        <v>3035</v>
      </c>
      <c r="I62" s="623"/>
      <c r="J62" s="623"/>
      <c r="K62" s="623"/>
      <c r="L62" s="623"/>
      <c r="M62" s="623"/>
      <c r="N62" s="623"/>
      <c r="O62" s="623"/>
      <c r="P62" s="623"/>
      <c r="Q62" s="48">
        <f t="shared" si="0"/>
        <v>0</v>
      </c>
      <c r="R62" s="48"/>
      <c r="S62" s="623"/>
      <c r="T62" s="623"/>
      <c r="U62" s="47"/>
      <c r="V62" s="623"/>
      <c r="W62" s="623"/>
      <c r="X62" s="623"/>
      <c r="Y62" s="121"/>
      <c r="Z62" s="121"/>
      <c r="AA62" s="121"/>
      <c r="AB62" s="373"/>
      <c r="AC62" s="122"/>
      <c r="AD62" s="51"/>
    </row>
    <row r="63" spans="1:30" outlineLevel="1">
      <c r="A63" s="686"/>
      <c r="B63" s="48" t="s">
        <v>23</v>
      </c>
      <c r="C63" s="48">
        <v>59</v>
      </c>
      <c r="D63" s="623"/>
      <c r="E63" s="623" t="s">
        <v>3381</v>
      </c>
      <c r="F63" s="623" t="s">
        <v>3382</v>
      </c>
      <c r="G63" s="623" t="s">
        <v>3383</v>
      </c>
      <c r="H63" s="623" t="s">
        <v>3035</v>
      </c>
      <c r="I63" s="47"/>
      <c r="J63" s="623"/>
      <c r="K63" s="623"/>
      <c r="L63" s="623"/>
      <c r="M63" s="623"/>
      <c r="N63" s="623"/>
      <c r="O63" s="623"/>
      <c r="P63" s="623"/>
      <c r="Q63" s="48">
        <f t="shared" si="0"/>
        <v>0</v>
      </c>
      <c r="R63" s="48"/>
      <c r="S63" s="623"/>
      <c r="T63" s="623"/>
      <c r="U63" s="47"/>
      <c r="V63" s="623"/>
      <c r="W63" s="623"/>
      <c r="X63" s="623"/>
      <c r="Y63" s="121"/>
      <c r="Z63" s="121"/>
      <c r="AA63" s="121"/>
      <c r="AB63" s="373"/>
      <c r="AC63" s="122"/>
      <c r="AD63" s="51"/>
    </row>
    <row r="64" spans="1:30" outlineLevel="1">
      <c r="A64" s="686"/>
      <c r="B64" s="48" t="s">
        <v>23</v>
      </c>
      <c r="C64" s="48">
        <v>60</v>
      </c>
      <c r="D64" s="623"/>
      <c r="E64" s="623" t="s">
        <v>3384</v>
      </c>
      <c r="F64" s="623" t="s">
        <v>3385</v>
      </c>
      <c r="G64" s="623" t="s">
        <v>3386</v>
      </c>
      <c r="H64" s="623" t="s">
        <v>3035</v>
      </c>
      <c r="I64" s="47"/>
      <c r="J64" s="623"/>
      <c r="K64" s="623"/>
      <c r="L64" s="623"/>
      <c r="M64" s="623"/>
      <c r="N64" s="623"/>
      <c r="O64" s="623"/>
      <c r="P64" s="623"/>
      <c r="Q64" s="48">
        <f t="shared" si="0"/>
        <v>0</v>
      </c>
      <c r="R64" s="48"/>
      <c r="S64" s="623"/>
      <c r="T64" s="623"/>
      <c r="U64" s="47"/>
      <c r="V64" s="623"/>
      <c r="W64" s="623"/>
      <c r="X64" s="623"/>
      <c r="Y64" s="121"/>
      <c r="Z64" s="121"/>
      <c r="AA64" s="121"/>
      <c r="AB64" s="373"/>
      <c r="AC64" s="122"/>
      <c r="AD64" s="51"/>
    </row>
    <row r="65" spans="1:30" outlineLevel="1">
      <c r="A65" s="686"/>
      <c r="B65" s="48" t="s">
        <v>23</v>
      </c>
      <c r="C65" s="48">
        <v>61</v>
      </c>
      <c r="D65" s="623"/>
      <c r="E65" s="623" t="s">
        <v>3387</v>
      </c>
      <c r="F65" s="623" t="s">
        <v>3388</v>
      </c>
      <c r="G65" s="623" t="s">
        <v>3389</v>
      </c>
      <c r="H65" s="623" t="s">
        <v>3035</v>
      </c>
      <c r="I65" s="47"/>
      <c r="J65" s="623"/>
      <c r="K65" s="623"/>
      <c r="L65" s="623"/>
      <c r="M65" s="623"/>
      <c r="N65" s="623"/>
      <c r="O65" s="623"/>
      <c r="P65" s="623"/>
      <c r="Q65" s="48">
        <f t="shared" si="0"/>
        <v>0</v>
      </c>
      <c r="R65" s="48"/>
      <c r="S65" s="623"/>
      <c r="T65" s="623"/>
      <c r="U65" s="47"/>
      <c r="V65" s="623"/>
      <c r="W65" s="623"/>
      <c r="X65" s="623"/>
      <c r="Y65" s="121"/>
      <c r="Z65" s="121"/>
      <c r="AA65" s="121"/>
      <c r="AB65" s="373"/>
      <c r="AC65" s="122"/>
      <c r="AD65" s="51"/>
    </row>
    <row r="66" spans="1:30" outlineLevel="1">
      <c r="A66" s="686"/>
      <c r="B66" s="48" t="s">
        <v>23</v>
      </c>
      <c r="C66" s="48">
        <v>62</v>
      </c>
      <c r="D66" s="623"/>
      <c r="E66" s="623" t="s">
        <v>3390</v>
      </c>
      <c r="F66" s="623" t="s">
        <v>3391</v>
      </c>
      <c r="G66" s="623" t="s">
        <v>3392</v>
      </c>
      <c r="H66" s="623" t="s">
        <v>3035</v>
      </c>
      <c r="I66" s="47"/>
      <c r="J66" s="623"/>
      <c r="K66" s="623"/>
      <c r="L66" s="623"/>
      <c r="M66" s="623"/>
      <c r="N66" s="623"/>
      <c r="O66" s="623"/>
      <c r="P66" s="623"/>
      <c r="Q66" s="48">
        <f t="shared" si="0"/>
        <v>0</v>
      </c>
      <c r="R66" s="48"/>
      <c r="S66" s="623"/>
      <c r="T66" s="623"/>
      <c r="U66" s="47"/>
      <c r="V66" s="623"/>
      <c r="W66" s="623"/>
      <c r="X66" s="623"/>
      <c r="Y66" s="121"/>
      <c r="Z66" s="48"/>
      <c r="AA66" s="121"/>
      <c r="AB66" s="373"/>
      <c r="AC66" s="122"/>
      <c r="AD66" s="51"/>
    </row>
    <row r="67" spans="1:30" outlineLevel="1">
      <c r="A67" s="686"/>
      <c r="B67" s="48" t="s">
        <v>23</v>
      </c>
      <c r="C67" s="48">
        <v>63</v>
      </c>
      <c r="D67" s="623"/>
      <c r="E67" s="623" t="s">
        <v>3393</v>
      </c>
      <c r="F67" s="623" t="s">
        <v>3394</v>
      </c>
      <c r="G67" s="623" t="s">
        <v>3395</v>
      </c>
      <c r="H67" s="623" t="s">
        <v>3035</v>
      </c>
      <c r="I67" s="47"/>
      <c r="J67" s="623"/>
      <c r="K67" s="623"/>
      <c r="L67" s="623"/>
      <c r="M67" s="623"/>
      <c r="N67" s="623"/>
      <c r="O67" s="623"/>
      <c r="P67" s="623"/>
      <c r="Q67" s="48">
        <f t="shared" si="0"/>
        <v>0</v>
      </c>
      <c r="R67" s="48"/>
      <c r="S67" s="623"/>
      <c r="T67" s="623"/>
      <c r="U67" s="47"/>
      <c r="V67" s="623"/>
      <c r="W67" s="623"/>
      <c r="X67" s="623"/>
      <c r="Y67" s="121"/>
      <c r="Z67" s="48"/>
      <c r="AA67" s="121"/>
      <c r="AB67" s="373"/>
      <c r="AC67" s="122"/>
      <c r="AD67" s="51"/>
    </row>
    <row r="68" spans="1:30" outlineLevel="1">
      <c r="A68" s="686"/>
      <c r="B68" s="48" t="s">
        <v>23</v>
      </c>
      <c r="C68" s="48">
        <v>64</v>
      </c>
      <c r="D68" s="623"/>
      <c r="E68" s="623" t="s">
        <v>3396</v>
      </c>
      <c r="F68" s="623" t="s">
        <v>3397</v>
      </c>
      <c r="G68" s="623" t="s">
        <v>3398</v>
      </c>
      <c r="H68" s="623" t="s">
        <v>3035</v>
      </c>
      <c r="I68" s="47"/>
      <c r="J68" s="623"/>
      <c r="K68" s="623"/>
      <c r="L68" s="623"/>
      <c r="M68" s="623"/>
      <c r="N68" s="623"/>
      <c r="O68" s="623"/>
      <c r="P68" s="623"/>
      <c r="Q68" s="48">
        <f t="shared" si="0"/>
        <v>0</v>
      </c>
      <c r="R68" s="48"/>
      <c r="S68" s="623"/>
      <c r="T68" s="623"/>
      <c r="U68" s="47"/>
      <c r="V68" s="623"/>
      <c r="W68" s="623"/>
      <c r="X68" s="623"/>
      <c r="Y68" s="121"/>
      <c r="Z68" s="48"/>
      <c r="AA68" s="121"/>
      <c r="AB68" s="373"/>
      <c r="AC68" s="122"/>
      <c r="AD68" s="51"/>
    </row>
    <row r="69" spans="1:30" outlineLevel="1">
      <c r="A69" s="686"/>
      <c r="B69" s="87" t="s">
        <v>84</v>
      </c>
      <c r="C69" s="48">
        <v>65</v>
      </c>
      <c r="D69" s="623" t="s">
        <v>3399</v>
      </c>
      <c r="E69" s="623" t="s">
        <v>3400</v>
      </c>
      <c r="F69" s="623" t="s">
        <v>3401</v>
      </c>
      <c r="G69" s="623" t="s">
        <v>3402</v>
      </c>
      <c r="H69" s="623" t="s">
        <v>3035</v>
      </c>
      <c r="I69" s="48" t="s">
        <v>3403</v>
      </c>
      <c r="J69" s="87">
        <v>0</v>
      </c>
      <c r="K69" s="87">
        <v>0</v>
      </c>
      <c r="L69" s="87">
        <v>0</v>
      </c>
      <c r="M69" s="87">
        <v>1</v>
      </c>
      <c r="N69" s="87">
        <v>1</v>
      </c>
      <c r="O69" s="87" t="s">
        <v>3404</v>
      </c>
      <c r="P69" s="87" t="s">
        <v>3038</v>
      </c>
      <c r="Q69" s="48">
        <f t="shared" si="0"/>
        <v>192</v>
      </c>
      <c r="R69" s="48" t="s">
        <v>3405</v>
      </c>
      <c r="S69" s="47" t="s">
        <v>3406</v>
      </c>
      <c r="T69" s="623"/>
      <c r="U69" s="47">
        <v>5</v>
      </c>
      <c r="V69" s="623" t="s">
        <v>3407</v>
      </c>
      <c r="W69" s="623"/>
      <c r="X69" s="623"/>
      <c r="Y69" s="121" t="s">
        <v>3408</v>
      </c>
      <c r="Z69" s="48" t="s">
        <v>3045</v>
      </c>
      <c r="AA69" s="121"/>
      <c r="AB69" s="372" t="s">
        <v>1597</v>
      </c>
      <c r="AC69" s="122"/>
      <c r="AD69" s="51" t="s">
        <v>3409</v>
      </c>
    </row>
    <row r="70" spans="1:30" outlineLevel="1">
      <c r="A70" s="686"/>
      <c r="B70" s="87" t="s">
        <v>45</v>
      </c>
      <c r="C70" s="48">
        <v>66</v>
      </c>
      <c r="D70" s="623" t="s">
        <v>3410</v>
      </c>
      <c r="E70" s="623" t="s">
        <v>3411</v>
      </c>
      <c r="F70" s="623" t="s">
        <v>3412</v>
      </c>
      <c r="G70" s="623" t="s">
        <v>3413</v>
      </c>
      <c r="H70" s="623" t="s">
        <v>3035</v>
      </c>
      <c r="I70" s="48" t="s">
        <v>3403</v>
      </c>
      <c r="J70" s="87">
        <v>0</v>
      </c>
      <c r="K70" s="87">
        <v>0</v>
      </c>
      <c r="L70" s="87">
        <v>0</v>
      </c>
      <c r="M70" s="87">
        <v>1</v>
      </c>
      <c r="N70" s="87">
        <v>1</v>
      </c>
      <c r="O70" s="87" t="s">
        <v>3414</v>
      </c>
      <c r="P70" s="87" t="s">
        <v>3038</v>
      </c>
      <c r="Q70" s="48">
        <f t="shared" si="0"/>
        <v>192</v>
      </c>
      <c r="R70" s="48" t="s">
        <v>3405</v>
      </c>
      <c r="S70" s="623" t="s">
        <v>3415</v>
      </c>
      <c r="T70" s="623"/>
      <c r="U70" s="47">
        <v>5</v>
      </c>
      <c r="V70" s="623" t="s">
        <v>3414</v>
      </c>
      <c r="W70" s="623"/>
      <c r="X70" s="623"/>
      <c r="Y70" s="121" t="s">
        <v>3044</v>
      </c>
      <c r="Z70" s="48" t="s">
        <v>3045</v>
      </c>
      <c r="AA70" s="121"/>
      <c r="AB70" s="372" t="s">
        <v>1597</v>
      </c>
      <c r="AC70" s="122"/>
      <c r="AD70" s="51" t="s">
        <v>3416</v>
      </c>
    </row>
    <row r="71" spans="1:30" outlineLevel="1">
      <c r="A71" s="686"/>
      <c r="B71" s="87" t="s">
        <v>45</v>
      </c>
      <c r="C71" s="48">
        <v>67</v>
      </c>
      <c r="D71" s="623" t="s">
        <v>3417</v>
      </c>
      <c r="E71" s="623" t="s">
        <v>3418</v>
      </c>
      <c r="F71" s="623" t="s">
        <v>3419</v>
      </c>
      <c r="G71" s="623" t="s">
        <v>3420</v>
      </c>
      <c r="H71" s="623" t="s">
        <v>3035</v>
      </c>
      <c r="I71" s="48" t="s">
        <v>3403</v>
      </c>
      <c r="J71" s="87">
        <v>0</v>
      </c>
      <c r="K71" s="87">
        <v>0</v>
      </c>
      <c r="L71" s="87">
        <v>0</v>
      </c>
      <c r="M71" s="87">
        <v>1</v>
      </c>
      <c r="N71" s="87">
        <v>1</v>
      </c>
      <c r="O71" s="87" t="s">
        <v>3421</v>
      </c>
      <c r="P71" s="87" t="s">
        <v>3038</v>
      </c>
      <c r="Q71" s="48">
        <f t="shared" ref="Q71:Q134" si="1">J71+2*K71+L71*16+M71*64+N71*128</f>
        <v>192</v>
      </c>
      <c r="R71" s="48" t="s">
        <v>3405</v>
      </c>
      <c r="S71" s="623" t="s">
        <v>3422</v>
      </c>
      <c r="T71" s="623"/>
      <c r="U71" s="47">
        <v>5</v>
      </c>
      <c r="V71" s="623" t="s">
        <v>3421</v>
      </c>
      <c r="W71" s="623"/>
      <c r="X71" s="623"/>
      <c r="Y71" s="121" t="s">
        <v>3044</v>
      </c>
      <c r="Z71" s="48" t="s">
        <v>3045</v>
      </c>
      <c r="AA71" s="121"/>
      <c r="AB71" s="372" t="s">
        <v>1597</v>
      </c>
      <c r="AC71" s="122"/>
      <c r="AD71" s="51" t="s">
        <v>3423</v>
      </c>
    </row>
    <row r="72" spans="1:30" outlineLevel="1">
      <c r="A72" s="686"/>
      <c r="B72" s="87" t="s">
        <v>45</v>
      </c>
      <c r="C72" s="48">
        <v>68</v>
      </c>
      <c r="D72" s="623" t="s">
        <v>3424</v>
      </c>
      <c r="E72" s="623" t="s">
        <v>3425</v>
      </c>
      <c r="F72" s="623" t="s">
        <v>3426</v>
      </c>
      <c r="G72" s="623" t="s">
        <v>3427</v>
      </c>
      <c r="H72" s="623" t="s">
        <v>3035</v>
      </c>
      <c r="I72" s="48" t="s">
        <v>3403</v>
      </c>
      <c r="J72" s="87">
        <v>0</v>
      </c>
      <c r="K72" s="87">
        <v>0</v>
      </c>
      <c r="L72" s="87">
        <v>0</v>
      </c>
      <c r="M72" s="87">
        <v>1</v>
      </c>
      <c r="N72" s="87">
        <v>1</v>
      </c>
      <c r="O72" s="87" t="s">
        <v>3428</v>
      </c>
      <c r="P72" s="87" t="s">
        <v>3038</v>
      </c>
      <c r="Q72" s="48">
        <f t="shared" si="1"/>
        <v>192</v>
      </c>
      <c r="R72" s="48" t="s">
        <v>3405</v>
      </c>
      <c r="S72" s="623" t="s">
        <v>3415</v>
      </c>
      <c r="T72" s="623"/>
      <c r="U72" s="47">
        <v>5</v>
      </c>
      <c r="V72" s="623" t="s">
        <v>3428</v>
      </c>
      <c r="W72" s="623"/>
      <c r="X72" s="623"/>
      <c r="Y72" s="121" t="s">
        <v>3044</v>
      </c>
      <c r="Z72" s="87" t="s">
        <v>3045</v>
      </c>
      <c r="AA72" s="121"/>
      <c r="AB72" s="372" t="s">
        <v>1597</v>
      </c>
      <c r="AC72" s="122"/>
      <c r="AD72" s="51" t="s">
        <v>3429</v>
      </c>
    </row>
    <row r="73" spans="1:30" outlineLevel="1">
      <c r="A73" s="686"/>
      <c r="B73" s="87" t="s">
        <v>45</v>
      </c>
      <c r="C73" s="48">
        <v>69</v>
      </c>
      <c r="D73" s="623" t="s">
        <v>3430</v>
      </c>
      <c r="E73" s="623" t="s">
        <v>3431</v>
      </c>
      <c r="F73" s="623" t="s">
        <v>3432</v>
      </c>
      <c r="G73" s="623" t="s">
        <v>3433</v>
      </c>
      <c r="H73" s="623" t="s">
        <v>3035</v>
      </c>
      <c r="I73" s="48" t="s">
        <v>3403</v>
      </c>
      <c r="J73" s="87">
        <v>0</v>
      </c>
      <c r="K73" s="87">
        <v>0</v>
      </c>
      <c r="L73" s="87">
        <v>0</v>
      </c>
      <c r="M73" s="87">
        <v>1</v>
      </c>
      <c r="N73" s="87">
        <v>1</v>
      </c>
      <c r="O73" s="87" t="s">
        <v>3434</v>
      </c>
      <c r="P73" s="87" t="s">
        <v>3038</v>
      </c>
      <c r="Q73" s="48">
        <f t="shared" si="1"/>
        <v>192</v>
      </c>
      <c r="R73" s="48" t="s">
        <v>3405</v>
      </c>
      <c r="S73" s="623" t="s">
        <v>3422</v>
      </c>
      <c r="T73" s="623"/>
      <c r="U73" s="47">
        <v>5</v>
      </c>
      <c r="V73" s="623" t="s">
        <v>3434</v>
      </c>
      <c r="W73" s="623"/>
      <c r="X73" s="623"/>
      <c r="Y73" s="121" t="s">
        <v>3044</v>
      </c>
      <c r="Z73" s="87" t="s">
        <v>3045</v>
      </c>
      <c r="AA73" s="121"/>
      <c r="AB73" s="372" t="s">
        <v>1597</v>
      </c>
      <c r="AC73" s="122"/>
      <c r="AD73" s="51" t="s">
        <v>3435</v>
      </c>
    </row>
    <row r="74" spans="1:30" outlineLevel="1">
      <c r="A74" s="686"/>
      <c r="B74" s="87" t="s">
        <v>45</v>
      </c>
      <c r="C74" s="48">
        <v>70</v>
      </c>
      <c r="D74" s="623" t="s">
        <v>3436</v>
      </c>
      <c r="E74" s="623" t="s">
        <v>3437</v>
      </c>
      <c r="F74" s="623" t="s">
        <v>3438</v>
      </c>
      <c r="G74" s="623" t="s">
        <v>3439</v>
      </c>
      <c r="H74" s="623" t="s">
        <v>3035</v>
      </c>
      <c r="I74" s="48" t="s">
        <v>3403</v>
      </c>
      <c r="J74" s="87">
        <v>0</v>
      </c>
      <c r="K74" s="87">
        <v>0</v>
      </c>
      <c r="L74" s="87">
        <v>0</v>
      </c>
      <c r="M74" s="87">
        <v>1</v>
      </c>
      <c r="N74" s="87">
        <v>1</v>
      </c>
      <c r="O74" s="87" t="s">
        <v>3440</v>
      </c>
      <c r="P74" s="87" t="s">
        <v>3038</v>
      </c>
      <c r="Q74" s="48">
        <f t="shared" si="1"/>
        <v>192</v>
      </c>
      <c r="R74" s="48" t="s">
        <v>3405</v>
      </c>
      <c r="S74" s="47" t="s">
        <v>3441</v>
      </c>
      <c r="T74" s="623"/>
      <c r="U74" s="47">
        <v>5</v>
      </c>
      <c r="V74" s="623" t="s">
        <v>3440</v>
      </c>
      <c r="W74" s="623"/>
      <c r="X74" s="623"/>
      <c r="Y74" s="121" t="s">
        <v>3044</v>
      </c>
      <c r="Z74" s="87" t="s">
        <v>3045</v>
      </c>
      <c r="AA74" s="121"/>
      <c r="AB74" s="372" t="s">
        <v>1597</v>
      </c>
      <c r="AC74" s="122"/>
      <c r="AD74" s="51" t="s">
        <v>3442</v>
      </c>
    </row>
    <row r="75" spans="1:30" outlineLevel="1">
      <c r="A75" s="686"/>
      <c r="B75" s="87" t="s">
        <v>45</v>
      </c>
      <c r="C75" s="48">
        <v>71</v>
      </c>
      <c r="D75" s="623" t="s">
        <v>3443</v>
      </c>
      <c r="E75" s="623" t="s">
        <v>3444</v>
      </c>
      <c r="F75" s="623" t="s">
        <v>3445</v>
      </c>
      <c r="G75" s="623" t="s">
        <v>3446</v>
      </c>
      <c r="H75" s="623" t="s">
        <v>3035</v>
      </c>
      <c r="I75" s="48" t="s">
        <v>3403</v>
      </c>
      <c r="J75" s="87">
        <v>0</v>
      </c>
      <c r="K75" s="87">
        <v>0</v>
      </c>
      <c r="L75" s="87">
        <v>0</v>
      </c>
      <c r="M75" s="87">
        <v>1</v>
      </c>
      <c r="N75" s="87">
        <v>1</v>
      </c>
      <c r="O75" s="87" t="s">
        <v>3447</v>
      </c>
      <c r="P75" s="87" t="s">
        <v>3038</v>
      </c>
      <c r="Q75" s="48">
        <f t="shared" si="1"/>
        <v>192</v>
      </c>
      <c r="R75" s="48" t="s">
        <v>3405</v>
      </c>
      <c r="S75" s="47" t="s">
        <v>3448</v>
      </c>
      <c r="T75" s="623"/>
      <c r="U75" s="47">
        <v>5</v>
      </c>
      <c r="V75" s="623" t="s">
        <v>3447</v>
      </c>
      <c r="W75" s="623"/>
      <c r="X75" s="623"/>
      <c r="Y75" s="121" t="s">
        <v>3044</v>
      </c>
      <c r="Z75" s="87" t="s">
        <v>3045</v>
      </c>
      <c r="AA75" s="121"/>
      <c r="AB75" s="372" t="s">
        <v>1597</v>
      </c>
      <c r="AC75" s="122"/>
      <c r="AD75" s="51" t="s">
        <v>3449</v>
      </c>
    </row>
    <row r="76" spans="1:30" outlineLevel="1">
      <c r="A76" s="686"/>
      <c r="B76" s="48" t="s">
        <v>23</v>
      </c>
      <c r="C76" s="48">
        <v>72</v>
      </c>
      <c r="D76" s="623"/>
      <c r="E76" s="623" t="s">
        <v>3450</v>
      </c>
      <c r="F76" s="623" t="s">
        <v>3451</v>
      </c>
      <c r="G76" s="623" t="s">
        <v>3452</v>
      </c>
      <c r="H76" s="623" t="s">
        <v>3035</v>
      </c>
      <c r="I76" s="47"/>
      <c r="J76" s="623"/>
      <c r="K76" s="623"/>
      <c r="L76" s="623"/>
      <c r="M76" s="623"/>
      <c r="N76" s="623"/>
      <c r="O76" s="623"/>
      <c r="P76" s="623"/>
      <c r="Q76" s="48">
        <f t="shared" si="1"/>
        <v>0</v>
      </c>
      <c r="R76" s="48"/>
      <c r="S76" s="623"/>
      <c r="T76" s="623"/>
      <c r="U76" s="47"/>
      <c r="V76" s="623"/>
      <c r="W76" s="623"/>
      <c r="X76" s="623"/>
      <c r="Y76" s="121"/>
      <c r="Z76" s="121"/>
      <c r="AA76" s="121"/>
      <c r="AB76" s="373"/>
      <c r="AC76" s="122"/>
      <c r="AD76" s="51"/>
    </row>
    <row r="77" spans="1:30" outlineLevel="1">
      <c r="A77" s="686"/>
      <c r="B77" s="48" t="s">
        <v>23</v>
      </c>
      <c r="C77" s="48">
        <v>73</v>
      </c>
      <c r="D77" s="623"/>
      <c r="E77" s="623" t="s">
        <v>3453</v>
      </c>
      <c r="F77" s="623" t="s">
        <v>3454</v>
      </c>
      <c r="G77" s="623" t="s">
        <v>3455</v>
      </c>
      <c r="H77" s="623" t="s">
        <v>3035</v>
      </c>
      <c r="I77" s="47"/>
      <c r="J77" s="623"/>
      <c r="K77" s="623"/>
      <c r="L77" s="623"/>
      <c r="M77" s="623"/>
      <c r="N77" s="623"/>
      <c r="O77" s="623"/>
      <c r="P77" s="623"/>
      <c r="Q77" s="48">
        <f t="shared" si="1"/>
        <v>0</v>
      </c>
      <c r="R77" s="48"/>
      <c r="S77" s="623"/>
      <c r="T77" s="623"/>
      <c r="U77" s="47"/>
      <c r="V77" s="623"/>
      <c r="W77" s="623"/>
      <c r="X77" s="623"/>
      <c r="Y77" s="121"/>
      <c r="Z77" s="121"/>
      <c r="AA77" s="121"/>
      <c r="AB77" s="373"/>
      <c r="AC77" s="122"/>
      <c r="AD77" s="51"/>
    </row>
    <row r="78" spans="1:30" outlineLevel="1">
      <c r="A78" s="686"/>
      <c r="B78" s="48" t="s">
        <v>23</v>
      </c>
      <c r="C78" s="48">
        <v>74</v>
      </c>
      <c r="D78" s="623"/>
      <c r="E78" s="623" t="s">
        <v>3456</v>
      </c>
      <c r="F78" s="623" t="s">
        <v>3457</v>
      </c>
      <c r="G78" s="623" t="s">
        <v>3458</v>
      </c>
      <c r="H78" s="623" t="s">
        <v>3035</v>
      </c>
      <c r="I78" s="47"/>
      <c r="J78" s="623"/>
      <c r="K78" s="623"/>
      <c r="L78" s="623"/>
      <c r="M78" s="623"/>
      <c r="N78" s="623"/>
      <c r="O78" s="623"/>
      <c r="P78" s="623"/>
      <c r="Q78" s="48">
        <f t="shared" si="1"/>
        <v>0</v>
      </c>
      <c r="R78" s="48"/>
      <c r="S78" s="623"/>
      <c r="T78" s="623"/>
      <c r="U78" s="47"/>
      <c r="V78" s="623"/>
      <c r="W78" s="623"/>
      <c r="X78" s="623"/>
      <c r="Y78" s="121"/>
      <c r="Z78" s="121"/>
      <c r="AA78" s="121"/>
      <c r="AB78" s="373"/>
      <c r="AC78" s="122"/>
      <c r="AD78" s="51"/>
    </row>
    <row r="79" spans="1:30" outlineLevel="1">
      <c r="A79" s="686"/>
      <c r="B79" s="48" t="s">
        <v>23</v>
      </c>
      <c r="C79" s="48">
        <v>75</v>
      </c>
      <c r="D79" s="623"/>
      <c r="E79" s="623" t="s">
        <v>3459</v>
      </c>
      <c r="F79" s="623" t="s">
        <v>3460</v>
      </c>
      <c r="G79" s="623" t="s">
        <v>3461</v>
      </c>
      <c r="H79" s="623" t="s">
        <v>3035</v>
      </c>
      <c r="I79" s="47"/>
      <c r="J79" s="623"/>
      <c r="K79" s="623"/>
      <c r="L79" s="623"/>
      <c r="M79" s="623"/>
      <c r="N79" s="623"/>
      <c r="O79" s="623"/>
      <c r="P79" s="623"/>
      <c r="Q79" s="48">
        <f t="shared" si="1"/>
        <v>0</v>
      </c>
      <c r="R79" s="48"/>
      <c r="S79" s="623"/>
      <c r="T79" s="623"/>
      <c r="U79" s="47"/>
      <c r="V79" s="623"/>
      <c r="W79" s="623"/>
      <c r="X79" s="623"/>
      <c r="Y79" s="121"/>
      <c r="Z79" s="121"/>
      <c r="AA79" s="121"/>
      <c r="AB79" s="373"/>
      <c r="AC79" s="122"/>
      <c r="AD79" s="51"/>
    </row>
    <row r="80" spans="1:30" outlineLevel="1">
      <c r="A80" s="686"/>
      <c r="B80" s="48" t="s">
        <v>23</v>
      </c>
      <c r="C80" s="48">
        <v>76</v>
      </c>
      <c r="D80" s="623"/>
      <c r="E80" s="623" t="s">
        <v>3462</v>
      </c>
      <c r="F80" s="623" t="s">
        <v>3463</v>
      </c>
      <c r="G80" s="623" t="s">
        <v>3464</v>
      </c>
      <c r="H80" s="623" t="s">
        <v>3035</v>
      </c>
      <c r="I80" s="47"/>
      <c r="J80" s="623"/>
      <c r="K80" s="623"/>
      <c r="L80" s="623"/>
      <c r="M80" s="623"/>
      <c r="N80" s="623"/>
      <c r="O80" s="623"/>
      <c r="P80" s="623"/>
      <c r="Q80" s="48">
        <f t="shared" si="1"/>
        <v>0</v>
      </c>
      <c r="R80" s="48"/>
      <c r="S80" s="623"/>
      <c r="T80" s="623"/>
      <c r="U80" s="47"/>
      <c r="V80" s="623"/>
      <c r="W80" s="623"/>
      <c r="X80" s="623"/>
      <c r="Y80" s="121"/>
      <c r="Z80" s="121"/>
      <c r="AA80" s="121"/>
      <c r="AB80" s="373"/>
      <c r="AC80" s="122"/>
      <c r="AD80" s="51"/>
    </row>
    <row r="81" spans="1:30" outlineLevel="1">
      <c r="A81" s="686"/>
      <c r="B81" s="48" t="s">
        <v>23</v>
      </c>
      <c r="C81" s="48">
        <v>77</v>
      </c>
      <c r="D81" s="623"/>
      <c r="E81" s="623" t="s">
        <v>3465</v>
      </c>
      <c r="F81" s="623" t="s">
        <v>3466</v>
      </c>
      <c r="G81" s="623" t="s">
        <v>3467</v>
      </c>
      <c r="H81" s="623" t="s">
        <v>3035</v>
      </c>
      <c r="I81" s="47"/>
      <c r="J81" s="623"/>
      <c r="K81" s="623"/>
      <c r="L81" s="623"/>
      <c r="M81" s="623"/>
      <c r="N81" s="623"/>
      <c r="O81" s="623"/>
      <c r="P81" s="623"/>
      <c r="Q81" s="48">
        <f t="shared" si="1"/>
        <v>0</v>
      </c>
      <c r="R81" s="48"/>
      <c r="S81" s="623"/>
      <c r="T81" s="623"/>
      <c r="U81" s="47"/>
      <c r="V81" s="623"/>
      <c r="W81" s="623"/>
      <c r="X81" s="623"/>
      <c r="Y81" s="121"/>
      <c r="Z81" s="121"/>
      <c r="AA81" s="121"/>
      <c r="AB81" s="373"/>
      <c r="AC81" s="122"/>
      <c r="AD81" s="51"/>
    </row>
    <row r="82" spans="1:30" outlineLevel="1">
      <c r="A82" s="686"/>
      <c r="B82" s="48" t="s">
        <v>23</v>
      </c>
      <c r="C82" s="48">
        <v>78</v>
      </c>
      <c r="D82" s="623"/>
      <c r="E82" s="623" t="s">
        <v>3468</v>
      </c>
      <c r="F82" s="623" t="s">
        <v>3469</v>
      </c>
      <c r="G82" s="623" t="s">
        <v>3470</v>
      </c>
      <c r="H82" s="623" t="s">
        <v>3035</v>
      </c>
      <c r="I82" s="47"/>
      <c r="J82" s="623"/>
      <c r="K82" s="623"/>
      <c r="L82" s="623"/>
      <c r="M82" s="623"/>
      <c r="N82" s="623"/>
      <c r="O82" s="623"/>
      <c r="P82" s="623"/>
      <c r="Q82" s="48">
        <f t="shared" si="1"/>
        <v>0</v>
      </c>
      <c r="R82" s="48"/>
      <c r="S82" s="623"/>
      <c r="T82" s="623"/>
      <c r="U82" s="47"/>
      <c r="V82" s="623"/>
      <c r="W82" s="623"/>
      <c r="X82" s="623"/>
      <c r="Y82" s="121"/>
      <c r="Z82" s="121"/>
      <c r="AA82" s="121"/>
      <c r="AB82" s="373"/>
      <c r="AC82" s="122"/>
      <c r="AD82" s="51"/>
    </row>
    <row r="83" spans="1:30" outlineLevel="1">
      <c r="A83" s="686"/>
      <c r="B83" s="48" t="s">
        <v>23</v>
      </c>
      <c r="C83" s="48">
        <v>79</v>
      </c>
      <c r="D83" s="623"/>
      <c r="E83" s="623" t="s">
        <v>3471</v>
      </c>
      <c r="F83" s="623" t="s">
        <v>3472</v>
      </c>
      <c r="G83" s="623" t="s">
        <v>3473</v>
      </c>
      <c r="H83" s="623" t="s">
        <v>3035</v>
      </c>
      <c r="I83" s="47"/>
      <c r="J83" s="623"/>
      <c r="K83" s="623"/>
      <c r="L83" s="623"/>
      <c r="M83" s="623"/>
      <c r="N83" s="623"/>
      <c r="O83" s="623"/>
      <c r="P83" s="623"/>
      <c r="Q83" s="48">
        <f t="shared" si="1"/>
        <v>0</v>
      </c>
      <c r="R83" s="48"/>
      <c r="S83" s="623"/>
      <c r="T83" s="623"/>
      <c r="U83" s="47"/>
      <c r="V83" s="623"/>
      <c r="W83" s="623"/>
      <c r="X83" s="623"/>
      <c r="Y83" s="121"/>
      <c r="Z83" s="121"/>
      <c r="AA83" s="121"/>
      <c r="AB83" s="373"/>
      <c r="AC83" s="122"/>
      <c r="AD83" s="51"/>
    </row>
    <row r="84" spans="1:30" outlineLevel="1">
      <c r="A84" s="686"/>
      <c r="B84" s="48" t="s">
        <v>23</v>
      </c>
      <c r="C84" s="48">
        <v>80</v>
      </c>
      <c r="D84" s="623"/>
      <c r="E84" s="623" t="s">
        <v>3474</v>
      </c>
      <c r="F84" s="623" t="s">
        <v>3475</v>
      </c>
      <c r="G84" s="623" t="s">
        <v>3476</v>
      </c>
      <c r="H84" s="623" t="s">
        <v>3035</v>
      </c>
      <c r="I84" s="623"/>
      <c r="J84" s="623"/>
      <c r="K84" s="623"/>
      <c r="L84" s="623"/>
      <c r="M84" s="623"/>
      <c r="N84" s="623"/>
      <c r="O84" s="623"/>
      <c r="P84" s="623"/>
      <c r="Q84" s="48">
        <f t="shared" si="1"/>
        <v>0</v>
      </c>
      <c r="R84" s="48"/>
      <c r="S84" s="623"/>
      <c r="T84" s="623"/>
      <c r="U84" s="47"/>
      <c r="V84" s="623"/>
      <c r="W84" s="623"/>
      <c r="X84" s="623"/>
      <c r="Y84" s="121"/>
      <c r="Z84" s="121"/>
      <c r="AA84" s="121"/>
      <c r="AB84" s="373"/>
      <c r="AC84" s="122"/>
      <c r="AD84" s="51"/>
    </row>
    <row r="85" spans="1:30" outlineLevel="1">
      <c r="A85" s="686"/>
      <c r="B85" s="48" t="s">
        <v>23</v>
      </c>
      <c r="C85" s="48">
        <v>81</v>
      </c>
      <c r="D85" s="623"/>
      <c r="E85" s="623" t="s">
        <v>3477</v>
      </c>
      <c r="F85" s="623" t="s">
        <v>3478</v>
      </c>
      <c r="G85" s="623" t="s">
        <v>3479</v>
      </c>
      <c r="H85" s="623" t="s">
        <v>3035</v>
      </c>
      <c r="I85" s="623"/>
      <c r="J85" s="623"/>
      <c r="K85" s="623"/>
      <c r="L85" s="623"/>
      <c r="M85" s="623"/>
      <c r="N85" s="623"/>
      <c r="O85" s="623"/>
      <c r="P85" s="623"/>
      <c r="Q85" s="48">
        <f t="shared" si="1"/>
        <v>0</v>
      </c>
      <c r="R85" s="48"/>
      <c r="S85" s="623"/>
      <c r="T85" s="623"/>
      <c r="U85" s="47"/>
      <c r="V85" s="623"/>
      <c r="W85" s="623"/>
      <c r="X85" s="623"/>
      <c r="Y85" s="121"/>
      <c r="Z85" s="121"/>
      <c r="AA85" s="121"/>
      <c r="AB85" s="373"/>
      <c r="AC85" s="122"/>
      <c r="AD85" s="51"/>
    </row>
    <row r="86" spans="1:30" outlineLevel="1">
      <c r="A86" s="686"/>
      <c r="B86" s="48" t="s">
        <v>23</v>
      </c>
      <c r="C86" s="48">
        <v>82</v>
      </c>
      <c r="D86" s="623"/>
      <c r="E86" s="623" t="s">
        <v>3480</v>
      </c>
      <c r="F86" s="623" t="s">
        <v>3481</v>
      </c>
      <c r="G86" s="623" t="s">
        <v>3482</v>
      </c>
      <c r="H86" s="623" t="s">
        <v>3035</v>
      </c>
      <c r="I86" s="623"/>
      <c r="J86" s="623"/>
      <c r="K86" s="623"/>
      <c r="L86" s="623"/>
      <c r="M86" s="623"/>
      <c r="N86" s="623"/>
      <c r="O86" s="623"/>
      <c r="P86" s="623"/>
      <c r="Q86" s="48">
        <f t="shared" si="1"/>
        <v>0</v>
      </c>
      <c r="R86" s="48"/>
      <c r="S86" s="623"/>
      <c r="T86" s="623"/>
      <c r="U86" s="47"/>
      <c r="V86" s="623"/>
      <c r="W86" s="623"/>
      <c r="X86" s="623"/>
      <c r="Y86" s="121"/>
      <c r="Z86" s="121"/>
      <c r="AA86" s="121"/>
      <c r="AB86" s="373"/>
      <c r="AC86" s="122"/>
      <c r="AD86" s="51"/>
    </row>
    <row r="87" spans="1:30" outlineLevel="1">
      <c r="A87" s="686"/>
      <c r="B87" s="48" t="s">
        <v>23</v>
      </c>
      <c r="C87" s="48">
        <v>83</v>
      </c>
      <c r="D87" s="623"/>
      <c r="E87" s="623" t="s">
        <v>3483</v>
      </c>
      <c r="F87" s="623" t="s">
        <v>3484</v>
      </c>
      <c r="G87" s="623" t="s">
        <v>3485</v>
      </c>
      <c r="H87" s="623" t="s">
        <v>3035</v>
      </c>
      <c r="I87" s="623"/>
      <c r="J87" s="623"/>
      <c r="K87" s="623"/>
      <c r="L87" s="623"/>
      <c r="M87" s="623"/>
      <c r="N87" s="623"/>
      <c r="O87" s="623"/>
      <c r="P87" s="623"/>
      <c r="Q87" s="48">
        <f t="shared" si="1"/>
        <v>0</v>
      </c>
      <c r="R87" s="48"/>
      <c r="S87" s="623"/>
      <c r="T87" s="623"/>
      <c r="U87" s="47"/>
      <c r="V87" s="623"/>
      <c r="W87" s="623"/>
      <c r="X87" s="623"/>
      <c r="Y87" s="121"/>
      <c r="Z87" s="121"/>
      <c r="AA87" s="121"/>
      <c r="AB87" s="373"/>
      <c r="AC87" s="122"/>
      <c r="AD87" s="51"/>
    </row>
    <row r="88" spans="1:30" outlineLevel="1">
      <c r="A88" s="686"/>
      <c r="B88" s="48" t="s">
        <v>23</v>
      </c>
      <c r="C88" s="48">
        <v>84</v>
      </c>
      <c r="D88" s="623"/>
      <c r="E88" s="623" t="s">
        <v>3486</v>
      </c>
      <c r="F88" s="623" t="s">
        <v>3487</v>
      </c>
      <c r="G88" s="623" t="s">
        <v>3488</v>
      </c>
      <c r="H88" s="623" t="s">
        <v>3035</v>
      </c>
      <c r="I88" s="623"/>
      <c r="J88" s="623"/>
      <c r="K88" s="623"/>
      <c r="L88" s="623"/>
      <c r="M88" s="623"/>
      <c r="N88" s="623"/>
      <c r="O88" s="623"/>
      <c r="P88" s="623"/>
      <c r="Q88" s="48">
        <f t="shared" si="1"/>
        <v>0</v>
      </c>
      <c r="R88" s="48"/>
      <c r="S88" s="623"/>
      <c r="T88" s="623"/>
      <c r="U88" s="47"/>
      <c r="V88" s="623"/>
      <c r="W88" s="623"/>
      <c r="X88" s="623"/>
      <c r="Y88" s="121"/>
      <c r="Z88" s="121"/>
      <c r="AA88" s="121"/>
      <c r="AB88" s="373"/>
      <c r="AC88" s="122"/>
      <c r="AD88" s="51"/>
    </row>
    <row r="89" spans="1:30" outlineLevel="1">
      <c r="A89" s="686"/>
      <c r="B89" s="48" t="s">
        <v>23</v>
      </c>
      <c r="C89" s="48">
        <v>85</v>
      </c>
      <c r="D89" s="623"/>
      <c r="E89" s="623" t="s">
        <v>3489</v>
      </c>
      <c r="F89" s="623" t="s">
        <v>3490</v>
      </c>
      <c r="G89" s="623" t="s">
        <v>3491</v>
      </c>
      <c r="H89" s="623" t="s">
        <v>3035</v>
      </c>
      <c r="I89" s="623"/>
      <c r="J89" s="623"/>
      <c r="K89" s="623"/>
      <c r="L89" s="623"/>
      <c r="M89" s="623"/>
      <c r="N89" s="623"/>
      <c r="O89" s="623"/>
      <c r="P89" s="623"/>
      <c r="Q89" s="48">
        <f t="shared" si="1"/>
        <v>0</v>
      </c>
      <c r="R89" s="48"/>
      <c r="S89" s="623"/>
      <c r="T89" s="623"/>
      <c r="U89" s="47"/>
      <c r="V89" s="623"/>
      <c r="W89" s="623"/>
      <c r="X89" s="623"/>
      <c r="Y89" s="121"/>
      <c r="Z89" s="121"/>
      <c r="AA89" s="121"/>
      <c r="AB89" s="373"/>
      <c r="AC89" s="122"/>
      <c r="AD89" s="51"/>
    </row>
    <row r="90" spans="1:30" outlineLevel="1">
      <c r="A90" s="686"/>
      <c r="B90" s="48" t="s">
        <v>23</v>
      </c>
      <c r="C90" s="48">
        <v>86</v>
      </c>
      <c r="D90" s="623"/>
      <c r="E90" s="623" t="s">
        <v>3492</v>
      </c>
      <c r="F90" s="623" t="s">
        <v>3493</v>
      </c>
      <c r="G90" s="623" t="s">
        <v>3494</v>
      </c>
      <c r="H90" s="623" t="s">
        <v>3035</v>
      </c>
      <c r="I90" s="623"/>
      <c r="J90" s="623"/>
      <c r="K90" s="623"/>
      <c r="L90" s="623"/>
      <c r="M90" s="623"/>
      <c r="N90" s="623"/>
      <c r="O90" s="623"/>
      <c r="P90" s="623"/>
      <c r="Q90" s="48">
        <f t="shared" si="1"/>
        <v>0</v>
      </c>
      <c r="R90" s="48"/>
      <c r="S90" s="623"/>
      <c r="T90" s="623"/>
      <c r="U90" s="47"/>
      <c r="V90" s="623"/>
      <c r="W90" s="623"/>
      <c r="X90" s="623"/>
      <c r="Y90" s="121"/>
      <c r="Z90" s="121"/>
      <c r="AA90" s="121"/>
      <c r="AB90" s="373"/>
      <c r="AC90" s="122"/>
      <c r="AD90" s="51"/>
    </row>
    <row r="91" spans="1:30" outlineLevel="1">
      <c r="A91" s="686"/>
      <c r="B91" s="48" t="s">
        <v>23</v>
      </c>
      <c r="C91" s="48">
        <v>87</v>
      </c>
      <c r="D91" s="623"/>
      <c r="E91" s="623" t="s">
        <v>3495</v>
      </c>
      <c r="F91" s="623" t="s">
        <v>3496</v>
      </c>
      <c r="G91" s="623" t="s">
        <v>3497</v>
      </c>
      <c r="H91" s="623" t="s">
        <v>3035</v>
      </c>
      <c r="I91" s="623"/>
      <c r="J91" s="623"/>
      <c r="K91" s="623"/>
      <c r="L91" s="623"/>
      <c r="M91" s="623"/>
      <c r="N91" s="623"/>
      <c r="O91" s="623"/>
      <c r="P91" s="623"/>
      <c r="Q91" s="48">
        <f t="shared" si="1"/>
        <v>0</v>
      </c>
      <c r="R91" s="48"/>
      <c r="S91" s="623"/>
      <c r="T91" s="623"/>
      <c r="U91" s="47"/>
      <c r="V91" s="623"/>
      <c r="W91" s="623"/>
      <c r="X91" s="623"/>
      <c r="Y91" s="121"/>
      <c r="Z91" s="121"/>
      <c r="AA91" s="121"/>
      <c r="AB91" s="373"/>
      <c r="AC91" s="122"/>
      <c r="AD91" s="51"/>
    </row>
    <row r="92" spans="1:30" outlineLevel="1">
      <c r="A92" s="686"/>
      <c r="B92" s="48" t="s">
        <v>23</v>
      </c>
      <c r="C92" s="48">
        <v>88</v>
      </c>
      <c r="D92" s="623"/>
      <c r="E92" s="623" t="s">
        <v>3498</v>
      </c>
      <c r="F92" s="623" t="s">
        <v>3499</v>
      </c>
      <c r="G92" s="623" t="s">
        <v>3500</v>
      </c>
      <c r="H92" s="623" t="s">
        <v>3035</v>
      </c>
      <c r="I92" s="623"/>
      <c r="J92" s="623"/>
      <c r="K92" s="623"/>
      <c r="L92" s="623"/>
      <c r="M92" s="623"/>
      <c r="N92" s="623"/>
      <c r="O92" s="623"/>
      <c r="P92" s="623"/>
      <c r="Q92" s="48">
        <f t="shared" si="1"/>
        <v>0</v>
      </c>
      <c r="R92" s="48"/>
      <c r="S92" s="623"/>
      <c r="T92" s="623"/>
      <c r="U92" s="47"/>
      <c r="V92" s="623"/>
      <c r="W92" s="623"/>
      <c r="X92" s="623"/>
      <c r="Y92" s="121"/>
      <c r="Z92" s="121"/>
      <c r="AA92" s="121"/>
      <c r="AB92" s="373"/>
      <c r="AC92" s="122"/>
      <c r="AD92" s="51"/>
    </row>
    <row r="93" spans="1:30" outlineLevel="1">
      <c r="A93" s="686"/>
      <c r="B93" s="48" t="s">
        <v>23</v>
      </c>
      <c r="C93" s="48">
        <v>89</v>
      </c>
      <c r="D93" s="623"/>
      <c r="E93" s="623" t="s">
        <v>3501</v>
      </c>
      <c r="F93" s="623" t="s">
        <v>3502</v>
      </c>
      <c r="G93" s="623" t="s">
        <v>3503</v>
      </c>
      <c r="H93" s="623" t="s">
        <v>3035</v>
      </c>
      <c r="I93" s="623"/>
      <c r="J93" s="623"/>
      <c r="K93" s="623"/>
      <c r="L93" s="623"/>
      <c r="M93" s="623"/>
      <c r="N93" s="623"/>
      <c r="O93" s="623"/>
      <c r="P93" s="623"/>
      <c r="Q93" s="48">
        <f t="shared" si="1"/>
        <v>0</v>
      </c>
      <c r="R93" s="48"/>
      <c r="S93" s="623"/>
      <c r="T93" s="623"/>
      <c r="U93" s="47"/>
      <c r="V93" s="623"/>
      <c r="W93" s="623"/>
      <c r="X93" s="623"/>
      <c r="Y93" s="121"/>
      <c r="Z93" s="121"/>
      <c r="AA93" s="121"/>
      <c r="AB93" s="373"/>
      <c r="AC93" s="122"/>
      <c r="AD93" s="51"/>
    </row>
    <row r="94" spans="1:30" outlineLevel="1">
      <c r="A94" s="686"/>
      <c r="B94" s="48" t="s">
        <v>23</v>
      </c>
      <c r="C94" s="48">
        <v>90</v>
      </c>
      <c r="D94" s="623"/>
      <c r="E94" s="623" t="s">
        <v>3504</v>
      </c>
      <c r="F94" s="623" t="s">
        <v>3505</v>
      </c>
      <c r="G94" s="623" t="s">
        <v>3506</v>
      </c>
      <c r="H94" s="623" t="s">
        <v>3035</v>
      </c>
      <c r="I94" s="623"/>
      <c r="J94" s="623"/>
      <c r="K94" s="623"/>
      <c r="L94" s="623"/>
      <c r="M94" s="623"/>
      <c r="N94" s="623"/>
      <c r="O94" s="623"/>
      <c r="P94" s="623"/>
      <c r="Q94" s="48">
        <f t="shared" si="1"/>
        <v>0</v>
      </c>
      <c r="R94" s="48"/>
      <c r="S94" s="623"/>
      <c r="T94" s="623"/>
      <c r="U94" s="47"/>
      <c r="V94" s="623"/>
      <c r="W94" s="623"/>
      <c r="X94" s="623"/>
      <c r="Y94" s="121"/>
      <c r="Z94" s="121"/>
      <c r="AA94" s="121"/>
      <c r="AB94" s="373"/>
      <c r="AC94" s="122"/>
      <c r="AD94" s="51"/>
    </row>
    <row r="95" spans="1:30" outlineLevel="1">
      <c r="A95" s="686"/>
      <c r="B95" s="48" t="s">
        <v>23</v>
      </c>
      <c r="C95" s="48">
        <v>91</v>
      </c>
      <c r="D95" s="623"/>
      <c r="E95" s="623" t="s">
        <v>3507</v>
      </c>
      <c r="F95" s="623" t="s">
        <v>3508</v>
      </c>
      <c r="G95" s="623" t="s">
        <v>3509</v>
      </c>
      <c r="H95" s="623" t="s">
        <v>3035</v>
      </c>
      <c r="I95" s="623"/>
      <c r="J95" s="623"/>
      <c r="K95" s="623"/>
      <c r="L95" s="623"/>
      <c r="M95" s="623"/>
      <c r="N95" s="623"/>
      <c r="O95" s="623"/>
      <c r="P95" s="623"/>
      <c r="Q95" s="48">
        <f t="shared" si="1"/>
        <v>0</v>
      </c>
      <c r="R95" s="48"/>
      <c r="S95" s="623"/>
      <c r="T95" s="623"/>
      <c r="U95" s="47"/>
      <c r="V95" s="623"/>
      <c r="W95" s="623"/>
      <c r="X95" s="623"/>
      <c r="Y95" s="121"/>
      <c r="Z95" s="121"/>
      <c r="AA95" s="121"/>
      <c r="AB95" s="373"/>
      <c r="AC95" s="122"/>
      <c r="AD95" s="51"/>
    </row>
    <row r="96" spans="1:30" outlineLevel="1">
      <c r="A96" s="686"/>
      <c r="B96" s="48" t="s">
        <v>23</v>
      </c>
      <c r="C96" s="48">
        <v>92</v>
      </c>
      <c r="D96" s="623"/>
      <c r="E96" s="623" t="s">
        <v>3510</v>
      </c>
      <c r="F96" s="623" t="s">
        <v>3511</v>
      </c>
      <c r="G96" s="623" t="s">
        <v>3512</v>
      </c>
      <c r="H96" s="623" t="s">
        <v>3035</v>
      </c>
      <c r="I96" s="623"/>
      <c r="J96" s="623"/>
      <c r="K96" s="623"/>
      <c r="L96" s="623"/>
      <c r="M96" s="623"/>
      <c r="N96" s="623"/>
      <c r="O96" s="623"/>
      <c r="P96" s="623"/>
      <c r="Q96" s="48">
        <f t="shared" si="1"/>
        <v>0</v>
      </c>
      <c r="R96" s="48"/>
      <c r="S96" s="623"/>
      <c r="T96" s="623"/>
      <c r="U96" s="47"/>
      <c r="V96" s="623"/>
      <c r="W96" s="623"/>
      <c r="X96" s="623"/>
      <c r="Y96" s="121"/>
      <c r="Z96" s="121"/>
      <c r="AA96" s="121"/>
      <c r="AB96" s="373"/>
      <c r="AC96" s="122"/>
      <c r="AD96" s="51"/>
    </row>
    <row r="97" spans="1:30" outlineLevel="1">
      <c r="A97" s="686"/>
      <c r="B97" s="48" t="s">
        <v>23</v>
      </c>
      <c r="C97" s="48">
        <v>93</v>
      </c>
      <c r="D97" s="623"/>
      <c r="E97" s="623" t="s">
        <v>3513</v>
      </c>
      <c r="F97" s="623" t="s">
        <v>3514</v>
      </c>
      <c r="G97" s="623" t="s">
        <v>3515</v>
      </c>
      <c r="H97" s="623" t="s">
        <v>3035</v>
      </c>
      <c r="I97" s="623"/>
      <c r="J97" s="623"/>
      <c r="K97" s="623"/>
      <c r="L97" s="623"/>
      <c r="M97" s="623"/>
      <c r="N97" s="623"/>
      <c r="O97" s="623"/>
      <c r="P97" s="623"/>
      <c r="Q97" s="48">
        <f t="shared" si="1"/>
        <v>0</v>
      </c>
      <c r="R97" s="48"/>
      <c r="S97" s="623"/>
      <c r="T97" s="623"/>
      <c r="U97" s="47"/>
      <c r="V97" s="623"/>
      <c r="W97" s="623"/>
      <c r="X97" s="623"/>
      <c r="Y97" s="121"/>
      <c r="Z97" s="121"/>
      <c r="AA97" s="121"/>
      <c r="AB97" s="373"/>
      <c r="AC97" s="122"/>
      <c r="AD97" s="51"/>
    </row>
    <row r="98" spans="1:30" outlineLevel="1">
      <c r="A98" s="686"/>
      <c r="B98" s="48" t="s">
        <v>23</v>
      </c>
      <c r="C98" s="48">
        <v>94</v>
      </c>
      <c r="D98" s="623"/>
      <c r="E98" s="623" t="s">
        <v>3516</v>
      </c>
      <c r="F98" s="623" t="s">
        <v>3517</v>
      </c>
      <c r="G98" s="623" t="s">
        <v>3518</v>
      </c>
      <c r="H98" s="623" t="s">
        <v>3035</v>
      </c>
      <c r="I98" s="623"/>
      <c r="J98" s="623"/>
      <c r="K98" s="623"/>
      <c r="L98" s="623"/>
      <c r="M98" s="623"/>
      <c r="N98" s="623"/>
      <c r="O98" s="623"/>
      <c r="P98" s="623"/>
      <c r="Q98" s="48">
        <f t="shared" si="1"/>
        <v>0</v>
      </c>
      <c r="R98" s="48"/>
      <c r="S98" s="623"/>
      <c r="T98" s="623"/>
      <c r="U98" s="47"/>
      <c r="V98" s="623"/>
      <c r="W98" s="623"/>
      <c r="X98" s="623"/>
      <c r="Y98" s="121"/>
      <c r="Z98" s="121"/>
      <c r="AA98" s="121"/>
      <c r="AB98" s="373"/>
      <c r="AC98" s="122"/>
      <c r="AD98" s="51"/>
    </row>
    <row r="99" spans="1:30" outlineLevel="1">
      <c r="A99" s="686"/>
      <c r="B99" s="48" t="s">
        <v>23</v>
      </c>
      <c r="C99" s="48">
        <v>95</v>
      </c>
      <c r="D99" s="623"/>
      <c r="E99" s="623" t="s">
        <v>3519</v>
      </c>
      <c r="F99" s="623" t="s">
        <v>3520</v>
      </c>
      <c r="G99" s="623" t="s">
        <v>3521</v>
      </c>
      <c r="H99" s="623" t="s">
        <v>3035</v>
      </c>
      <c r="I99" s="623"/>
      <c r="J99" s="623"/>
      <c r="K99" s="623"/>
      <c r="L99" s="623"/>
      <c r="M99" s="623"/>
      <c r="N99" s="623"/>
      <c r="O99" s="623"/>
      <c r="P99" s="623"/>
      <c r="Q99" s="48">
        <f t="shared" si="1"/>
        <v>0</v>
      </c>
      <c r="R99" s="48"/>
      <c r="S99" s="623"/>
      <c r="T99" s="623"/>
      <c r="U99" s="47"/>
      <c r="V99" s="623"/>
      <c r="W99" s="623"/>
      <c r="X99" s="623"/>
      <c r="Y99" s="121"/>
      <c r="Z99" s="121"/>
      <c r="AA99" s="121"/>
      <c r="AB99" s="373"/>
      <c r="AC99" s="122"/>
      <c r="AD99" s="51"/>
    </row>
    <row r="100" spans="1:30" outlineLevel="1">
      <c r="A100" s="686"/>
      <c r="B100" s="48" t="s">
        <v>23</v>
      </c>
      <c r="C100" s="48">
        <v>96</v>
      </c>
      <c r="D100" s="623"/>
      <c r="E100" s="623" t="s">
        <v>3522</v>
      </c>
      <c r="F100" s="623" t="s">
        <v>3523</v>
      </c>
      <c r="G100" s="623" t="s">
        <v>3524</v>
      </c>
      <c r="H100" s="623" t="s">
        <v>3035</v>
      </c>
      <c r="I100" s="623"/>
      <c r="J100" s="623"/>
      <c r="K100" s="623"/>
      <c r="L100" s="623"/>
      <c r="M100" s="623"/>
      <c r="N100" s="623"/>
      <c r="O100" s="623"/>
      <c r="P100" s="623"/>
      <c r="Q100" s="48">
        <f t="shared" si="1"/>
        <v>0</v>
      </c>
      <c r="R100" s="48"/>
      <c r="S100" s="623"/>
      <c r="T100" s="623"/>
      <c r="U100" s="47"/>
      <c r="V100" s="623"/>
      <c r="W100" s="623"/>
      <c r="X100" s="623"/>
      <c r="Y100" s="121"/>
      <c r="Z100" s="121"/>
      <c r="AA100" s="121"/>
      <c r="AB100" s="373"/>
      <c r="AC100" s="122"/>
      <c r="AD100" s="51"/>
    </row>
    <row r="101" spans="1:30" outlineLevel="1">
      <c r="A101" s="686"/>
      <c r="B101" s="48" t="s">
        <v>23</v>
      </c>
      <c r="C101" s="48">
        <v>97</v>
      </c>
      <c r="D101" s="623"/>
      <c r="E101" s="623" t="s">
        <v>3525</v>
      </c>
      <c r="F101" s="623" t="s">
        <v>3526</v>
      </c>
      <c r="G101" s="623" t="s">
        <v>3527</v>
      </c>
      <c r="H101" s="623" t="s">
        <v>3035</v>
      </c>
      <c r="I101" s="623"/>
      <c r="J101" s="623"/>
      <c r="K101" s="623"/>
      <c r="L101" s="623"/>
      <c r="M101" s="623"/>
      <c r="N101" s="623"/>
      <c r="O101" s="623"/>
      <c r="P101" s="623"/>
      <c r="Q101" s="48">
        <f t="shared" si="1"/>
        <v>0</v>
      </c>
      <c r="R101" s="48"/>
      <c r="S101" s="623"/>
      <c r="T101" s="623"/>
      <c r="U101" s="47"/>
      <c r="V101" s="623"/>
      <c r="W101" s="623"/>
      <c r="X101" s="623"/>
      <c r="Y101" s="121"/>
      <c r="Z101" s="121"/>
      <c r="AA101" s="121"/>
      <c r="AB101" s="373"/>
      <c r="AC101" s="122"/>
      <c r="AD101" s="51"/>
    </row>
    <row r="102" spans="1:30" outlineLevel="1">
      <c r="A102" s="686"/>
      <c r="B102" s="48" t="s">
        <v>23</v>
      </c>
      <c r="C102" s="48">
        <v>98</v>
      </c>
      <c r="D102" s="623"/>
      <c r="E102" s="623" t="s">
        <v>3528</v>
      </c>
      <c r="F102" s="623" t="s">
        <v>3529</v>
      </c>
      <c r="G102" s="623" t="s">
        <v>3530</v>
      </c>
      <c r="H102" s="623" t="s">
        <v>3035</v>
      </c>
      <c r="I102" s="47"/>
      <c r="J102" s="47"/>
      <c r="K102" s="47"/>
      <c r="L102" s="47"/>
      <c r="M102" s="47"/>
      <c r="N102" s="47"/>
      <c r="O102" s="47"/>
      <c r="P102" s="47"/>
      <c r="Q102" s="48">
        <f t="shared" si="1"/>
        <v>0</v>
      </c>
      <c r="R102" s="48"/>
      <c r="S102" s="623"/>
      <c r="T102" s="623"/>
      <c r="U102" s="47"/>
      <c r="V102" s="623"/>
      <c r="W102" s="623"/>
      <c r="X102" s="623"/>
      <c r="Y102" s="121"/>
      <c r="Z102" s="121"/>
      <c r="AA102" s="121"/>
      <c r="AB102" s="373"/>
      <c r="AC102" s="122"/>
      <c r="AD102" s="51"/>
    </row>
    <row r="103" spans="1:30" ht="25.5" outlineLevel="1">
      <c r="A103" s="686"/>
      <c r="B103" s="87" t="s">
        <v>45</v>
      </c>
      <c r="C103" s="48">
        <v>99</v>
      </c>
      <c r="D103" s="623" t="s">
        <v>1611</v>
      </c>
      <c r="E103" s="623" t="s">
        <v>3531</v>
      </c>
      <c r="F103" s="623" t="s">
        <v>3532</v>
      </c>
      <c r="G103" s="623" t="s">
        <v>1610</v>
      </c>
      <c r="H103" s="623" t="s">
        <v>3035</v>
      </c>
      <c r="I103" s="48" t="s">
        <v>3533</v>
      </c>
      <c r="J103" s="48">
        <v>1</v>
      </c>
      <c r="K103" s="48">
        <v>1</v>
      </c>
      <c r="L103" s="48">
        <v>0</v>
      </c>
      <c r="M103" s="48">
        <v>1</v>
      </c>
      <c r="N103" s="48">
        <v>1</v>
      </c>
      <c r="O103" s="48" t="s">
        <v>3534</v>
      </c>
      <c r="P103" s="48" t="s">
        <v>3038</v>
      </c>
      <c r="Q103" s="48">
        <f t="shared" si="1"/>
        <v>195</v>
      </c>
      <c r="R103" s="48" t="s">
        <v>3405</v>
      </c>
      <c r="S103" s="623" t="s">
        <v>3535</v>
      </c>
      <c r="T103" s="623"/>
      <c r="U103" s="47">
        <v>5</v>
      </c>
      <c r="V103" s="624" t="s">
        <v>3536</v>
      </c>
      <c r="W103" s="624" t="s">
        <v>3537</v>
      </c>
      <c r="X103" s="623" t="s">
        <v>3538</v>
      </c>
      <c r="Y103" s="121" t="s">
        <v>3408</v>
      </c>
      <c r="Z103" s="121" t="s">
        <v>3539</v>
      </c>
      <c r="AA103" s="625" t="s">
        <v>3540</v>
      </c>
      <c r="AB103" s="373" t="s">
        <v>1615</v>
      </c>
      <c r="AC103" s="122"/>
      <c r="AD103" s="51" t="s">
        <v>3541</v>
      </c>
    </row>
    <row r="104" spans="1:30" ht="25.5" outlineLevel="1">
      <c r="A104" s="686"/>
      <c r="B104" s="87" t="s">
        <v>84</v>
      </c>
      <c r="C104" s="48">
        <v>100</v>
      </c>
      <c r="D104" s="623" t="s">
        <v>1622</v>
      </c>
      <c r="E104" s="623" t="s">
        <v>3542</v>
      </c>
      <c r="F104" s="623" t="s">
        <v>3543</v>
      </c>
      <c r="G104" s="623" t="s">
        <v>1621</v>
      </c>
      <c r="H104" s="623" t="s">
        <v>3035</v>
      </c>
      <c r="I104" s="48" t="s">
        <v>3544</v>
      </c>
      <c r="J104" s="87">
        <v>1</v>
      </c>
      <c r="K104" s="87">
        <v>1</v>
      </c>
      <c r="L104" s="87">
        <v>0</v>
      </c>
      <c r="M104" s="87">
        <v>1</v>
      </c>
      <c r="N104" s="87">
        <v>1</v>
      </c>
      <c r="O104" s="87" t="s">
        <v>3545</v>
      </c>
      <c r="P104" s="87" t="s">
        <v>3038</v>
      </c>
      <c r="Q104" s="48">
        <f t="shared" si="1"/>
        <v>195</v>
      </c>
      <c r="R104" s="48" t="s">
        <v>3405</v>
      </c>
      <c r="S104" s="623" t="s">
        <v>3546</v>
      </c>
      <c r="T104" s="623"/>
      <c r="U104" s="47">
        <v>5</v>
      </c>
      <c r="V104" s="624" t="s">
        <v>3547</v>
      </c>
      <c r="W104" s="624" t="s">
        <v>3548</v>
      </c>
      <c r="X104" s="623" t="s">
        <v>3549</v>
      </c>
      <c r="Y104" s="121" t="s">
        <v>3408</v>
      </c>
      <c r="Z104" s="121" t="s">
        <v>3550</v>
      </c>
      <c r="AA104" s="625" t="s">
        <v>3551</v>
      </c>
      <c r="AB104" s="373" t="s">
        <v>1626</v>
      </c>
      <c r="AC104" s="122"/>
      <c r="AD104" s="51" t="s">
        <v>3552</v>
      </c>
    </row>
    <row r="105" spans="1:30" ht="25.5" outlineLevel="1">
      <c r="A105" s="686"/>
      <c r="B105" s="87" t="s">
        <v>52</v>
      </c>
      <c r="C105" s="477">
        <v>101</v>
      </c>
      <c r="D105" s="685" t="s">
        <v>1633</v>
      </c>
      <c r="E105" s="685" t="s">
        <v>3553</v>
      </c>
      <c r="F105" s="685" t="s">
        <v>3554</v>
      </c>
      <c r="G105" s="685" t="s">
        <v>1632</v>
      </c>
      <c r="H105" s="685" t="s">
        <v>3035</v>
      </c>
      <c r="I105" s="477" t="s">
        <v>3555</v>
      </c>
      <c r="J105" s="494">
        <v>1</v>
      </c>
      <c r="K105" s="494">
        <v>0</v>
      </c>
      <c r="L105" s="494">
        <v>0</v>
      </c>
      <c r="M105" s="494">
        <v>1</v>
      </c>
      <c r="N105" s="494">
        <v>1</v>
      </c>
      <c r="O105" s="494" t="s">
        <v>3556</v>
      </c>
      <c r="P105" s="494" t="s">
        <v>3038</v>
      </c>
      <c r="Q105" s="477">
        <f t="shared" si="1"/>
        <v>193</v>
      </c>
      <c r="R105" s="477" t="s">
        <v>3405</v>
      </c>
      <c r="S105" s="685" t="s">
        <v>3557</v>
      </c>
      <c r="T105" s="685"/>
      <c r="U105" s="669">
        <v>5</v>
      </c>
      <c r="V105" s="687" t="s">
        <v>3558</v>
      </c>
      <c r="W105" s="687" t="s">
        <v>3559</v>
      </c>
      <c r="X105" s="685"/>
      <c r="Y105" s="490" t="s">
        <v>3408</v>
      </c>
      <c r="Z105" s="490" t="s">
        <v>3560</v>
      </c>
      <c r="AA105" s="688" t="s">
        <v>3561</v>
      </c>
      <c r="AB105" s="677" t="s">
        <v>3562</v>
      </c>
      <c r="AC105" s="496"/>
      <c r="AD105" s="479" t="s">
        <v>3563</v>
      </c>
    </row>
    <row r="106" spans="1:30" ht="25.5" outlineLevel="1">
      <c r="A106" s="686"/>
      <c r="B106" s="87" t="s">
        <v>84</v>
      </c>
      <c r="C106" s="48">
        <v>102</v>
      </c>
      <c r="D106" s="623" t="s">
        <v>1646</v>
      </c>
      <c r="E106" s="623" t="s">
        <v>3564</v>
      </c>
      <c r="F106" s="623" t="s">
        <v>3565</v>
      </c>
      <c r="G106" s="623" t="s">
        <v>1645</v>
      </c>
      <c r="H106" s="623" t="s">
        <v>3035</v>
      </c>
      <c r="I106" s="48" t="s">
        <v>3566</v>
      </c>
      <c r="J106" s="87">
        <v>1</v>
      </c>
      <c r="K106" s="87">
        <v>0</v>
      </c>
      <c r="L106" s="87">
        <v>0</v>
      </c>
      <c r="M106" s="87">
        <v>1</v>
      </c>
      <c r="N106" s="87">
        <v>1</v>
      </c>
      <c r="O106" s="87" t="s">
        <v>3567</v>
      </c>
      <c r="P106" s="87" t="s">
        <v>3038</v>
      </c>
      <c r="Q106" s="48">
        <f t="shared" si="1"/>
        <v>193</v>
      </c>
      <c r="R106" s="48" t="s">
        <v>3405</v>
      </c>
      <c r="S106" s="623" t="s">
        <v>3568</v>
      </c>
      <c r="T106" s="623"/>
      <c r="U106" s="47">
        <v>5</v>
      </c>
      <c r="V106" s="624" t="s">
        <v>3569</v>
      </c>
      <c r="W106" s="624" t="s">
        <v>3570</v>
      </c>
      <c r="X106" s="623"/>
      <c r="Y106" s="121" t="s">
        <v>3408</v>
      </c>
      <c r="Z106" s="121" t="s">
        <v>3571</v>
      </c>
      <c r="AA106" s="625" t="s">
        <v>3572</v>
      </c>
      <c r="AB106" s="373" t="s">
        <v>3573</v>
      </c>
      <c r="AC106" s="122"/>
      <c r="AD106" s="51" t="s">
        <v>3574</v>
      </c>
    </row>
    <row r="107" spans="1:30" ht="25.5" outlineLevel="1">
      <c r="A107" s="686"/>
      <c r="B107" s="87" t="s">
        <v>84</v>
      </c>
      <c r="C107" s="48">
        <v>103</v>
      </c>
      <c r="D107" s="623" t="s">
        <v>1659</v>
      </c>
      <c r="E107" s="623" t="s">
        <v>3575</v>
      </c>
      <c r="F107" s="623" t="s">
        <v>3576</v>
      </c>
      <c r="G107" s="623" t="s">
        <v>1658</v>
      </c>
      <c r="H107" s="623" t="s">
        <v>3035</v>
      </c>
      <c r="I107" s="48" t="s">
        <v>3577</v>
      </c>
      <c r="J107" s="87">
        <v>1</v>
      </c>
      <c r="K107" s="87">
        <v>0</v>
      </c>
      <c r="L107" s="87">
        <v>0</v>
      </c>
      <c r="M107" s="87">
        <v>1</v>
      </c>
      <c r="N107" s="87">
        <v>1</v>
      </c>
      <c r="O107" s="87" t="s">
        <v>3578</v>
      </c>
      <c r="P107" s="87" t="s">
        <v>3038</v>
      </c>
      <c r="Q107" s="48">
        <f t="shared" si="1"/>
        <v>193</v>
      </c>
      <c r="R107" s="48" t="s">
        <v>3405</v>
      </c>
      <c r="S107" s="623" t="s">
        <v>3579</v>
      </c>
      <c r="T107" s="623"/>
      <c r="U107" s="47">
        <v>5</v>
      </c>
      <c r="V107" s="624" t="s">
        <v>3580</v>
      </c>
      <c r="W107" s="624" t="s">
        <v>3581</v>
      </c>
      <c r="X107" s="623"/>
      <c r="Y107" s="121" t="s">
        <v>3582</v>
      </c>
      <c r="Z107" s="121" t="s">
        <v>3583</v>
      </c>
      <c r="AA107" s="625" t="s">
        <v>3584</v>
      </c>
      <c r="AB107" s="373" t="s">
        <v>3585</v>
      </c>
      <c r="AC107" s="122"/>
      <c r="AD107" s="51" t="s">
        <v>3586</v>
      </c>
    </row>
    <row r="108" spans="1:30" ht="25.5" outlineLevel="1">
      <c r="A108" s="686"/>
      <c r="B108" s="87" t="s">
        <v>45</v>
      </c>
      <c r="C108" s="48">
        <v>104</v>
      </c>
      <c r="D108" s="623" t="s">
        <v>1666</v>
      </c>
      <c r="E108" s="623" t="s">
        <v>3587</v>
      </c>
      <c r="F108" s="623" t="s">
        <v>3588</v>
      </c>
      <c r="G108" s="623" t="s">
        <v>1665</v>
      </c>
      <c r="H108" s="623" t="s">
        <v>3035</v>
      </c>
      <c r="I108" s="48" t="s">
        <v>3589</v>
      </c>
      <c r="J108" s="87">
        <v>1</v>
      </c>
      <c r="K108" s="87">
        <v>0</v>
      </c>
      <c r="L108" s="87">
        <v>0</v>
      </c>
      <c r="M108" s="87">
        <v>1</v>
      </c>
      <c r="N108" s="87">
        <v>1</v>
      </c>
      <c r="O108" s="623" t="s">
        <v>3590</v>
      </c>
      <c r="P108" s="623" t="s">
        <v>3038</v>
      </c>
      <c r="Q108" s="48">
        <f t="shared" si="1"/>
        <v>193</v>
      </c>
      <c r="R108" s="48" t="s">
        <v>3405</v>
      </c>
      <c r="S108" s="623" t="s">
        <v>3591</v>
      </c>
      <c r="T108" s="623"/>
      <c r="U108" s="47">
        <v>5</v>
      </c>
      <c r="V108" s="624" t="s">
        <v>3592</v>
      </c>
      <c r="W108" s="624" t="s">
        <v>3593</v>
      </c>
      <c r="X108" s="623"/>
      <c r="Y108" s="121" t="s">
        <v>3408</v>
      </c>
      <c r="Z108" s="121" t="s">
        <v>3594</v>
      </c>
      <c r="AA108" s="625" t="s">
        <v>3595</v>
      </c>
      <c r="AB108" s="373" t="s">
        <v>3596</v>
      </c>
      <c r="AC108" s="122"/>
      <c r="AD108" s="51" t="s">
        <v>3597</v>
      </c>
    </row>
    <row r="109" spans="1:30" outlineLevel="1">
      <c r="A109" s="686"/>
      <c r="B109" s="48" t="s">
        <v>23</v>
      </c>
      <c r="C109" s="48">
        <v>105</v>
      </c>
      <c r="D109" s="623"/>
      <c r="E109" s="623" t="s">
        <v>3598</v>
      </c>
      <c r="F109" s="623" t="s">
        <v>3599</v>
      </c>
      <c r="G109" s="623" t="s">
        <v>3600</v>
      </c>
      <c r="H109" s="623" t="s">
        <v>3035</v>
      </c>
      <c r="I109" s="47"/>
      <c r="J109" s="623"/>
      <c r="K109" s="623"/>
      <c r="L109" s="623"/>
      <c r="M109" s="623"/>
      <c r="N109" s="623"/>
      <c r="O109" s="623"/>
      <c r="P109" s="623"/>
      <c r="Q109" s="48">
        <f t="shared" si="1"/>
        <v>0</v>
      </c>
      <c r="R109" s="48"/>
      <c r="S109" s="623"/>
      <c r="T109" s="623"/>
      <c r="U109" s="47"/>
      <c r="V109" s="624"/>
      <c r="W109" s="624"/>
      <c r="X109" s="623"/>
      <c r="Y109" s="121"/>
      <c r="Z109" s="121"/>
      <c r="AA109" s="625"/>
      <c r="AB109" s="373"/>
      <c r="AC109" s="122"/>
      <c r="AD109" s="51"/>
    </row>
    <row r="110" spans="1:30" outlineLevel="1">
      <c r="A110" s="686"/>
      <c r="B110" s="48" t="s">
        <v>23</v>
      </c>
      <c r="C110" s="48">
        <v>106</v>
      </c>
      <c r="D110" s="623"/>
      <c r="E110" s="623" t="s">
        <v>3601</v>
      </c>
      <c r="F110" s="623" t="s">
        <v>3602</v>
      </c>
      <c r="G110" s="623" t="s">
        <v>3603</v>
      </c>
      <c r="H110" s="623" t="s">
        <v>3035</v>
      </c>
      <c r="I110" s="47"/>
      <c r="J110" s="623"/>
      <c r="K110" s="623"/>
      <c r="L110" s="623"/>
      <c r="M110" s="623"/>
      <c r="N110" s="623"/>
      <c r="O110" s="623"/>
      <c r="P110" s="623"/>
      <c r="Q110" s="48">
        <f t="shared" si="1"/>
        <v>0</v>
      </c>
      <c r="R110" s="48"/>
      <c r="S110" s="623"/>
      <c r="T110" s="623"/>
      <c r="U110" s="47"/>
      <c r="V110" s="624"/>
      <c r="W110" s="624"/>
      <c r="X110" s="623"/>
      <c r="Y110" s="121"/>
      <c r="Z110" s="121"/>
      <c r="AA110" s="625"/>
      <c r="AB110" s="373"/>
      <c r="AC110" s="122"/>
      <c r="AD110" s="51"/>
    </row>
    <row r="111" spans="1:30" ht="25.5" outlineLevel="1">
      <c r="A111" s="686"/>
      <c r="B111" s="87" t="s">
        <v>84</v>
      </c>
      <c r="C111" s="48">
        <v>107</v>
      </c>
      <c r="D111" s="623" t="s">
        <v>1673</v>
      </c>
      <c r="E111" s="623" t="s">
        <v>3604</v>
      </c>
      <c r="F111" s="623" t="s">
        <v>3605</v>
      </c>
      <c r="G111" s="623" t="s">
        <v>1672</v>
      </c>
      <c r="H111" s="623" t="s">
        <v>3035</v>
      </c>
      <c r="I111" s="48" t="s">
        <v>3606</v>
      </c>
      <c r="J111" s="87">
        <v>1</v>
      </c>
      <c r="K111" s="87">
        <v>0</v>
      </c>
      <c r="L111" s="87">
        <v>0</v>
      </c>
      <c r="M111" s="87">
        <v>1</v>
      </c>
      <c r="N111" s="87">
        <v>1</v>
      </c>
      <c r="O111" s="87" t="s">
        <v>3607</v>
      </c>
      <c r="P111" s="87" t="s">
        <v>3038</v>
      </c>
      <c r="Q111" s="48">
        <f t="shared" si="1"/>
        <v>193</v>
      </c>
      <c r="R111" s="48" t="s">
        <v>3405</v>
      </c>
      <c r="S111" s="623" t="s">
        <v>3608</v>
      </c>
      <c r="T111" s="623"/>
      <c r="U111" s="47">
        <v>5</v>
      </c>
      <c r="V111" s="624" t="s">
        <v>3609</v>
      </c>
      <c r="W111" s="624" t="s">
        <v>3610</v>
      </c>
      <c r="X111" s="623"/>
      <c r="Y111" s="121" t="s">
        <v>3408</v>
      </c>
      <c r="Z111" s="121" t="s">
        <v>3611</v>
      </c>
      <c r="AA111" s="625" t="s">
        <v>3612</v>
      </c>
      <c r="AB111" s="373" t="s">
        <v>3613</v>
      </c>
      <c r="AC111" s="122"/>
      <c r="AD111" s="51" t="s">
        <v>3614</v>
      </c>
    </row>
    <row r="112" spans="1:30" ht="25.5" outlineLevel="1">
      <c r="A112" s="686"/>
      <c r="B112" s="87" t="s">
        <v>84</v>
      </c>
      <c r="C112" s="48">
        <v>108</v>
      </c>
      <c r="D112" s="623" t="s">
        <v>1677</v>
      </c>
      <c r="E112" s="623" t="s">
        <v>3615</v>
      </c>
      <c r="F112" s="623" t="s">
        <v>3616</v>
      </c>
      <c r="G112" s="623" t="s">
        <v>1676</v>
      </c>
      <c r="H112" s="623" t="s">
        <v>3035</v>
      </c>
      <c r="I112" s="48" t="s">
        <v>3617</v>
      </c>
      <c r="J112" s="87">
        <v>1</v>
      </c>
      <c r="K112" s="87">
        <v>0</v>
      </c>
      <c r="L112" s="87">
        <v>0</v>
      </c>
      <c r="M112" s="87">
        <v>1</v>
      </c>
      <c r="N112" s="87">
        <v>1</v>
      </c>
      <c r="O112" s="87" t="s">
        <v>3618</v>
      </c>
      <c r="P112" s="87" t="s">
        <v>3038</v>
      </c>
      <c r="Q112" s="48">
        <f t="shared" si="1"/>
        <v>193</v>
      </c>
      <c r="R112" s="48" t="s">
        <v>3405</v>
      </c>
      <c r="S112" s="623" t="s">
        <v>3619</v>
      </c>
      <c r="T112" s="623"/>
      <c r="U112" s="47">
        <v>5</v>
      </c>
      <c r="V112" s="624" t="s">
        <v>3620</v>
      </c>
      <c r="W112" s="624" t="s">
        <v>3621</v>
      </c>
      <c r="X112" s="623"/>
      <c r="Y112" s="121" t="s">
        <v>3408</v>
      </c>
      <c r="Z112" s="121" t="s">
        <v>3622</v>
      </c>
      <c r="AA112" s="625" t="s">
        <v>3623</v>
      </c>
      <c r="AB112" s="373" t="s">
        <v>3624</v>
      </c>
      <c r="AC112" s="122"/>
      <c r="AD112" s="51" t="s">
        <v>3625</v>
      </c>
    </row>
    <row r="113" spans="1:30" outlineLevel="1">
      <c r="A113" s="686"/>
      <c r="B113" s="48" t="s">
        <v>23</v>
      </c>
      <c r="C113" s="48">
        <v>109</v>
      </c>
      <c r="D113" s="623"/>
      <c r="E113" s="623" t="s">
        <v>3626</v>
      </c>
      <c r="F113" s="623" t="s">
        <v>3627</v>
      </c>
      <c r="G113" s="623" t="s">
        <v>3628</v>
      </c>
      <c r="H113" s="623" t="s">
        <v>3035</v>
      </c>
      <c r="I113" s="47"/>
      <c r="J113" s="623"/>
      <c r="K113" s="623"/>
      <c r="L113" s="623"/>
      <c r="M113" s="623"/>
      <c r="N113" s="623"/>
      <c r="O113" s="623"/>
      <c r="P113" s="623"/>
      <c r="Q113" s="48">
        <f t="shared" si="1"/>
        <v>0</v>
      </c>
      <c r="R113" s="48"/>
      <c r="S113" s="623"/>
      <c r="T113" s="623"/>
      <c r="U113" s="47"/>
      <c r="V113" s="623"/>
      <c r="W113" s="623"/>
      <c r="X113" s="623"/>
      <c r="Y113" s="121"/>
      <c r="Z113" s="121"/>
      <c r="AA113" s="121"/>
      <c r="AB113" s="373"/>
      <c r="AC113" s="122"/>
      <c r="AD113" s="51"/>
    </row>
    <row r="114" spans="1:30" outlineLevel="1">
      <c r="A114" s="686"/>
      <c r="B114" s="48" t="s">
        <v>23</v>
      </c>
      <c r="C114" s="48">
        <v>110</v>
      </c>
      <c r="D114" s="623"/>
      <c r="E114" s="623" t="s">
        <v>3629</v>
      </c>
      <c r="F114" s="623" t="s">
        <v>3630</v>
      </c>
      <c r="G114" s="623" t="s">
        <v>3631</v>
      </c>
      <c r="H114" s="623" t="s">
        <v>3035</v>
      </c>
      <c r="I114" s="47"/>
      <c r="J114" s="623"/>
      <c r="K114" s="623"/>
      <c r="L114" s="623"/>
      <c r="M114" s="623"/>
      <c r="N114" s="623"/>
      <c r="O114" s="623"/>
      <c r="P114" s="623"/>
      <c r="Q114" s="48">
        <f t="shared" si="1"/>
        <v>0</v>
      </c>
      <c r="R114" s="48"/>
      <c r="S114" s="623"/>
      <c r="T114" s="623"/>
      <c r="U114" s="47"/>
      <c r="V114" s="623"/>
      <c r="W114" s="623"/>
      <c r="X114" s="623"/>
      <c r="Y114" s="121"/>
      <c r="Z114" s="121"/>
      <c r="AA114" s="121"/>
      <c r="AB114" s="373"/>
      <c r="AC114" s="122"/>
      <c r="AD114" s="51"/>
    </row>
    <row r="115" spans="1:30" outlineLevel="1">
      <c r="A115" s="686"/>
      <c r="B115" s="48" t="s">
        <v>23</v>
      </c>
      <c r="C115" s="48">
        <v>111</v>
      </c>
      <c r="D115" s="623"/>
      <c r="E115" s="623" t="s">
        <v>3632</v>
      </c>
      <c r="F115" s="623" t="s">
        <v>3633</v>
      </c>
      <c r="G115" s="623" t="s">
        <v>3634</v>
      </c>
      <c r="H115" s="623" t="s">
        <v>3035</v>
      </c>
      <c r="I115" s="47"/>
      <c r="J115" s="623"/>
      <c r="K115" s="623"/>
      <c r="L115" s="623"/>
      <c r="M115" s="623"/>
      <c r="N115" s="623"/>
      <c r="O115" s="623"/>
      <c r="P115" s="623"/>
      <c r="Q115" s="48">
        <f t="shared" si="1"/>
        <v>0</v>
      </c>
      <c r="R115" s="48"/>
      <c r="S115" s="623"/>
      <c r="T115" s="623"/>
      <c r="U115" s="47"/>
      <c r="V115" s="623"/>
      <c r="W115" s="623"/>
      <c r="X115" s="623"/>
      <c r="Y115" s="121"/>
      <c r="Z115" s="121"/>
      <c r="AA115" s="121"/>
      <c r="AB115" s="373"/>
      <c r="AC115" s="122"/>
      <c r="AD115" s="51"/>
    </row>
    <row r="116" spans="1:30" outlineLevel="1">
      <c r="A116" s="686"/>
      <c r="B116" s="48" t="s">
        <v>23</v>
      </c>
      <c r="C116" s="48">
        <v>112</v>
      </c>
      <c r="D116" s="623"/>
      <c r="E116" s="623" t="s">
        <v>3635</v>
      </c>
      <c r="F116" s="623" t="s">
        <v>3636</v>
      </c>
      <c r="G116" s="623" t="s">
        <v>3637</v>
      </c>
      <c r="H116" s="623" t="s">
        <v>3035</v>
      </c>
      <c r="I116" s="47"/>
      <c r="J116" s="623"/>
      <c r="K116" s="623"/>
      <c r="L116" s="623"/>
      <c r="M116" s="623"/>
      <c r="N116" s="623"/>
      <c r="O116" s="623"/>
      <c r="P116" s="623"/>
      <c r="Q116" s="48">
        <f t="shared" si="1"/>
        <v>0</v>
      </c>
      <c r="R116" s="48"/>
      <c r="S116" s="623"/>
      <c r="T116" s="623"/>
      <c r="U116" s="47"/>
      <c r="V116" s="623"/>
      <c r="W116" s="623"/>
      <c r="X116" s="623"/>
      <c r="Y116" s="121"/>
      <c r="Z116" s="121"/>
      <c r="AA116" s="121"/>
      <c r="AB116" s="373"/>
      <c r="AC116" s="122"/>
      <c r="AD116" s="51"/>
    </row>
    <row r="117" spans="1:30" outlineLevel="1">
      <c r="A117" s="686"/>
      <c r="B117" s="87" t="s">
        <v>70</v>
      </c>
      <c r="C117" s="48">
        <v>113</v>
      </c>
      <c r="D117" s="623" t="s">
        <v>1690</v>
      </c>
      <c r="E117" s="623" t="s">
        <v>3638</v>
      </c>
      <c r="F117" s="623" t="s">
        <v>3639</v>
      </c>
      <c r="G117" s="623" t="s">
        <v>1689</v>
      </c>
      <c r="H117" s="623" t="s">
        <v>3035</v>
      </c>
      <c r="I117" s="48" t="s">
        <v>3640</v>
      </c>
      <c r="J117" s="87">
        <v>1</v>
      </c>
      <c r="K117" s="87">
        <v>0</v>
      </c>
      <c r="L117" s="87">
        <v>0</v>
      </c>
      <c r="M117" s="87">
        <v>1</v>
      </c>
      <c r="N117" s="87">
        <v>1</v>
      </c>
      <c r="O117" s="87" t="s">
        <v>3641</v>
      </c>
      <c r="P117" s="87" t="s">
        <v>3038</v>
      </c>
      <c r="Q117" s="48">
        <f t="shared" si="1"/>
        <v>193</v>
      </c>
      <c r="R117" s="48" t="s">
        <v>3405</v>
      </c>
      <c r="S117" s="623" t="s">
        <v>3642</v>
      </c>
      <c r="T117" s="623"/>
      <c r="U117" s="47">
        <v>5</v>
      </c>
      <c r="V117" s="623" t="s">
        <v>3643</v>
      </c>
      <c r="W117" s="623" t="s">
        <v>3644</v>
      </c>
      <c r="X117" s="623"/>
      <c r="Y117" s="121" t="s">
        <v>3408</v>
      </c>
      <c r="Z117" s="121" t="s">
        <v>1476</v>
      </c>
      <c r="AA117" s="121" t="s">
        <v>3046</v>
      </c>
      <c r="AB117" s="121" t="s">
        <v>3645</v>
      </c>
      <c r="AC117" s="122"/>
      <c r="AD117" s="51" t="s">
        <v>3646</v>
      </c>
    </row>
    <row r="118" spans="1:30" outlineLevel="1">
      <c r="A118" s="686"/>
      <c r="B118" s="87" t="s">
        <v>84</v>
      </c>
      <c r="C118" s="48">
        <v>114</v>
      </c>
      <c r="D118" s="623" t="s">
        <v>1703</v>
      </c>
      <c r="E118" s="623" t="s">
        <v>3647</v>
      </c>
      <c r="F118" s="623" t="s">
        <v>3648</v>
      </c>
      <c r="G118" s="623" t="s">
        <v>1702</v>
      </c>
      <c r="H118" s="623" t="s">
        <v>3035</v>
      </c>
      <c r="I118" s="48" t="s">
        <v>3649</v>
      </c>
      <c r="J118" s="87">
        <v>1</v>
      </c>
      <c r="K118" s="87">
        <v>0</v>
      </c>
      <c r="L118" s="87">
        <v>0</v>
      </c>
      <c r="M118" s="87">
        <v>1</v>
      </c>
      <c r="N118" s="87">
        <v>1</v>
      </c>
      <c r="O118" s="623" t="s">
        <v>3650</v>
      </c>
      <c r="P118" s="623" t="s">
        <v>3038</v>
      </c>
      <c r="Q118" s="48">
        <f t="shared" si="1"/>
        <v>193</v>
      </c>
      <c r="R118" s="48" t="s">
        <v>3405</v>
      </c>
      <c r="S118" s="623" t="s">
        <v>3651</v>
      </c>
      <c r="T118" s="623"/>
      <c r="U118" s="47">
        <v>5</v>
      </c>
      <c r="V118" s="623" t="s">
        <v>3652</v>
      </c>
      <c r="W118" s="623" t="s">
        <v>3653</v>
      </c>
      <c r="X118" s="623"/>
      <c r="Y118" s="121" t="s">
        <v>3044</v>
      </c>
      <c r="Z118" s="121" t="s">
        <v>3560</v>
      </c>
      <c r="AA118" s="121" t="s">
        <v>3046</v>
      </c>
      <c r="AB118" s="121" t="s">
        <v>3562</v>
      </c>
      <c r="AC118" s="122"/>
      <c r="AD118" s="51" t="s">
        <v>3654</v>
      </c>
    </row>
    <row r="119" spans="1:30" outlineLevel="1">
      <c r="A119" s="686"/>
      <c r="B119" s="48" t="s">
        <v>23</v>
      </c>
      <c r="C119" s="48">
        <v>115</v>
      </c>
      <c r="D119" s="623"/>
      <c r="E119" s="623" t="s">
        <v>3655</v>
      </c>
      <c r="F119" s="623" t="s">
        <v>3656</v>
      </c>
      <c r="G119" s="623" t="s">
        <v>3657</v>
      </c>
      <c r="H119" s="623" t="s">
        <v>3035</v>
      </c>
      <c r="I119" s="47"/>
      <c r="J119" s="623"/>
      <c r="K119" s="623"/>
      <c r="L119" s="623"/>
      <c r="M119" s="623"/>
      <c r="N119" s="623"/>
      <c r="O119" s="623"/>
      <c r="P119" s="623"/>
      <c r="Q119" s="48">
        <f t="shared" si="1"/>
        <v>0</v>
      </c>
      <c r="R119" s="48"/>
      <c r="S119" s="623"/>
      <c r="T119" s="623"/>
      <c r="U119" s="47"/>
      <c r="V119" s="623"/>
      <c r="W119" s="623"/>
      <c r="X119" s="623"/>
      <c r="Y119" s="121"/>
      <c r="Z119" s="121"/>
      <c r="AA119" s="121"/>
      <c r="AB119" s="373"/>
      <c r="AC119" s="122"/>
      <c r="AD119" s="51"/>
    </row>
    <row r="120" spans="1:30" outlineLevel="1">
      <c r="A120" s="686"/>
      <c r="B120" s="87" t="s">
        <v>84</v>
      </c>
      <c r="C120" s="48">
        <v>116</v>
      </c>
      <c r="D120" s="623" t="s">
        <v>1710</v>
      </c>
      <c r="E120" s="623" t="s">
        <v>3658</v>
      </c>
      <c r="F120" s="623" t="s">
        <v>3659</v>
      </c>
      <c r="G120" s="623" t="s">
        <v>1709</v>
      </c>
      <c r="H120" s="623" t="s">
        <v>3035</v>
      </c>
      <c r="I120" s="48" t="s">
        <v>3660</v>
      </c>
      <c r="J120" s="87">
        <v>1</v>
      </c>
      <c r="K120" s="87">
        <v>0</v>
      </c>
      <c r="L120" s="87">
        <v>0</v>
      </c>
      <c r="M120" s="87">
        <v>1</v>
      </c>
      <c r="N120" s="87">
        <v>1</v>
      </c>
      <c r="O120" s="623" t="s">
        <v>3661</v>
      </c>
      <c r="P120" s="623" t="s">
        <v>3038</v>
      </c>
      <c r="Q120" s="48">
        <f t="shared" si="1"/>
        <v>193</v>
      </c>
      <c r="R120" s="48" t="s">
        <v>3405</v>
      </c>
      <c r="S120" s="623" t="s">
        <v>3662</v>
      </c>
      <c r="T120" s="623"/>
      <c r="U120" s="47">
        <v>5</v>
      </c>
      <c r="V120" s="623" t="str">
        <f>O120</f>
        <v>Operatie Mode legen buffervat naar reject container</v>
      </c>
      <c r="W120" s="623" t="s">
        <v>3663</v>
      </c>
      <c r="X120" s="623"/>
      <c r="Y120" s="121" t="s">
        <v>3408</v>
      </c>
      <c r="Z120" s="121" t="s">
        <v>3664</v>
      </c>
      <c r="AA120" s="121" t="s">
        <v>3046</v>
      </c>
      <c r="AB120" s="121" t="s">
        <v>3665</v>
      </c>
      <c r="AC120" s="122"/>
      <c r="AD120" s="51" t="s">
        <v>3666</v>
      </c>
    </row>
    <row r="121" spans="1:30" outlineLevel="1">
      <c r="A121" s="686"/>
      <c r="B121" s="87" t="s">
        <v>84</v>
      </c>
      <c r="C121" s="48">
        <v>117</v>
      </c>
      <c r="D121" s="623" t="s">
        <v>1714</v>
      </c>
      <c r="E121" s="623" t="s">
        <v>3667</v>
      </c>
      <c r="F121" s="623" t="s">
        <v>3668</v>
      </c>
      <c r="G121" s="623" t="s">
        <v>1713</v>
      </c>
      <c r="H121" s="623" t="s">
        <v>3035</v>
      </c>
      <c r="I121" s="48" t="s">
        <v>3669</v>
      </c>
      <c r="J121" s="87">
        <v>1</v>
      </c>
      <c r="K121" s="87">
        <v>0</v>
      </c>
      <c r="L121" s="87">
        <v>0</v>
      </c>
      <c r="M121" s="87">
        <v>1</v>
      </c>
      <c r="N121" s="87">
        <v>1</v>
      </c>
      <c r="O121" s="623" t="s">
        <v>3670</v>
      </c>
      <c r="P121" s="623" t="s">
        <v>3038</v>
      </c>
      <c r="Q121" s="48">
        <f t="shared" si="1"/>
        <v>193</v>
      </c>
      <c r="R121" s="48" t="s">
        <v>3405</v>
      </c>
      <c r="S121" s="623" t="s">
        <v>3671</v>
      </c>
      <c r="T121" s="623"/>
      <c r="U121" s="47">
        <v>5</v>
      </c>
      <c r="V121" s="623" t="str">
        <f>O121</f>
        <v>Operatie Mode automatisch flushen (anti-kristallisatie)</v>
      </c>
      <c r="W121" s="623" t="s">
        <v>3672</v>
      </c>
      <c r="X121" s="623"/>
      <c r="Y121" s="121" t="s">
        <v>3408</v>
      </c>
      <c r="Z121" s="121" t="s">
        <v>3673</v>
      </c>
      <c r="AA121" s="121" t="s">
        <v>3046</v>
      </c>
      <c r="AB121" s="121" t="s">
        <v>3674</v>
      </c>
      <c r="AC121" s="122"/>
      <c r="AD121" s="51" t="s">
        <v>3675</v>
      </c>
    </row>
    <row r="122" spans="1:30" outlineLevel="1">
      <c r="A122" s="686"/>
      <c r="B122" s="48" t="s">
        <v>23</v>
      </c>
      <c r="C122" s="48">
        <v>118</v>
      </c>
      <c r="D122" s="623"/>
      <c r="E122" s="623" t="s">
        <v>3676</v>
      </c>
      <c r="F122" s="623" t="s">
        <v>3677</v>
      </c>
      <c r="G122" s="623" t="s">
        <v>3678</v>
      </c>
      <c r="H122" s="623" t="s">
        <v>3035</v>
      </c>
      <c r="I122" s="47"/>
      <c r="J122" s="623"/>
      <c r="K122" s="623"/>
      <c r="L122" s="623"/>
      <c r="M122" s="623"/>
      <c r="N122" s="623"/>
      <c r="O122" s="623"/>
      <c r="P122" s="623"/>
      <c r="Q122" s="48">
        <f t="shared" si="1"/>
        <v>0</v>
      </c>
      <c r="R122" s="48"/>
      <c r="S122" s="623"/>
      <c r="T122" s="623"/>
      <c r="U122" s="47"/>
      <c r="V122" s="623"/>
      <c r="W122" s="623"/>
      <c r="X122" s="623"/>
      <c r="Y122" s="121"/>
      <c r="Z122" s="121"/>
      <c r="AA122" s="121"/>
      <c r="AB122" s="373"/>
      <c r="AC122" s="122"/>
      <c r="AD122" s="51"/>
    </row>
    <row r="123" spans="1:30" outlineLevel="1">
      <c r="A123" s="686"/>
      <c r="B123" s="48" t="s">
        <v>23</v>
      </c>
      <c r="C123" s="48">
        <v>119</v>
      </c>
      <c r="D123" s="623"/>
      <c r="E123" s="623" t="s">
        <v>3679</v>
      </c>
      <c r="F123" s="623" t="s">
        <v>3680</v>
      </c>
      <c r="G123" s="623" t="s">
        <v>3681</v>
      </c>
      <c r="H123" s="623" t="s">
        <v>3035</v>
      </c>
      <c r="I123" s="47"/>
      <c r="J123" s="623"/>
      <c r="K123" s="623"/>
      <c r="L123" s="623"/>
      <c r="M123" s="623"/>
      <c r="N123" s="623"/>
      <c r="O123" s="623"/>
      <c r="P123" s="623"/>
      <c r="Q123" s="48">
        <f t="shared" si="1"/>
        <v>0</v>
      </c>
      <c r="R123" s="48"/>
      <c r="S123" s="623"/>
      <c r="T123" s="623"/>
      <c r="U123" s="47"/>
      <c r="V123" s="623"/>
      <c r="W123" s="623"/>
      <c r="X123" s="623"/>
      <c r="Y123" s="121"/>
      <c r="Z123" s="121"/>
      <c r="AA123" s="121"/>
      <c r="AB123" s="373"/>
      <c r="AC123" s="122"/>
      <c r="AD123" s="51"/>
    </row>
    <row r="124" spans="1:30" outlineLevel="1">
      <c r="A124" s="686"/>
      <c r="B124" s="48" t="s">
        <v>23</v>
      </c>
      <c r="C124" s="48">
        <v>120</v>
      </c>
      <c r="D124" s="623"/>
      <c r="E124" s="623" t="s">
        <v>3682</v>
      </c>
      <c r="F124" s="623" t="s">
        <v>3683</v>
      </c>
      <c r="G124" s="623" t="s">
        <v>3684</v>
      </c>
      <c r="H124" s="623" t="s">
        <v>3035</v>
      </c>
      <c r="I124" s="623"/>
      <c r="J124" s="623"/>
      <c r="K124" s="623"/>
      <c r="L124" s="623"/>
      <c r="M124" s="623"/>
      <c r="N124" s="623"/>
      <c r="O124" s="623"/>
      <c r="P124" s="623"/>
      <c r="Q124" s="48">
        <f t="shared" si="1"/>
        <v>0</v>
      </c>
      <c r="R124" s="48"/>
      <c r="S124" s="623"/>
      <c r="T124" s="623"/>
      <c r="U124" s="47"/>
      <c r="V124" s="623"/>
      <c r="W124" s="623"/>
      <c r="X124" s="623"/>
      <c r="Y124" s="121"/>
      <c r="Z124" s="121"/>
      <c r="AA124" s="121"/>
      <c r="AB124" s="373"/>
      <c r="AC124" s="122"/>
      <c r="AD124" s="51"/>
    </row>
    <row r="125" spans="1:30" outlineLevel="1">
      <c r="A125" s="686"/>
      <c r="B125" s="48" t="s">
        <v>23</v>
      </c>
      <c r="C125" s="48">
        <v>121</v>
      </c>
      <c r="D125" s="623"/>
      <c r="E125" s="623" t="s">
        <v>3685</v>
      </c>
      <c r="F125" s="623" t="s">
        <v>3686</v>
      </c>
      <c r="G125" s="623" t="s">
        <v>3687</v>
      </c>
      <c r="H125" s="623" t="s">
        <v>3035</v>
      </c>
      <c r="I125" s="623"/>
      <c r="J125" s="623"/>
      <c r="K125" s="623"/>
      <c r="L125" s="623"/>
      <c r="M125" s="623"/>
      <c r="N125" s="623"/>
      <c r="O125" s="623"/>
      <c r="P125" s="623"/>
      <c r="Q125" s="48">
        <f t="shared" si="1"/>
        <v>0</v>
      </c>
      <c r="R125" s="48"/>
      <c r="S125" s="623"/>
      <c r="T125" s="623"/>
      <c r="U125" s="47"/>
      <c r="V125" s="623"/>
      <c r="W125" s="623"/>
      <c r="X125" s="623"/>
      <c r="Y125" s="121"/>
      <c r="Z125" s="121"/>
      <c r="AA125" s="121"/>
      <c r="AB125" s="373"/>
      <c r="AC125" s="122"/>
      <c r="AD125" s="51"/>
    </row>
    <row r="126" spans="1:30" outlineLevel="1">
      <c r="A126" s="686"/>
      <c r="B126" s="48" t="s">
        <v>23</v>
      </c>
      <c r="C126" s="48">
        <v>122</v>
      </c>
      <c r="D126" s="623"/>
      <c r="E126" s="623" t="s">
        <v>3688</v>
      </c>
      <c r="F126" s="623" t="s">
        <v>3689</v>
      </c>
      <c r="G126" s="623" t="s">
        <v>3690</v>
      </c>
      <c r="H126" s="623" t="s">
        <v>3035</v>
      </c>
      <c r="I126" s="623"/>
      <c r="J126" s="623"/>
      <c r="K126" s="623"/>
      <c r="L126" s="623"/>
      <c r="M126" s="623"/>
      <c r="N126" s="623"/>
      <c r="O126" s="623"/>
      <c r="P126" s="623"/>
      <c r="Q126" s="48">
        <f t="shared" si="1"/>
        <v>0</v>
      </c>
      <c r="R126" s="48"/>
      <c r="S126" s="623"/>
      <c r="T126" s="623"/>
      <c r="U126" s="47"/>
      <c r="V126" s="623"/>
      <c r="W126" s="623"/>
      <c r="X126" s="623"/>
      <c r="Y126" s="121"/>
      <c r="Z126" s="121"/>
      <c r="AA126" s="121"/>
      <c r="AB126" s="373"/>
      <c r="AC126" s="122"/>
      <c r="AD126" s="51"/>
    </row>
    <row r="127" spans="1:30" outlineLevel="1">
      <c r="A127" s="686"/>
      <c r="B127" s="48" t="s">
        <v>23</v>
      </c>
      <c r="C127" s="48">
        <v>123</v>
      </c>
      <c r="D127" s="623"/>
      <c r="E127" s="623" t="s">
        <v>3691</v>
      </c>
      <c r="F127" s="623" t="s">
        <v>3692</v>
      </c>
      <c r="G127" s="623" t="s">
        <v>3693</v>
      </c>
      <c r="H127" s="623" t="s">
        <v>3035</v>
      </c>
      <c r="I127" s="623"/>
      <c r="J127" s="623"/>
      <c r="K127" s="623"/>
      <c r="L127" s="623"/>
      <c r="M127" s="623"/>
      <c r="N127" s="623"/>
      <c r="O127" s="623"/>
      <c r="P127" s="623"/>
      <c r="Q127" s="48">
        <f t="shared" si="1"/>
        <v>0</v>
      </c>
      <c r="R127" s="48"/>
      <c r="S127" s="623"/>
      <c r="T127" s="623"/>
      <c r="U127" s="47"/>
      <c r="V127" s="623"/>
      <c r="W127" s="623"/>
      <c r="X127" s="623"/>
      <c r="Y127" s="121"/>
      <c r="Z127" s="121"/>
      <c r="AA127" s="121"/>
      <c r="AB127" s="373"/>
      <c r="AC127" s="122"/>
      <c r="AD127" s="51"/>
    </row>
    <row r="128" spans="1:30" outlineLevel="1">
      <c r="A128" s="686"/>
      <c r="B128" s="48" t="s">
        <v>23</v>
      </c>
      <c r="C128" s="48">
        <v>124</v>
      </c>
      <c r="D128" s="623"/>
      <c r="E128" s="623" t="s">
        <v>3694</v>
      </c>
      <c r="F128" s="623" t="s">
        <v>3695</v>
      </c>
      <c r="G128" s="623" t="s">
        <v>3696</v>
      </c>
      <c r="H128" s="623" t="s">
        <v>3035</v>
      </c>
      <c r="I128" s="623"/>
      <c r="J128" s="623"/>
      <c r="K128" s="623"/>
      <c r="L128" s="623"/>
      <c r="M128" s="623"/>
      <c r="N128" s="623"/>
      <c r="O128" s="623"/>
      <c r="P128" s="623"/>
      <c r="Q128" s="48">
        <f t="shared" si="1"/>
        <v>0</v>
      </c>
      <c r="R128" s="48"/>
      <c r="S128" s="623"/>
      <c r="T128" s="623"/>
      <c r="U128" s="47"/>
      <c r="V128" s="623"/>
      <c r="W128" s="623"/>
      <c r="X128" s="623"/>
      <c r="Y128" s="121"/>
      <c r="Z128" s="121"/>
      <c r="AA128" s="121"/>
      <c r="AB128" s="373"/>
      <c r="AC128" s="122"/>
      <c r="AD128" s="51"/>
    </row>
    <row r="129" spans="1:30" outlineLevel="1">
      <c r="A129" s="686"/>
      <c r="B129" s="48" t="s">
        <v>23</v>
      </c>
      <c r="C129" s="48">
        <v>125</v>
      </c>
      <c r="D129" s="623"/>
      <c r="E129" s="623" t="s">
        <v>3697</v>
      </c>
      <c r="F129" s="623" t="s">
        <v>3698</v>
      </c>
      <c r="G129" s="623" t="s">
        <v>3699</v>
      </c>
      <c r="H129" s="623" t="s">
        <v>3035</v>
      </c>
      <c r="I129" s="623"/>
      <c r="J129" s="623"/>
      <c r="K129" s="623"/>
      <c r="L129" s="623"/>
      <c r="M129" s="623"/>
      <c r="N129" s="623"/>
      <c r="O129" s="623"/>
      <c r="P129" s="623"/>
      <c r="Q129" s="48">
        <f t="shared" si="1"/>
        <v>0</v>
      </c>
      <c r="R129" s="48"/>
      <c r="S129" s="623"/>
      <c r="T129" s="623"/>
      <c r="U129" s="47"/>
      <c r="V129" s="623"/>
      <c r="W129" s="623"/>
      <c r="X129" s="623"/>
      <c r="Y129" s="121"/>
      <c r="Z129" s="121"/>
      <c r="AA129" s="121"/>
      <c r="AB129" s="373"/>
      <c r="AC129" s="122"/>
      <c r="AD129" s="51"/>
    </row>
    <row r="130" spans="1:30" outlineLevel="1">
      <c r="A130" s="686"/>
      <c r="B130" s="48" t="s">
        <v>23</v>
      </c>
      <c r="C130" s="48">
        <v>126</v>
      </c>
      <c r="D130" s="623"/>
      <c r="E130" s="623" t="s">
        <v>3700</v>
      </c>
      <c r="F130" s="623" t="s">
        <v>3701</v>
      </c>
      <c r="G130" s="623" t="s">
        <v>3702</v>
      </c>
      <c r="H130" s="623" t="s">
        <v>3035</v>
      </c>
      <c r="I130" s="623"/>
      <c r="J130" s="623"/>
      <c r="K130" s="623"/>
      <c r="L130" s="623"/>
      <c r="M130" s="623"/>
      <c r="N130" s="623"/>
      <c r="O130" s="623"/>
      <c r="P130" s="623"/>
      <c r="Q130" s="48">
        <f t="shared" si="1"/>
        <v>0</v>
      </c>
      <c r="R130" s="48"/>
      <c r="S130" s="623"/>
      <c r="T130" s="623"/>
      <c r="U130" s="47"/>
      <c r="V130" s="623"/>
      <c r="W130" s="623"/>
      <c r="X130" s="623"/>
      <c r="Y130" s="121"/>
      <c r="Z130" s="121"/>
      <c r="AA130" s="121"/>
      <c r="AB130" s="373"/>
      <c r="AC130" s="122"/>
      <c r="AD130" s="51"/>
    </row>
    <row r="131" spans="1:30" outlineLevel="1">
      <c r="A131" s="686"/>
      <c r="B131" s="48" t="s">
        <v>23</v>
      </c>
      <c r="C131" s="48">
        <v>127</v>
      </c>
      <c r="D131" s="623"/>
      <c r="E131" s="623" t="s">
        <v>3703</v>
      </c>
      <c r="F131" s="623" t="s">
        <v>3704</v>
      </c>
      <c r="G131" s="623" t="s">
        <v>3705</v>
      </c>
      <c r="H131" s="623" t="s">
        <v>3035</v>
      </c>
      <c r="I131" s="623"/>
      <c r="J131" s="623"/>
      <c r="K131" s="623"/>
      <c r="L131" s="623"/>
      <c r="M131" s="623"/>
      <c r="N131" s="623"/>
      <c r="O131" s="623"/>
      <c r="P131" s="623"/>
      <c r="Q131" s="48">
        <f t="shared" si="1"/>
        <v>0</v>
      </c>
      <c r="R131" s="48"/>
      <c r="S131" s="623"/>
      <c r="T131" s="623"/>
      <c r="U131" s="47"/>
      <c r="V131" s="623"/>
      <c r="W131" s="623"/>
      <c r="X131" s="623"/>
      <c r="Y131" s="121"/>
      <c r="Z131" s="121"/>
      <c r="AA131" s="121"/>
      <c r="AB131" s="373"/>
      <c r="AC131" s="122"/>
      <c r="AD131" s="51"/>
    </row>
    <row r="132" spans="1:30" outlineLevel="1">
      <c r="A132" s="686"/>
      <c r="B132" s="48" t="s">
        <v>23</v>
      </c>
      <c r="C132" s="48">
        <v>128</v>
      </c>
      <c r="D132" s="623"/>
      <c r="E132" s="623" t="s">
        <v>3706</v>
      </c>
      <c r="F132" s="623" t="s">
        <v>3707</v>
      </c>
      <c r="G132" s="623" t="s">
        <v>3708</v>
      </c>
      <c r="H132" s="623" t="s">
        <v>3035</v>
      </c>
      <c r="I132" s="623"/>
      <c r="J132" s="623"/>
      <c r="K132" s="623"/>
      <c r="L132" s="623"/>
      <c r="M132" s="623"/>
      <c r="N132" s="623"/>
      <c r="O132" s="623"/>
      <c r="P132" s="623"/>
      <c r="Q132" s="48">
        <f t="shared" si="1"/>
        <v>0</v>
      </c>
      <c r="R132" s="48"/>
      <c r="S132" s="623"/>
      <c r="T132" s="623"/>
      <c r="U132" s="47"/>
      <c r="V132" s="623"/>
      <c r="W132" s="623"/>
      <c r="X132" s="623"/>
      <c r="Y132" s="121"/>
      <c r="Z132" s="121"/>
      <c r="AA132" s="121"/>
      <c r="AB132" s="373"/>
      <c r="AC132" s="122"/>
      <c r="AD132" s="51"/>
    </row>
    <row r="133" spans="1:30" outlineLevel="1">
      <c r="A133" s="686"/>
      <c r="B133" s="48" t="s">
        <v>23</v>
      </c>
      <c r="C133" s="48">
        <v>129</v>
      </c>
      <c r="D133" s="623"/>
      <c r="E133" s="623" t="s">
        <v>3709</v>
      </c>
      <c r="F133" s="623" t="s">
        <v>3710</v>
      </c>
      <c r="G133" s="623" t="s">
        <v>3711</v>
      </c>
      <c r="H133" s="623" t="s">
        <v>3035</v>
      </c>
      <c r="I133" s="623"/>
      <c r="J133" s="623"/>
      <c r="K133" s="623"/>
      <c r="L133" s="623"/>
      <c r="M133" s="623"/>
      <c r="N133" s="623"/>
      <c r="O133" s="623"/>
      <c r="P133" s="623"/>
      <c r="Q133" s="48">
        <f t="shared" si="1"/>
        <v>0</v>
      </c>
      <c r="R133" s="48"/>
      <c r="S133" s="623"/>
      <c r="T133" s="623"/>
      <c r="U133" s="47"/>
      <c r="V133" s="623"/>
      <c r="W133" s="623"/>
      <c r="X133" s="623"/>
      <c r="Y133" s="121"/>
      <c r="Z133" s="121"/>
      <c r="AA133" s="121"/>
      <c r="AB133" s="373"/>
      <c r="AC133" s="122"/>
      <c r="AD133" s="51"/>
    </row>
    <row r="134" spans="1:30" outlineLevel="1">
      <c r="A134" s="686"/>
      <c r="B134" s="48" t="s">
        <v>23</v>
      </c>
      <c r="C134" s="48">
        <v>130</v>
      </c>
      <c r="D134" s="623"/>
      <c r="E134" s="623" t="s">
        <v>3712</v>
      </c>
      <c r="F134" s="623" t="s">
        <v>3713</v>
      </c>
      <c r="G134" s="623" t="s">
        <v>3714</v>
      </c>
      <c r="H134" s="623" t="s">
        <v>3035</v>
      </c>
      <c r="I134" s="623"/>
      <c r="J134" s="623"/>
      <c r="K134" s="623"/>
      <c r="L134" s="623"/>
      <c r="M134" s="623"/>
      <c r="N134" s="623"/>
      <c r="O134" s="623"/>
      <c r="P134" s="623"/>
      <c r="Q134" s="48">
        <f t="shared" si="1"/>
        <v>0</v>
      </c>
      <c r="R134" s="48"/>
      <c r="S134" s="623"/>
      <c r="T134" s="623"/>
      <c r="U134" s="47"/>
      <c r="V134" s="623"/>
      <c r="W134" s="623"/>
      <c r="X134" s="623"/>
      <c r="Y134" s="121"/>
      <c r="Z134" s="121"/>
      <c r="AA134" s="121"/>
      <c r="AB134" s="373"/>
      <c r="AC134" s="122"/>
      <c r="AD134" s="51"/>
    </row>
    <row r="135" spans="1:30" outlineLevel="1">
      <c r="A135" s="686"/>
      <c r="B135" s="48" t="s">
        <v>23</v>
      </c>
      <c r="C135" s="48">
        <v>131</v>
      </c>
      <c r="D135" s="623"/>
      <c r="E135" s="623" t="s">
        <v>3715</v>
      </c>
      <c r="F135" s="623" t="s">
        <v>3716</v>
      </c>
      <c r="G135" s="623" t="s">
        <v>3717</v>
      </c>
      <c r="H135" s="623" t="s">
        <v>3035</v>
      </c>
      <c r="I135" s="623"/>
      <c r="J135" s="623"/>
      <c r="K135" s="623"/>
      <c r="L135" s="623"/>
      <c r="M135" s="623"/>
      <c r="N135" s="623"/>
      <c r="O135" s="623"/>
      <c r="P135" s="623"/>
      <c r="Q135" s="48">
        <f t="shared" ref="Q135:Q198" si="2">J135+2*K135+L135*16+M135*64+N135*128</f>
        <v>0</v>
      </c>
      <c r="R135" s="48"/>
      <c r="S135" s="623"/>
      <c r="T135" s="623"/>
      <c r="U135" s="47"/>
      <c r="V135" s="623"/>
      <c r="W135" s="623"/>
      <c r="X135" s="623"/>
      <c r="Y135" s="121"/>
      <c r="Z135" s="121"/>
      <c r="AA135" s="121"/>
      <c r="AB135" s="373"/>
      <c r="AC135" s="122"/>
      <c r="AD135" s="51"/>
    </row>
    <row r="136" spans="1:30" outlineLevel="1">
      <c r="A136" s="686"/>
      <c r="B136" s="48" t="s">
        <v>23</v>
      </c>
      <c r="C136" s="48">
        <v>132</v>
      </c>
      <c r="D136" s="623"/>
      <c r="E136" s="623" t="s">
        <v>3718</v>
      </c>
      <c r="F136" s="623" t="s">
        <v>3719</v>
      </c>
      <c r="G136" s="623" t="s">
        <v>3720</v>
      </c>
      <c r="H136" s="623" t="s">
        <v>3035</v>
      </c>
      <c r="I136" s="623"/>
      <c r="J136" s="623"/>
      <c r="K136" s="623"/>
      <c r="L136" s="623"/>
      <c r="M136" s="623"/>
      <c r="N136" s="623"/>
      <c r="O136" s="623"/>
      <c r="P136" s="623"/>
      <c r="Q136" s="48">
        <f t="shared" si="2"/>
        <v>0</v>
      </c>
      <c r="R136" s="48"/>
      <c r="S136" s="623"/>
      <c r="T136" s="623"/>
      <c r="U136" s="47"/>
      <c r="V136" s="623"/>
      <c r="W136" s="623"/>
      <c r="X136" s="623"/>
      <c r="Y136" s="121"/>
      <c r="Z136" s="121"/>
      <c r="AA136" s="121"/>
      <c r="AB136" s="373"/>
      <c r="AC136" s="122"/>
      <c r="AD136" s="51"/>
    </row>
    <row r="137" spans="1:30" outlineLevel="1">
      <c r="A137" s="686"/>
      <c r="B137" s="48" t="s">
        <v>23</v>
      </c>
      <c r="C137" s="48">
        <v>133</v>
      </c>
      <c r="D137" s="623"/>
      <c r="E137" s="623" t="s">
        <v>3721</v>
      </c>
      <c r="F137" s="623" t="s">
        <v>3722</v>
      </c>
      <c r="G137" s="623" t="s">
        <v>3723</v>
      </c>
      <c r="H137" s="623" t="s">
        <v>3035</v>
      </c>
      <c r="I137" s="623"/>
      <c r="J137" s="623"/>
      <c r="K137" s="623"/>
      <c r="L137" s="623"/>
      <c r="M137" s="623"/>
      <c r="N137" s="623"/>
      <c r="O137" s="623"/>
      <c r="P137" s="623"/>
      <c r="Q137" s="48">
        <f t="shared" si="2"/>
        <v>0</v>
      </c>
      <c r="R137" s="48"/>
      <c r="S137" s="623"/>
      <c r="T137" s="623"/>
      <c r="U137" s="47"/>
      <c r="V137" s="623"/>
      <c r="W137" s="623"/>
      <c r="X137" s="623"/>
      <c r="Y137" s="121"/>
      <c r="Z137" s="121"/>
      <c r="AA137" s="121"/>
      <c r="AB137" s="373"/>
      <c r="AC137" s="122"/>
      <c r="AD137" s="51"/>
    </row>
    <row r="138" spans="1:30" outlineLevel="1">
      <c r="A138" s="686"/>
      <c r="B138" s="48" t="s">
        <v>23</v>
      </c>
      <c r="C138" s="48">
        <v>134</v>
      </c>
      <c r="D138" s="623"/>
      <c r="E138" s="623" t="s">
        <v>3724</v>
      </c>
      <c r="F138" s="623" t="s">
        <v>3725</v>
      </c>
      <c r="G138" s="623" t="s">
        <v>3726</v>
      </c>
      <c r="H138" s="623" t="s">
        <v>3035</v>
      </c>
      <c r="I138" s="623"/>
      <c r="J138" s="623"/>
      <c r="K138" s="623"/>
      <c r="L138" s="623"/>
      <c r="M138" s="623"/>
      <c r="N138" s="623"/>
      <c r="O138" s="623"/>
      <c r="P138" s="623"/>
      <c r="Q138" s="48">
        <f t="shared" si="2"/>
        <v>0</v>
      </c>
      <c r="R138" s="48"/>
      <c r="S138" s="623"/>
      <c r="T138" s="623"/>
      <c r="U138" s="47"/>
      <c r="V138" s="623"/>
      <c r="W138" s="623"/>
      <c r="X138" s="623"/>
      <c r="Y138" s="121"/>
      <c r="Z138" s="121"/>
      <c r="AA138" s="121"/>
      <c r="AB138" s="373"/>
      <c r="AC138" s="122"/>
      <c r="AD138" s="51"/>
    </row>
    <row r="139" spans="1:30" outlineLevel="1">
      <c r="A139" s="686"/>
      <c r="B139" s="48" t="s">
        <v>23</v>
      </c>
      <c r="C139" s="48">
        <v>135</v>
      </c>
      <c r="D139" s="623"/>
      <c r="E139" s="623" t="s">
        <v>3727</v>
      </c>
      <c r="F139" s="623" t="s">
        <v>3728</v>
      </c>
      <c r="G139" s="623" t="s">
        <v>3729</v>
      </c>
      <c r="H139" s="623" t="s">
        <v>3035</v>
      </c>
      <c r="I139" s="623"/>
      <c r="J139" s="623"/>
      <c r="K139" s="623"/>
      <c r="L139" s="623"/>
      <c r="M139" s="623"/>
      <c r="N139" s="623"/>
      <c r="O139" s="623"/>
      <c r="P139" s="623"/>
      <c r="Q139" s="48">
        <f t="shared" si="2"/>
        <v>0</v>
      </c>
      <c r="R139" s="48"/>
      <c r="S139" s="623"/>
      <c r="T139" s="623"/>
      <c r="U139" s="47"/>
      <c r="V139" s="623"/>
      <c r="W139" s="623"/>
      <c r="X139" s="623"/>
      <c r="Y139" s="121"/>
      <c r="Z139" s="121"/>
      <c r="AA139" s="121"/>
      <c r="AB139" s="373"/>
      <c r="AC139" s="122"/>
      <c r="AD139" s="51"/>
    </row>
    <row r="140" spans="1:30" outlineLevel="1">
      <c r="A140" s="686"/>
      <c r="B140" s="48" t="s">
        <v>23</v>
      </c>
      <c r="C140" s="48">
        <v>136</v>
      </c>
      <c r="D140" s="623"/>
      <c r="E140" s="623" t="s">
        <v>3730</v>
      </c>
      <c r="F140" s="623" t="s">
        <v>3731</v>
      </c>
      <c r="G140" s="623" t="s">
        <v>3732</v>
      </c>
      <c r="H140" s="623" t="s">
        <v>3035</v>
      </c>
      <c r="I140" s="623"/>
      <c r="J140" s="623"/>
      <c r="K140" s="623"/>
      <c r="L140" s="623"/>
      <c r="M140" s="623"/>
      <c r="N140" s="623"/>
      <c r="O140" s="623"/>
      <c r="P140" s="623"/>
      <c r="Q140" s="48">
        <f t="shared" si="2"/>
        <v>0</v>
      </c>
      <c r="R140" s="48"/>
      <c r="S140" s="623"/>
      <c r="T140" s="623"/>
      <c r="U140" s="47"/>
      <c r="V140" s="623"/>
      <c r="W140" s="623"/>
      <c r="X140" s="623"/>
      <c r="Y140" s="121"/>
      <c r="Z140" s="121"/>
      <c r="AA140" s="121"/>
      <c r="AB140" s="373"/>
      <c r="AC140" s="122"/>
      <c r="AD140" s="51"/>
    </row>
    <row r="141" spans="1:30" outlineLevel="1">
      <c r="A141" s="686"/>
      <c r="B141" s="48" t="s">
        <v>23</v>
      </c>
      <c r="C141" s="48">
        <v>137</v>
      </c>
      <c r="D141" s="623"/>
      <c r="E141" s="623" t="s">
        <v>3733</v>
      </c>
      <c r="F141" s="623" t="s">
        <v>3734</v>
      </c>
      <c r="G141" s="623" t="s">
        <v>3735</v>
      </c>
      <c r="H141" s="623" t="s">
        <v>3035</v>
      </c>
      <c r="I141" s="623"/>
      <c r="J141" s="623"/>
      <c r="K141" s="623"/>
      <c r="L141" s="623"/>
      <c r="M141" s="623"/>
      <c r="N141" s="623"/>
      <c r="O141" s="623"/>
      <c r="P141" s="623"/>
      <c r="Q141" s="48">
        <f t="shared" si="2"/>
        <v>0</v>
      </c>
      <c r="R141" s="48"/>
      <c r="S141" s="623"/>
      <c r="T141" s="623"/>
      <c r="U141" s="47"/>
      <c r="V141" s="623"/>
      <c r="W141" s="623"/>
      <c r="X141" s="623"/>
      <c r="Y141" s="121"/>
      <c r="Z141" s="121"/>
      <c r="AA141" s="121"/>
      <c r="AB141" s="373"/>
      <c r="AC141" s="122"/>
      <c r="AD141" s="51"/>
    </row>
    <row r="142" spans="1:30" outlineLevel="1">
      <c r="A142" s="686"/>
      <c r="B142" s="48" t="s">
        <v>23</v>
      </c>
      <c r="C142" s="48">
        <v>138</v>
      </c>
      <c r="D142" s="623"/>
      <c r="E142" s="623" t="s">
        <v>3736</v>
      </c>
      <c r="F142" s="623" t="s">
        <v>3737</v>
      </c>
      <c r="G142" s="623" t="s">
        <v>3738</v>
      </c>
      <c r="H142" s="623" t="s">
        <v>3035</v>
      </c>
      <c r="I142" s="623"/>
      <c r="J142" s="623"/>
      <c r="K142" s="623"/>
      <c r="L142" s="623"/>
      <c r="M142" s="623"/>
      <c r="N142" s="623"/>
      <c r="O142" s="623"/>
      <c r="P142" s="623"/>
      <c r="Q142" s="48">
        <f t="shared" si="2"/>
        <v>0</v>
      </c>
      <c r="R142" s="48"/>
      <c r="S142" s="623"/>
      <c r="T142" s="623"/>
      <c r="U142" s="47"/>
      <c r="V142" s="623"/>
      <c r="W142" s="623"/>
      <c r="X142" s="623"/>
      <c r="Y142" s="121"/>
      <c r="Z142" s="121"/>
      <c r="AA142" s="121"/>
      <c r="AB142" s="373"/>
      <c r="AC142" s="122"/>
      <c r="AD142" s="51"/>
    </row>
    <row r="143" spans="1:30" outlineLevel="1">
      <c r="A143" s="686"/>
      <c r="B143" s="48" t="s">
        <v>23</v>
      </c>
      <c r="C143" s="48">
        <v>139</v>
      </c>
      <c r="D143" s="623"/>
      <c r="E143" s="623" t="s">
        <v>3739</v>
      </c>
      <c r="F143" s="623" t="s">
        <v>3740</v>
      </c>
      <c r="G143" s="623" t="s">
        <v>3741</v>
      </c>
      <c r="H143" s="623" t="s">
        <v>3035</v>
      </c>
      <c r="I143" s="623"/>
      <c r="J143" s="623"/>
      <c r="K143" s="623"/>
      <c r="L143" s="623"/>
      <c r="M143" s="623"/>
      <c r="N143" s="623"/>
      <c r="O143" s="623"/>
      <c r="P143" s="623"/>
      <c r="Q143" s="48">
        <f t="shared" si="2"/>
        <v>0</v>
      </c>
      <c r="R143" s="48"/>
      <c r="S143" s="623"/>
      <c r="T143" s="623"/>
      <c r="U143" s="47"/>
      <c r="V143" s="623"/>
      <c r="W143" s="623"/>
      <c r="X143" s="623"/>
      <c r="Y143" s="121"/>
      <c r="Z143" s="121"/>
      <c r="AA143" s="121"/>
      <c r="AB143" s="373"/>
      <c r="AC143" s="122"/>
      <c r="AD143" s="51"/>
    </row>
    <row r="144" spans="1:30" outlineLevel="1">
      <c r="A144" s="686"/>
      <c r="B144" s="48" t="s">
        <v>23</v>
      </c>
      <c r="C144" s="48">
        <v>140</v>
      </c>
      <c r="D144" s="623"/>
      <c r="E144" s="623" t="s">
        <v>3742</v>
      </c>
      <c r="F144" s="623" t="s">
        <v>3743</v>
      </c>
      <c r="G144" s="623" t="s">
        <v>3744</v>
      </c>
      <c r="H144" s="623" t="s">
        <v>3035</v>
      </c>
      <c r="I144" s="623"/>
      <c r="J144" s="623"/>
      <c r="K144" s="623"/>
      <c r="L144" s="623"/>
      <c r="M144" s="623"/>
      <c r="N144" s="623"/>
      <c r="O144" s="623"/>
      <c r="P144" s="623"/>
      <c r="Q144" s="48">
        <f t="shared" si="2"/>
        <v>0</v>
      </c>
      <c r="R144" s="48"/>
      <c r="S144" s="623"/>
      <c r="T144" s="623"/>
      <c r="U144" s="47"/>
      <c r="V144" s="623"/>
      <c r="W144" s="623"/>
      <c r="X144" s="623"/>
      <c r="Y144" s="121"/>
      <c r="Z144" s="121"/>
      <c r="AA144" s="121"/>
      <c r="AB144" s="373"/>
      <c r="AC144" s="122"/>
      <c r="AD144" s="51"/>
    </row>
    <row r="145" spans="1:30" outlineLevel="1">
      <c r="A145" s="686"/>
      <c r="B145" s="48" t="s">
        <v>23</v>
      </c>
      <c r="C145" s="48">
        <v>141</v>
      </c>
      <c r="D145" s="623"/>
      <c r="E145" s="623" t="s">
        <v>3745</v>
      </c>
      <c r="F145" s="623" t="s">
        <v>3746</v>
      </c>
      <c r="G145" s="623" t="s">
        <v>3747</v>
      </c>
      <c r="H145" s="623" t="s">
        <v>3035</v>
      </c>
      <c r="I145" s="623"/>
      <c r="J145" s="623"/>
      <c r="K145" s="623"/>
      <c r="L145" s="623"/>
      <c r="M145" s="623"/>
      <c r="N145" s="623"/>
      <c r="O145" s="623"/>
      <c r="P145" s="623"/>
      <c r="Q145" s="48">
        <f t="shared" si="2"/>
        <v>0</v>
      </c>
      <c r="R145" s="48"/>
      <c r="S145" s="623"/>
      <c r="T145" s="623"/>
      <c r="U145" s="47"/>
      <c r="V145" s="623"/>
      <c r="W145" s="623"/>
      <c r="X145" s="623"/>
      <c r="Y145" s="121"/>
      <c r="Z145" s="121"/>
      <c r="AA145" s="121"/>
      <c r="AB145" s="373"/>
      <c r="AC145" s="122"/>
      <c r="AD145" s="51"/>
    </row>
    <row r="146" spans="1:30" outlineLevel="1">
      <c r="A146" s="686"/>
      <c r="B146" s="48" t="s">
        <v>23</v>
      </c>
      <c r="C146" s="48">
        <v>142</v>
      </c>
      <c r="D146" s="623"/>
      <c r="E146" s="623" t="s">
        <v>3748</v>
      </c>
      <c r="F146" s="623" t="s">
        <v>3749</v>
      </c>
      <c r="G146" s="623" t="s">
        <v>3750</v>
      </c>
      <c r="H146" s="623" t="s">
        <v>3035</v>
      </c>
      <c r="I146" s="623"/>
      <c r="J146" s="623"/>
      <c r="K146" s="623"/>
      <c r="L146" s="623"/>
      <c r="M146" s="623"/>
      <c r="N146" s="623"/>
      <c r="O146" s="623"/>
      <c r="P146" s="623"/>
      <c r="Q146" s="48">
        <f t="shared" si="2"/>
        <v>0</v>
      </c>
      <c r="R146" s="48"/>
      <c r="S146" s="623"/>
      <c r="T146" s="623"/>
      <c r="U146" s="47"/>
      <c r="V146" s="623"/>
      <c r="W146" s="623"/>
      <c r="X146" s="623"/>
      <c r="Y146" s="121"/>
      <c r="Z146" s="121"/>
      <c r="AA146" s="121"/>
      <c r="AB146" s="373"/>
      <c r="AC146" s="122"/>
      <c r="AD146" s="51"/>
    </row>
    <row r="147" spans="1:30" outlineLevel="1">
      <c r="A147" s="686"/>
      <c r="B147" s="48" t="s">
        <v>23</v>
      </c>
      <c r="C147" s="48">
        <v>143</v>
      </c>
      <c r="D147" s="623"/>
      <c r="E147" s="623" t="s">
        <v>3751</v>
      </c>
      <c r="F147" s="623" t="s">
        <v>3752</v>
      </c>
      <c r="G147" s="623" t="s">
        <v>3753</v>
      </c>
      <c r="H147" s="623" t="s">
        <v>3035</v>
      </c>
      <c r="I147" s="623"/>
      <c r="J147" s="623"/>
      <c r="K147" s="623"/>
      <c r="L147" s="623"/>
      <c r="M147" s="623"/>
      <c r="N147" s="623"/>
      <c r="O147" s="623"/>
      <c r="P147" s="623"/>
      <c r="Q147" s="48">
        <f t="shared" si="2"/>
        <v>0</v>
      </c>
      <c r="R147" s="48"/>
      <c r="S147" s="623"/>
      <c r="T147" s="623"/>
      <c r="U147" s="47"/>
      <c r="V147" s="623"/>
      <c r="W147" s="623"/>
      <c r="X147" s="623"/>
      <c r="Y147" s="121"/>
      <c r="Z147" s="121"/>
      <c r="AA147" s="121"/>
      <c r="AB147" s="373"/>
      <c r="AC147" s="122"/>
      <c r="AD147" s="51"/>
    </row>
    <row r="148" spans="1:30" outlineLevel="1">
      <c r="A148" s="686"/>
      <c r="B148" s="48" t="s">
        <v>23</v>
      </c>
      <c r="C148" s="48">
        <v>144</v>
      </c>
      <c r="D148" s="623"/>
      <c r="E148" s="623" t="s">
        <v>3754</v>
      </c>
      <c r="F148" s="623" t="s">
        <v>3755</v>
      </c>
      <c r="G148" s="623" t="s">
        <v>3756</v>
      </c>
      <c r="H148" s="623" t="s">
        <v>3035</v>
      </c>
      <c r="I148" s="623"/>
      <c r="J148" s="623"/>
      <c r="K148" s="623"/>
      <c r="L148" s="623"/>
      <c r="M148" s="623"/>
      <c r="N148" s="623"/>
      <c r="O148" s="623"/>
      <c r="P148" s="623"/>
      <c r="Q148" s="48">
        <f t="shared" si="2"/>
        <v>0</v>
      </c>
      <c r="R148" s="48"/>
      <c r="S148" s="623"/>
      <c r="T148" s="623"/>
      <c r="U148" s="47"/>
      <c r="V148" s="623"/>
      <c r="W148" s="623"/>
      <c r="X148" s="623"/>
      <c r="Y148" s="121"/>
      <c r="Z148" s="121"/>
      <c r="AA148" s="121"/>
      <c r="AB148" s="373"/>
      <c r="AC148" s="122"/>
      <c r="AD148" s="51"/>
    </row>
    <row r="149" spans="1:30" outlineLevel="1">
      <c r="A149" s="686"/>
      <c r="B149" s="48" t="s">
        <v>23</v>
      </c>
      <c r="C149" s="48">
        <v>145</v>
      </c>
      <c r="D149" s="623"/>
      <c r="E149" s="623" t="s">
        <v>3757</v>
      </c>
      <c r="F149" s="623" t="s">
        <v>3758</v>
      </c>
      <c r="G149" s="623" t="s">
        <v>3759</v>
      </c>
      <c r="H149" s="623" t="s">
        <v>3035</v>
      </c>
      <c r="I149" s="623"/>
      <c r="J149" s="623"/>
      <c r="K149" s="623"/>
      <c r="L149" s="623"/>
      <c r="M149" s="623"/>
      <c r="N149" s="623"/>
      <c r="O149" s="623"/>
      <c r="P149" s="623"/>
      <c r="Q149" s="48">
        <f t="shared" si="2"/>
        <v>0</v>
      </c>
      <c r="R149" s="48"/>
      <c r="S149" s="623"/>
      <c r="T149" s="623"/>
      <c r="U149" s="47"/>
      <c r="V149" s="623"/>
      <c r="W149" s="623"/>
      <c r="X149" s="623"/>
      <c r="Y149" s="121"/>
      <c r="Z149" s="121"/>
      <c r="AA149" s="121"/>
      <c r="AB149" s="373"/>
      <c r="AC149" s="122"/>
      <c r="AD149" s="51"/>
    </row>
    <row r="150" spans="1:30" outlineLevel="1">
      <c r="A150" s="686"/>
      <c r="B150" s="48" t="s">
        <v>23</v>
      </c>
      <c r="C150" s="48">
        <v>146</v>
      </c>
      <c r="D150" s="623"/>
      <c r="E150" s="623" t="s">
        <v>3760</v>
      </c>
      <c r="F150" s="623" t="s">
        <v>3761</v>
      </c>
      <c r="G150" s="623" t="s">
        <v>3762</v>
      </c>
      <c r="H150" s="623" t="s">
        <v>3035</v>
      </c>
      <c r="I150" s="623"/>
      <c r="J150" s="623"/>
      <c r="K150" s="623"/>
      <c r="L150" s="623"/>
      <c r="M150" s="623"/>
      <c r="N150" s="623"/>
      <c r="O150" s="623"/>
      <c r="P150" s="623"/>
      <c r="Q150" s="48">
        <f t="shared" si="2"/>
        <v>0</v>
      </c>
      <c r="R150" s="48"/>
      <c r="S150" s="623"/>
      <c r="T150" s="623"/>
      <c r="U150" s="47"/>
      <c r="V150" s="623"/>
      <c r="W150" s="623"/>
      <c r="X150" s="623"/>
      <c r="Y150" s="121"/>
      <c r="Z150" s="121"/>
      <c r="AA150" s="121"/>
      <c r="AB150" s="373"/>
      <c r="AC150" s="122"/>
      <c r="AD150" s="51"/>
    </row>
    <row r="151" spans="1:30" outlineLevel="1">
      <c r="A151" s="686"/>
      <c r="B151" s="48" t="s">
        <v>23</v>
      </c>
      <c r="C151" s="48">
        <v>147</v>
      </c>
      <c r="D151" s="623"/>
      <c r="E151" s="623" t="s">
        <v>3763</v>
      </c>
      <c r="F151" s="623" t="s">
        <v>3764</v>
      </c>
      <c r="G151" s="623" t="s">
        <v>3765</v>
      </c>
      <c r="H151" s="623" t="s">
        <v>3035</v>
      </c>
      <c r="I151" s="623"/>
      <c r="J151" s="623"/>
      <c r="K151" s="623"/>
      <c r="L151" s="623"/>
      <c r="M151" s="623"/>
      <c r="N151" s="623"/>
      <c r="O151" s="623"/>
      <c r="P151" s="623"/>
      <c r="Q151" s="48">
        <f t="shared" si="2"/>
        <v>0</v>
      </c>
      <c r="R151" s="48"/>
      <c r="S151" s="623"/>
      <c r="T151" s="623"/>
      <c r="U151" s="47"/>
      <c r="V151" s="623"/>
      <c r="W151" s="623"/>
      <c r="X151" s="623"/>
      <c r="Y151" s="121"/>
      <c r="Z151" s="121"/>
      <c r="AA151" s="121"/>
      <c r="AB151" s="373"/>
      <c r="AC151" s="122"/>
      <c r="AD151" s="51"/>
    </row>
    <row r="152" spans="1:30" outlineLevel="1">
      <c r="A152" s="686"/>
      <c r="B152" s="48" t="s">
        <v>23</v>
      </c>
      <c r="C152" s="48">
        <v>148</v>
      </c>
      <c r="D152" s="623"/>
      <c r="E152" s="623" t="s">
        <v>3766</v>
      </c>
      <c r="F152" s="623" t="s">
        <v>3767</v>
      </c>
      <c r="G152" s="623" t="s">
        <v>3768</v>
      </c>
      <c r="H152" s="623" t="s">
        <v>3035</v>
      </c>
      <c r="I152" s="623"/>
      <c r="J152" s="623"/>
      <c r="K152" s="623"/>
      <c r="L152" s="623"/>
      <c r="M152" s="623"/>
      <c r="N152" s="623"/>
      <c r="O152" s="623"/>
      <c r="P152" s="623"/>
      <c r="Q152" s="48">
        <f t="shared" si="2"/>
        <v>0</v>
      </c>
      <c r="R152" s="48"/>
      <c r="S152" s="623"/>
      <c r="T152" s="623"/>
      <c r="U152" s="47"/>
      <c r="V152" s="623"/>
      <c r="W152" s="623"/>
      <c r="X152" s="623"/>
      <c r="Y152" s="121"/>
      <c r="Z152" s="121"/>
      <c r="AA152" s="121"/>
      <c r="AB152" s="373"/>
      <c r="AC152" s="122"/>
      <c r="AD152" s="51"/>
    </row>
    <row r="153" spans="1:30" outlineLevel="1">
      <c r="A153" s="686"/>
      <c r="B153" s="48" t="s">
        <v>23</v>
      </c>
      <c r="C153" s="48">
        <v>149</v>
      </c>
      <c r="D153" s="623"/>
      <c r="E153" s="623" t="s">
        <v>3769</v>
      </c>
      <c r="F153" s="623" t="s">
        <v>3770</v>
      </c>
      <c r="G153" s="623" t="s">
        <v>3771</v>
      </c>
      <c r="H153" s="623" t="s">
        <v>3035</v>
      </c>
      <c r="I153" s="623"/>
      <c r="J153" s="623"/>
      <c r="K153" s="623"/>
      <c r="L153" s="623"/>
      <c r="M153" s="623"/>
      <c r="N153" s="623"/>
      <c r="O153" s="623"/>
      <c r="P153" s="623"/>
      <c r="Q153" s="48">
        <f t="shared" si="2"/>
        <v>0</v>
      </c>
      <c r="R153" s="48"/>
      <c r="S153" s="623"/>
      <c r="T153" s="623"/>
      <c r="U153" s="47"/>
      <c r="V153" s="623"/>
      <c r="W153" s="623"/>
      <c r="X153" s="623"/>
      <c r="Y153" s="121"/>
      <c r="Z153" s="121"/>
      <c r="AA153" s="121"/>
      <c r="AB153" s="373"/>
      <c r="AC153" s="122"/>
      <c r="AD153" s="51"/>
    </row>
    <row r="154" spans="1:30" outlineLevel="1">
      <c r="A154" s="686"/>
      <c r="B154" s="48" t="s">
        <v>23</v>
      </c>
      <c r="C154" s="48">
        <v>150</v>
      </c>
      <c r="D154" s="623"/>
      <c r="E154" s="623" t="s">
        <v>3772</v>
      </c>
      <c r="F154" s="623" t="s">
        <v>3773</v>
      </c>
      <c r="G154" s="623" t="s">
        <v>3774</v>
      </c>
      <c r="H154" s="623" t="s">
        <v>3035</v>
      </c>
      <c r="I154" s="623"/>
      <c r="J154" s="623"/>
      <c r="K154" s="623"/>
      <c r="L154" s="623"/>
      <c r="M154" s="623"/>
      <c r="N154" s="623"/>
      <c r="O154" s="623"/>
      <c r="P154" s="623"/>
      <c r="Q154" s="48">
        <f t="shared" si="2"/>
        <v>0</v>
      </c>
      <c r="R154" s="48"/>
      <c r="S154" s="623"/>
      <c r="T154" s="623"/>
      <c r="U154" s="47"/>
      <c r="V154" s="623"/>
      <c r="W154" s="623"/>
      <c r="X154" s="623"/>
      <c r="Y154" s="121"/>
      <c r="Z154" s="121"/>
      <c r="AA154" s="121"/>
      <c r="AB154" s="373"/>
      <c r="AC154" s="122"/>
      <c r="AD154" s="51"/>
    </row>
    <row r="155" spans="1:30" outlineLevel="1">
      <c r="A155" s="686"/>
      <c r="B155" s="48" t="s">
        <v>23</v>
      </c>
      <c r="C155" s="48">
        <v>151</v>
      </c>
      <c r="D155" s="623"/>
      <c r="E155" s="623" t="s">
        <v>3775</v>
      </c>
      <c r="F155" s="623" t="s">
        <v>3776</v>
      </c>
      <c r="G155" s="623" t="s">
        <v>3777</v>
      </c>
      <c r="H155" s="623" t="s">
        <v>3035</v>
      </c>
      <c r="I155" s="623"/>
      <c r="J155" s="623"/>
      <c r="K155" s="623"/>
      <c r="L155" s="623"/>
      <c r="M155" s="623"/>
      <c r="N155" s="623"/>
      <c r="O155" s="623"/>
      <c r="P155" s="623"/>
      <c r="Q155" s="48">
        <f t="shared" si="2"/>
        <v>0</v>
      </c>
      <c r="R155" s="48"/>
      <c r="S155" s="623"/>
      <c r="T155" s="623"/>
      <c r="U155" s="47"/>
      <c r="V155" s="623"/>
      <c r="W155" s="623"/>
      <c r="X155" s="623"/>
      <c r="Y155" s="121"/>
      <c r="Z155" s="121"/>
      <c r="AA155" s="121"/>
      <c r="AB155" s="373"/>
      <c r="AC155" s="122"/>
      <c r="AD155" s="51"/>
    </row>
    <row r="156" spans="1:30" outlineLevel="1">
      <c r="A156" s="686"/>
      <c r="B156" s="48" t="s">
        <v>23</v>
      </c>
      <c r="C156" s="48">
        <v>152</v>
      </c>
      <c r="D156" s="623"/>
      <c r="E156" s="623" t="s">
        <v>3778</v>
      </c>
      <c r="F156" s="623" t="s">
        <v>3779</v>
      </c>
      <c r="G156" s="623" t="s">
        <v>3780</v>
      </c>
      <c r="H156" s="623" t="s">
        <v>3035</v>
      </c>
      <c r="I156" s="623"/>
      <c r="J156" s="623"/>
      <c r="K156" s="623"/>
      <c r="L156" s="623"/>
      <c r="M156" s="623"/>
      <c r="N156" s="623"/>
      <c r="O156" s="623"/>
      <c r="P156" s="623"/>
      <c r="Q156" s="48">
        <f t="shared" si="2"/>
        <v>0</v>
      </c>
      <c r="R156" s="48"/>
      <c r="S156" s="623"/>
      <c r="T156" s="623"/>
      <c r="U156" s="47"/>
      <c r="V156" s="623"/>
      <c r="W156" s="623"/>
      <c r="X156" s="623"/>
      <c r="Y156" s="121"/>
      <c r="Z156" s="121"/>
      <c r="AA156" s="121"/>
      <c r="AB156" s="373"/>
      <c r="AC156" s="122"/>
      <c r="AD156" s="51"/>
    </row>
    <row r="157" spans="1:30" outlineLevel="1">
      <c r="A157" s="686"/>
      <c r="B157" s="48" t="s">
        <v>23</v>
      </c>
      <c r="C157" s="48">
        <v>153</v>
      </c>
      <c r="D157" s="623"/>
      <c r="E157" s="623" t="s">
        <v>3781</v>
      </c>
      <c r="F157" s="623" t="s">
        <v>3782</v>
      </c>
      <c r="G157" s="623" t="s">
        <v>3783</v>
      </c>
      <c r="H157" s="623" t="s">
        <v>3035</v>
      </c>
      <c r="I157" s="623"/>
      <c r="J157" s="623"/>
      <c r="K157" s="623"/>
      <c r="L157" s="623"/>
      <c r="M157" s="623"/>
      <c r="N157" s="623"/>
      <c r="O157" s="623"/>
      <c r="P157" s="623"/>
      <c r="Q157" s="48">
        <f t="shared" si="2"/>
        <v>0</v>
      </c>
      <c r="R157" s="48"/>
      <c r="S157" s="623"/>
      <c r="T157" s="623"/>
      <c r="U157" s="47"/>
      <c r="V157" s="623"/>
      <c r="W157" s="623"/>
      <c r="X157" s="623"/>
      <c r="Y157" s="121"/>
      <c r="Z157" s="121"/>
      <c r="AA157" s="121"/>
      <c r="AB157" s="373"/>
      <c r="AC157" s="122"/>
      <c r="AD157" s="51"/>
    </row>
    <row r="158" spans="1:30" outlineLevel="1">
      <c r="A158" s="686"/>
      <c r="B158" s="48" t="s">
        <v>23</v>
      </c>
      <c r="C158" s="48">
        <v>154</v>
      </c>
      <c r="D158" s="623"/>
      <c r="E158" s="623" t="s">
        <v>3784</v>
      </c>
      <c r="F158" s="623" t="s">
        <v>3785</v>
      </c>
      <c r="G158" s="623" t="s">
        <v>3786</v>
      </c>
      <c r="H158" s="623" t="s">
        <v>3035</v>
      </c>
      <c r="I158" s="623"/>
      <c r="J158" s="623"/>
      <c r="K158" s="623"/>
      <c r="L158" s="623"/>
      <c r="M158" s="623"/>
      <c r="N158" s="623"/>
      <c r="O158" s="623"/>
      <c r="P158" s="623"/>
      <c r="Q158" s="48">
        <f t="shared" si="2"/>
        <v>0</v>
      </c>
      <c r="R158" s="48"/>
      <c r="S158" s="623"/>
      <c r="T158" s="623"/>
      <c r="U158" s="47"/>
      <c r="V158" s="623"/>
      <c r="W158" s="623"/>
      <c r="X158" s="623"/>
      <c r="Y158" s="121"/>
      <c r="Z158" s="121"/>
      <c r="AA158" s="121"/>
      <c r="AB158" s="373"/>
      <c r="AC158" s="122"/>
      <c r="AD158" s="51"/>
    </row>
    <row r="159" spans="1:30" outlineLevel="1">
      <c r="A159" s="686"/>
      <c r="B159" s="48" t="s">
        <v>23</v>
      </c>
      <c r="C159" s="48">
        <v>155</v>
      </c>
      <c r="D159" s="623"/>
      <c r="E159" s="623" t="s">
        <v>3787</v>
      </c>
      <c r="F159" s="623" t="s">
        <v>3788</v>
      </c>
      <c r="G159" s="623" t="s">
        <v>3789</v>
      </c>
      <c r="H159" s="623" t="s">
        <v>3035</v>
      </c>
      <c r="I159" s="623"/>
      <c r="J159" s="623"/>
      <c r="K159" s="623"/>
      <c r="L159" s="623"/>
      <c r="M159" s="623"/>
      <c r="N159" s="623"/>
      <c r="O159" s="623"/>
      <c r="P159" s="623"/>
      <c r="Q159" s="48">
        <f t="shared" si="2"/>
        <v>0</v>
      </c>
      <c r="R159" s="48"/>
      <c r="S159" s="623"/>
      <c r="T159" s="623"/>
      <c r="U159" s="47"/>
      <c r="V159" s="623"/>
      <c r="W159" s="623"/>
      <c r="X159" s="623"/>
      <c r="Y159" s="121"/>
      <c r="Z159" s="121"/>
      <c r="AA159" s="121"/>
      <c r="AB159" s="373"/>
      <c r="AC159" s="122"/>
      <c r="AD159" s="51"/>
    </row>
    <row r="160" spans="1:30" outlineLevel="1">
      <c r="A160" s="686"/>
      <c r="B160" s="48" t="s">
        <v>23</v>
      </c>
      <c r="C160" s="48">
        <v>156</v>
      </c>
      <c r="D160" s="623"/>
      <c r="E160" s="623" t="s">
        <v>3790</v>
      </c>
      <c r="F160" s="623" t="s">
        <v>3791</v>
      </c>
      <c r="G160" s="623" t="s">
        <v>3792</v>
      </c>
      <c r="H160" s="623" t="s">
        <v>3035</v>
      </c>
      <c r="I160" s="623"/>
      <c r="J160" s="623"/>
      <c r="K160" s="623"/>
      <c r="L160" s="623"/>
      <c r="M160" s="623"/>
      <c r="N160" s="623"/>
      <c r="O160" s="623"/>
      <c r="P160" s="623"/>
      <c r="Q160" s="48">
        <f t="shared" si="2"/>
        <v>0</v>
      </c>
      <c r="R160" s="48"/>
      <c r="S160" s="623"/>
      <c r="T160" s="623"/>
      <c r="U160" s="47"/>
      <c r="V160" s="623"/>
      <c r="W160" s="623"/>
      <c r="X160" s="623"/>
      <c r="Y160" s="121"/>
      <c r="Z160" s="121"/>
      <c r="AA160" s="121"/>
      <c r="AB160" s="373"/>
      <c r="AC160" s="122"/>
      <c r="AD160" s="51"/>
    </row>
    <row r="161" spans="1:30" outlineLevel="1">
      <c r="A161" s="686"/>
      <c r="B161" s="48" t="s">
        <v>23</v>
      </c>
      <c r="C161" s="48">
        <v>157</v>
      </c>
      <c r="D161" s="623"/>
      <c r="E161" s="623" t="s">
        <v>3793</v>
      </c>
      <c r="F161" s="623" t="s">
        <v>3794</v>
      </c>
      <c r="G161" s="623" t="s">
        <v>3795</v>
      </c>
      <c r="H161" s="623" t="s">
        <v>3035</v>
      </c>
      <c r="I161" s="623"/>
      <c r="J161" s="623"/>
      <c r="K161" s="623"/>
      <c r="L161" s="623"/>
      <c r="M161" s="623"/>
      <c r="N161" s="623"/>
      <c r="O161" s="623"/>
      <c r="P161" s="623"/>
      <c r="Q161" s="48">
        <f t="shared" si="2"/>
        <v>0</v>
      </c>
      <c r="R161" s="48"/>
      <c r="S161" s="623"/>
      <c r="T161" s="623"/>
      <c r="U161" s="47"/>
      <c r="V161" s="623"/>
      <c r="W161" s="623"/>
      <c r="X161" s="623"/>
      <c r="Y161" s="121"/>
      <c r="Z161" s="121"/>
      <c r="AA161" s="121"/>
      <c r="AB161" s="373"/>
      <c r="AC161" s="122"/>
      <c r="AD161" s="51"/>
    </row>
    <row r="162" spans="1:30" outlineLevel="1">
      <c r="A162" s="686"/>
      <c r="B162" s="48" t="s">
        <v>23</v>
      </c>
      <c r="C162" s="48">
        <v>158</v>
      </c>
      <c r="D162" s="623"/>
      <c r="E162" s="623" t="s">
        <v>3796</v>
      </c>
      <c r="F162" s="623" t="s">
        <v>3797</v>
      </c>
      <c r="G162" s="623" t="s">
        <v>3798</v>
      </c>
      <c r="H162" s="623" t="s">
        <v>3035</v>
      </c>
      <c r="I162" s="623"/>
      <c r="J162" s="623"/>
      <c r="K162" s="623"/>
      <c r="L162" s="623"/>
      <c r="M162" s="623"/>
      <c r="N162" s="623"/>
      <c r="O162" s="623"/>
      <c r="P162" s="623"/>
      <c r="Q162" s="48">
        <f t="shared" si="2"/>
        <v>0</v>
      </c>
      <c r="R162" s="48"/>
      <c r="S162" s="623"/>
      <c r="T162" s="623"/>
      <c r="U162" s="47"/>
      <c r="V162" s="623"/>
      <c r="W162" s="623"/>
      <c r="X162" s="623"/>
      <c r="Y162" s="121"/>
      <c r="Z162" s="121"/>
      <c r="AA162" s="121"/>
      <c r="AB162" s="373"/>
      <c r="AC162" s="122"/>
      <c r="AD162" s="51"/>
    </row>
    <row r="163" spans="1:30" outlineLevel="1">
      <c r="A163" s="686"/>
      <c r="B163" s="48" t="s">
        <v>23</v>
      </c>
      <c r="C163" s="48">
        <v>159</v>
      </c>
      <c r="D163" s="623"/>
      <c r="E163" s="623" t="s">
        <v>3799</v>
      </c>
      <c r="F163" s="623" t="s">
        <v>3800</v>
      </c>
      <c r="G163" s="623" t="s">
        <v>3801</v>
      </c>
      <c r="H163" s="623" t="s">
        <v>3035</v>
      </c>
      <c r="I163" s="623"/>
      <c r="J163" s="623"/>
      <c r="K163" s="623"/>
      <c r="L163" s="623"/>
      <c r="M163" s="623"/>
      <c r="N163" s="623"/>
      <c r="O163" s="623"/>
      <c r="P163" s="623"/>
      <c r="Q163" s="48">
        <f t="shared" si="2"/>
        <v>0</v>
      </c>
      <c r="R163" s="48"/>
      <c r="S163" s="623"/>
      <c r="T163" s="623"/>
      <c r="U163" s="47"/>
      <c r="V163" s="623"/>
      <c r="W163" s="623"/>
      <c r="X163" s="623"/>
      <c r="Y163" s="121"/>
      <c r="Z163" s="121"/>
      <c r="AA163" s="121"/>
      <c r="AB163" s="373"/>
      <c r="AC163" s="122"/>
      <c r="AD163" s="51"/>
    </row>
    <row r="164" spans="1:30" outlineLevel="1">
      <c r="A164" s="686"/>
      <c r="B164" s="48" t="s">
        <v>23</v>
      </c>
      <c r="C164" s="48">
        <v>160</v>
      </c>
      <c r="D164" s="623"/>
      <c r="E164" s="623" t="s">
        <v>3802</v>
      </c>
      <c r="F164" s="623" t="s">
        <v>3803</v>
      </c>
      <c r="G164" s="623" t="s">
        <v>3804</v>
      </c>
      <c r="H164" s="623" t="s">
        <v>3035</v>
      </c>
      <c r="I164" s="623"/>
      <c r="J164" s="623"/>
      <c r="K164" s="623"/>
      <c r="L164" s="623"/>
      <c r="M164" s="623"/>
      <c r="N164" s="623"/>
      <c r="O164" s="623"/>
      <c r="P164" s="623"/>
      <c r="Q164" s="48">
        <f t="shared" si="2"/>
        <v>0</v>
      </c>
      <c r="R164" s="48"/>
      <c r="S164" s="623"/>
      <c r="T164" s="623"/>
      <c r="U164" s="47"/>
      <c r="V164" s="623"/>
      <c r="W164" s="623"/>
      <c r="X164" s="623"/>
      <c r="Y164" s="121"/>
      <c r="Z164" s="121"/>
      <c r="AA164" s="121"/>
      <c r="AB164" s="373"/>
      <c r="AC164" s="122"/>
      <c r="AD164" s="51"/>
    </row>
    <row r="165" spans="1:30" ht="25.5" outlineLevel="1">
      <c r="A165" s="686"/>
      <c r="B165" s="87" t="s">
        <v>45</v>
      </c>
      <c r="C165" s="48">
        <v>161</v>
      </c>
      <c r="D165" s="623" t="s">
        <v>3805</v>
      </c>
      <c r="E165" s="623" t="s">
        <v>3806</v>
      </c>
      <c r="F165" s="623" t="s">
        <v>3807</v>
      </c>
      <c r="G165" s="623" t="s">
        <v>3808</v>
      </c>
      <c r="H165" s="623" t="s">
        <v>3035</v>
      </c>
      <c r="I165" s="48" t="s">
        <v>3809</v>
      </c>
      <c r="J165" s="48">
        <v>1</v>
      </c>
      <c r="K165" s="48">
        <v>0</v>
      </c>
      <c r="L165" s="48">
        <v>0</v>
      </c>
      <c r="M165" s="48">
        <v>1</v>
      </c>
      <c r="N165" s="48">
        <v>1</v>
      </c>
      <c r="O165" s="78" t="s">
        <v>3810</v>
      </c>
      <c r="P165" s="48"/>
      <c r="Q165" s="48">
        <f t="shared" si="2"/>
        <v>193</v>
      </c>
      <c r="R165" s="48" t="s">
        <v>3405</v>
      </c>
      <c r="S165" s="623" t="s">
        <v>3811</v>
      </c>
      <c r="T165" s="623"/>
      <c r="U165" s="47"/>
      <c r="V165" s="624" t="s">
        <v>3812</v>
      </c>
      <c r="W165" s="624" t="s">
        <v>3813</v>
      </c>
      <c r="X165" s="623"/>
      <c r="Y165" s="121" t="s">
        <v>3814</v>
      </c>
      <c r="Z165" s="121" t="s">
        <v>3045</v>
      </c>
      <c r="AA165" s="121" t="s">
        <v>3046</v>
      </c>
      <c r="AB165" s="373" t="s">
        <v>1722</v>
      </c>
      <c r="AC165" s="122"/>
      <c r="AD165" s="51" t="s">
        <v>3815</v>
      </c>
    </row>
    <row r="166" spans="1:30" ht="25.5" outlineLevel="1">
      <c r="A166" s="686"/>
      <c r="B166" s="87" t="s">
        <v>45</v>
      </c>
      <c r="C166" s="48">
        <v>162</v>
      </c>
      <c r="D166" s="623" t="s">
        <v>3816</v>
      </c>
      <c r="E166" s="623" t="s">
        <v>3817</v>
      </c>
      <c r="F166" s="623" t="s">
        <v>3818</v>
      </c>
      <c r="G166" s="623" t="s">
        <v>3819</v>
      </c>
      <c r="H166" s="623" t="s">
        <v>3035</v>
      </c>
      <c r="I166" s="48" t="s">
        <v>3809</v>
      </c>
      <c r="J166" s="87">
        <v>1</v>
      </c>
      <c r="K166" s="87">
        <v>0</v>
      </c>
      <c r="L166" s="87">
        <v>0</v>
      </c>
      <c r="M166" s="48">
        <v>1</v>
      </c>
      <c r="N166" s="48">
        <v>1</v>
      </c>
      <c r="O166" s="90" t="s">
        <v>3820</v>
      </c>
      <c r="P166" s="87"/>
      <c r="Q166" s="48">
        <f t="shared" si="2"/>
        <v>193</v>
      </c>
      <c r="R166" s="48" t="s">
        <v>3405</v>
      </c>
      <c r="S166" s="623" t="s">
        <v>3811</v>
      </c>
      <c r="T166" s="623"/>
      <c r="U166" s="47"/>
      <c r="V166" s="624" t="s">
        <v>3821</v>
      </c>
      <c r="W166" s="624" t="s">
        <v>3822</v>
      </c>
      <c r="X166" s="623"/>
      <c r="Y166" s="121" t="s">
        <v>3814</v>
      </c>
      <c r="Z166" s="121" t="s">
        <v>3045</v>
      </c>
      <c r="AA166" s="121" t="s">
        <v>3046</v>
      </c>
      <c r="AB166" s="373" t="s">
        <v>1722</v>
      </c>
      <c r="AC166" s="122"/>
      <c r="AD166" s="51" t="s">
        <v>3823</v>
      </c>
    </row>
    <row r="167" spans="1:30" ht="38.25" outlineLevel="1">
      <c r="A167" s="686"/>
      <c r="B167" s="87" t="s">
        <v>45</v>
      </c>
      <c r="C167" s="48">
        <v>163</v>
      </c>
      <c r="D167" s="623" t="s">
        <v>3824</v>
      </c>
      <c r="E167" s="623" t="s">
        <v>3825</v>
      </c>
      <c r="F167" s="623" t="s">
        <v>3826</v>
      </c>
      <c r="G167" s="623" t="s">
        <v>3827</v>
      </c>
      <c r="H167" s="623" t="s">
        <v>3035</v>
      </c>
      <c r="I167" s="48" t="s">
        <v>3809</v>
      </c>
      <c r="J167" s="87">
        <v>1</v>
      </c>
      <c r="K167" s="87">
        <v>0</v>
      </c>
      <c r="L167" s="87">
        <v>0</v>
      </c>
      <c r="M167" s="48">
        <v>1</v>
      </c>
      <c r="N167" s="48">
        <v>1</v>
      </c>
      <c r="O167" s="90" t="s">
        <v>3828</v>
      </c>
      <c r="P167" s="87"/>
      <c r="Q167" s="48">
        <f t="shared" si="2"/>
        <v>193</v>
      </c>
      <c r="R167" s="48" t="s">
        <v>3405</v>
      </c>
      <c r="S167" s="623" t="s">
        <v>3811</v>
      </c>
      <c r="T167" s="623"/>
      <c r="U167" s="47"/>
      <c r="V167" s="624" t="s">
        <v>3829</v>
      </c>
      <c r="W167" s="624" t="s">
        <v>3830</v>
      </c>
      <c r="X167" s="623"/>
      <c r="Y167" s="121" t="s">
        <v>3814</v>
      </c>
      <c r="Z167" s="121" t="s">
        <v>3045</v>
      </c>
      <c r="AA167" s="121" t="s">
        <v>3046</v>
      </c>
      <c r="AB167" s="373" t="s">
        <v>1722</v>
      </c>
      <c r="AC167" s="122"/>
      <c r="AD167" s="51" t="s">
        <v>3831</v>
      </c>
    </row>
    <row r="168" spans="1:30" ht="38.25" outlineLevel="1">
      <c r="A168" s="686"/>
      <c r="B168" s="87" t="s">
        <v>45</v>
      </c>
      <c r="C168" s="48">
        <v>164</v>
      </c>
      <c r="D168" s="623" t="s">
        <v>3832</v>
      </c>
      <c r="E168" s="623" t="s">
        <v>3833</v>
      </c>
      <c r="F168" s="623" t="s">
        <v>3834</v>
      </c>
      <c r="G168" s="623" t="s">
        <v>3835</v>
      </c>
      <c r="H168" s="623" t="s">
        <v>3035</v>
      </c>
      <c r="I168" s="48" t="s">
        <v>3809</v>
      </c>
      <c r="J168" s="87">
        <v>1</v>
      </c>
      <c r="K168" s="87">
        <v>0</v>
      </c>
      <c r="L168" s="87">
        <v>0</v>
      </c>
      <c r="M168" s="48">
        <v>1</v>
      </c>
      <c r="N168" s="48">
        <v>1</v>
      </c>
      <c r="O168" s="90" t="s">
        <v>3836</v>
      </c>
      <c r="P168" s="87"/>
      <c r="Q168" s="48">
        <f t="shared" si="2"/>
        <v>193</v>
      </c>
      <c r="R168" s="48" t="s">
        <v>3405</v>
      </c>
      <c r="S168" s="623" t="s">
        <v>3811</v>
      </c>
      <c r="T168" s="623"/>
      <c r="U168" s="47"/>
      <c r="V168" s="624" t="s">
        <v>3837</v>
      </c>
      <c r="W168" s="624" t="s">
        <v>3838</v>
      </c>
      <c r="X168" s="623"/>
      <c r="Y168" s="121" t="s">
        <v>3814</v>
      </c>
      <c r="Z168" s="121" t="s">
        <v>3045</v>
      </c>
      <c r="AA168" s="121" t="s">
        <v>3046</v>
      </c>
      <c r="AB168" s="373" t="s">
        <v>1722</v>
      </c>
      <c r="AC168" s="122"/>
      <c r="AD168" s="51" t="s">
        <v>3839</v>
      </c>
    </row>
    <row r="169" spans="1:30" outlineLevel="1">
      <c r="A169" s="686"/>
      <c r="B169" s="48" t="s">
        <v>23</v>
      </c>
      <c r="C169" s="48">
        <v>165</v>
      </c>
      <c r="D169" s="623"/>
      <c r="E169" s="623" t="s">
        <v>3840</v>
      </c>
      <c r="F169" s="623" t="s">
        <v>3841</v>
      </c>
      <c r="G169" s="623" t="s">
        <v>3842</v>
      </c>
      <c r="H169" s="623" t="s">
        <v>3035</v>
      </c>
      <c r="I169" s="623"/>
      <c r="J169" s="623"/>
      <c r="K169" s="623"/>
      <c r="L169" s="623"/>
      <c r="M169" s="623"/>
      <c r="N169" s="623"/>
      <c r="O169" s="623"/>
      <c r="P169" s="623"/>
      <c r="Q169" s="48">
        <f t="shared" si="2"/>
        <v>0</v>
      </c>
      <c r="R169" s="48"/>
      <c r="S169" s="623"/>
      <c r="T169" s="623"/>
      <c r="U169" s="47"/>
      <c r="V169" s="623"/>
      <c r="W169" s="623"/>
      <c r="X169" s="623"/>
      <c r="Y169" s="121"/>
      <c r="Z169" s="121"/>
      <c r="AA169" s="121"/>
      <c r="AB169" s="373"/>
      <c r="AC169" s="122"/>
      <c r="AD169" s="51"/>
    </row>
    <row r="170" spans="1:30" outlineLevel="1">
      <c r="A170" s="686"/>
      <c r="B170" s="48" t="s">
        <v>23</v>
      </c>
      <c r="C170" s="48">
        <v>166</v>
      </c>
      <c r="D170" s="623"/>
      <c r="E170" s="623" t="s">
        <v>3843</v>
      </c>
      <c r="F170" s="623" t="s">
        <v>3844</v>
      </c>
      <c r="G170" s="623" t="s">
        <v>3845</v>
      </c>
      <c r="H170" s="623" t="s">
        <v>3035</v>
      </c>
      <c r="I170" s="623"/>
      <c r="J170" s="623"/>
      <c r="K170" s="623"/>
      <c r="L170" s="623"/>
      <c r="M170" s="623"/>
      <c r="N170" s="623"/>
      <c r="O170" s="623"/>
      <c r="P170" s="623"/>
      <c r="Q170" s="48">
        <f t="shared" si="2"/>
        <v>0</v>
      </c>
      <c r="R170" s="48"/>
      <c r="S170" s="623"/>
      <c r="T170" s="623"/>
      <c r="U170" s="47"/>
      <c r="V170" s="623"/>
      <c r="W170" s="623"/>
      <c r="X170" s="623"/>
      <c r="Y170" s="121"/>
      <c r="Z170" s="121"/>
      <c r="AA170" s="121"/>
      <c r="AB170" s="373"/>
      <c r="AC170" s="122"/>
      <c r="AD170" s="51"/>
    </row>
    <row r="171" spans="1:30" outlineLevel="1">
      <c r="A171" s="686"/>
      <c r="B171" s="48" t="s">
        <v>23</v>
      </c>
      <c r="C171" s="48">
        <v>167</v>
      </c>
      <c r="D171" s="623"/>
      <c r="E171" s="623" t="s">
        <v>3846</v>
      </c>
      <c r="F171" s="623" t="s">
        <v>3847</v>
      </c>
      <c r="G171" s="623" t="s">
        <v>3848</v>
      </c>
      <c r="H171" s="623" t="s">
        <v>3035</v>
      </c>
      <c r="I171" s="623"/>
      <c r="J171" s="623"/>
      <c r="K171" s="623"/>
      <c r="L171" s="623"/>
      <c r="M171" s="623"/>
      <c r="N171" s="623"/>
      <c r="O171" s="623"/>
      <c r="P171" s="623"/>
      <c r="Q171" s="48">
        <f t="shared" si="2"/>
        <v>0</v>
      </c>
      <c r="R171" s="48"/>
      <c r="S171" s="623"/>
      <c r="T171" s="623"/>
      <c r="U171" s="47"/>
      <c r="V171" s="623"/>
      <c r="W171" s="623"/>
      <c r="X171" s="623"/>
      <c r="Y171" s="121"/>
      <c r="Z171" s="121"/>
      <c r="AA171" s="121"/>
      <c r="AB171" s="373"/>
      <c r="AC171" s="122"/>
      <c r="AD171" s="51"/>
    </row>
    <row r="172" spans="1:30" outlineLevel="1">
      <c r="A172" s="686"/>
      <c r="B172" s="48" t="s">
        <v>23</v>
      </c>
      <c r="C172" s="48">
        <v>168</v>
      </c>
      <c r="D172" s="623"/>
      <c r="E172" s="623" t="s">
        <v>3849</v>
      </c>
      <c r="F172" s="623" t="s">
        <v>3850</v>
      </c>
      <c r="G172" s="623" t="s">
        <v>3851</v>
      </c>
      <c r="H172" s="623" t="s">
        <v>3035</v>
      </c>
      <c r="I172" s="623"/>
      <c r="J172" s="623"/>
      <c r="K172" s="623"/>
      <c r="L172" s="623"/>
      <c r="M172" s="623"/>
      <c r="N172" s="623"/>
      <c r="O172" s="623"/>
      <c r="P172" s="623"/>
      <c r="Q172" s="48">
        <f t="shared" si="2"/>
        <v>0</v>
      </c>
      <c r="R172" s="48"/>
      <c r="S172" s="623"/>
      <c r="T172" s="623"/>
      <c r="U172" s="47"/>
      <c r="V172" s="623"/>
      <c r="W172" s="623"/>
      <c r="X172" s="623"/>
      <c r="Y172" s="121"/>
      <c r="Z172" s="121"/>
      <c r="AA172" s="121"/>
      <c r="AB172" s="373"/>
      <c r="AC172" s="122"/>
      <c r="AD172" s="51"/>
    </row>
    <row r="173" spans="1:30" outlineLevel="1">
      <c r="A173" s="686"/>
      <c r="B173" s="48" t="s">
        <v>23</v>
      </c>
      <c r="C173" s="48">
        <v>169</v>
      </c>
      <c r="D173" s="623"/>
      <c r="E173" s="623" t="s">
        <v>3852</v>
      </c>
      <c r="F173" s="623" t="s">
        <v>3853</v>
      </c>
      <c r="G173" s="623" t="s">
        <v>3854</v>
      </c>
      <c r="H173" s="623" t="s">
        <v>3035</v>
      </c>
      <c r="I173" s="623"/>
      <c r="J173" s="623"/>
      <c r="K173" s="623"/>
      <c r="L173" s="623"/>
      <c r="M173" s="623"/>
      <c r="N173" s="623"/>
      <c r="O173" s="623"/>
      <c r="P173" s="623"/>
      <c r="Q173" s="48">
        <f t="shared" si="2"/>
        <v>0</v>
      </c>
      <c r="R173" s="48"/>
      <c r="S173" s="623"/>
      <c r="T173" s="623"/>
      <c r="U173" s="47"/>
      <c r="V173" s="623"/>
      <c r="W173" s="623"/>
      <c r="X173" s="623"/>
      <c r="Y173" s="121"/>
      <c r="Z173" s="121"/>
      <c r="AA173" s="121"/>
      <c r="AB173" s="373"/>
      <c r="AC173" s="122"/>
      <c r="AD173" s="51"/>
    </row>
    <row r="174" spans="1:30" outlineLevel="1">
      <c r="A174" s="686"/>
      <c r="B174" s="48" t="s">
        <v>23</v>
      </c>
      <c r="C174" s="48">
        <v>170</v>
      </c>
      <c r="D174" s="623"/>
      <c r="E174" s="623" t="s">
        <v>3855</v>
      </c>
      <c r="F174" s="623" t="s">
        <v>3856</v>
      </c>
      <c r="G174" s="623" t="s">
        <v>3857</v>
      </c>
      <c r="H174" s="623" t="s">
        <v>3035</v>
      </c>
      <c r="I174" s="623"/>
      <c r="J174" s="623"/>
      <c r="K174" s="623"/>
      <c r="L174" s="623"/>
      <c r="M174" s="623"/>
      <c r="N174" s="623"/>
      <c r="O174" s="623"/>
      <c r="P174" s="623"/>
      <c r="Q174" s="48">
        <f t="shared" si="2"/>
        <v>0</v>
      </c>
      <c r="R174" s="48"/>
      <c r="S174" s="623"/>
      <c r="T174" s="623"/>
      <c r="U174" s="47"/>
      <c r="V174" s="623"/>
      <c r="W174" s="623"/>
      <c r="X174" s="623"/>
      <c r="Y174" s="121"/>
      <c r="Z174" s="121"/>
      <c r="AA174" s="121"/>
      <c r="AB174" s="373"/>
      <c r="AC174" s="122"/>
      <c r="AD174" s="51"/>
    </row>
    <row r="175" spans="1:30" outlineLevel="1">
      <c r="A175" s="686"/>
      <c r="B175" s="48" t="s">
        <v>23</v>
      </c>
      <c r="C175" s="48">
        <v>171</v>
      </c>
      <c r="D175" s="623"/>
      <c r="E175" s="623" t="s">
        <v>3858</v>
      </c>
      <c r="F175" s="623" t="s">
        <v>3859</v>
      </c>
      <c r="G175" s="623" t="s">
        <v>3860</v>
      </c>
      <c r="H175" s="623" t="s">
        <v>3035</v>
      </c>
      <c r="I175" s="623"/>
      <c r="J175" s="623"/>
      <c r="K175" s="623"/>
      <c r="L175" s="623"/>
      <c r="M175" s="623"/>
      <c r="N175" s="623"/>
      <c r="O175" s="623"/>
      <c r="P175" s="623"/>
      <c r="Q175" s="48">
        <f t="shared" si="2"/>
        <v>0</v>
      </c>
      <c r="R175" s="48"/>
      <c r="S175" s="623"/>
      <c r="T175" s="623"/>
      <c r="U175" s="47"/>
      <c r="V175" s="623"/>
      <c r="W175" s="623"/>
      <c r="X175" s="623"/>
      <c r="Y175" s="121"/>
      <c r="Z175" s="121"/>
      <c r="AA175" s="121"/>
      <c r="AB175" s="373"/>
      <c r="AC175" s="122"/>
      <c r="AD175" s="51"/>
    </row>
    <row r="176" spans="1:30" outlineLevel="1">
      <c r="A176" s="686"/>
      <c r="B176" s="48" t="s">
        <v>23</v>
      </c>
      <c r="C176" s="48">
        <v>172</v>
      </c>
      <c r="D176" s="623"/>
      <c r="E176" s="623" t="s">
        <v>3861</v>
      </c>
      <c r="F176" s="623" t="s">
        <v>3862</v>
      </c>
      <c r="G176" s="623" t="s">
        <v>3863</v>
      </c>
      <c r="H176" s="623" t="s">
        <v>3035</v>
      </c>
      <c r="I176" s="623"/>
      <c r="J176" s="623"/>
      <c r="K176" s="623"/>
      <c r="L176" s="623"/>
      <c r="M176" s="623"/>
      <c r="N176" s="623"/>
      <c r="O176" s="623"/>
      <c r="P176" s="623"/>
      <c r="Q176" s="48">
        <f t="shared" si="2"/>
        <v>0</v>
      </c>
      <c r="R176" s="48"/>
      <c r="S176" s="623"/>
      <c r="T176" s="623"/>
      <c r="U176" s="47"/>
      <c r="V176" s="623"/>
      <c r="W176" s="623"/>
      <c r="X176" s="623"/>
      <c r="Y176" s="121"/>
      <c r="Z176" s="121"/>
      <c r="AA176" s="121"/>
      <c r="AB176" s="373"/>
      <c r="AC176" s="122"/>
      <c r="AD176" s="51"/>
    </row>
    <row r="177" spans="1:30" outlineLevel="1">
      <c r="A177" s="686"/>
      <c r="B177" s="48" t="s">
        <v>23</v>
      </c>
      <c r="C177" s="48">
        <v>173</v>
      </c>
      <c r="D177" s="623"/>
      <c r="E177" s="623" t="s">
        <v>3864</v>
      </c>
      <c r="F177" s="623" t="s">
        <v>3865</v>
      </c>
      <c r="G177" s="623" t="s">
        <v>3866</v>
      </c>
      <c r="H177" s="623" t="s">
        <v>3035</v>
      </c>
      <c r="I177" s="623"/>
      <c r="J177" s="623"/>
      <c r="K177" s="623"/>
      <c r="L177" s="623"/>
      <c r="M177" s="623"/>
      <c r="N177" s="623"/>
      <c r="O177" s="623"/>
      <c r="P177" s="623"/>
      <c r="Q177" s="48">
        <f t="shared" si="2"/>
        <v>0</v>
      </c>
      <c r="R177" s="48"/>
      <c r="S177" s="623"/>
      <c r="T177" s="623"/>
      <c r="U177" s="47"/>
      <c r="V177" s="623"/>
      <c r="W177" s="623"/>
      <c r="X177" s="623"/>
      <c r="Y177" s="121"/>
      <c r="Z177" s="121"/>
      <c r="AA177" s="121"/>
      <c r="AB177" s="373"/>
      <c r="AC177" s="122"/>
      <c r="AD177" s="51"/>
    </row>
    <row r="178" spans="1:30" outlineLevel="1">
      <c r="A178" s="686"/>
      <c r="B178" s="48" t="s">
        <v>23</v>
      </c>
      <c r="C178" s="48">
        <v>174</v>
      </c>
      <c r="D178" s="623"/>
      <c r="E178" s="623" t="s">
        <v>3867</v>
      </c>
      <c r="F178" s="623" t="s">
        <v>3868</v>
      </c>
      <c r="G178" s="623" t="s">
        <v>3869</v>
      </c>
      <c r="H178" s="623" t="s">
        <v>3035</v>
      </c>
      <c r="I178" s="623"/>
      <c r="J178" s="623"/>
      <c r="K178" s="623"/>
      <c r="L178" s="623"/>
      <c r="M178" s="623"/>
      <c r="N178" s="623"/>
      <c r="O178" s="623"/>
      <c r="P178" s="623"/>
      <c r="Q178" s="48">
        <f t="shared" si="2"/>
        <v>0</v>
      </c>
      <c r="R178" s="48"/>
      <c r="S178" s="623"/>
      <c r="T178" s="623"/>
      <c r="U178" s="47"/>
      <c r="V178" s="623"/>
      <c r="W178" s="623"/>
      <c r="X178" s="623"/>
      <c r="Y178" s="121"/>
      <c r="Z178" s="121"/>
      <c r="AA178" s="121"/>
      <c r="AB178" s="373"/>
      <c r="AC178" s="122"/>
      <c r="AD178" s="51"/>
    </row>
    <row r="179" spans="1:30" outlineLevel="1">
      <c r="A179" s="686"/>
      <c r="B179" s="48" t="s">
        <v>23</v>
      </c>
      <c r="C179" s="48">
        <v>175</v>
      </c>
      <c r="D179" s="623"/>
      <c r="E179" s="623" t="s">
        <v>3870</v>
      </c>
      <c r="F179" s="623" t="s">
        <v>3871</v>
      </c>
      <c r="G179" s="623" t="s">
        <v>3872</v>
      </c>
      <c r="H179" s="623" t="s">
        <v>3035</v>
      </c>
      <c r="I179" s="623"/>
      <c r="J179" s="623"/>
      <c r="K179" s="623"/>
      <c r="L179" s="623"/>
      <c r="M179" s="623"/>
      <c r="N179" s="623"/>
      <c r="O179" s="623"/>
      <c r="P179" s="623"/>
      <c r="Q179" s="48">
        <f t="shared" si="2"/>
        <v>0</v>
      </c>
      <c r="R179" s="48"/>
      <c r="S179" s="623"/>
      <c r="T179" s="623"/>
      <c r="U179" s="47"/>
      <c r="V179" s="623"/>
      <c r="W179" s="623"/>
      <c r="X179" s="623"/>
      <c r="Y179" s="121"/>
      <c r="Z179" s="121"/>
      <c r="AA179" s="121"/>
      <c r="AB179" s="373"/>
      <c r="AC179" s="122"/>
      <c r="AD179" s="51"/>
    </row>
    <row r="180" spans="1:30" outlineLevel="1">
      <c r="A180" s="686"/>
      <c r="B180" s="48" t="s">
        <v>23</v>
      </c>
      <c r="C180" s="48">
        <v>176</v>
      </c>
      <c r="D180" s="623"/>
      <c r="E180" s="623" t="s">
        <v>3873</v>
      </c>
      <c r="F180" s="623" t="s">
        <v>3874</v>
      </c>
      <c r="G180" s="623" t="s">
        <v>3875</v>
      </c>
      <c r="H180" s="623" t="s">
        <v>3035</v>
      </c>
      <c r="I180" s="623"/>
      <c r="J180" s="623"/>
      <c r="K180" s="623"/>
      <c r="L180" s="623"/>
      <c r="M180" s="623"/>
      <c r="N180" s="623"/>
      <c r="O180" s="623"/>
      <c r="P180" s="623"/>
      <c r="Q180" s="48">
        <f t="shared" si="2"/>
        <v>0</v>
      </c>
      <c r="R180" s="48"/>
      <c r="S180" s="623"/>
      <c r="T180" s="623"/>
      <c r="U180" s="47"/>
      <c r="V180" s="623"/>
      <c r="W180" s="623"/>
      <c r="X180" s="623"/>
      <c r="Y180" s="121"/>
      <c r="Z180" s="121"/>
      <c r="AA180" s="121"/>
      <c r="AB180" s="373"/>
      <c r="AC180" s="122"/>
      <c r="AD180" s="51"/>
    </row>
    <row r="181" spans="1:30" outlineLevel="1">
      <c r="A181" s="686"/>
      <c r="B181" s="48" t="s">
        <v>23</v>
      </c>
      <c r="C181" s="48">
        <v>177</v>
      </c>
      <c r="D181" s="623"/>
      <c r="E181" s="623" t="s">
        <v>3876</v>
      </c>
      <c r="F181" s="623" t="s">
        <v>3877</v>
      </c>
      <c r="G181" s="623" t="s">
        <v>3878</v>
      </c>
      <c r="H181" s="623" t="s">
        <v>3035</v>
      </c>
      <c r="I181" s="623"/>
      <c r="J181" s="623"/>
      <c r="K181" s="623"/>
      <c r="L181" s="623"/>
      <c r="M181" s="623"/>
      <c r="N181" s="623"/>
      <c r="O181" s="623"/>
      <c r="P181" s="623"/>
      <c r="Q181" s="48">
        <f t="shared" si="2"/>
        <v>0</v>
      </c>
      <c r="R181" s="48"/>
      <c r="S181" s="623"/>
      <c r="T181" s="623"/>
      <c r="U181" s="47"/>
      <c r="V181" s="623"/>
      <c r="W181" s="623"/>
      <c r="X181" s="623"/>
      <c r="Y181" s="121"/>
      <c r="Z181" s="121"/>
      <c r="AA181" s="121"/>
      <c r="AB181" s="373"/>
      <c r="AC181" s="122"/>
      <c r="AD181" s="51"/>
    </row>
    <row r="182" spans="1:30" outlineLevel="1">
      <c r="A182" s="686"/>
      <c r="B182" s="48" t="s">
        <v>23</v>
      </c>
      <c r="C182" s="48">
        <v>178</v>
      </c>
      <c r="D182" s="623"/>
      <c r="E182" s="623" t="s">
        <v>3879</v>
      </c>
      <c r="F182" s="623" t="s">
        <v>3880</v>
      </c>
      <c r="G182" s="623" t="s">
        <v>3881</v>
      </c>
      <c r="H182" s="623" t="s">
        <v>3035</v>
      </c>
      <c r="I182" s="623"/>
      <c r="J182" s="623"/>
      <c r="K182" s="623"/>
      <c r="L182" s="623"/>
      <c r="M182" s="623"/>
      <c r="N182" s="623"/>
      <c r="O182" s="623"/>
      <c r="P182" s="623"/>
      <c r="Q182" s="48">
        <f t="shared" si="2"/>
        <v>0</v>
      </c>
      <c r="R182" s="48"/>
      <c r="S182" s="623"/>
      <c r="T182" s="623"/>
      <c r="U182" s="47"/>
      <c r="V182" s="623"/>
      <c r="W182" s="623"/>
      <c r="X182" s="623"/>
      <c r="Y182" s="121"/>
      <c r="Z182" s="121"/>
      <c r="AA182" s="121"/>
      <c r="AB182" s="373"/>
      <c r="AC182" s="122"/>
      <c r="AD182" s="51"/>
    </row>
    <row r="183" spans="1:30" outlineLevel="1">
      <c r="A183" s="686"/>
      <c r="B183" s="48" t="s">
        <v>23</v>
      </c>
      <c r="C183" s="48">
        <v>179</v>
      </c>
      <c r="D183" s="623"/>
      <c r="E183" s="623" t="s">
        <v>3882</v>
      </c>
      <c r="F183" s="623" t="s">
        <v>3883</v>
      </c>
      <c r="G183" s="623" t="s">
        <v>3884</v>
      </c>
      <c r="H183" s="623" t="s">
        <v>3035</v>
      </c>
      <c r="I183" s="623"/>
      <c r="J183" s="623"/>
      <c r="K183" s="623"/>
      <c r="L183" s="623"/>
      <c r="M183" s="623"/>
      <c r="N183" s="623"/>
      <c r="O183" s="623"/>
      <c r="P183" s="623"/>
      <c r="Q183" s="48">
        <f t="shared" si="2"/>
        <v>0</v>
      </c>
      <c r="R183" s="48"/>
      <c r="S183" s="623"/>
      <c r="T183" s="623"/>
      <c r="U183" s="47"/>
      <c r="V183" s="623"/>
      <c r="W183" s="623"/>
      <c r="X183" s="623"/>
      <c r="Y183" s="121"/>
      <c r="Z183" s="121"/>
      <c r="AA183" s="121"/>
      <c r="AB183" s="373"/>
      <c r="AC183" s="122"/>
      <c r="AD183" s="51"/>
    </row>
    <row r="184" spans="1:30" outlineLevel="1">
      <c r="A184" s="686"/>
      <c r="B184" s="48" t="s">
        <v>23</v>
      </c>
      <c r="C184" s="48">
        <v>180</v>
      </c>
      <c r="D184" s="623"/>
      <c r="E184" s="623" t="s">
        <v>3885</v>
      </c>
      <c r="F184" s="623" t="s">
        <v>3886</v>
      </c>
      <c r="G184" s="623" t="s">
        <v>3887</v>
      </c>
      <c r="H184" s="623" t="s">
        <v>3035</v>
      </c>
      <c r="I184" s="623"/>
      <c r="J184" s="623"/>
      <c r="K184" s="623"/>
      <c r="L184" s="623"/>
      <c r="M184" s="623"/>
      <c r="N184" s="623"/>
      <c r="O184" s="623"/>
      <c r="P184" s="623"/>
      <c r="Q184" s="48">
        <f t="shared" si="2"/>
        <v>0</v>
      </c>
      <c r="R184" s="48"/>
      <c r="S184" s="623"/>
      <c r="T184" s="623"/>
      <c r="U184" s="47"/>
      <c r="V184" s="623"/>
      <c r="W184" s="623"/>
      <c r="X184" s="623"/>
      <c r="Y184" s="121"/>
      <c r="Z184" s="121"/>
      <c r="AA184" s="121"/>
      <c r="AB184" s="373"/>
      <c r="AC184" s="122"/>
      <c r="AD184" s="51"/>
    </row>
    <row r="185" spans="1:30" outlineLevel="1">
      <c r="A185" s="686"/>
      <c r="B185" s="48" t="s">
        <v>23</v>
      </c>
      <c r="C185" s="48">
        <v>181</v>
      </c>
      <c r="D185" s="623"/>
      <c r="E185" s="623" t="s">
        <v>3888</v>
      </c>
      <c r="F185" s="623" t="s">
        <v>3889</v>
      </c>
      <c r="G185" s="623" t="s">
        <v>3890</v>
      </c>
      <c r="H185" s="623" t="s">
        <v>3035</v>
      </c>
      <c r="I185" s="623"/>
      <c r="J185" s="623"/>
      <c r="K185" s="623"/>
      <c r="L185" s="623"/>
      <c r="M185" s="623"/>
      <c r="N185" s="623"/>
      <c r="O185" s="623"/>
      <c r="P185" s="623"/>
      <c r="Q185" s="48">
        <f t="shared" si="2"/>
        <v>0</v>
      </c>
      <c r="R185" s="48"/>
      <c r="S185" s="623"/>
      <c r="T185" s="623"/>
      <c r="U185" s="47"/>
      <c r="V185" s="623"/>
      <c r="W185" s="623"/>
      <c r="X185" s="623"/>
      <c r="Y185" s="121"/>
      <c r="Z185" s="121"/>
      <c r="AA185" s="121"/>
      <c r="AB185" s="373"/>
      <c r="AC185" s="122"/>
      <c r="AD185" s="51"/>
    </row>
    <row r="186" spans="1:30" outlineLevel="1">
      <c r="A186" s="686"/>
      <c r="B186" s="48" t="s">
        <v>23</v>
      </c>
      <c r="C186" s="48">
        <v>182</v>
      </c>
      <c r="D186" s="623"/>
      <c r="E186" s="623" t="s">
        <v>3891</v>
      </c>
      <c r="F186" s="623" t="s">
        <v>3892</v>
      </c>
      <c r="G186" s="623" t="s">
        <v>3893</v>
      </c>
      <c r="H186" s="623" t="s">
        <v>3035</v>
      </c>
      <c r="I186" s="623"/>
      <c r="J186" s="623"/>
      <c r="K186" s="623"/>
      <c r="L186" s="623"/>
      <c r="M186" s="623"/>
      <c r="N186" s="623"/>
      <c r="O186" s="623"/>
      <c r="P186" s="623"/>
      <c r="Q186" s="48">
        <f t="shared" si="2"/>
        <v>0</v>
      </c>
      <c r="R186" s="48"/>
      <c r="S186" s="623"/>
      <c r="T186" s="623"/>
      <c r="U186" s="47"/>
      <c r="V186" s="623"/>
      <c r="W186" s="623"/>
      <c r="X186" s="623"/>
      <c r="Y186" s="121"/>
      <c r="Z186" s="121"/>
      <c r="AA186" s="121"/>
      <c r="AB186" s="373"/>
      <c r="AC186" s="122"/>
      <c r="AD186" s="51"/>
    </row>
    <row r="187" spans="1:30" outlineLevel="1">
      <c r="A187" s="686"/>
      <c r="B187" s="48" t="s">
        <v>23</v>
      </c>
      <c r="C187" s="48">
        <v>183</v>
      </c>
      <c r="D187" s="623"/>
      <c r="E187" s="623" t="s">
        <v>3894</v>
      </c>
      <c r="F187" s="623" t="s">
        <v>3895</v>
      </c>
      <c r="G187" s="623" t="s">
        <v>3896</v>
      </c>
      <c r="H187" s="623" t="s">
        <v>3035</v>
      </c>
      <c r="I187" s="623"/>
      <c r="J187" s="623"/>
      <c r="K187" s="623"/>
      <c r="L187" s="623"/>
      <c r="M187" s="623"/>
      <c r="N187" s="623"/>
      <c r="O187" s="623"/>
      <c r="P187" s="623"/>
      <c r="Q187" s="48">
        <f t="shared" si="2"/>
        <v>0</v>
      </c>
      <c r="R187" s="48"/>
      <c r="S187" s="623"/>
      <c r="T187" s="623"/>
      <c r="U187" s="47"/>
      <c r="V187" s="623"/>
      <c r="W187" s="623"/>
      <c r="X187" s="623"/>
      <c r="Y187" s="121"/>
      <c r="Z187" s="121"/>
      <c r="AA187" s="121"/>
      <c r="AB187" s="373"/>
      <c r="AC187" s="122"/>
      <c r="AD187" s="51"/>
    </row>
    <row r="188" spans="1:30" outlineLevel="1">
      <c r="A188" s="686"/>
      <c r="B188" s="48" t="s">
        <v>23</v>
      </c>
      <c r="C188" s="48">
        <v>184</v>
      </c>
      <c r="D188" s="623"/>
      <c r="E188" s="623" t="s">
        <v>3897</v>
      </c>
      <c r="F188" s="623" t="s">
        <v>3898</v>
      </c>
      <c r="G188" s="623" t="s">
        <v>3899</v>
      </c>
      <c r="H188" s="623" t="s">
        <v>3035</v>
      </c>
      <c r="I188" s="623"/>
      <c r="J188" s="623"/>
      <c r="K188" s="623"/>
      <c r="L188" s="623"/>
      <c r="M188" s="623"/>
      <c r="N188" s="623"/>
      <c r="O188" s="623"/>
      <c r="P188" s="623"/>
      <c r="Q188" s="48">
        <f t="shared" si="2"/>
        <v>0</v>
      </c>
      <c r="R188" s="48"/>
      <c r="S188" s="623"/>
      <c r="T188" s="623"/>
      <c r="U188" s="47"/>
      <c r="V188" s="623"/>
      <c r="W188" s="623"/>
      <c r="X188" s="623"/>
      <c r="Y188" s="121"/>
      <c r="Z188" s="121"/>
      <c r="AA188" s="121"/>
      <c r="AB188" s="373"/>
      <c r="AC188" s="122"/>
      <c r="AD188" s="51"/>
    </row>
    <row r="189" spans="1:30" outlineLevel="1">
      <c r="A189" s="686"/>
      <c r="B189" s="48" t="s">
        <v>23</v>
      </c>
      <c r="C189" s="48">
        <v>185</v>
      </c>
      <c r="D189" s="623"/>
      <c r="E189" s="623" t="s">
        <v>3900</v>
      </c>
      <c r="F189" s="623" t="s">
        <v>3901</v>
      </c>
      <c r="G189" s="623" t="s">
        <v>3902</v>
      </c>
      <c r="H189" s="623" t="s">
        <v>3035</v>
      </c>
      <c r="I189" s="623"/>
      <c r="J189" s="623"/>
      <c r="K189" s="623"/>
      <c r="L189" s="623"/>
      <c r="M189" s="623"/>
      <c r="N189" s="623"/>
      <c r="O189" s="623"/>
      <c r="P189" s="623"/>
      <c r="Q189" s="48">
        <f t="shared" si="2"/>
        <v>0</v>
      </c>
      <c r="R189" s="48"/>
      <c r="S189" s="623"/>
      <c r="T189" s="623"/>
      <c r="U189" s="47"/>
      <c r="V189" s="623"/>
      <c r="W189" s="623"/>
      <c r="X189" s="623"/>
      <c r="Y189" s="121"/>
      <c r="Z189" s="121"/>
      <c r="AA189" s="121"/>
      <c r="AB189" s="373"/>
      <c r="AC189" s="122"/>
      <c r="AD189" s="51"/>
    </row>
    <row r="190" spans="1:30" outlineLevel="1">
      <c r="A190" s="686"/>
      <c r="B190" s="48" t="s">
        <v>23</v>
      </c>
      <c r="C190" s="48">
        <v>186</v>
      </c>
      <c r="D190" s="623"/>
      <c r="E190" s="623" t="s">
        <v>3903</v>
      </c>
      <c r="F190" s="623" t="s">
        <v>3904</v>
      </c>
      <c r="G190" s="623" t="s">
        <v>3905</v>
      </c>
      <c r="H190" s="623" t="s">
        <v>3035</v>
      </c>
      <c r="I190" s="623"/>
      <c r="J190" s="623"/>
      <c r="K190" s="623"/>
      <c r="L190" s="623"/>
      <c r="M190" s="623"/>
      <c r="N190" s="623"/>
      <c r="O190" s="623"/>
      <c r="P190" s="623"/>
      <c r="Q190" s="48">
        <f t="shared" si="2"/>
        <v>0</v>
      </c>
      <c r="R190" s="48"/>
      <c r="S190" s="623"/>
      <c r="T190" s="623"/>
      <c r="U190" s="47"/>
      <c r="V190" s="623"/>
      <c r="W190" s="623"/>
      <c r="X190" s="623"/>
      <c r="Y190" s="121"/>
      <c r="Z190" s="121"/>
      <c r="AA190" s="121"/>
      <c r="AB190" s="373"/>
      <c r="AC190" s="122"/>
      <c r="AD190" s="51"/>
    </row>
    <row r="191" spans="1:30" outlineLevel="1">
      <c r="A191" s="686"/>
      <c r="B191" s="48" t="s">
        <v>23</v>
      </c>
      <c r="C191" s="48">
        <v>187</v>
      </c>
      <c r="D191" s="623"/>
      <c r="E191" s="623" t="s">
        <v>3906</v>
      </c>
      <c r="F191" s="623" t="s">
        <v>3907</v>
      </c>
      <c r="G191" s="623" t="s">
        <v>3908</v>
      </c>
      <c r="H191" s="623" t="s">
        <v>3035</v>
      </c>
      <c r="I191" s="623"/>
      <c r="J191" s="623"/>
      <c r="K191" s="623"/>
      <c r="L191" s="623"/>
      <c r="M191" s="623"/>
      <c r="N191" s="623"/>
      <c r="O191" s="623"/>
      <c r="P191" s="623"/>
      <c r="Q191" s="48">
        <f t="shared" si="2"/>
        <v>0</v>
      </c>
      <c r="R191" s="48"/>
      <c r="S191" s="623"/>
      <c r="T191" s="623"/>
      <c r="U191" s="47"/>
      <c r="V191" s="623"/>
      <c r="W191" s="623"/>
      <c r="X191" s="623"/>
      <c r="Y191" s="121"/>
      <c r="Z191" s="121"/>
      <c r="AA191" s="121"/>
      <c r="AB191" s="373"/>
      <c r="AC191" s="122"/>
      <c r="AD191" s="51"/>
    </row>
    <row r="192" spans="1:30" outlineLevel="1">
      <c r="A192" s="686"/>
      <c r="B192" s="48" t="s">
        <v>23</v>
      </c>
      <c r="C192" s="48">
        <v>188</v>
      </c>
      <c r="D192" s="623"/>
      <c r="E192" s="623" t="s">
        <v>3909</v>
      </c>
      <c r="F192" s="623" t="s">
        <v>3910</v>
      </c>
      <c r="G192" s="623" t="s">
        <v>3911</v>
      </c>
      <c r="H192" s="623" t="s">
        <v>3035</v>
      </c>
      <c r="I192" s="623"/>
      <c r="J192" s="623"/>
      <c r="K192" s="623"/>
      <c r="L192" s="623"/>
      <c r="M192" s="623"/>
      <c r="N192" s="623"/>
      <c r="O192" s="623"/>
      <c r="P192" s="623"/>
      <c r="Q192" s="48">
        <f t="shared" si="2"/>
        <v>0</v>
      </c>
      <c r="R192" s="48"/>
      <c r="S192" s="623"/>
      <c r="T192" s="623"/>
      <c r="U192" s="47"/>
      <c r="V192" s="623"/>
      <c r="W192" s="623"/>
      <c r="X192" s="623"/>
      <c r="Y192" s="121"/>
      <c r="Z192" s="121"/>
      <c r="AA192" s="121"/>
      <c r="AB192" s="373"/>
      <c r="AC192" s="122"/>
      <c r="AD192" s="51"/>
    </row>
    <row r="193" spans="1:30" outlineLevel="1">
      <c r="A193" s="686"/>
      <c r="B193" s="48" t="s">
        <v>23</v>
      </c>
      <c r="C193" s="48">
        <v>189</v>
      </c>
      <c r="D193" s="623"/>
      <c r="E193" s="623" t="s">
        <v>3912</v>
      </c>
      <c r="F193" s="623" t="s">
        <v>3913</v>
      </c>
      <c r="G193" s="623" t="s">
        <v>3914</v>
      </c>
      <c r="H193" s="623" t="s">
        <v>3035</v>
      </c>
      <c r="I193" s="623"/>
      <c r="J193" s="623"/>
      <c r="K193" s="623"/>
      <c r="L193" s="623"/>
      <c r="M193" s="623"/>
      <c r="N193" s="623"/>
      <c r="O193" s="623"/>
      <c r="P193" s="623"/>
      <c r="Q193" s="48">
        <f t="shared" si="2"/>
        <v>0</v>
      </c>
      <c r="R193" s="48"/>
      <c r="S193" s="623"/>
      <c r="T193" s="623"/>
      <c r="U193" s="47"/>
      <c r="V193" s="623"/>
      <c r="W193" s="623"/>
      <c r="X193" s="623"/>
      <c r="Y193" s="121"/>
      <c r="Z193" s="121"/>
      <c r="AA193" s="121"/>
      <c r="AB193" s="373"/>
      <c r="AC193" s="122"/>
      <c r="AD193" s="51"/>
    </row>
    <row r="194" spans="1:30" outlineLevel="1">
      <c r="A194" s="686"/>
      <c r="B194" s="48" t="s">
        <v>23</v>
      </c>
      <c r="C194" s="48">
        <v>190</v>
      </c>
      <c r="D194" s="623"/>
      <c r="E194" s="623" t="s">
        <v>3915</v>
      </c>
      <c r="F194" s="623" t="s">
        <v>3916</v>
      </c>
      <c r="G194" s="623" t="s">
        <v>3917</v>
      </c>
      <c r="H194" s="623" t="s">
        <v>3035</v>
      </c>
      <c r="I194" s="623"/>
      <c r="J194" s="623"/>
      <c r="K194" s="623"/>
      <c r="L194" s="623"/>
      <c r="M194" s="623"/>
      <c r="N194" s="623"/>
      <c r="O194" s="623"/>
      <c r="P194" s="623"/>
      <c r="Q194" s="48">
        <f t="shared" si="2"/>
        <v>0</v>
      </c>
      <c r="R194" s="48"/>
      <c r="S194" s="623"/>
      <c r="T194" s="623"/>
      <c r="U194" s="47"/>
      <c r="V194" s="623"/>
      <c r="W194" s="623"/>
      <c r="X194" s="623"/>
      <c r="Y194" s="121"/>
      <c r="Z194" s="121"/>
      <c r="AA194" s="121"/>
      <c r="AB194" s="373"/>
      <c r="AC194" s="122"/>
      <c r="AD194" s="51"/>
    </row>
    <row r="195" spans="1:30" outlineLevel="1">
      <c r="A195" s="686"/>
      <c r="B195" s="48" t="s">
        <v>23</v>
      </c>
      <c r="C195" s="48">
        <v>191</v>
      </c>
      <c r="D195" s="623"/>
      <c r="E195" s="623" t="s">
        <v>3918</v>
      </c>
      <c r="F195" s="623" t="s">
        <v>3919</v>
      </c>
      <c r="G195" s="623" t="s">
        <v>3920</v>
      </c>
      <c r="H195" s="623" t="s">
        <v>3035</v>
      </c>
      <c r="I195" s="623"/>
      <c r="J195" s="623"/>
      <c r="K195" s="623"/>
      <c r="L195" s="623"/>
      <c r="M195" s="623"/>
      <c r="N195" s="623"/>
      <c r="O195" s="623"/>
      <c r="P195" s="623"/>
      <c r="Q195" s="48">
        <f t="shared" si="2"/>
        <v>0</v>
      </c>
      <c r="R195" s="48"/>
      <c r="S195" s="623"/>
      <c r="T195" s="623"/>
      <c r="U195" s="47"/>
      <c r="V195" s="623"/>
      <c r="W195" s="623"/>
      <c r="X195" s="623"/>
      <c r="Y195" s="121"/>
      <c r="Z195" s="121"/>
      <c r="AA195" s="121"/>
      <c r="AB195" s="373"/>
      <c r="AC195" s="122"/>
      <c r="AD195" s="51"/>
    </row>
    <row r="196" spans="1:30" outlineLevel="1">
      <c r="A196" s="686"/>
      <c r="B196" s="48" t="s">
        <v>23</v>
      </c>
      <c r="C196" s="48">
        <v>192</v>
      </c>
      <c r="D196" s="623"/>
      <c r="E196" s="623" t="s">
        <v>3921</v>
      </c>
      <c r="F196" s="623" t="s">
        <v>3922</v>
      </c>
      <c r="G196" s="623" t="s">
        <v>3923</v>
      </c>
      <c r="H196" s="623" t="s">
        <v>3035</v>
      </c>
      <c r="I196" s="623"/>
      <c r="J196" s="623"/>
      <c r="K196" s="623"/>
      <c r="L196" s="623"/>
      <c r="M196" s="623"/>
      <c r="N196" s="623"/>
      <c r="O196" s="623"/>
      <c r="P196" s="623"/>
      <c r="Q196" s="48">
        <f t="shared" si="2"/>
        <v>0</v>
      </c>
      <c r="R196" s="48"/>
      <c r="S196" s="623"/>
      <c r="T196" s="623"/>
      <c r="U196" s="47"/>
      <c r="V196" s="623"/>
      <c r="W196" s="623"/>
      <c r="X196" s="623"/>
      <c r="Y196" s="121"/>
      <c r="Z196" s="121"/>
      <c r="AA196" s="121"/>
      <c r="AB196" s="373"/>
      <c r="AC196" s="122"/>
      <c r="AD196" s="51"/>
    </row>
    <row r="197" spans="1:30" outlineLevel="1">
      <c r="A197" s="686"/>
      <c r="B197" s="48" t="s">
        <v>23</v>
      </c>
      <c r="C197" s="48">
        <v>193</v>
      </c>
      <c r="D197" s="623"/>
      <c r="E197" s="623" t="s">
        <v>3924</v>
      </c>
      <c r="F197" s="623" t="s">
        <v>3925</v>
      </c>
      <c r="G197" s="623" t="s">
        <v>3926</v>
      </c>
      <c r="H197" s="623" t="s">
        <v>3035</v>
      </c>
      <c r="I197" s="623"/>
      <c r="J197" s="623"/>
      <c r="K197" s="623"/>
      <c r="L197" s="623"/>
      <c r="M197" s="623"/>
      <c r="N197" s="623"/>
      <c r="O197" s="623"/>
      <c r="P197" s="623"/>
      <c r="Q197" s="48">
        <f t="shared" si="2"/>
        <v>0</v>
      </c>
      <c r="R197" s="48"/>
      <c r="S197" s="623"/>
      <c r="T197" s="623"/>
      <c r="U197" s="47"/>
      <c r="V197" s="623"/>
      <c r="W197" s="623"/>
      <c r="X197" s="623"/>
      <c r="Y197" s="121"/>
      <c r="Z197" s="121"/>
      <c r="AA197" s="121"/>
      <c r="AB197" s="373"/>
      <c r="AC197" s="122"/>
      <c r="AD197" s="51"/>
    </row>
    <row r="198" spans="1:30" outlineLevel="1">
      <c r="A198" s="686"/>
      <c r="B198" s="87" t="s">
        <v>42</v>
      </c>
      <c r="C198" s="48">
        <v>194</v>
      </c>
      <c r="D198" s="623" t="s">
        <v>3927</v>
      </c>
      <c r="E198" s="623" t="s">
        <v>3928</v>
      </c>
      <c r="F198" s="623" t="s">
        <v>3929</v>
      </c>
      <c r="G198" s="623" t="s">
        <v>3930</v>
      </c>
      <c r="H198" s="623" t="s">
        <v>3035</v>
      </c>
      <c r="I198" s="48" t="s">
        <v>278</v>
      </c>
      <c r="J198" s="48">
        <v>0</v>
      </c>
      <c r="K198" s="48">
        <v>0</v>
      </c>
      <c r="L198" s="48">
        <v>0</v>
      </c>
      <c r="M198" s="48">
        <v>0</v>
      </c>
      <c r="N198" s="48">
        <v>0</v>
      </c>
      <c r="O198" s="48"/>
      <c r="P198" s="48"/>
      <c r="Q198" s="48">
        <f t="shared" si="2"/>
        <v>0</v>
      </c>
      <c r="R198" s="48" t="s">
        <v>3931</v>
      </c>
      <c r="S198" s="623" t="s">
        <v>3932</v>
      </c>
      <c r="T198" s="623"/>
      <c r="U198" s="47"/>
      <c r="V198" s="623" t="s">
        <v>3933</v>
      </c>
      <c r="W198" s="623"/>
      <c r="X198" s="623"/>
      <c r="Y198" s="121" t="s">
        <v>3934</v>
      </c>
      <c r="Z198" s="121" t="s">
        <v>3045</v>
      </c>
      <c r="AA198" s="121"/>
      <c r="AB198" s="373" t="s">
        <v>3935</v>
      </c>
      <c r="AC198" s="122"/>
      <c r="AD198" s="51" t="s">
        <v>3936</v>
      </c>
    </row>
    <row r="199" spans="1:30" outlineLevel="1">
      <c r="A199" s="686"/>
      <c r="B199" s="87" t="s">
        <v>42</v>
      </c>
      <c r="C199" s="48">
        <v>195</v>
      </c>
      <c r="D199" s="623" t="s">
        <v>3937</v>
      </c>
      <c r="E199" s="623" t="s">
        <v>3938</v>
      </c>
      <c r="F199" s="623" t="s">
        <v>3939</v>
      </c>
      <c r="G199" s="623" t="s">
        <v>3940</v>
      </c>
      <c r="H199" s="623" t="s">
        <v>3035</v>
      </c>
      <c r="I199" s="48" t="s">
        <v>278</v>
      </c>
      <c r="J199" s="87">
        <v>0</v>
      </c>
      <c r="K199" s="87">
        <v>0</v>
      </c>
      <c r="L199" s="87">
        <v>0</v>
      </c>
      <c r="M199" s="87">
        <v>0</v>
      </c>
      <c r="N199" s="87">
        <v>0</v>
      </c>
      <c r="O199" s="87"/>
      <c r="P199" s="87"/>
      <c r="Q199" s="48">
        <f t="shared" ref="Q199:Q262" si="3">J199+2*K199+L199*16+M199*64+N199*128</f>
        <v>0</v>
      </c>
      <c r="R199" s="48" t="s">
        <v>3931</v>
      </c>
      <c r="S199" s="623" t="s">
        <v>3941</v>
      </c>
      <c r="T199" s="623"/>
      <c r="U199" s="47"/>
      <c r="V199" s="623" t="s">
        <v>3942</v>
      </c>
      <c r="W199" s="623"/>
      <c r="X199" s="623"/>
      <c r="Y199" s="121" t="s">
        <v>3934</v>
      </c>
      <c r="Z199" s="121" t="s">
        <v>3045</v>
      </c>
      <c r="AA199" s="121"/>
      <c r="AB199" s="373" t="s">
        <v>3935</v>
      </c>
      <c r="AC199" s="122"/>
      <c r="AD199" s="51" t="s">
        <v>3943</v>
      </c>
    </row>
    <row r="200" spans="1:30" outlineLevel="1">
      <c r="A200" s="686"/>
      <c r="B200" s="87" t="s">
        <v>84</v>
      </c>
      <c r="C200" s="48">
        <v>196</v>
      </c>
      <c r="D200" s="623" t="s">
        <v>3944</v>
      </c>
      <c r="E200" s="623" t="s">
        <v>3945</v>
      </c>
      <c r="F200" s="623" t="s">
        <v>3946</v>
      </c>
      <c r="G200" s="623" t="s">
        <v>3947</v>
      </c>
      <c r="H200" s="623" t="s">
        <v>3035</v>
      </c>
      <c r="I200" s="48" t="s">
        <v>278</v>
      </c>
      <c r="J200" s="48">
        <v>1</v>
      </c>
      <c r="K200" s="48">
        <v>0</v>
      </c>
      <c r="L200" s="48">
        <v>0</v>
      </c>
      <c r="M200" s="48">
        <v>1</v>
      </c>
      <c r="N200" s="48">
        <v>1</v>
      </c>
      <c r="O200" s="87" t="s">
        <v>3948</v>
      </c>
      <c r="P200" s="87"/>
      <c r="Q200" s="48">
        <f t="shared" si="3"/>
        <v>193</v>
      </c>
      <c r="R200" s="48" t="s">
        <v>3039</v>
      </c>
      <c r="S200" s="623" t="s">
        <v>3948</v>
      </c>
      <c r="T200" s="623"/>
      <c r="U200" s="47">
        <v>8</v>
      </c>
      <c r="V200" s="623" t="s">
        <v>3949</v>
      </c>
      <c r="W200" s="623" t="s">
        <v>3950</v>
      </c>
      <c r="X200" s="623"/>
      <c r="Y200" s="121" t="s">
        <v>3408</v>
      </c>
      <c r="Z200" s="121" t="s">
        <v>3951</v>
      </c>
      <c r="AA200" s="121" t="s">
        <v>3046</v>
      </c>
      <c r="AB200" s="373" t="s">
        <v>3952</v>
      </c>
      <c r="AC200" s="122"/>
      <c r="AD200" s="51" t="s">
        <v>3953</v>
      </c>
    </row>
    <row r="201" spans="1:30" outlineLevel="1">
      <c r="A201" s="686"/>
      <c r="B201" s="87" t="s">
        <v>45</v>
      </c>
      <c r="C201" s="48">
        <v>197</v>
      </c>
      <c r="D201" s="623" t="s">
        <v>1726</v>
      </c>
      <c r="E201" s="623" t="s">
        <v>3954</v>
      </c>
      <c r="F201" s="623" t="s">
        <v>3955</v>
      </c>
      <c r="G201" s="623" t="s">
        <v>1725</v>
      </c>
      <c r="H201" s="623" t="s">
        <v>3035</v>
      </c>
      <c r="I201" s="48" t="s">
        <v>3956</v>
      </c>
      <c r="J201" s="48">
        <v>1</v>
      </c>
      <c r="K201" s="48">
        <v>1</v>
      </c>
      <c r="L201" s="48">
        <v>0</v>
      </c>
      <c r="M201" s="48">
        <v>1</v>
      </c>
      <c r="N201" s="48">
        <v>1</v>
      </c>
      <c r="O201" s="87" t="s">
        <v>3957</v>
      </c>
      <c r="P201" s="87" t="s">
        <v>3038</v>
      </c>
      <c r="Q201" s="48">
        <f t="shared" si="3"/>
        <v>195</v>
      </c>
      <c r="R201" s="48" t="s">
        <v>3039</v>
      </c>
      <c r="S201" s="623" t="s">
        <v>3958</v>
      </c>
      <c r="T201" s="623"/>
      <c r="U201" s="47">
        <v>5</v>
      </c>
      <c r="V201" s="623" t="s">
        <v>3959</v>
      </c>
      <c r="W201" s="623" t="s">
        <v>3960</v>
      </c>
      <c r="X201" s="623"/>
      <c r="Y201" s="121" t="s">
        <v>3408</v>
      </c>
      <c r="Z201" s="121" t="s">
        <v>1482</v>
      </c>
      <c r="AA201" s="121" t="s">
        <v>3961</v>
      </c>
      <c r="AB201" s="373" t="s">
        <v>3962</v>
      </c>
      <c r="AC201" s="122"/>
      <c r="AD201" s="51" t="s">
        <v>3963</v>
      </c>
    </row>
    <row r="202" spans="1:30" outlineLevel="1">
      <c r="A202" s="686"/>
      <c r="B202" s="87" t="s">
        <v>45</v>
      </c>
      <c r="C202" s="48">
        <v>198</v>
      </c>
      <c r="D202" s="623" t="s">
        <v>1736</v>
      </c>
      <c r="E202" s="623" t="s">
        <v>3964</v>
      </c>
      <c r="F202" s="623" t="s">
        <v>3965</v>
      </c>
      <c r="G202" s="623" t="s">
        <v>1735</v>
      </c>
      <c r="H202" s="623" t="s">
        <v>3035</v>
      </c>
      <c r="I202" s="48" t="s">
        <v>3966</v>
      </c>
      <c r="J202" s="48">
        <v>1</v>
      </c>
      <c r="K202" s="48">
        <v>1</v>
      </c>
      <c r="L202" s="48">
        <v>0</v>
      </c>
      <c r="M202" s="48">
        <v>1</v>
      </c>
      <c r="N202" s="48">
        <v>1</v>
      </c>
      <c r="O202" s="87" t="s">
        <v>2593</v>
      </c>
      <c r="P202" s="87" t="s">
        <v>3038</v>
      </c>
      <c r="Q202" s="48">
        <f t="shared" si="3"/>
        <v>195</v>
      </c>
      <c r="R202" s="48" t="s">
        <v>3039</v>
      </c>
      <c r="S202" s="623" t="s">
        <v>2593</v>
      </c>
      <c r="T202" s="623"/>
      <c r="U202" s="47">
        <v>5</v>
      </c>
      <c r="V202" s="623" t="s">
        <v>3967</v>
      </c>
      <c r="W202" s="623" t="s">
        <v>3968</v>
      </c>
      <c r="X202" s="623" t="s">
        <v>3969</v>
      </c>
      <c r="Y202" s="121" t="s">
        <v>3408</v>
      </c>
      <c r="Z202" s="121" t="s">
        <v>3970</v>
      </c>
      <c r="AA202" s="121" t="s">
        <v>3046</v>
      </c>
      <c r="AB202" s="373" t="s">
        <v>3971</v>
      </c>
      <c r="AC202" s="122"/>
      <c r="AD202" s="51" t="s">
        <v>3972</v>
      </c>
    </row>
    <row r="203" spans="1:30" outlineLevel="1">
      <c r="A203" s="686"/>
      <c r="B203" s="87" t="s">
        <v>45</v>
      </c>
      <c r="C203" s="48">
        <v>199</v>
      </c>
      <c r="D203" s="623" t="s">
        <v>1743</v>
      </c>
      <c r="E203" s="623" t="s">
        <v>3973</v>
      </c>
      <c r="F203" s="623" t="s">
        <v>3974</v>
      </c>
      <c r="G203" s="623" t="s">
        <v>1742</v>
      </c>
      <c r="H203" s="623" t="s">
        <v>3035</v>
      </c>
      <c r="I203" s="48" t="s">
        <v>3975</v>
      </c>
      <c r="J203" s="48">
        <v>1</v>
      </c>
      <c r="K203" s="48">
        <v>1</v>
      </c>
      <c r="L203" s="48">
        <v>0</v>
      </c>
      <c r="M203" s="48">
        <v>1</v>
      </c>
      <c r="N203" s="48">
        <v>1</v>
      </c>
      <c r="O203" s="87" t="s">
        <v>3976</v>
      </c>
      <c r="P203" s="87" t="s">
        <v>3038</v>
      </c>
      <c r="Q203" s="48">
        <f t="shared" si="3"/>
        <v>195</v>
      </c>
      <c r="R203" s="48" t="s">
        <v>3039</v>
      </c>
      <c r="S203" s="623" t="s">
        <v>3977</v>
      </c>
      <c r="T203" s="623"/>
      <c r="U203" s="47">
        <v>5</v>
      </c>
      <c r="V203" s="624" t="s">
        <v>3978</v>
      </c>
      <c r="W203" s="623" t="s">
        <v>3979</v>
      </c>
      <c r="X203" s="623" t="s">
        <v>3980</v>
      </c>
      <c r="Y203" s="121" t="s">
        <v>3408</v>
      </c>
      <c r="Z203" s="121" t="s">
        <v>3981</v>
      </c>
      <c r="AA203" s="121" t="s">
        <v>3046</v>
      </c>
      <c r="AB203" s="373" t="s">
        <v>3982</v>
      </c>
      <c r="AC203" s="122"/>
      <c r="AD203" s="51" t="s">
        <v>3983</v>
      </c>
    </row>
    <row r="204" spans="1:30" outlineLevel="1">
      <c r="A204" s="686"/>
      <c r="B204" s="87" t="s">
        <v>42</v>
      </c>
      <c r="C204" s="48">
        <v>200</v>
      </c>
      <c r="D204" s="685" t="s">
        <v>3984</v>
      </c>
      <c r="E204" s="623" t="s">
        <v>3985</v>
      </c>
      <c r="F204" s="623" t="s">
        <v>3986</v>
      </c>
      <c r="G204" s="685" t="s">
        <v>3987</v>
      </c>
      <c r="H204" s="623" t="s">
        <v>3035</v>
      </c>
      <c r="I204" s="48"/>
      <c r="J204" s="477">
        <v>1</v>
      </c>
      <c r="K204" s="477">
        <v>1</v>
      </c>
      <c r="L204" s="477">
        <v>0</v>
      </c>
      <c r="M204" s="477">
        <v>1</v>
      </c>
      <c r="N204" s="477">
        <v>1</v>
      </c>
      <c r="O204" s="494" t="s">
        <v>3988</v>
      </c>
      <c r="P204" s="494" t="s">
        <v>3038</v>
      </c>
      <c r="Q204" s="477">
        <f t="shared" si="3"/>
        <v>195</v>
      </c>
      <c r="R204" s="477" t="s">
        <v>3405</v>
      </c>
      <c r="S204" s="685" t="s">
        <v>3989</v>
      </c>
      <c r="T204" s="623"/>
      <c r="U204" s="669">
        <v>5</v>
      </c>
      <c r="V204" s="685" t="s">
        <v>3990</v>
      </c>
      <c r="W204" s="685" t="s">
        <v>3991</v>
      </c>
      <c r="X204" s="685" t="s">
        <v>3992</v>
      </c>
      <c r="Y204" s="490" t="s">
        <v>3408</v>
      </c>
      <c r="Z204" s="490" t="s">
        <v>3993</v>
      </c>
      <c r="AA204" s="490" t="s">
        <v>3046</v>
      </c>
      <c r="AB204" s="677" t="s">
        <v>3994</v>
      </c>
      <c r="AC204" s="122"/>
      <c r="AD204" s="479" t="s">
        <v>3995</v>
      </c>
    </row>
    <row r="205" spans="1:30" outlineLevel="1">
      <c r="A205" s="686"/>
      <c r="B205" s="87" t="s">
        <v>52</v>
      </c>
      <c r="C205" s="48">
        <v>201</v>
      </c>
      <c r="D205" s="623" t="s">
        <v>1752</v>
      </c>
      <c r="E205" s="623" t="s">
        <v>3996</v>
      </c>
      <c r="F205" s="623" t="s">
        <v>3997</v>
      </c>
      <c r="G205" s="623" t="s">
        <v>1751</v>
      </c>
      <c r="H205" s="623" t="s">
        <v>3035</v>
      </c>
      <c r="I205" s="48" t="s">
        <v>3998</v>
      </c>
      <c r="J205" s="48">
        <v>1</v>
      </c>
      <c r="K205" s="48">
        <v>1</v>
      </c>
      <c r="L205" s="48">
        <v>0</v>
      </c>
      <c r="M205" s="48">
        <v>1</v>
      </c>
      <c r="N205" s="48">
        <v>1</v>
      </c>
      <c r="O205" s="87" t="s">
        <v>3999</v>
      </c>
      <c r="P205" s="87" t="s">
        <v>3038</v>
      </c>
      <c r="Q205" s="48">
        <f t="shared" si="3"/>
        <v>195</v>
      </c>
      <c r="R205" s="48" t="s">
        <v>3405</v>
      </c>
      <c r="S205" s="623" t="s">
        <v>2663</v>
      </c>
      <c r="T205" s="623"/>
      <c r="U205" s="47">
        <v>5</v>
      </c>
      <c r="V205" s="623" t="s">
        <v>4000</v>
      </c>
      <c r="W205" s="623" t="s">
        <v>4001</v>
      </c>
      <c r="X205" s="623" t="s">
        <v>4002</v>
      </c>
      <c r="Y205" s="121" t="s">
        <v>3408</v>
      </c>
      <c r="Z205" s="121" t="s">
        <v>4003</v>
      </c>
      <c r="AA205" s="121" t="s">
        <v>3046</v>
      </c>
      <c r="AB205" s="373" t="s">
        <v>4004</v>
      </c>
      <c r="AC205" s="122"/>
      <c r="AD205" s="51" t="s">
        <v>4005</v>
      </c>
    </row>
    <row r="206" spans="1:30" outlineLevel="1">
      <c r="A206" s="686"/>
      <c r="B206" s="48" t="s">
        <v>23</v>
      </c>
      <c r="C206" s="48">
        <v>202</v>
      </c>
      <c r="D206" s="623"/>
      <c r="E206" s="623" t="s">
        <v>4006</v>
      </c>
      <c r="F206" s="623" t="s">
        <v>4007</v>
      </c>
      <c r="G206" s="623" t="s">
        <v>4008</v>
      </c>
      <c r="H206" s="623" t="s">
        <v>3035</v>
      </c>
      <c r="I206" s="48"/>
      <c r="J206" s="47"/>
      <c r="K206" s="47"/>
      <c r="L206" s="47"/>
      <c r="M206" s="47"/>
      <c r="N206" s="47"/>
      <c r="O206" s="47"/>
      <c r="P206" s="47"/>
      <c r="Q206" s="48">
        <f t="shared" si="3"/>
        <v>0</v>
      </c>
      <c r="R206" s="48"/>
      <c r="S206" s="623"/>
      <c r="T206" s="623"/>
      <c r="U206" s="47"/>
      <c r="V206" s="623"/>
      <c r="W206" s="623"/>
      <c r="X206" s="623"/>
      <c r="Y206" s="121"/>
      <c r="Z206" s="121"/>
      <c r="AA206" s="121"/>
      <c r="AB206" s="373"/>
      <c r="AC206" s="122"/>
      <c r="AD206" s="51"/>
    </row>
    <row r="207" spans="1:30" outlineLevel="1">
      <c r="A207" s="686"/>
      <c r="B207" s="87" t="s">
        <v>45</v>
      </c>
      <c r="C207" s="48">
        <v>203</v>
      </c>
      <c r="D207" s="623" t="s">
        <v>1759</v>
      </c>
      <c r="E207" s="623" t="s">
        <v>4009</v>
      </c>
      <c r="F207" s="623" t="s">
        <v>4010</v>
      </c>
      <c r="G207" s="623" t="s">
        <v>1758</v>
      </c>
      <c r="H207" s="623" t="s">
        <v>3035</v>
      </c>
      <c r="I207" s="48" t="s">
        <v>4011</v>
      </c>
      <c r="J207" s="48">
        <v>0</v>
      </c>
      <c r="K207" s="48">
        <v>0</v>
      </c>
      <c r="L207" s="48">
        <v>0</v>
      </c>
      <c r="M207" s="48">
        <v>1</v>
      </c>
      <c r="N207" s="48">
        <v>1</v>
      </c>
      <c r="O207" s="48" t="s">
        <v>4012</v>
      </c>
      <c r="P207" s="48" t="s">
        <v>3038</v>
      </c>
      <c r="Q207" s="48">
        <f t="shared" si="3"/>
        <v>192</v>
      </c>
      <c r="R207" s="48" t="s">
        <v>3039</v>
      </c>
      <c r="S207" s="623" t="s">
        <v>4013</v>
      </c>
      <c r="T207" s="623"/>
      <c r="U207" s="47">
        <v>5</v>
      </c>
      <c r="V207" s="623" t="s">
        <v>4014</v>
      </c>
      <c r="W207" s="623"/>
      <c r="X207" s="623"/>
      <c r="Y207" s="121" t="s">
        <v>3408</v>
      </c>
      <c r="Z207" s="121" t="s">
        <v>4015</v>
      </c>
      <c r="AA207" s="121" t="s">
        <v>4016</v>
      </c>
      <c r="AB207" s="373" t="s">
        <v>4017</v>
      </c>
      <c r="AC207" s="122"/>
      <c r="AD207" s="51" t="s">
        <v>4018</v>
      </c>
    </row>
    <row r="208" spans="1:30" outlineLevel="1">
      <c r="A208" s="686"/>
      <c r="B208" s="87" t="s">
        <v>84</v>
      </c>
      <c r="C208" s="48">
        <v>204</v>
      </c>
      <c r="D208" s="623" t="s">
        <v>1773</v>
      </c>
      <c r="E208" s="623" t="s">
        <v>4019</v>
      </c>
      <c r="F208" s="623" t="s">
        <v>4020</v>
      </c>
      <c r="G208" s="623" t="s">
        <v>1772</v>
      </c>
      <c r="H208" s="623" t="s">
        <v>3035</v>
      </c>
      <c r="I208" s="48" t="s">
        <v>4021</v>
      </c>
      <c r="J208" s="48">
        <v>1</v>
      </c>
      <c r="K208" s="48">
        <v>1</v>
      </c>
      <c r="L208" s="48">
        <v>0</v>
      </c>
      <c r="M208" s="48">
        <v>1</v>
      </c>
      <c r="N208" s="48">
        <v>1</v>
      </c>
      <c r="O208" s="48" t="s">
        <v>4022</v>
      </c>
      <c r="P208" s="48" t="s">
        <v>3038</v>
      </c>
      <c r="Q208" s="48">
        <f t="shared" si="3"/>
        <v>195</v>
      </c>
      <c r="R208" s="48" t="s">
        <v>3039</v>
      </c>
      <c r="S208" s="623" t="s">
        <v>4023</v>
      </c>
      <c r="T208" s="623"/>
      <c r="U208" s="47">
        <v>5</v>
      </c>
      <c r="V208" s="623" t="s">
        <v>4024</v>
      </c>
      <c r="W208" s="623" t="s">
        <v>4025</v>
      </c>
      <c r="X208" s="623" t="s">
        <v>4026</v>
      </c>
      <c r="Y208" s="121" t="s">
        <v>3408</v>
      </c>
      <c r="Z208" s="121" t="s">
        <v>4027</v>
      </c>
      <c r="AA208" s="121" t="s">
        <v>4028</v>
      </c>
      <c r="AB208" s="373" t="s">
        <v>4029</v>
      </c>
      <c r="AC208" s="122"/>
      <c r="AD208" s="51" t="s">
        <v>4030</v>
      </c>
    </row>
    <row r="209" spans="1:39" outlineLevel="1">
      <c r="A209" s="686"/>
      <c r="B209" s="48" t="s">
        <v>23</v>
      </c>
      <c r="C209" s="48">
        <v>205</v>
      </c>
      <c r="D209" s="623"/>
      <c r="E209" s="623" t="s">
        <v>4031</v>
      </c>
      <c r="F209" s="623" t="s">
        <v>4032</v>
      </c>
      <c r="G209" s="623" t="s">
        <v>4033</v>
      </c>
      <c r="H209" s="623" t="s">
        <v>3035</v>
      </c>
      <c r="I209" s="48"/>
      <c r="J209" s="47"/>
      <c r="K209" s="47"/>
      <c r="L209" s="47"/>
      <c r="M209" s="47"/>
      <c r="N209" s="47"/>
      <c r="O209" s="47"/>
      <c r="P209" s="47"/>
      <c r="Q209" s="48">
        <f t="shared" si="3"/>
        <v>0</v>
      </c>
      <c r="R209" s="48"/>
      <c r="S209" s="623"/>
      <c r="T209" s="623"/>
      <c r="U209" s="47"/>
      <c r="V209" s="623"/>
      <c r="W209" s="623"/>
      <c r="X209" s="623"/>
      <c r="Y209" s="121"/>
      <c r="Z209" s="121"/>
      <c r="AA209" s="121"/>
      <c r="AB209" s="373"/>
      <c r="AC209" s="122"/>
      <c r="AD209" s="51"/>
    </row>
    <row r="210" spans="1:39" outlineLevel="1">
      <c r="A210" s="686"/>
      <c r="B210" s="87" t="s">
        <v>84</v>
      </c>
      <c r="C210" s="48">
        <v>206</v>
      </c>
      <c r="D210" s="623" t="s">
        <v>1780</v>
      </c>
      <c r="E210" s="623" t="s">
        <v>4034</v>
      </c>
      <c r="F210" s="623" t="s">
        <v>4035</v>
      </c>
      <c r="G210" s="623" t="s">
        <v>1779</v>
      </c>
      <c r="H210" s="623" t="s">
        <v>3035</v>
      </c>
      <c r="I210" s="48" t="s">
        <v>4036</v>
      </c>
      <c r="J210" s="48">
        <v>1</v>
      </c>
      <c r="K210" s="48">
        <v>1</v>
      </c>
      <c r="L210" s="48">
        <v>0</v>
      </c>
      <c r="M210" s="48">
        <v>1</v>
      </c>
      <c r="N210" s="48">
        <v>1</v>
      </c>
      <c r="O210" s="48" t="s">
        <v>4037</v>
      </c>
      <c r="P210" s="48" t="s">
        <v>3038</v>
      </c>
      <c r="Q210" s="48">
        <f t="shared" si="3"/>
        <v>195</v>
      </c>
      <c r="R210" s="48" t="s">
        <v>3039</v>
      </c>
      <c r="S210" s="623" t="s">
        <v>4038</v>
      </c>
      <c r="T210" s="623"/>
      <c r="U210" s="47">
        <v>5</v>
      </c>
      <c r="V210" s="623" t="s">
        <v>4039</v>
      </c>
      <c r="W210" s="623" t="s">
        <v>4040</v>
      </c>
      <c r="X210" s="623" t="s">
        <v>4041</v>
      </c>
      <c r="Y210" s="121" t="s">
        <v>3044</v>
      </c>
      <c r="Z210" s="121" t="s">
        <v>4042</v>
      </c>
      <c r="AA210" s="121" t="s">
        <v>3046</v>
      </c>
      <c r="AB210" s="373" t="s">
        <v>4043</v>
      </c>
      <c r="AC210" s="122"/>
      <c r="AD210" s="51" t="s">
        <v>4044</v>
      </c>
    </row>
    <row r="211" spans="1:39" outlineLevel="1">
      <c r="A211" s="686"/>
      <c r="B211" s="48" t="s">
        <v>66</v>
      </c>
      <c r="C211" s="48">
        <v>207</v>
      </c>
      <c r="D211" s="623" t="s">
        <v>1969</v>
      </c>
      <c r="E211" s="623" t="s">
        <v>4045</v>
      </c>
      <c r="F211" s="623" t="s">
        <v>4046</v>
      </c>
      <c r="G211" s="623" t="s">
        <v>4047</v>
      </c>
      <c r="H211" s="623" t="s">
        <v>3035</v>
      </c>
      <c r="I211" s="623" t="s">
        <v>4048</v>
      </c>
      <c r="J211" s="74">
        <v>1</v>
      </c>
      <c r="K211" s="74">
        <v>1</v>
      </c>
      <c r="L211" s="74">
        <v>0</v>
      </c>
      <c r="M211" s="74">
        <v>1</v>
      </c>
      <c r="N211" s="74">
        <v>1</v>
      </c>
      <c r="O211" s="47" t="s">
        <v>4049</v>
      </c>
      <c r="P211" s="47" t="s">
        <v>3038</v>
      </c>
      <c r="Q211" s="48">
        <f t="shared" si="3"/>
        <v>195</v>
      </c>
      <c r="R211" s="48" t="s">
        <v>3039</v>
      </c>
      <c r="S211" s="623" t="s">
        <v>4050</v>
      </c>
      <c r="T211" s="623"/>
      <c r="U211" s="47">
        <v>5</v>
      </c>
      <c r="V211" s="623" t="s">
        <v>4051</v>
      </c>
      <c r="W211" s="623" t="s">
        <v>4052</v>
      </c>
      <c r="X211" s="623" t="s">
        <v>4053</v>
      </c>
      <c r="Y211" s="121" t="s">
        <v>3408</v>
      </c>
      <c r="Z211" s="121" t="s">
        <v>4054</v>
      </c>
      <c r="AA211" s="121" t="s">
        <v>3046</v>
      </c>
      <c r="AB211" s="373" t="s">
        <v>1970</v>
      </c>
      <c r="AC211" s="122"/>
      <c r="AD211" s="51" t="s">
        <v>4055</v>
      </c>
    </row>
    <row r="212" spans="1:39" outlineLevel="1">
      <c r="A212" s="686"/>
      <c r="B212" s="48" t="s">
        <v>23</v>
      </c>
      <c r="C212" s="48">
        <v>208</v>
      </c>
      <c r="D212" s="623"/>
      <c r="E212" s="623" t="s">
        <v>4056</v>
      </c>
      <c r="F212" s="623" t="s">
        <v>4057</v>
      </c>
      <c r="G212" s="623" t="s">
        <v>4058</v>
      </c>
      <c r="H212" s="623" t="s">
        <v>3035</v>
      </c>
      <c r="I212" s="623"/>
      <c r="J212" s="47"/>
      <c r="K212" s="47"/>
      <c r="L212" s="47"/>
      <c r="M212" s="47"/>
      <c r="N212" s="47"/>
      <c r="O212" s="47"/>
      <c r="P212" s="47"/>
      <c r="Q212" s="48">
        <f t="shared" si="3"/>
        <v>0</v>
      </c>
      <c r="R212" s="48"/>
      <c r="S212" s="623"/>
      <c r="T212" s="623"/>
      <c r="U212" s="47"/>
      <c r="V212" s="623"/>
      <c r="W212" s="623"/>
      <c r="X212" s="623"/>
      <c r="Y212" s="121"/>
      <c r="Z212" s="121"/>
      <c r="AA212" s="121"/>
      <c r="AB212" s="373"/>
      <c r="AC212" s="122"/>
      <c r="AD212" s="51"/>
    </row>
    <row r="213" spans="1:39" outlineLevel="1">
      <c r="A213" s="686"/>
      <c r="B213" s="48" t="s">
        <v>23</v>
      </c>
      <c r="C213" s="48">
        <v>209</v>
      </c>
      <c r="D213" s="623"/>
      <c r="E213" s="623" t="s">
        <v>4059</v>
      </c>
      <c r="F213" s="623" t="s">
        <v>4060</v>
      </c>
      <c r="G213" s="623" t="s">
        <v>4061</v>
      </c>
      <c r="H213" s="623" t="s">
        <v>3035</v>
      </c>
      <c r="I213" s="623"/>
      <c r="J213" s="47"/>
      <c r="K213" s="47"/>
      <c r="L213" s="47"/>
      <c r="M213" s="47"/>
      <c r="N213" s="47"/>
      <c r="O213" s="47"/>
      <c r="P213" s="47"/>
      <c r="Q213" s="48">
        <f t="shared" si="3"/>
        <v>0</v>
      </c>
      <c r="R213" s="48"/>
      <c r="S213" s="623"/>
      <c r="T213" s="623"/>
      <c r="U213" s="47"/>
      <c r="V213" s="623"/>
      <c r="W213" s="623"/>
      <c r="X213" s="623"/>
      <c r="Y213" s="121"/>
      <c r="Z213" s="121"/>
      <c r="AA213" s="121"/>
      <c r="AB213" s="373"/>
      <c r="AC213" s="122"/>
      <c r="AD213" s="51"/>
    </row>
    <row r="214" spans="1:39" outlineLevel="1">
      <c r="A214" s="686"/>
      <c r="B214" s="48" t="s">
        <v>23</v>
      </c>
      <c r="C214" s="48">
        <v>210</v>
      </c>
      <c r="D214" s="623"/>
      <c r="E214" s="623" t="s">
        <v>4062</v>
      </c>
      <c r="F214" s="623" t="s">
        <v>4063</v>
      </c>
      <c r="G214" s="623" t="s">
        <v>4064</v>
      </c>
      <c r="H214" s="623" t="s">
        <v>3035</v>
      </c>
      <c r="I214" s="623"/>
      <c r="J214" s="47"/>
      <c r="K214" s="47"/>
      <c r="L214" s="47"/>
      <c r="M214" s="47"/>
      <c r="N214" s="47"/>
      <c r="O214" s="47"/>
      <c r="P214" s="47"/>
      <c r="Q214" s="48">
        <f t="shared" si="3"/>
        <v>0</v>
      </c>
      <c r="R214" s="48"/>
      <c r="S214" s="623"/>
      <c r="T214" s="623"/>
      <c r="U214" s="47"/>
      <c r="V214" s="623"/>
      <c r="W214" s="623"/>
      <c r="X214" s="623"/>
      <c r="Y214" s="121"/>
      <c r="Z214" s="121"/>
      <c r="AA214" s="121"/>
      <c r="AB214" s="373"/>
      <c r="AC214" s="122"/>
      <c r="AD214" s="51"/>
    </row>
    <row r="215" spans="1:39" outlineLevel="1">
      <c r="A215" s="686"/>
      <c r="B215" s="48" t="s">
        <v>23</v>
      </c>
      <c r="C215" s="48">
        <v>211</v>
      </c>
      <c r="D215" s="623"/>
      <c r="E215" s="623" t="s">
        <v>4065</v>
      </c>
      <c r="F215" s="623" t="s">
        <v>4066</v>
      </c>
      <c r="G215" s="623" t="s">
        <v>4067</v>
      </c>
      <c r="H215" s="623" t="s">
        <v>3035</v>
      </c>
      <c r="I215" s="623"/>
      <c r="J215" s="47"/>
      <c r="K215" s="47"/>
      <c r="L215" s="47"/>
      <c r="M215" s="47"/>
      <c r="N215" s="47"/>
      <c r="O215" s="47"/>
      <c r="P215" s="47"/>
      <c r="Q215" s="48">
        <f t="shared" si="3"/>
        <v>0</v>
      </c>
      <c r="R215" s="48"/>
      <c r="S215" s="623"/>
      <c r="T215" s="623"/>
      <c r="U215" s="47"/>
      <c r="V215" s="623"/>
      <c r="W215" s="623"/>
      <c r="X215" s="623"/>
      <c r="Y215" s="121"/>
      <c r="Z215" s="121"/>
      <c r="AA215" s="121"/>
      <c r="AB215" s="373"/>
      <c r="AC215" s="122"/>
      <c r="AD215" s="51"/>
    </row>
    <row r="216" spans="1:39" outlineLevel="1">
      <c r="A216" s="686"/>
      <c r="B216" s="48" t="s">
        <v>23</v>
      </c>
      <c r="C216" s="48">
        <v>212</v>
      </c>
      <c r="D216" s="623"/>
      <c r="E216" s="623" t="s">
        <v>4068</v>
      </c>
      <c r="F216" s="623" t="s">
        <v>4069</v>
      </c>
      <c r="G216" s="623" t="s">
        <v>4070</v>
      </c>
      <c r="H216" s="623" t="s">
        <v>3035</v>
      </c>
      <c r="I216" s="623"/>
      <c r="J216" s="47"/>
      <c r="K216" s="47"/>
      <c r="L216" s="47"/>
      <c r="M216" s="47"/>
      <c r="N216" s="47"/>
      <c r="O216" s="47"/>
      <c r="P216" s="47"/>
      <c r="Q216" s="48">
        <f t="shared" si="3"/>
        <v>0</v>
      </c>
      <c r="R216" s="48"/>
      <c r="S216" s="623"/>
      <c r="T216" s="623"/>
      <c r="U216" s="47"/>
      <c r="V216" s="623"/>
      <c r="W216" s="623"/>
      <c r="X216" s="623"/>
      <c r="Y216" s="121"/>
      <c r="Z216" s="121"/>
      <c r="AA216" s="121"/>
      <c r="AB216" s="373"/>
      <c r="AC216" s="122"/>
      <c r="AD216" s="51"/>
    </row>
    <row r="217" spans="1:39" outlineLevel="1">
      <c r="A217" s="686"/>
      <c r="B217" s="48" t="s">
        <v>23</v>
      </c>
      <c r="C217" s="48">
        <v>213</v>
      </c>
      <c r="D217" s="623"/>
      <c r="E217" s="623" t="s">
        <v>4071</v>
      </c>
      <c r="F217" s="623" t="s">
        <v>4072</v>
      </c>
      <c r="G217" s="623" t="s">
        <v>4073</v>
      </c>
      <c r="H217" s="623" t="s">
        <v>3035</v>
      </c>
      <c r="I217" s="623"/>
      <c r="J217" s="47"/>
      <c r="K217" s="47"/>
      <c r="L217" s="47"/>
      <c r="M217" s="47"/>
      <c r="N217" s="47"/>
      <c r="O217" s="47"/>
      <c r="P217" s="47"/>
      <c r="Q217" s="48">
        <f t="shared" si="3"/>
        <v>0</v>
      </c>
      <c r="R217" s="48"/>
      <c r="S217" s="623"/>
      <c r="T217" s="623"/>
      <c r="U217" s="47"/>
      <c r="V217" s="623"/>
      <c r="W217" s="623"/>
      <c r="X217" s="623"/>
      <c r="Y217" s="121"/>
      <c r="Z217" s="121"/>
      <c r="AA217" s="121"/>
      <c r="AB217" s="373"/>
      <c r="AC217" s="122"/>
      <c r="AD217" s="51"/>
    </row>
    <row r="218" spans="1:39" outlineLevel="1">
      <c r="A218" s="686"/>
      <c r="B218" s="87" t="s">
        <v>84</v>
      </c>
      <c r="C218" s="48">
        <v>214</v>
      </c>
      <c r="D218" s="623" t="s">
        <v>4074</v>
      </c>
      <c r="E218" s="623" t="s">
        <v>4075</v>
      </c>
      <c r="F218" s="623" t="s">
        <v>4076</v>
      </c>
      <c r="G218" s="623" t="s">
        <v>4077</v>
      </c>
      <c r="H218" s="623" t="s">
        <v>3035</v>
      </c>
      <c r="I218" s="48" t="s">
        <v>278</v>
      </c>
      <c r="J218" s="48">
        <v>1</v>
      </c>
      <c r="K218" s="48">
        <v>1</v>
      </c>
      <c r="L218" s="48">
        <v>0</v>
      </c>
      <c r="M218" s="48">
        <v>1</v>
      </c>
      <c r="N218" s="48">
        <v>1</v>
      </c>
      <c r="O218" s="48" t="s">
        <v>4078</v>
      </c>
      <c r="P218" s="48" t="s">
        <v>3038</v>
      </c>
      <c r="Q218" s="48">
        <f t="shared" si="3"/>
        <v>195</v>
      </c>
      <c r="R218" s="48" t="s">
        <v>3405</v>
      </c>
      <c r="S218" s="623" t="s">
        <v>4079</v>
      </c>
      <c r="T218" s="623"/>
      <c r="U218" s="47">
        <v>5</v>
      </c>
      <c r="V218" s="623" t="s">
        <v>4080</v>
      </c>
      <c r="W218" s="623" t="s">
        <v>4081</v>
      </c>
      <c r="X218" s="623" t="s">
        <v>4082</v>
      </c>
      <c r="Y218" s="121" t="s">
        <v>3408</v>
      </c>
      <c r="Z218" s="121" t="s">
        <v>4083</v>
      </c>
      <c r="AA218" s="121" t="s">
        <v>3046</v>
      </c>
      <c r="AB218" s="373" t="s">
        <v>4084</v>
      </c>
      <c r="AC218" s="122"/>
      <c r="AD218" s="51" t="s">
        <v>4085</v>
      </c>
    </row>
    <row r="219" spans="1:39" outlineLevel="1">
      <c r="A219" s="686"/>
      <c r="B219" s="87" t="s">
        <v>84</v>
      </c>
      <c r="C219" s="48">
        <v>215</v>
      </c>
      <c r="D219" s="623" t="s">
        <v>2102</v>
      </c>
      <c r="E219" s="623" t="s">
        <v>4086</v>
      </c>
      <c r="F219" s="623" t="s">
        <v>4087</v>
      </c>
      <c r="G219" s="623" t="s">
        <v>4088</v>
      </c>
      <c r="H219" s="623" t="s">
        <v>3035</v>
      </c>
      <c r="I219" s="48" t="s">
        <v>278</v>
      </c>
      <c r="J219" s="48">
        <v>1</v>
      </c>
      <c r="K219" s="48">
        <v>1</v>
      </c>
      <c r="L219" s="48">
        <v>0</v>
      </c>
      <c r="M219" s="48">
        <v>1</v>
      </c>
      <c r="N219" s="48">
        <v>1</v>
      </c>
      <c r="O219" s="48" t="s">
        <v>4089</v>
      </c>
      <c r="P219" s="48" t="s">
        <v>3038</v>
      </c>
      <c r="Q219" s="48">
        <f t="shared" si="3"/>
        <v>195</v>
      </c>
      <c r="R219" s="48" t="s">
        <v>3039</v>
      </c>
      <c r="S219" s="623" t="s">
        <v>4090</v>
      </c>
      <c r="T219" s="623"/>
      <c r="U219" s="47">
        <v>5</v>
      </c>
      <c r="V219" s="623" t="s">
        <v>4091</v>
      </c>
      <c r="W219" s="623" t="s">
        <v>4092</v>
      </c>
      <c r="X219" s="623" t="s">
        <v>4093</v>
      </c>
      <c r="Y219" s="121" t="s">
        <v>3408</v>
      </c>
      <c r="Z219" s="121" t="s">
        <v>4094</v>
      </c>
      <c r="AA219" s="121" t="s">
        <v>3046</v>
      </c>
      <c r="AB219" s="373" t="s">
        <v>4095</v>
      </c>
      <c r="AC219" s="122"/>
      <c r="AD219" s="51" t="s">
        <v>4096</v>
      </c>
    </row>
    <row r="220" spans="1:39" outlineLevel="1">
      <c r="A220" s="686"/>
      <c r="B220" s="87" t="s">
        <v>45</v>
      </c>
      <c r="C220" s="48">
        <v>216</v>
      </c>
      <c r="D220" s="623" t="s">
        <v>1790</v>
      </c>
      <c r="E220" s="623" t="s">
        <v>4097</v>
      </c>
      <c r="F220" s="623" t="s">
        <v>4098</v>
      </c>
      <c r="G220" s="623" t="s">
        <v>1789</v>
      </c>
      <c r="H220" s="623" t="s">
        <v>3035</v>
      </c>
      <c r="I220" s="48" t="s">
        <v>4099</v>
      </c>
      <c r="J220" s="48">
        <v>1</v>
      </c>
      <c r="K220" s="48">
        <v>1</v>
      </c>
      <c r="L220" s="48">
        <v>0</v>
      </c>
      <c r="M220" s="48">
        <v>1</v>
      </c>
      <c r="N220" s="48">
        <v>1</v>
      </c>
      <c r="O220" s="48" t="s">
        <v>4100</v>
      </c>
      <c r="P220" s="48" t="s">
        <v>3038</v>
      </c>
      <c r="Q220" s="48">
        <f t="shared" si="3"/>
        <v>195</v>
      </c>
      <c r="R220" s="48" t="s">
        <v>3039</v>
      </c>
      <c r="S220" s="623" t="s">
        <v>4101</v>
      </c>
      <c r="T220" s="623"/>
      <c r="U220" s="47">
        <v>5</v>
      </c>
      <c r="V220" s="623" t="s">
        <v>4102</v>
      </c>
      <c r="W220" s="623" t="s">
        <v>4103</v>
      </c>
      <c r="X220" s="623" t="s">
        <v>4104</v>
      </c>
      <c r="Y220" s="121" t="s">
        <v>3408</v>
      </c>
      <c r="Z220" s="121" t="s">
        <v>4105</v>
      </c>
      <c r="AA220" s="121" t="s">
        <v>3046</v>
      </c>
      <c r="AB220" s="373" t="s">
        <v>4106</v>
      </c>
      <c r="AC220" s="122"/>
      <c r="AD220" s="51" t="s">
        <v>4107</v>
      </c>
    </row>
    <row r="221" spans="1:39" outlineLevel="1">
      <c r="A221" s="686"/>
      <c r="B221" s="48" t="s">
        <v>23</v>
      </c>
      <c r="C221" s="48">
        <v>217</v>
      </c>
      <c r="D221" s="623"/>
      <c r="E221" s="623" t="s">
        <v>4108</v>
      </c>
      <c r="F221" s="623" t="s">
        <v>4109</v>
      </c>
      <c r="G221" s="623" t="s">
        <v>4110</v>
      </c>
      <c r="H221" s="623" t="s">
        <v>3035</v>
      </c>
      <c r="I221" s="623"/>
      <c r="J221" s="47"/>
      <c r="K221" s="47"/>
      <c r="L221" s="47"/>
      <c r="M221" s="47"/>
      <c r="N221" s="47"/>
      <c r="O221" s="47"/>
      <c r="P221" s="47"/>
      <c r="Q221" s="48">
        <f t="shared" si="3"/>
        <v>0</v>
      </c>
      <c r="R221" s="48"/>
      <c r="S221" s="623"/>
      <c r="T221" s="623"/>
      <c r="U221" s="47"/>
      <c r="V221" s="623"/>
      <c r="W221" s="623"/>
      <c r="X221" s="623"/>
      <c r="Y221" s="121"/>
      <c r="Z221" s="121"/>
      <c r="AA221" s="121"/>
      <c r="AB221" s="373"/>
      <c r="AC221" s="122"/>
      <c r="AD221" s="51"/>
    </row>
    <row r="222" spans="1:39" s="376" customFormat="1" outlineLevel="1">
      <c r="A222" s="703"/>
      <c r="B222" s="87" t="s">
        <v>377</v>
      </c>
      <c r="C222" s="48">
        <v>218</v>
      </c>
      <c r="D222" s="623" t="s">
        <v>2231</v>
      </c>
      <c r="E222" s="623" t="s">
        <v>4111</v>
      </c>
      <c r="F222" s="623" t="s">
        <v>4112</v>
      </c>
      <c r="G222" s="623" t="s">
        <v>4113</v>
      </c>
      <c r="H222" s="623" t="s">
        <v>3035</v>
      </c>
      <c r="I222" s="48" t="s">
        <v>4114</v>
      </c>
      <c r="J222" s="48">
        <v>0</v>
      </c>
      <c r="K222" s="48">
        <v>0</v>
      </c>
      <c r="L222" s="48">
        <v>0</v>
      </c>
      <c r="M222" s="48">
        <v>1</v>
      </c>
      <c r="N222" s="48">
        <v>1</v>
      </c>
      <c r="O222" s="48" t="s">
        <v>4115</v>
      </c>
      <c r="P222" s="48" t="s">
        <v>4116</v>
      </c>
      <c r="Q222" s="48">
        <f t="shared" si="3"/>
        <v>192</v>
      </c>
      <c r="R222" s="48" t="s">
        <v>3405</v>
      </c>
      <c r="S222" s="294" t="s">
        <v>4115</v>
      </c>
      <c r="T222" s="623"/>
      <c r="U222" s="47">
        <v>5</v>
      </c>
      <c r="V222" s="623" t="s">
        <v>4117</v>
      </c>
      <c r="W222" s="623"/>
      <c r="X222" s="623"/>
      <c r="Y222" s="121" t="s">
        <v>3044</v>
      </c>
      <c r="Z222" s="121" t="s">
        <v>3045</v>
      </c>
      <c r="AA222" s="121" t="s">
        <v>4118</v>
      </c>
      <c r="AB222" s="373" t="s">
        <v>1795</v>
      </c>
      <c r="AC222" s="122"/>
      <c r="AD222" s="51" t="s">
        <v>4119</v>
      </c>
      <c r="AE222" s="375"/>
      <c r="AF222" s="375"/>
      <c r="AG222" s="375"/>
      <c r="AH222" s="375"/>
      <c r="AI222" s="375"/>
      <c r="AJ222" s="375"/>
      <c r="AK222" s="375"/>
      <c r="AL222" s="375"/>
      <c r="AM222" s="375"/>
    </row>
    <row r="223" spans="1:39" s="376" customFormat="1" outlineLevel="1">
      <c r="A223" s="703"/>
      <c r="B223" s="87" t="s">
        <v>377</v>
      </c>
      <c r="C223" s="48">
        <v>219</v>
      </c>
      <c r="D223" s="623" t="s">
        <v>2239</v>
      </c>
      <c r="E223" s="623" t="s">
        <v>4120</v>
      </c>
      <c r="F223" s="623" t="s">
        <v>4121</v>
      </c>
      <c r="G223" s="623" t="s">
        <v>4122</v>
      </c>
      <c r="H223" s="623" t="s">
        <v>3035</v>
      </c>
      <c r="I223" s="48" t="s">
        <v>4114</v>
      </c>
      <c r="J223" s="48">
        <v>0</v>
      </c>
      <c r="K223" s="48">
        <v>0</v>
      </c>
      <c r="L223" s="48">
        <v>0</v>
      </c>
      <c r="M223" s="48">
        <v>1</v>
      </c>
      <c r="N223" s="48">
        <v>1</v>
      </c>
      <c r="O223" s="48" t="s">
        <v>4123</v>
      </c>
      <c r="P223" s="48" t="s">
        <v>4116</v>
      </c>
      <c r="Q223" s="48">
        <f t="shared" si="3"/>
        <v>192</v>
      </c>
      <c r="R223" s="48" t="s">
        <v>3405</v>
      </c>
      <c r="S223" s="294" t="s">
        <v>4123</v>
      </c>
      <c r="T223" s="623"/>
      <c r="U223" s="47">
        <v>5</v>
      </c>
      <c r="V223" s="623" t="s">
        <v>4124</v>
      </c>
      <c r="W223" s="623"/>
      <c r="X223" s="623"/>
      <c r="Y223" s="121" t="s">
        <v>3044</v>
      </c>
      <c r="Z223" s="121" t="s">
        <v>3045</v>
      </c>
      <c r="AA223" s="121" t="s">
        <v>4118</v>
      </c>
      <c r="AB223" s="373" t="s">
        <v>1795</v>
      </c>
      <c r="AC223" s="122"/>
      <c r="AD223" s="51" t="s">
        <v>4125</v>
      </c>
      <c r="AE223" s="375"/>
      <c r="AF223" s="375"/>
      <c r="AG223" s="375"/>
      <c r="AH223" s="375"/>
      <c r="AI223" s="375"/>
      <c r="AJ223" s="375"/>
      <c r="AK223" s="375"/>
      <c r="AL223" s="375"/>
      <c r="AM223" s="375"/>
    </row>
    <row r="224" spans="1:39" s="376" customFormat="1" outlineLevel="1">
      <c r="A224" s="703"/>
      <c r="B224" s="87" t="s">
        <v>377</v>
      </c>
      <c r="C224" s="48">
        <v>220</v>
      </c>
      <c r="D224" s="623" t="s">
        <v>2245</v>
      </c>
      <c r="E224" s="623" t="s">
        <v>4126</v>
      </c>
      <c r="F224" s="623" t="s">
        <v>4127</v>
      </c>
      <c r="G224" s="623" t="s">
        <v>4128</v>
      </c>
      <c r="H224" s="623" t="s">
        <v>3035</v>
      </c>
      <c r="I224" s="48" t="s">
        <v>4114</v>
      </c>
      <c r="J224" s="48">
        <v>0</v>
      </c>
      <c r="K224" s="48">
        <v>0</v>
      </c>
      <c r="L224" s="48">
        <v>0</v>
      </c>
      <c r="M224" s="48">
        <v>1</v>
      </c>
      <c r="N224" s="48">
        <v>1</v>
      </c>
      <c r="O224" s="48" t="s">
        <v>4129</v>
      </c>
      <c r="P224" s="48" t="s">
        <v>4116</v>
      </c>
      <c r="Q224" s="48">
        <f t="shared" si="3"/>
        <v>192</v>
      </c>
      <c r="R224" s="48" t="s">
        <v>3405</v>
      </c>
      <c r="S224" s="294" t="s">
        <v>4129</v>
      </c>
      <c r="T224" s="623"/>
      <c r="U224" s="47">
        <v>5</v>
      </c>
      <c r="V224" s="623" t="s">
        <v>4130</v>
      </c>
      <c r="W224" s="623"/>
      <c r="X224" s="623"/>
      <c r="Y224" s="121" t="s">
        <v>3044</v>
      </c>
      <c r="Z224" s="121" t="s">
        <v>3045</v>
      </c>
      <c r="AA224" s="121" t="s">
        <v>4118</v>
      </c>
      <c r="AB224" s="373" t="s">
        <v>1795</v>
      </c>
      <c r="AC224" s="122"/>
      <c r="AD224" s="51" t="s">
        <v>4131</v>
      </c>
      <c r="AE224" s="375"/>
      <c r="AF224" s="375"/>
      <c r="AG224" s="375"/>
      <c r="AH224" s="375"/>
      <c r="AI224" s="375"/>
      <c r="AJ224" s="375"/>
      <c r="AK224" s="375"/>
      <c r="AL224" s="375"/>
      <c r="AM224" s="375"/>
    </row>
    <row r="225" spans="1:39" s="376" customFormat="1" outlineLevel="1">
      <c r="A225" s="703"/>
      <c r="B225" s="87" t="s">
        <v>377</v>
      </c>
      <c r="C225" s="48">
        <v>221</v>
      </c>
      <c r="D225" s="623" t="s">
        <v>2110</v>
      </c>
      <c r="E225" s="623" t="s">
        <v>4132</v>
      </c>
      <c r="F225" s="623" t="s">
        <v>4133</v>
      </c>
      <c r="G225" s="623" t="s">
        <v>4134</v>
      </c>
      <c r="H225" s="623" t="s">
        <v>3035</v>
      </c>
      <c r="I225" s="48" t="s">
        <v>4114</v>
      </c>
      <c r="J225" s="48">
        <v>0</v>
      </c>
      <c r="K225" s="48">
        <v>0</v>
      </c>
      <c r="L225" s="48">
        <v>0</v>
      </c>
      <c r="M225" s="48">
        <v>1</v>
      </c>
      <c r="N225" s="48">
        <v>1</v>
      </c>
      <c r="O225" s="48" t="s">
        <v>4135</v>
      </c>
      <c r="P225" s="48" t="s">
        <v>4116</v>
      </c>
      <c r="Q225" s="48">
        <f t="shared" si="3"/>
        <v>192</v>
      </c>
      <c r="R225" s="48" t="s">
        <v>3405</v>
      </c>
      <c r="S225" s="294" t="s">
        <v>4135</v>
      </c>
      <c r="T225" s="623"/>
      <c r="U225" s="47">
        <v>5</v>
      </c>
      <c r="V225" s="623" t="s">
        <v>4136</v>
      </c>
      <c r="W225" s="623"/>
      <c r="X225" s="623"/>
      <c r="Y225" s="121" t="s">
        <v>3044</v>
      </c>
      <c r="Z225" s="121" t="s">
        <v>3045</v>
      </c>
      <c r="AA225" s="121" t="s">
        <v>4118</v>
      </c>
      <c r="AB225" s="373" t="s">
        <v>1795</v>
      </c>
      <c r="AC225" s="122"/>
      <c r="AD225" s="51" t="s">
        <v>4137</v>
      </c>
      <c r="AE225" s="375"/>
      <c r="AF225" s="375"/>
      <c r="AG225" s="375"/>
      <c r="AH225" s="375"/>
      <c r="AI225" s="375"/>
      <c r="AJ225" s="375"/>
      <c r="AK225" s="375"/>
      <c r="AL225" s="375"/>
      <c r="AM225" s="375"/>
    </row>
    <row r="226" spans="1:39" s="376" customFormat="1" outlineLevel="1">
      <c r="A226" s="703"/>
      <c r="B226" s="87" t="s">
        <v>377</v>
      </c>
      <c r="C226" s="48">
        <v>222</v>
      </c>
      <c r="D226" s="623" t="s">
        <v>2256</v>
      </c>
      <c r="E226" s="623" t="s">
        <v>4138</v>
      </c>
      <c r="F226" s="623" t="s">
        <v>4139</v>
      </c>
      <c r="G226" s="623" t="s">
        <v>4140</v>
      </c>
      <c r="H226" s="623" t="s">
        <v>3035</v>
      </c>
      <c r="I226" s="48" t="s">
        <v>4114</v>
      </c>
      <c r="J226" s="48">
        <v>0</v>
      </c>
      <c r="K226" s="48">
        <v>0</v>
      </c>
      <c r="L226" s="48">
        <v>0</v>
      </c>
      <c r="M226" s="48">
        <v>1</v>
      </c>
      <c r="N226" s="48">
        <v>1</v>
      </c>
      <c r="O226" s="48" t="s">
        <v>4141</v>
      </c>
      <c r="P226" s="48" t="s">
        <v>4116</v>
      </c>
      <c r="Q226" s="48">
        <f t="shared" si="3"/>
        <v>192</v>
      </c>
      <c r="R226" s="48" t="s">
        <v>3405</v>
      </c>
      <c r="S226" s="294" t="s">
        <v>4141</v>
      </c>
      <c r="T226" s="623"/>
      <c r="U226" s="47">
        <v>5</v>
      </c>
      <c r="V226" s="623" t="s">
        <v>4142</v>
      </c>
      <c r="W226" s="623"/>
      <c r="X226" s="623"/>
      <c r="Y226" s="121" t="s">
        <v>3044</v>
      </c>
      <c r="Z226" s="121" t="s">
        <v>3045</v>
      </c>
      <c r="AA226" s="121" t="s">
        <v>4118</v>
      </c>
      <c r="AB226" s="373" t="s">
        <v>1795</v>
      </c>
      <c r="AC226" s="122"/>
      <c r="AD226" s="51" t="s">
        <v>4143</v>
      </c>
      <c r="AE226" s="375"/>
      <c r="AF226" s="375"/>
      <c r="AG226" s="375"/>
      <c r="AH226" s="375"/>
      <c r="AI226" s="375"/>
      <c r="AJ226" s="375"/>
      <c r="AK226" s="375"/>
      <c r="AL226" s="375"/>
      <c r="AM226" s="375"/>
    </row>
    <row r="227" spans="1:39" s="376" customFormat="1" outlineLevel="1">
      <c r="A227" s="703"/>
      <c r="B227" s="87" t="s">
        <v>377</v>
      </c>
      <c r="C227" s="48">
        <v>223</v>
      </c>
      <c r="D227" s="623" t="s">
        <v>2262</v>
      </c>
      <c r="E227" s="623" t="s">
        <v>4144</v>
      </c>
      <c r="F227" s="623" t="s">
        <v>4145</v>
      </c>
      <c r="G227" s="623" t="s">
        <v>4146</v>
      </c>
      <c r="H227" s="623" t="s">
        <v>3035</v>
      </c>
      <c r="I227" s="48" t="s">
        <v>4114</v>
      </c>
      <c r="J227" s="48">
        <v>0</v>
      </c>
      <c r="K227" s="48">
        <v>0</v>
      </c>
      <c r="L227" s="48">
        <v>0</v>
      </c>
      <c r="M227" s="48">
        <v>1</v>
      </c>
      <c r="N227" s="48">
        <v>1</v>
      </c>
      <c r="O227" s="48" t="s">
        <v>4147</v>
      </c>
      <c r="P227" s="48" t="s">
        <v>4116</v>
      </c>
      <c r="Q227" s="48">
        <f t="shared" si="3"/>
        <v>192</v>
      </c>
      <c r="R227" s="48" t="s">
        <v>3405</v>
      </c>
      <c r="S227" s="294" t="s">
        <v>4147</v>
      </c>
      <c r="T227" s="623"/>
      <c r="U227" s="47">
        <v>5</v>
      </c>
      <c r="V227" s="623" t="s">
        <v>4148</v>
      </c>
      <c r="W227" s="623"/>
      <c r="X227" s="623"/>
      <c r="Y227" s="121" t="s">
        <v>3044</v>
      </c>
      <c r="Z227" s="121" t="s">
        <v>3045</v>
      </c>
      <c r="AA227" s="121" t="s">
        <v>4118</v>
      </c>
      <c r="AB227" s="373" t="s">
        <v>1795</v>
      </c>
      <c r="AC227" s="122"/>
      <c r="AD227" s="51" t="s">
        <v>4149</v>
      </c>
      <c r="AE227" s="375"/>
      <c r="AF227" s="375"/>
      <c r="AG227" s="375"/>
      <c r="AH227" s="375"/>
      <c r="AI227" s="375"/>
      <c r="AJ227" s="375"/>
      <c r="AK227" s="375"/>
      <c r="AL227" s="375"/>
      <c r="AM227" s="375"/>
    </row>
    <row r="228" spans="1:39" s="376" customFormat="1" outlineLevel="1">
      <c r="A228" s="703"/>
      <c r="B228" s="87" t="s">
        <v>377</v>
      </c>
      <c r="C228" s="48">
        <v>224</v>
      </c>
      <c r="D228" s="623" t="s">
        <v>2268</v>
      </c>
      <c r="E228" s="623" t="s">
        <v>4150</v>
      </c>
      <c r="F228" s="623" t="s">
        <v>4151</v>
      </c>
      <c r="G228" s="623" t="s">
        <v>4152</v>
      </c>
      <c r="H228" s="623" t="s">
        <v>3035</v>
      </c>
      <c r="I228" s="48" t="s">
        <v>4114</v>
      </c>
      <c r="J228" s="48">
        <v>0</v>
      </c>
      <c r="K228" s="48">
        <v>0</v>
      </c>
      <c r="L228" s="48">
        <v>0</v>
      </c>
      <c r="M228" s="48">
        <v>1</v>
      </c>
      <c r="N228" s="48">
        <v>1</v>
      </c>
      <c r="O228" s="48" t="s">
        <v>4153</v>
      </c>
      <c r="P228" s="48" t="s">
        <v>4116</v>
      </c>
      <c r="Q228" s="48">
        <f t="shared" si="3"/>
        <v>192</v>
      </c>
      <c r="R228" s="48" t="s">
        <v>3405</v>
      </c>
      <c r="S228" s="294" t="s">
        <v>4153</v>
      </c>
      <c r="T228" s="623"/>
      <c r="U228" s="47">
        <v>5</v>
      </c>
      <c r="V228" s="623" t="s">
        <v>4154</v>
      </c>
      <c r="W228" s="623"/>
      <c r="X228" s="623"/>
      <c r="Y228" s="121" t="s">
        <v>3044</v>
      </c>
      <c r="Z228" s="121" t="s">
        <v>3045</v>
      </c>
      <c r="AA228" s="121" t="s">
        <v>4118</v>
      </c>
      <c r="AB228" s="373" t="s">
        <v>1795</v>
      </c>
      <c r="AC228" s="122"/>
      <c r="AD228" s="51" t="s">
        <v>4155</v>
      </c>
      <c r="AE228" s="375"/>
      <c r="AF228" s="375"/>
      <c r="AG228" s="375"/>
      <c r="AH228" s="375"/>
      <c r="AI228" s="375"/>
      <c r="AJ228" s="375"/>
      <c r="AK228" s="375"/>
      <c r="AL228" s="375"/>
      <c r="AM228" s="375"/>
    </row>
    <row r="229" spans="1:39" s="376" customFormat="1" outlineLevel="1">
      <c r="A229" s="703"/>
      <c r="B229" s="87" t="s">
        <v>377</v>
      </c>
      <c r="C229" s="48">
        <v>225</v>
      </c>
      <c r="D229" s="623" t="s">
        <v>2274</v>
      </c>
      <c r="E229" s="623" t="s">
        <v>4156</v>
      </c>
      <c r="F229" s="623" t="s">
        <v>4157</v>
      </c>
      <c r="G229" s="623" t="s">
        <v>4158</v>
      </c>
      <c r="H229" s="623" t="s">
        <v>3035</v>
      </c>
      <c r="I229" s="48" t="s">
        <v>4114</v>
      </c>
      <c r="J229" s="48">
        <v>0</v>
      </c>
      <c r="K229" s="48">
        <v>0</v>
      </c>
      <c r="L229" s="48">
        <v>0</v>
      </c>
      <c r="M229" s="48">
        <v>1</v>
      </c>
      <c r="N229" s="48">
        <v>1</v>
      </c>
      <c r="O229" s="48" t="s">
        <v>4159</v>
      </c>
      <c r="P229" s="48" t="s">
        <v>4116</v>
      </c>
      <c r="Q229" s="48">
        <f t="shared" si="3"/>
        <v>192</v>
      </c>
      <c r="R229" s="48" t="s">
        <v>3405</v>
      </c>
      <c r="S229" s="294" t="s">
        <v>4159</v>
      </c>
      <c r="T229" s="623"/>
      <c r="U229" s="47">
        <v>5</v>
      </c>
      <c r="V229" s="623" t="s">
        <v>4160</v>
      </c>
      <c r="W229" s="623"/>
      <c r="X229" s="623"/>
      <c r="Y229" s="121" t="s">
        <v>3044</v>
      </c>
      <c r="Z229" s="121" t="s">
        <v>3045</v>
      </c>
      <c r="AA229" s="121" t="s">
        <v>4118</v>
      </c>
      <c r="AB229" s="373" t="s">
        <v>1795</v>
      </c>
      <c r="AC229" s="122"/>
      <c r="AD229" s="51" t="s">
        <v>4161</v>
      </c>
      <c r="AE229" s="375"/>
      <c r="AF229" s="375"/>
      <c r="AG229" s="375"/>
      <c r="AH229" s="375"/>
      <c r="AI229" s="375"/>
      <c r="AJ229" s="375"/>
      <c r="AK229" s="375"/>
      <c r="AL229" s="375"/>
      <c r="AM229" s="375"/>
    </row>
    <row r="230" spans="1:39" s="376" customFormat="1" outlineLevel="1">
      <c r="A230" s="703"/>
      <c r="B230" s="87" t="s">
        <v>377</v>
      </c>
      <c r="C230" s="48">
        <v>226</v>
      </c>
      <c r="D230" s="623" t="s">
        <v>2280</v>
      </c>
      <c r="E230" s="623" t="s">
        <v>4162</v>
      </c>
      <c r="F230" s="623" t="s">
        <v>4163</v>
      </c>
      <c r="G230" s="623" t="s">
        <v>4164</v>
      </c>
      <c r="H230" s="623" t="s">
        <v>3035</v>
      </c>
      <c r="I230" s="48" t="s">
        <v>4114</v>
      </c>
      <c r="J230" s="48">
        <v>0</v>
      </c>
      <c r="K230" s="48">
        <v>0</v>
      </c>
      <c r="L230" s="48">
        <v>0</v>
      </c>
      <c r="M230" s="48">
        <v>1</v>
      </c>
      <c r="N230" s="48">
        <v>1</v>
      </c>
      <c r="O230" s="48" t="s">
        <v>4165</v>
      </c>
      <c r="P230" s="48" t="s">
        <v>4116</v>
      </c>
      <c r="Q230" s="48">
        <f t="shared" si="3"/>
        <v>192</v>
      </c>
      <c r="R230" s="48" t="s">
        <v>3405</v>
      </c>
      <c r="S230" s="294" t="s">
        <v>4165</v>
      </c>
      <c r="T230" s="623"/>
      <c r="U230" s="47">
        <v>5</v>
      </c>
      <c r="V230" s="623" t="s">
        <v>4166</v>
      </c>
      <c r="W230" s="623"/>
      <c r="X230" s="623"/>
      <c r="Y230" s="121" t="s">
        <v>3044</v>
      </c>
      <c r="Z230" s="121" t="s">
        <v>3045</v>
      </c>
      <c r="AA230" s="121" t="s">
        <v>4118</v>
      </c>
      <c r="AB230" s="373" t="s">
        <v>1795</v>
      </c>
      <c r="AC230" s="122"/>
      <c r="AD230" s="51" t="s">
        <v>4167</v>
      </c>
      <c r="AE230" s="375"/>
      <c r="AF230" s="375"/>
      <c r="AG230" s="375"/>
      <c r="AH230" s="375"/>
      <c r="AI230" s="375"/>
      <c r="AJ230" s="375"/>
      <c r="AK230" s="375"/>
      <c r="AL230" s="375"/>
      <c r="AM230" s="375"/>
    </row>
    <row r="231" spans="1:39" s="376" customFormat="1" outlineLevel="1">
      <c r="A231" s="703"/>
      <c r="B231" s="87" t="s">
        <v>377</v>
      </c>
      <c r="C231" s="48">
        <v>227</v>
      </c>
      <c r="D231" s="623" t="s">
        <v>2286</v>
      </c>
      <c r="E231" s="623" t="s">
        <v>4168</v>
      </c>
      <c r="F231" s="623" t="s">
        <v>4169</v>
      </c>
      <c r="G231" s="623" t="s">
        <v>4170</v>
      </c>
      <c r="H231" s="623" t="s">
        <v>3035</v>
      </c>
      <c r="I231" s="48" t="s">
        <v>4114</v>
      </c>
      <c r="J231" s="48">
        <v>0</v>
      </c>
      <c r="K231" s="48">
        <v>0</v>
      </c>
      <c r="L231" s="48">
        <v>0</v>
      </c>
      <c r="M231" s="48">
        <v>1</v>
      </c>
      <c r="N231" s="48">
        <v>1</v>
      </c>
      <c r="O231" s="48" t="s">
        <v>4171</v>
      </c>
      <c r="P231" s="48" t="s">
        <v>4116</v>
      </c>
      <c r="Q231" s="48">
        <f t="shared" si="3"/>
        <v>192</v>
      </c>
      <c r="R231" s="48" t="s">
        <v>3405</v>
      </c>
      <c r="S231" s="294" t="s">
        <v>4171</v>
      </c>
      <c r="T231" s="623"/>
      <c r="U231" s="47">
        <v>5</v>
      </c>
      <c r="V231" s="623" t="s">
        <v>4172</v>
      </c>
      <c r="W231" s="623"/>
      <c r="X231" s="623"/>
      <c r="Y231" s="121" t="s">
        <v>3044</v>
      </c>
      <c r="Z231" s="121" t="s">
        <v>3045</v>
      </c>
      <c r="AA231" s="121" t="s">
        <v>4118</v>
      </c>
      <c r="AB231" s="373" t="s">
        <v>1795</v>
      </c>
      <c r="AC231" s="122"/>
      <c r="AD231" s="51" t="s">
        <v>4173</v>
      </c>
      <c r="AE231" s="375"/>
      <c r="AF231" s="375"/>
      <c r="AG231" s="375"/>
      <c r="AH231" s="375"/>
      <c r="AI231" s="375"/>
      <c r="AJ231" s="375"/>
      <c r="AK231" s="375"/>
      <c r="AL231" s="375"/>
      <c r="AM231" s="375"/>
    </row>
    <row r="232" spans="1:39" s="376" customFormat="1" outlineLevel="1">
      <c r="A232" s="703"/>
      <c r="B232" s="87" t="s">
        <v>377</v>
      </c>
      <c r="C232" s="48">
        <v>228</v>
      </c>
      <c r="D232" s="623" t="s">
        <v>2292</v>
      </c>
      <c r="E232" s="623" t="s">
        <v>4174</v>
      </c>
      <c r="F232" s="623" t="s">
        <v>4175</v>
      </c>
      <c r="G232" s="623" t="s">
        <v>4176</v>
      </c>
      <c r="H232" s="623" t="s">
        <v>3035</v>
      </c>
      <c r="I232" s="48" t="s">
        <v>4114</v>
      </c>
      <c r="J232" s="48">
        <v>0</v>
      </c>
      <c r="K232" s="48">
        <v>0</v>
      </c>
      <c r="L232" s="48">
        <v>0</v>
      </c>
      <c r="M232" s="48">
        <v>1</v>
      </c>
      <c r="N232" s="48">
        <v>1</v>
      </c>
      <c r="O232" s="48" t="s">
        <v>4177</v>
      </c>
      <c r="P232" s="48" t="s">
        <v>4116</v>
      </c>
      <c r="Q232" s="48">
        <f t="shared" si="3"/>
        <v>192</v>
      </c>
      <c r="R232" s="48" t="s">
        <v>3405</v>
      </c>
      <c r="S232" s="294" t="s">
        <v>4177</v>
      </c>
      <c r="T232" s="623"/>
      <c r="U232" s="47">
        <v>5</v>
      </c>
      <c r="V232" s="623" t="s">
        <v>4178</v>
      </c>
      <c r="W232" s="623"/>
      <c r="X232" s="623"/>
      <c r="Y232" s="121" t="s">
        <v>3044</v>
      </c>
      <c r="Z232" s="121" t="s">
        <v>3045</v>
      </c>
      <c r="AA232" s="121" t="s">
        <v>4118</v>
      </c>
      <c r="AB232" s="373" t="s">
        <v>1795</v>
      </c>
      <c r="AC232" s="122"/>
      <c r="AD232" s="51" t="s">
        <v>4179</v>
      </c>
      <c r="AE232" s="375"/>
      <c r="AF232" s="375"/>
      <c r="AG232" s="375"/>
      <c r="AH232" s="375"/>
      <c r="AI232" s="375"/>
      <c r="AJ232" s="375"/>
      <c r="AK232" s="375"/>
      <c r="AL232" s="375"/>
      <c r="AM232" s="375"/>
    </row>
    <row r="233" spans="1:39" s="376" customFormat="1" outlineLevel="1">
      <c r="A233" s="703"/>
      <c r="B233" s="87" t="s">
        <v>377</v>
      </c>
      <c r="C233" s="48">
        <v>229</v>
      </c>
      <c r="D233" s="623" t="s">
        <v>2298</v>
      </c>
      <c r="E233" s="623" t="s">
        <v>4180</v>
      </c>
      <c r="F233" s="623" t="s">
        <v>4181</v>
      </c>
      <c r="G233" s="623" t="s">
        <v>4182</v>
      </c>
      <c r="H233" s="623" t="s">
        <v>3035</v>
      </c>
      <c r="I233" s="48" t="s">
        <v>4114</v>
      </c>
      <c r="J233" s="48">
        <v>0</v>
      </c>
      <c r="K233" s="48">
        <v>0</v>
      </c>
      <c r="L233" s="48">
        <v>0</v>
      </c>
      <c r="M233" s="48">
        <v>1</v>
      </c>
      <c r="N233" s="48">
        <v>1</v>
      </c>
      <c r="O233" s="48" t="s">
        <v>4183</v>
      </c>
      <c r="P233" s="48" t="s">
        <v>4116</v>
      </c>
      <c r="Q233" s="48">
        <f t="shared" si="3"/>
        <v>192</v>
      </c>
      <c r="R233" s="48" t="s">
        <v>3405</v>
      </c>
      <c r="S233" s="294" t="s">
        <v>4183</v>
      </c>
      <c r="T233" s="623"/>
      <c r="U233" s="47">
        <v>5</v>
      </c>
      <c r="V233" s="623" t="s">
        <v>4184</v>
      </c>
      <c r="W233" s="623"/>
      <c r="X233" s="623"/>
      <c r="Y233" s="121" t="s">
        <v>3044</v>
      </c>
      <c r="Z233" s="121" t="s">
        <v>3045</v>
      </c>
      <c r="AA233" s="121" t="s">
        <v>4118</v>
      </c>
      <c r="AB233" s="373" t="s">
        <v>1795</v>
      </c>
      <c r="AC233" s="122"/>
      <c r="AD233" s="51" t="s">
        <v>4185</v>
      </c>
      <c r="AE233" s="375"/>
      <c r="AF233" s="375"/>
      <c r="AG233" s="375"/>
      <c r="AH233" s="375"/>
      <c r="AI233" s="375"/>
      <c r="AJ233" s="375"/>
      <c r="AK233" s="375"/>
      <c r="AL233" s="375"/>
      <c r="AM233" s="375"/>
    </row>
    <row r="234" spans="1:39" outlineLevel="1">
      <c r="A234" s="686"/>
      <c r="B234" s="48" t="s">
        <v>23</v>
      </c>
      <c r="C234" s="48">
        <v>230</v>
      </c>
      <c r="D234" s="623"/>
      <c r="E234" s="623" t="s">
        <v>4186</v>
      </c>
      <c r="F234" s="623" t="s">
        <v>4187</v>
      </c>
      <c r="G234" s="623" t="s">
        <v>4188</v>
      </c>
      <c r="H234" s="623" t="s">
        <v>3035</v>
      </c>
      <c r="I234" s="623"/>
      <c r="J234" s="47"/>
      <c r="K234" s="47"/>
      <c r="L234" s="47"/>
      <c r="M234" s="47"/>
      <c r="N234" s="47"/>
      <c r="O234" s="47"/>
      <c r="P234" s="47"/>
      <c r="Q234" s="48">
        <f t="shared" si="3"/>
        <v>0</v>
      </c>
      <c r="R234" s="48"/>
      <c r="S234" s="623"/>
      <c r="T234" s="623"/>
      <c r="U234" s="47"/>
      <c r="V234" s="623"/>
      <c r="W234" s="623"/>
      <c r="X234" s="623"/>
      <c r="Y234" s="121"/>
      <c r="Z234" s="121"/>
      <c r="AA234" s="121"/>
      <c r="AB234" s="373"/>
      <c r="AC234" s="122"/>
      <c r="AD234" s="51"/>
    </row>
    <row r="235" spans="1:39" outlineLevel="1">
      <c r="A235" s="686"/>
      <c r="B235" s="48" t="s">
        <v>23</v>
      </c>
      <c r="C235" s="48">
        <v>231</v>
      </c>
      <c r="D235" s="623"/>
      <c r="E235" s="623" t="s">
        <v>4189</v>
      </c>
      <c r="F235" s="623" t="s">
        <v>4190</v>
      </c>
      <c r="G235" s="623" t="s">
        <v>4191</v>
      </c>
      <c r="H235" s="623" t="s">
        <v>3035</v>
      </c>
      <c r="I235" s="623"/>
      <c r="J235" s="47"/>
      <c r="K235" s="47"/>
      <c r="L235" s="47"/>
      <c r="M235" s="47"/>
      <c r="N235" s="47"/>
      <c r="O235" s="47"/>
      <c r="P235" s="47"/>
      <c r="Q235" s="48">
        <f t="shared" si="3"/>
        <v>0</v>
      </c>
      <c r="R235" s="48"/>
      <c r="S235" s="623"/>
      <c r="T235" s="623"/>
      <c r="U235" s="47"/>
      <c r="V235" s="623"/>
      <c r="W235" s="623"/>
      <c r="X235" s="623"/>
      <c r="Y235" s="121"/>
      <c r="Z235" s="121"/>
      <c r="AA235" s="121"/>
      <c r="AB235" s="373"/>
      <c r="AC235" s="122"/>
      <c r="AD235" s="51"/>
    </row>
    <row r="236" spans="1:39" outlineLevel="1">
      <c r="A236" s="686"/>
      <c r="B236" s="48" t="s">
        <v>23</v>
      </c>
      <c r="C236" s="48">
        <v>232</v>
      </c>
      <c r="D236" s="623"/>
      <c r="E236" s="623" t="s">
        <v>4192</v>
      </c>
      <c r="F236" s="623" t="s">
        <v>4193</v>
      </c>
      <c r="G236" s="623" t="s">
        <v>4194</v>
      </c>
      <c r="H236" s="623" t="s">
        <v>3035</v>
      </c>
      <c r="I236" s="623"/>
      <c r="J236" s="47"/>
      <c r="K236" s="47"/>
      <c r="L236" s="47"/>
      <c r="M236" s="47"/>
      <c r="N236" s="47"/>
      <c r="O236" s="47"/>
      <c r="P236" s="47"/>
      <c r="Q236" s="48">
        <f t="shared" si="3"/>
        <v>0</v>
      </c>
      <c r="R236" s="48"/>
      <c r="S236" s="623"/>
      <c r="T236" s="623"/>
      <c r="U236" s="47"/>
      <c r="V236" s="623"/>
      <c r="W236" s="623"/>
      <c r="X236" s="623"/>
      <c r="Y236" s="121"/>
      <c r="Z236" s="121"/>
      <c r="AA236" s="121"/>
      <c r="AB236" s="373"/>
      <c r="AC236" s="122"/>
      <c r="AD236" s="51"/>
    </row>
    <row r="237" spans="1:39" outlineLevel="1">
      <c r="A237" s="686"/>
      <c r="B237" s="48" t="s">
        <v>23</v>
      </c>
      <c r="C237" s="48">
        <v>233</v>
      </c>
      <c r="D237" s="623"/>
      <c r="E237" s="623" t="s">
        <v>4195</v>
      </c>
      <c r="F237" s="623" t="s">
        <v>4196</v>
      </c>
      <c r="G237" s="623" t="s">
        <v>4197</v>
      </c>
      <c r="H237" s="623" t="s">
        <v>3035</v>
      </c>
      <c r="I237" s="623"/>
      <c r="J237" s="47"/>
      <c r="K237" s="47"/>
      <c r="L237" s="47"/>
      <c r="M237" s="47"/>
      <c r="N237" s="47"/>
      <c r="O237" s="47"/>
      <c r="P237" s="47"/>
      <c r="Q237" s="48">
        <f t="shared" si="3"/>
        <v>0</v>
      </c>
      <c r="R237" s="48"/>
      <c r="S237" s="623"/>
      <c r="T237" s="623"/>
      <c r="U237" s="47"/>
      <c r="V237" s="623"/>
      <c r="W237" s="623"/>
      <c r="X237" s="623"/>
      <c r="Y237" s="121"/>
      <c r="Z237" s="121"/>
      <c r="AA237" s="121"/>
      <c r="AB237" s="373"/>
      <c r="AC237" s="122"/>
      <c r="AD237" s="51"/>
    </row>
    <row r="238" spans="1:39" outlineLevel="1">
      <c r="A238" s="686"/>
      <c r="B238" s="48" t="s">
        <v>23</v>
      </c>
      <c r="C238" s="48">
        <v>234</v>
      </c>
      <c r="D238" s="623"/>
      <c r="E238" s="623" t="s">
        <v>4198</v>
      </c>
      <c r="F238" s="623" t="s">
        <v>4199</v>
      </c>
      <c r="G238" s="623" t="s">
        <v>4200</v>
      </c>
      <c r="H238" s="623" t="s">
        <v>3035</v>
      </c>
      <c r="I238" s="623"/>
      <c r="J238" s="47"/>
      <c r="K238" s="47"/>
      <c r="L238" s="47"/>
      <c r="M238" s="47"/>
      <c r="N238" s="47"/>
      <c r="O238" s="47"/>
      <c r="P238" s="47"/>
      <c r="Q238" s="48">
        <f t="shared" si="3"/>
        <v>0</v>
      </c>
      <c r="R238" s="48"/>
      <c r="S238" s="623"/>
      <c r="T238" s="623"/>
      <c r="U238" s="47"/>
      <c r="V238" s="623"/>
      <c r="W238" s="623"/>
      <c r="X238" s="623"/>
      <c r="Y238" s="121"/>
      <c r="Z238" s="121"/>
      <c r="AA238" s="121"/>
      <c r="AB238" s="373"/>
      <c r="AC238" s="122"/>
      <c r="AD238" s="51"/>
    </row>
    <row r="239" spans="1:39" outlineLevel="1">
      <c r="A239" s="686"/>
      <c r="B239" s="87" t="s">
        <v>45</v>
      </c>
      <c r="C239" s="48">
        <v>235</v>
      </c>
      <c r="D239" s="623" t="s">
        <v>1799</v>
      </c>
      <c r="E239" s="623" t="s">
        <v>4201</v>
      </c>
      <c r="F239" s="623" t="s">
        <v>4202</v>
      </c>
      <c r="G239" s="623" t="s">
        <v>1798</v>
      </c>
      <c r="H239" s="623" t="s">
        <v>3035</v>
      </c>
      <c r="I239" s="48" t="s">
        <v>4203</v>
      </c>
      <c r="J239" s="48">
        <v>1</v>
      </c>
      <c r="K239" s="48">
        <v>0</v>
      </c>
      <c r="L239" s="48">
        <v>0</v>
      </c>
      <c r="M239" s="48">
        <v>1</v>
      </c>
      <c r="N239" s="48">
        <v>1</v>
      </c>
      <c r="O239" s="48" t="s">
        <v>4204</v>
      </c>
      <c r="P239" s="48" t="s">
        <v>3038</v>
      </c>
      <c r="Q239" s="48">
        <f t="shared" si="3"/>
        <v>193</v>
      </c>
      <c r="R239" s="48" t="s">
        <v>3405</v>
      </c>
      <c r="S239" s="623" t="s">
        <v>4205</v>
      </c>
      <c r="T239" s="623"/>
      <c r="U239" s="47">
        <v>5</v>
      </c>
      <c r="V239" s="623" t="s">
        <v>4206</v>
      </c>
      <c r="W239" s="623" t="s">
        <v>4207</v>
      </c>
      <c r="X239" s="623"/>
      <c r="Y239" s="121" t="s">
        <v>3582</v>
      </c>
      <c r="Z239" s="121" t="s">
        <v>3045</v>
      </c>
      <c r="AA239" s="121" t="s">
        <v>3046</v>
      </c>
      <c r="AB239" s="373" t="s">
        <v>1820</v>
      </c>
      <c r="AC239" s="122"/>
      <c r="AD239" s="51" t="s">
        <v>4208</v>
      </c>
    </row>
    <row r="240" spans="1:39" outlineLevel="1">
      <c r="A240" s="686"/>
      <c r="B240" s="87" t="s">
        <v>45</v>
      </c>
      <c r="C240" s="48">
        <v>236</v>
      </c>
      <c r="D240" s="623" t="s">
        <v>1812</v>
      </c>
      <c r="E240" s="623" t="s">
        <v>4209</v>
      </c>
      <c r="F240" s="623" t="s">
        <v>4210</v>
      </c>
      <c r="G240" s="623" t="s">
        <v>1811</v>
      </c>
      <c r="H240" s="623" t="s">
        <v>3035</v>
      </c>
      <c r="I240" s="48" t="s">
        <v>4211</v>
      </c>
      <c r="J240" s="48">
        <v>1</v>
      </c>
      <c r="K240" s="48">
        <v>0</v>
      </c>
      <c r="L240" s="48">
        <v>0</v>
      </c>
      <c r="M240" s="48">
        <v>1</v>
      </c>
      <c r="N240" s="48">
        <v>1</v>
      </c>
      <c r="O240" s="48" t="s">
        <v>4212</v>
      </c>
      <c r="P240" s="48" t="s">
        <v>3038</v>
      </c>
      <c r="Q240" s="48">
        <f t="shared" si="3"/>
        <v>193</v>
      </c>
      <c r="R240" s="48" t="s">
        <v>3405</v>
      </c>
      <c r="S240" s="623" t="s">
        <v>4213</v>
      </c>
      <c r="T240" s="623"/>
      <c r="U240" s="47">
        <v>5</v>
      </c>
      <c r="V240" s="623" t="s">
        <v>4214</v>
      </c>
      <c r="W240" s="623" t="s">
        <v>4215</v>
      </c>
      <c r="X240" s="623"/>
      <c r="Y240" s="121" t="s">
        <v>3582</v>
      </c>
      <c r="Z240" s="121" t="s">
        <v>3045</v>
      </c>
      <c r="AA240" s="121" t="s">
        <v>3046</v>
      </c>
      <c r="AB240" s="373" t="s">
        <v>1820</v>
      </c>
      <c r="AC240" s="122"/>
      <c r="AD240" s="51" t="s">
        <v>4216</v>
      </c>
    </row>
    <row r="241" spans="1:30" outlineLevel="1">
      <c r="A241" s="686"/>
      <c r="B241" s="48" t="s">
        <v>23</v>
      </c>
      <c r="C241" s="48">
        <v>237</v>
      </c>
      <c r="D241" s="623"/>
      <c r="E241" s="623" t="s">
        <v>4217</v>
      </c>
      <c r="F241" s="623" t="s">
        <v>4218</v>
      </c>
      <c r="G241" s="623" t="s">
        <v>4219</v>
      </c>
      <c r="H241" s="623" t="s">
        <v>3035</v>
      </c>
      <c r="I241" s="623"/>
      <c r="J241" s="47"/>
      <c r="K241" s="47"/>
      <c r="L241" s="47"/>
      <c r="M241" s="47"/>
      <c r="N241" s="47"/>
      <c r="O241" s="47"/>
      <c r="P241" s="47"/>
      <c r="Q241" s="48">
        <f t="shared" si="3"/>
        <v>0</v>
      </c>
      <c r="R241" s="48"/>
      <c r="S241" s="623"/>
      <c r="T241" s="623"/>
      <c r="U241" s="47"/>
      <c r="V241" s="623"/>
      <c r="W241" s="623"/>
      <c r="X241" s="623"/>
      <c r="Y241" s="121"/>
      <c r="Z241" s="121"/>
      <c r="AA241" s="121"/>
      <c r="AB241" s="373"/>
      <c r="AC241" s="122"/>
      <c r="AD241" s="51"/>
    </row>
    <row r="242" spans="1:30" outlineLevel="1">
      <c r="A242" s="686"/>
      <c r="B242" s="87" t="s">
        <v>45</v>
      </c>
      <c r="C242" s="48">
        <v>238</v>
      </c>
      <c r="D242" s="623" t="s">
        <v>4220</v>
      </c>
      <c r="E242" s="623" t="s">
        <v>4221</v>
      </c>
      <c r="F242" s="623" t="s">
        <v>4222</v>
      </c>
      <c r="G242" s="623" t="s">
        <v>4223</v>
      </c>
      <c r="H242" s="623" t="s">
        <v>3035</v>
      </c>
      <c r="I242" s="48" t="s">
        <v>4224</v>
      </c>
      <c r="J242" s="48">
        <v>0</v>
      </c>
      <c r="K242" s="48">
        <v>0</v>
      </c>
      <c r="L242" s="48">
        <v>0</v>
      </c>
      <c r="M242" s="48">
        <v>1</v>
      </c>
      <c r="N242" s="48">
        <v>1</v>
      </c>
      <c r="O242" s="48" t="s">
        <v>4225</v>
      </c>
      <c r="P242" s="48" t="s">
        <v>4226</v>
      </c>
      <c r="Q242" s="48">
        <f t="shared" si="3"/>
        <v>192</v>
      </c>
      <c r="R242" s="48" t="s">
        <v>3405</v>
      </c>
      <c r="S242" s="623" t="s">
        <v>4227</v>
      </c>
      <c r="T242" s="623"/>
      <c r="U242" s="47">
        <v>5</v>
      </c>
      <c r="V242" s="623" t="s">
        <v>4228</v>
      </c>
      <c r="W242" s="623"/>
      <c r="X242" s="623"/>
      <c r="Y242" s="121" t="s">
        <v>3582</v>
      </c>
      <c r="Z242" s="121" t="s">
        <v>3045</v>
      </c>
      <c r="AA242" s="121"/>
      <c r="AB242" s="373" t="s">
        <v>1820</v>
      </c>
      <c r="AC242" s="122"/>
      <c r="AD242" s="51" t="s">
        <v>4229</v>
      </c>
    </row>
    <row r="243" spans="1:30" outlineLevel="1">
      <c r="A243" s="686"/>
      <c r="B243" s="87" t="s">
        <v>45</v>
      </c>
      <c r="C243" s="48">
        <v>239</v>
      </c>
      <c r="D243" s="623" t="s">
        <v>4230</v>
      </c>
      <c r="E243" s="623" t="s">
        <v>4231</v>
      </c>
      <c r="F243" s="623" t="s">
        <v>4232</v>
      </c>
      <c r="G243" s="623" t="s">
        <v>4233</v>
      </c>
      <c r="H243" s="623" t="s">
        <v>3035</v>
      </c>
      <c r="I243" s="48" t="s">
        <v>4224</v>
      </c>
      <c r="J243" s="48">
        <v>0</v>
      </c>
      <c r="K243" s="48">
        <v>0</v>
      </c>
      <c r="L243" s="48">
        <v>0</v>
      </c>
      <c r="M243" s="48">
        <v>1</v>
      </c>
      <c r="N243" s="48">
        <v>1</v>
      </c>
      <c r="O243" s="48" t="s">
        <v>4234</v>
      </c>
      <c r="P243" s="48" t="s">
        <v>4226</v>
      </c>
      <c r="Q243" s="48">
        <f t="shared" si="3"/>
        <v>192</v>
      </c>
      <c r="R243" s="48" t="s">
        <v>3405</v>
      </c>
      <c r="S243" s="623" t="s">
        <v>4235</v>
      </c>
      <c r="T243" s="623"/>
      <c r="U243" s="47">
        <v>5</v>
      </c>
      <c r="V243" s="623" t="s">
        <v>4236</v>
      </c>
      <c r="W243" s="623"/>
      <c r="X243" s="623"/>
      <c r="Y243" s="121" t="s">
        <v>3582</v>
      </c>
      <c r="Z243" s="121" t="s">
        <v>3045</v>
      </c>
      <c r="AA243" s="121"/>
      <c r="AB243" s="373" t="s">
        <v>1820</v>
      </c>
      <c r="AC243" s="122"/>
      <c r="AD243" s="51" t="s">
        <v>4237</v>
      </c>
    </row>
    <row r="244" spans="1:30" outlineLevel="1">
      <c r="A244" s="686"/>
      <c r="B244" s="87" t="s">
        <v>45</v>
      </c>
      <c r="C244" s="48">
        <v>240</v>
      </c>
      <c r="D244" s="623" t="s">
        <v>4238</v>
      </c>
      <c r="E244" s="623" t="s">
        <v>4239</v>
      </c>
      <c r="F244" s="623" t="s">
        <v>4240</v>
      </c>
      <c r="G244" s="623" t="s">
        <v>4241</v>
      </c>
      <c r="H244" s="623" t="s">
        <v>3035</v>
      </c>
      <c r="I244" s="48" t="s">
        <v>4224</v>
      </c>
      <c r="J244" s="48">
        <v>0</v>
      </c>
      <c r="K244" s="48">
        <v>0</v>
      </c>
      <c r="L244" s="48">
        <v>0</v>
      </c>
      <c r="M244" s="48">
        <v>1</v>
      </c>
      <c r="N244" s="48">
        <v>1</v>
      </c>
      <c r="O244" s="48" t="s">
        <v>4242</v>
      </c>
      <c r="P244" s="48" t="s">
        <v>4226</v>
      </c>
      <c r="Q244" s="48">
        <f t="shared" si="3"/>
        <v>192</v>
      </c>
      <c r="R244" s="48" t="s">
        <v>3405</v>
      </c>
      <c r="S244" s="623" t="s">
        <v>4243</v>
      </c>
      <c r="T244" s="623"/>
      <c r="U244" s="47">
        <v>5</v>
      </c>
      <c r="V244" s="623" t="s">
        <v>4244</v>
      </c>
      <c r="W244" s="623"/>
      <c r="X244" s="623"/>
      <c r="Y244" s="121" t="s">
        <v>3582</v>
      </c>
      <c r="Z244" s="121" t="s">
        <v>3045</v>
      </c>
      <c r="AA244" s="121"/>
      <c r="AB244" s="373" t="s">
        <v>1820</v>
      </c>
      <c r="AC244" s="122"/>
      <c r="AD244" s="51" t="s">
        <v>4245</v>
      </c>
    </row>
    <row r="245" spans="1:30" outlineLevel="1">
      <c r="A245" s="686"/>
      <c r="B245" s="87" t="s">
        <v>45</v>
      </c>
      <c r="C245" s="48">
        <v>241</v>
      </c>
      <c r="D245" s="623" t="s">
        <v>4246</v>
      </c>
      <c r="E245" s="623" t="s">
        <v>4247</v>
      </c>
      <c r="F245" s="623" t="s">
        <v>4248</v>
      </c>
      <c r="G245" s="623" t="s">
        <v>4249</v>
      </c>
      <c r="H245" s="623" t="s">
        <v>3035</v>
      </c>
      <c r="I245" s="48" t="s">
        <v>4224</v>
      </c>
      <c r="J245" s="48">
        <v>0</v>
      </c>
      <c r="K245" s="48">
        <v>0</v>
      </c>
      <c r="L245" s="48">
        <v>0</v>
      </c>
      <c r="M245" s="48">
        <v>1</v>
      </c>
      <c r="N245" s="48">
        <v>1</v>
      </c>
      <c r="O245" s="48" t="s">
        <v>4250</v>
      </c>
      <c r="P245" s="48" t="s">
        <v>4226</v>
      </c>
      <c r="Q245" s="48">
        <f t="shared" si="3"/>
        <v>192</v>
      </c>
      <c r="R245" s="48" t="s">
        <v>3405</v>
      </c>
      <c r="S245" s="623" t="s">
        <v>4251</v>
      </c>
      <c r="T245" s="623"/>
      <c r="U245" s="47">
        <v>5</v>
      </c>
      <c r="V245" s="623" t="s">
        <v>4252</v>
      </c>
      <c r="W245" s="623"/>
      <c r="X245" s="623"/>
      <c r="Y245" s="121" t="s">
        <v>3582</v>
      </c>
      <c r="Z245" s="121" t="s">
        <v>3045</v>
      </c>
      <c r="AA245" s="121"/>
      <c r="AB245" s="373" t="s">
        <v>1820</v>
      </c>
      <c r="AC245" s="122"/>
      <c r="AD245" s="51" t="s">
        <v>4253</v>
      </c>
    </row>
    <row r="246" spans="1:30" outlineLevel="1">
      <c r="A246" s="686"/>
      <c r="B246" s="87" t="s">
        <v>45</v>
      </c>
      <c r="C246" s="48">
        <v>242</v>
      </c>
      <c r="D246" s="623" t="s">
        <v>4254</v>
      </c>
      <c r="E246" s="623" t="s">
        <v>4255</v>
      </c>
      <c r="F246" s="623" t="s">
        <v>4256</v>
      </c>
      <c r="G246" s="623" t="s">
        <v>4257</v>
      </c>
      <c r="H246" s="623" t="s">
        <v>3035</v>
      </c>
      <c r="I246" s="48" t="s">
        <v>4224</v>
      </c>
      <c r="J246" s="48">
        <v>0</v>
      </c>
      <c r="K246" s="48">
        <v>0</v>
      </c>
      <c r="L246" s="48">
        <v>0</v>
      </c>
      <c r="M246" s="48">
        <v>1</v>
      </c>
      <c r="N246" s="48">
        <v>1</v>
      </c>
      <c r="O246" s="48" t="s">
        <v>4258</v>
      </c>
      <c r="P246" s="48" t="s">
        <v>4226</v>
      </c>
      <c r="Q246" s="48">
        <f t="shared" si="3"/>
        <v>192</v>
      </c>
      <c r="R246" s="48" t="s">
        <v>3405</v>
      </c>
      <c r="S246" s="623" t="s">
        <v>4259</v>
      </c>
      <c r="T246" s="623"/>
      <c r="U246" s="47">
        <v>5</v>
      </c>
      <c r="V246" s="623" t="s">
        <v>4260</v>
      </c>
      <c r="W246" s="623"/>
      <c r="X246" s="623"/>
      <c r="Y246" s="121" t="s">
        <v>3582</v>
      </c>
      <c r="Z246" s="121" t="s">
        <v>3045</v>
      </c>
      <c r="AA246" s="121"/>
      <c r="AB246" s="373" t="s">
        <v>1820</v>
      </c>
      <c r="AC246" s="122"/>
      <c r="AD246" s="51" t="s">
        <v>4261</v>
      </c>
    </row>
    <row r="247" spans="1:30" outlineLevel="1">
      <c r="A247" s="686"/>
      <c r="B247" s="87" t="s">
        <v>45</v>
      </c>
      <c r="C247" s="48">
        <v>243</v>
      </c>
      <c r="D247" s="623" t="s">
        <v>4262</v>
      </c>
      <c r="E247" s="623" t="s">
        <v>4263</v>
      </c>
      <c r="F247" s="623" t="s">
        <v>4264</v>
      </c>
      <c r="G247" s="623" t="s">
        <v>4265</v>
      </c>
      <c r="H247" s="623" t="s">
        <v>3035</v>
      </c>
      <c r="I247" s="48" t="s">
        <v>4224</v>
      </c>
      <c r="J247" s="48">
        <v>0</v>
      </c>
      <c r="K247" s="48">
        <v>0</v>
      </c>
      <c r="L247" s="48">
        <v>0</v>
      </c>
      <c r="M247" s="48">
        <v>1</v>
      </c>
      <c r="N247" s="48">
        <v>1</v>
      </c>
      <c r="O247" s="48" t="s">
        <v>4266</v>
      </c>
      <c r="P247" s="48" t="s">
        <v>4226</v>
      </c>
      <c r="Q247" s="48">
        <f t="shared" si="3"/>
        <v>192</v>
      </c>
      <c r="R247" s="48" t="s">
        <v>3405</v>
      </c>
      <c r="S247" s="623" t="s">
        <v>4267</v>
      </c>
      <c r="T247" s="623"/>
      <c r="U247" s="47">
        <v>5</v>
      </c>
      <c r="V247" s="623" t="s">
        <v>4268</v>
      </c>
      <c r="W247" s="623"/>
      <c r="X247" s="623"/>
      <c r="Y247" s="121" t="s">
        <v>3582</v>
      </c>
      <c r="Z247" s="121" t="s">
        <v>3045</v>
      </c>
      <c r="AA247" s="121"/>
      <c r="AB247" s="373" t="s">
        <v>1820</v>
      </c>
      <c r="AC247" s="122"/>
      <c r="AD247" s="51" t="s">
        <v>4269</v>
      </c>
    </row>
    <row r="248" spans="1:30" outlineLevel="1">
      <c r="A248" s="686"/>
      <c r="B248" s="87" t="s">
        <v>45</v>
      </c>
      <c r="C248" s="48">
        <v>244</v>
      </c>
      <c r="D248" s="623" t="s">
        <v>4270</v>
      </c>
      <c r="E248" s="623" t="s">
        <v>4271</v>
      </c>
      <c r="F248" s="623" t="s">
        <v>4272</v>
      </c>
      <c r="G248" s="623" t="s">
        <v>4273</v>
      </c>
      <c r="H248" s="623" t="s">
        <v>3035</v>
      </c>
      <c r="I248" s="48" t="s">
        <v>4224</v>
      </c>
      <c r="J248" s="48">
        <v>0</v>
      </c>
      <c r="K248" s="48">
        <v>0</v>
      </c>
      <c r="L248" s="48">
        <v>0</v>
      </c>
      <c r="M248" s="48">
        <v>1</v>
      </c>
      <c r="N248" s="48">
        <v>1</v>
      </c>
      <c r="O248" s="48" t="s">
        <v>4274</v>
      </c>
      <c r="P248" s="48" t="s">
        <v>4226</v>
      </c>
      <c r="Q248" s="48">
        <f t="shared" si="3"/>
        <v>192</v>
      </c>
      <c r="R248" s="48" t="s">
        <v>3405</v>
      </c>
      <c r="S248" s="623" t="s">
        <v>4275</v>
      </c>
      <c r="T248" s="623"/>
      <c r="U248" s="47">
        <v>5</v>
      </c>
      <c r="V248" s="623" t="s">
        <v>4276</v>
      </c>
      <c r="W248" s="623"/>
      <c r="X248" s="623"/>
      <c r="Y248" s="121" t="s">
        <v>3582</v>
      </c>
      <c r="Z248" s="121" t="s">
        <v>3045</v>
      </c>
      <c r="AA248" s="121"/>
      <c r="AB248" s="373" t="s">
        <v>1820</v>
      </c>
      <c r="AC248" s="122"/>
      <c r="AD248" s="51" t="s">
        <v>4277</v>
      </c>
    </row>
    <row r="249" spans="1:30" outlineLevel="1">
      <c r="A249" s="686"/>
      <c r="B249" s="87" t="s">
        <v>45</v>
      </c>
      <c r="C249" s="48">
        <v>245</v>
      </c>
      <c r="D249" s="623" t="s">
        <v>4278</v>
      </c>
      <c r="E249" s="623" t="s">
        <v>4279</v>
      </c>
      <c r="F249" s="623" t="s">
        <v>4280</v>
      </c>
      <c r="G249" s="623" t="s">
        <v>4281</v>
      </c>
      <c r="H249" s="623" t="s">
        <v>3035</v>
      </c>
      <c r="I249" s="48" t="s">
        <v>4224</v>
      </c>
      <c r="J249" s="87">
        <v>0</v>
      </c>
      <c r="K249" s="87">
        <v>0</v>
      </c>
      <c r="L249" s="87">
        <v>0</v>
      </c>
      <c r="M249" s="48">
        <v>1</v>
      </c>
      <c r="N249" s="48">
        <v>1</v>
      </c>
      <c r="O249" s="87" t="s">
        <v>4282</v>
      </c>
      <c r="P249" s="87" t="s">
        <v>4226</v>
      </c>
      <c r="Q249" s="48">
        <f t="shared" si="3"/>
        <v>192</v>
      </c>
      <c r="R249" s="48" t="s">
        <v>3405</v>
      </c>
      <c r="S249" s="623" t="s">
        <v>4283</v>
      </c>
      <c r="T249" s="623"/>
      <c r="U249" s="47">
        <v>5</v>
      </c>
      <c r="V249" s="623" t="s">
        <v>4284</v>
      </c>
      <c r="W249" s="623"/>
      <c r="X249" s="623"/>
      <c r="Y249" s="121" t="s">
        <v>3582</v>
      </c>
      <c r="Z249" s="121" t="s">
        <v>3045</v>
      </c>
      <c r="AA249" s="121"/>
      <c r="AB249" s="373" t="s">
        <v>1820</v>
      </c>
      <c r="AC249" s="122"/>
      <c r="AD249" s="51" t="s">
        <v>4285</v>
      </c>
    </row>
    <row r="250" spans="1:30" outlineLevel="1">
      <c r="A250" s="686"/>
      <c r="B250" s="87" t="s">
        <v>45</v>
      </c>
      <c r="C250" s="48">
        <v>246</v>
      </c>
      <c r="D250" s="623" t="s">
        <v>4286</v>
      </c>
      <c r="E250" s="623" t="s">
        <v>4287</v>
      </c>
      <c r="F250" s="623" t="s">
        <v>4288</v>
      </c>
      <c r="G250" s="623" t="s">
        <v>4289</v>
      </c>
      <c r="H250" s="623" t="s">
        <v>3035</v>
      </c>
      <c r="I250" s="48" t="s">
        <v>4224</v>
      </c>
      <c r="J250" s="87">
        <v>0</v>
      </c>
      <c r="K250" s="87">
        <v>0</v>
      </c>
      <c r="L250" s="87">
        <v>0</v>
      </c>
      <c r="M250" s="48">
        <v>1</v>
      </c>
      <c r="N250" s="48">
        <v>1</v>
      </c>
      <c r="O250" s="87" t="s">
        <v>4290</v>
      </c>
      <c r="P250" s="87" t="s">
        <v>4226</v>
      </c>
      <c r="Q250" s="48">
        <f t="shared" si="3"/>
        <v>192</v>
      </c>
      <c r="R250" s="48" t="s">
        <v>3405</v>
      </c>
      <c r="S250" s="623" t="s">
        <v>4291</v>
      </c>
      <c r="T250" s="623"/>
      <c r="U250" s="47">
        <v>5</v>
      </c>
      <c r="V250" s="623" t="s">
        <v>4292</v>
      </c>
      <c r="W250" s="623"/>
      <c r="X250" s="623"/>
      <c r="Y250" s="121" t="s">
        <v>3582</v>
      </c>
      <c r="Z250" s="121" t="s">
        <v>3045</v>
      </c>
      <c r="AA250" s="121"/>
      <c r="AB250" s="373" t="s">
        <v>1820</v>
      </c>
      <c r="AC250" s="122"/>
      <c r="AD250" s="51" t="s">
        <v>4293</v>
      </c>
    </row>
    <row r="251" spans="1:30" outlineLevel="1">
      <c r="A251" s="686"/>
      <c r="B251" s="87" t="s">
        <v>45</v>
      </c>
      <c r="C251" s="48">
        <v>247</v>
      </c>
      <c r="D251" s="623" t="s">
        <v>4294</v>
      </c>
      <c r="E251" s="623" t="s">
        <v>4295</v>
      </c>
      <c r="F251" s="623" t="s">
        <v>4296</v>
      </c>
      <c r="G251" s="623" t="s">
        <v>4297</v>
      </c>
      <c r="H251" s="623" t="s">
        <v>3035</v>
      </c>
      <c r="I251" s="48" t="s">
        <v>4224</v>
      </c>
      <c r="J251" s="87">
        <v>0</v>
      </c>
      <c r="K251" s="87">
        <v>0</v>
      </c>
      <c r="L251" s="87">
        <v>0</v>
      </c>
      <c r="M251" s="48">
        <v>1</v>
      </c>
      <c r="N251" s="48">
        <v>1</v>
      </c>
      <c r="O251" s="87" t="s">
        <v>4298</v>
      </c>
      <c r="P251" s="87" t="s">
        <v>4226</v>
      </c>
      <c r="Q251" s="48">
        <f t="shared" si="3"/>
        <v>192</v>
      </c>
      <c r="R251" s="48" t="s">
        <v>3405</v>
      </c>
      <c r="S251" s="623" t="s">
        <v>4299</v>
      </c>
      <c r="T251" s="623"/>
      <c r="U251" s="47">
        <v>5</v>
      </c>
      <c r="V251" s="623" t="s">
        <v>4300</v>
      </c>
      <c r="W251" s="623"/>
      <c r="X251" s="623"/>
      <c r="Y251" s="121" t="s">
        <v>3582</v>
      </c>
      <c r="Z251" s="121" t="s">
        <v>3045</v>
      </c>
      <c r="AA251" s="121"/>
      <c r="AB251" s="373" t="s">
        <v>1820</v>
      </c>
      <c r="AC251" s="122"/>
      <c r="AD251" s="51" t="s">
        <v>4301</v>
      </c>
    </row>
    <row r="252" spans="1:30" outlineLevel="1">
      <c r="A252" s="686"/>
      <c r="B252" s="87" t="s">
        <v>45</v>
      </c>
      <c r="C252" s="48">
        <v>248</v>
      </c>
      <c r="D252" s="623" t="s">
        <v>4302</v>
      </c>
      <c r="E252" s="623" t="s">
        <v>4303</v>
      </c>
      <c r="F252" s="623" t="s">
        <v>4304</v>
      </c>
      <c r="G252" s="623" t="s">
        <v>4305</v>
      </c>
      <c r="H252" s="623" t="s">
        <v>3035</v>
      </c>
      <c r="I252" s="48" t="s">
        <v>4224</v>
      </c>
      <c r="J252" s="87">
        <v>0</v>
      </c>
      <c r="K252" s="87">
        <v>0</v>
      </c>
      <c r="L252" s="87">
        <v>0</v>
      </c>
      <c r="M252" s="48">
        <v>1</v>
      </c>
      <c r="N252" s="48">
        <v>1</v>
      </c>
      <c r="O252" s="87" t="s">
        <v>4306</v>
      </c>
      <c r="P252" s="87" t="s">
        <v>4226</v>
      </c>
      <c r="Q252" s="48">
        <f t="shared" si="3"/>
        <v>192</v>
      </c>
      <c r="R252" s="48" t="s">
        <v>3405</v>
      </c>
      <c r="S252" s="623" t="s">
        <v>4307</v>
      </c>
      <c r="T252" s="623"/>
      <c r="U252" s="47">
        <v>5</v>
      </c>
      <c r="V252" s="623" t="s">
        <v>4308</v>
      </c>
      <c r="W252" s="623"/>
      <c r="X252" s="623"/>
      <c r="Y252" s="121" t="s">
        <v>3582</v>
      </c>
      <c r="Z252" s="121" t="s">
        <v>3045</v>
      </c>
      <c r="AA252" s="121"/>
      <c r="AB252" s="373" t="s">
        <v>1820</v>
      </c>
      <c r="AC252" s="122"/>
      <c r="AD252" s="51" t="s">
        <v>4309</v>
      </c>
    </row>
    <row r="253" spans="1:30" outlineLevel="1">
      <c r="A253" s="686"/>
      <c r="B253" s="87" t="s">
        <v>45</v>
      </c>
      <c r="C253" s="48">
        <v>249</v>
      </c>
      <c r="D253" s="623" t="s">
        <v>4310</v>
      </c>
      <c r="E253" s="623" t="s">
        <v>4311</v>
      </c>
      <c r="F253" s="623" t="s">
        <v>4312</v>
      </c>
      <c r="G253" s="623" t="s">
        <v>4313</v>
      </c>
      <c r="H253" s="623" t="s">
        <v>3035</v>
      </c>
      <c r="I253" s="48" t="s">
        <v>4224</v>
      </c>
      <c r="J253" s="87">
        <v>0</v>
      </c>
      <c r="K253" s="87">
        <v>0</v>
      </c>
      <c r="L253" s="87">
        <v>0</v>
      </c>
      <c r="M253" s="48">
        <v>1</v>
      </c>
      <c r="N253" s="48">
        <v>1</v>
      </c>
      <c r="O253" s="87" t="s">
        <v>4314</v>
      </c>
      <c r="P253" s="87" t="s">
        <v>4226</v>
      </c>
      <c r="Q253" s="48">
        <f t="shared" si="3"/>
        <v>192</v>
      </c>
      <c r="R253" s="48" t="s">
        <v>3405</v>
      </c>
      <c r="S253" s="623" t="s">
        <v>4315</v>
      </c>
      <c r="T253" s="623"/>
      <c r="U253" s="47">
        <v>5</v>
      </c>
      <c r="V253" s="623" t="s">
        <v>4316</v>
      </c>
      <c r="W253" s="623"/>
      <c r="X253" s="623"/>
      <c r="Y253" s="121" t="s">
        <v>3582</v>
      </c>
      <c r="Z253" s="121" t="s">
        <v>3045</v>
      </c>
      <c r="AA253" s="121"/>
      <c r="AB253" s="373" t="s">
        <v>1820</v>
      </c>
      <c r="AC253" s="122"/>
      <c r="AD253" s="51" t="s">
        <v>4317</v>
      </c>
    </row>
    <row r="254" spans="1:30" outlineLevel="1">
      <c r="A254" s="686"/>
      <c r="B254" s="87" t="s">
        <v>45</v>
      </c>
      <c r="C254" s="48">
        <v>250</v>
      </c>
      <c r="D254" s="623" t="s">
        <v>4318</v>
      </c>
      <c r="E254" s="623" t="s">
        <v>4319</v>
      </c>
      <c r="F254" s="623" t="s">
        <v>4320</v>
      </c>
      <c r="G254" s="623" t="s">
        <v>4321</v>
      </c>
      <c r="H254" s="623" t="s">
        <v>3035</v>
      </c>
      <c r="I254" s="48" t="s">
        <v>4224</v>
      </c>
      <c r="J254" s="87">
        <v>0</v>
      </c>
      <c r="K254" s="87">
        <v>0</v>
      </c>
      <c r="L254" s="87">
        <v>0</v>
      </c>
      <c r="M254" s="48">
        <v>1</v>
      </c>
      <c r="N254" s="48">
        <v>1</v>
      </c>
      <c r="O254" s="87" t="s">
        <v>4322</v>
      </c>
      <c r="P254" s="87"/>
      <c r="Q254" s="48">
        <f t="shared" si="3"/>
        <v>192</v>
      </c>
      <c r="R254" s="48" t="s">
        <v>3405</v>
      </c>
      <c r="S254" s="623" t="s">
        <v>4323</v>
      </c>
      <c r="T254" s="623"/>
      <c r="U254" s="47">
        <v>5</v>
      </c>
      <c r="V254" s="623" t="s">
        <v>4323</v>
      </c>
      <c r="W254" s="623"/>
      <c r="X254" s="623"/>
      <c r="Y254" s="121" t="s">
        <v>3582</v>
      </c>
      <c r="Z254" s="121" t="s">
        <v>3045</v>
      </c>
      <c r="AA254" s="121"/>
      <c r="AB254" s="373" t="s">
        <v>1820</v>
      </c>
      <c r="AC254" s="122"/>
      <c r="AD254" s="51" t="s">
        <v>4324</v>
      </c>
    </row>
    <row r="255" spans="1:30" outlineLevel="1">
      <c r="A255" s="686"/>
      <c r="B255" s="87" t="s">
        <v>45</v>
      </c>
      <c r="C255" s="48">
        <v>251</v>
      </c>
      <c r="D255" s="623" t="s">
        <v>4325</v>
      </c>
      <c r="E255" s="623" t="s">
        <v>4326</v>
      </c>
      <c r="F255" s="623" t="s">
        <v>4327</v>
      </c>
      <c r="G255" s="623" t="s">
        <v>4328</v>
      </c>
      <c r="H255" s="623" t="s">
        <v>3035</v>
      </c>
      <c r="I255" s="48" t="s">
        <v>4224</v>
      </c>
      <c r="J255" s="87">
        <v>0</v>
      </c>
      <c r="K255" s="87">
        <v>0</v>
      </c>
      <c r="L255" s="87">
        <v>0</v>
      </c>
      <c r="M255" s="48">
        <v>1</v>
      </c>
      <c r="N255" s="48">
        <v>1</v>
      </c>
      <c r="O255" s="87" t="s">
        <v>4329</v>
      </c>
      <c r="P255" s="87"/>
      <c r="Q255" s="48">
        <f t="shared" si="3"/>
        <v>192</v>
      </c>
      <c r="R255" s="48" t="s">
        <v>3405</v>
      </c>
      <c r="S255" s="623" t="s">
        <v>4330</v>
      </c>
      <c r="T255" s="623"/>
      <c r="U255" s="47">
        <v>5</v>
      </c>
      <c r="V255" s="623" t="s">
        <v>4331</v>
      </c>
      <c r="W255" s="623"/>
      <c r="X255" s="623"/>
      <c r="Y255" s="121" t="s">
        <v>3582</v>
      </c>
      <c r="Z255" s="121" t="s">
        <v>3045</v>
      </c>
      <c r="AA255" s="121"/>
      <c r="AB255" s="373" t="s">
        <v>1820</v>
      </c>
      <c r="AC255" s="122"/>
      <c r="AD255" s="51" t="s">
        <v>4332</v>
      </c>
    </row>
    <row r="256" spans="1:30" outlineLevel="1">
      <c r="A256" s="686"/>
      <c r="B256" s="48" t="s">
        <v>23</v>
      </c>
      <c r="C256" s="48">
        <v>252</v>
      </c>
      <c r="D256" s="623"/>
      <c r="E256" s="623" t="s">
        <v>4333</v>
      </c>
      <c r="F256" s="623" t="s">
        <v>4334</v>
      </c>
      <c r="G256" s="623" t="s">
        <v>4335</v>
      </c>
      <c r="H256" s="623" t="s">
        <v>3035</v>
      </c>
      <c r="I256" s="623"/>
      <c r="J256" s="623"/>
      <c r="K256" s="623"/>
      <c r="L256" s="623"/>
      <c r="M256" s="623"/>
      <c r="N256" s="623"/>
      <c r="O256" s="623"/>
      <c r="P256" s="623"/>
      <c r="Q256" s="48">
        <f t="shared" si="3"/>
        <v>0</v>
      </c>
      <c r="R256" s="48"/>
      <c r="S256" s="623"/>
      <c r="T256" s="623"/>
      <c r="U256" s="47"/>
      <c r="V256" s="623"/>
      <c r="W256" s="623"/>
      <c r="X256" s="623"/>
      <c r="Y256" s="121"/>
      <c r="Z256" s="121"/>
      <c r="AA256" s="121"/>
      <c r="AB256" s="373"/>
      <c r="AC256" s="122"/>
      <c r="AD256" s="51"/>
    </row>
    <row r="257" spans="1:30" outlineLevel="1">
      <c r="A257" s="686"/>
      <c r="B257" s="87" t="s">
        <v>84</v>
      </c>
      <c r="C257" s="48">
        <v>253</v>
      </c>
      <c r="D257" s="623" t="s">
        <v>1824</v>
      </c>
      <c r="E257" s="623" t="s">
        <v>4336</v>
      </c>
      <c r="F257" s="623" t="s">
        <v>4337</v>
      </c>
      <c r="G257" s="47" t="s">
        <v>1823</v>
      </c>
      <c r="H257" s="623" t="s">
        <v>3035</v>
      </c>
      <c r="I257" s="48" t="s">
        <v>4338</v>
      </c>
      <c r="J257" s="87">
        <v>1</v>
      </c>
      <c r="K257" s="87">
        <v>0</v>
      </c>
      <c r="L257" s="87">
        <v>0</v>
      </c>
      <c r="M257" s="87">
        <v>1</v>
      </c>
      <c r="N257" s="87">
        <v>1</v>
      </c>
      <c r="O257" s="87" t="s">
        <v>4339</v>
      </c>
      <c r="P257" s="87" t="s">
        <v>3038</v>
      </c>
      <c r="Q257" s="48">
        <f t="shared" si="3"/>
        <v>193</v>
      </c>
      <c r="R257" s="48" t="s">
        <v>3405</v>
      </c>
      <c r="S257" s="623" t="s">
        <v>4340</v>
      </c>
      <c r="T257" s="623"/>
      <c r="U257" s="47">
        <v>5</v>
      </c>
      <c r="V257" s="623" t="s">
        <v>4341</v>
      </c>
      <c r="W257" s="623"/>
      <c r="X257" s="623"/>
      <c r="Y257" s="121" t="s">
        <v>3044</v>
      </c>
      <c r="Z257" s="121" t="s">
        <v>4342</v>
      </c>
      <c r="AA257" s="121"/>
      <c r="AB257" s="373" t="s">
        <v>4343</v>
      </c>
      <c r="AC257" s="122"/>
      <c r="AD257" s="51" t="s">
        <v>4344</v>
      </c>
    </row>
    <row r="258" spans="1:30" outlineLevel="1">
      <c r="A258" s="686"/>
      <c r="B258" s="87" t="s">
        <v>45</v>
      </c>
      <c r="C258" s="48">
        <v>254</v>
      </c>
      <c r="D258" s="623" t="s">
        <v>1831</v>
      </c>
      <c r="E258" s="623" t="s">
        <v>4345</v>
      </c>
      <c r="F258" s="623" t="s">
        <v>4346</v>
      </c>
      <c r="G258" s="47" t="s">
        <v>1830</v>
      </c>
      <c r="H258" s="47" t="s">
        <v>3035</v>
      </c>
      <c r="I258" s="48" t="s">
        <v>4347</v>
      </c>
      <c r="J258" s="87">
        <v>1</v>
      </c>
      <c r="K258" s="87">
        <v>0</v>
      </c>
      <c r="L258" s="87">
        <v>0</v>
      </c>
      <c r="M258" s="87">
        <v>1</v>
      </c>
      <c r="N258" s="87">
        <v>1</v>
      </c>
      <c r="O258" s="47" t="str">
        <f>G258</f>
        <v>Reset shift register</v>
      </c>
      <c r="P258" s="623" t="s">
        <v>3038</v>
      </c>
      <c r="Q258" s="48">
        <f t="shared" si="3"/>
        <v>193</v>
      </c>
      <c r="R258" s="48" t="s">
        <v>3039</v>
      </c>
      <c r="S258" s="47" t="s">
        <v>4348</v>
      </c>
      <c r="T258" s="623"/>
      <c r="U258" s="47">
        <v>5</v>
      </c>
      <c r="V258" s="623" t="s">
        <v>4348</v>
      </c>
      <c r="W258" s="623" t="s">
        <v>4349</v>
      </c>
      <c r="X258" s="623"/>
      <c r="Y258" s="121" t="s">
        <v>3814</v>
      </c>
      <c r="Z258" s="121" t="s">
        <v>4350</v>
      </c>
      <c r="AA258" s="121" t="s">
        <v>3046</v>
      </c>
      <c r="AB258" s="373" t="s">
        <v>4351</v>
      </c>
      <c r="AC258" s="122"/>
      <c r="AD258" s="51" t="s">
        <v>4352</v>
      </c>
    </row>
    <row r="259" spans="1:30" outlineLevel="1">
      <c r="A259" s="686"/>
      <c r="B259" s="87" t="s">
        <v>45</v>
      </c>
      <c r="C259" s="48">
        <v>255</v>
      </c>
      <c r="D259" s="623" t="s">
        <v>1841</v>
      </c>
      <c r="E259" s="623" t="s">
        <v>4353</v>
      </c>
      <c r="F259" s="623" t="s">
        <v>4354</v>
      </c>
      <c r="G259" s="623" t="s">
        <v>1840</v>
      </c>
      <c r="H259" s="623" t="s">
        <v>3035</v>
      </c>
      <c r="I259" s="48" t="s">
        <v>4355</v>
      </c>
      <c r="J259" s="87">
        <v>1</v>
      </c>
      <c r="K259" s="87">
        <v>0</v>
      </c>
      <c r="L259" s="87">
        <v>0</v>
      </c>
      <c r="M259" s="87">
        <v>1</v>
      </c>
      <c r="N259" s="87">
        <v>1</v>
      </c>
      <c r="O259" s="87" t="s">
        <v>4356</v>
      </c>
      <c r="P259" s="87" t="s">
        <v>3038</v>
      </c>
      <c r="Q259" s="48">
        <f t="shared" si="3"/>
        <v>193</v>
      </c>
      <c r="R259" s="48" t="s">
        <v>3405</v>
      </c>
      <c r="S259" s="623" t="s">
        <v>4357</v>
      </c>
      <c r="T259" s="623"/>
      <c r="U259" s="47">
        <v>5</v>
      </c>
      <c r="V259" s="623" t="s">
        <v>4358</v>
      </c>
      <c r="W259" s="623" t="s">
        <v>4359</v>
      </c>
      <c r="X259" s="623"/>
      <c r="Y259" s="121" t="s">
        <v>3044</v>
      </c>
      <c r="Z259" s="121" t="s">
        <v>3045</v>
      </c>
      <c r="AA259" s="121" t="s">
        <v>3046</v>
      </c>
      <c r="AB259" s="373" t="s">
        <v>351</v>
      </c>
      <c r="AC259" s="122"/>
      <c r="AD259" s="51" t="s">
        <v>4360</v>
      </c>
    </row>
    <row r="260" spans="1:30" outlineLevel="1">
      <c r="A260" s="686"/>
      <c r="B260" s="48" t="s">
        <v>23</v>
      </c>
      <c r="C260" s="48">
        <v>256</v>
      </c>
      <c r="D260" s="623"/>
      <c r="E260" s="623" t="s">
        <v>4361</v>
      </c>
      <c r="F260" s="623" t="s">
        <v>4362</v>
      </c>
      <c r="G260" s="623" t="s">
        <v>4363</v>
      </c>
      <c r="H260" s="623" t="s">
        <v>3035</v>
      </c>
      <c r="I260" s="623"/>
      <c r="J260" s="623"/>
      <c r="K260" s="623"/>
      <c r="L260" s="623"/>
      <c r="M260" s="623"/>
      <c r="N260" s="623"/>
      <c r="O260" s="623"/>
      <c r="P260" s="623"/>
      <c r="Q260" s="48">
        <f t="shared" si="3"/>
        <v>0</v>
      </c>
      <c r="R260" s="48"/>
      <c r="S260" s="623"/>
      <c r="T260" s="623"/>
      <c r="U260" s="47"/>
      <c r="V260" s="623"/>
      <c r="W260" s="623"/>
      <c r="X260" s="623"/>
      <c r="Y260" s="121"/>
      <c r="Z260" s="121"/>
      <c r="AA260" s="121"/>
      <c r="AB260" s="373"/>
      <c r="AC260" s="122"/>
      <c r="AD260" s="51"/>
    </row>
    <row r="261" spans="1:30" outlineLevel="1">
      <c r="A261" s="686"/>
      <c r="B261" s="48" t="s">
        <v>23</v>
      </c>
      <c r="C261" s="48">
        <v>257</v>
      </c>
      <c r="D261" s="623"/>
      <c r="E261" s="623" t="s">
        <v>4364</v>
      </c>
      <c r="F261" s="623" t="s">
        <v>4365</v>
      </c>
      <c r="G261" s="623" t="s">
        <v>4366</v>
      </c>
      <c r="H261" s="623" t="s">
        <v>3035</v>
      </c>
      <c r="I261" s="623"/>
      <c r="J261" s="623"/>
      <c r="K261" s="623"/>
      <c r="L261" s="623"/>
      <c r="M261" s="623"/>
      <c r="N261" s="623"/>
      <c r="O261" s="623"/>
      <c r="P261" s="623"/>
      <c r="Q261" s="48">
        <f t="shared" si="3"/>
        <v>0</v>
      </c>
      <c r="R261" s="48"/>
      <c r="S261" s="623"/>
      <c r="T261" s="623"/>
      <c r="U261" s="47"/>
      <c r="V261" s="623"/>
      <c r="W261" s="623"/>
      <c r="X261" s="623"/>
      <c r="Y261" s="121"/>
      <c r="Z261" s="121"/>
      <c r="AA261" s="121"/>
      <c r="AB261" s="373"/>
      <c r="AC261" s="122"/>
      <c r="AD261" s="51"/>
    </row>
    <row r="262" spans="1:30" outlineLevel="1">
      <c r="A262" s="686"/>
      <c r="B262" s="48" t="s">
        <v>23</v>
      </c>
      <c r="C262" s="48">
        <v>258</v>
      </c>
      <c r="D262" s="623"/>
      <c r="E262" s="623" t="s">
        <v>4367</v>
      </c>
      <c r="F262" s="623" t="s">
        <v>4368</v>
      </c>
      <c r="G262" s="623" t="s">
        <v>4369</v>
      </c>
      <c r="H262" s="623" t="s">
        <v>3035</v>
      </c>
      <c r="I262" s="623"/>
      <c r="J262" s="623"/>
      <c r="K262" s="623"/>
      <c r="L262" s="623"/>
      <c r="M262" s="623"/>
      <c r="N262" s="623"/>
      <c r="O262" s="623"/>
      <c r="P262" s="623"/>
      <c r="Q262" s="48">
        <f t="shared" si="3"/>
        <v>0</v>
      </c>
      <c r="R262" s="48"/>
      <c r="S262" s="623"/>
      <c r="T262" s="623"/>
      <c r="U262" s="47"/>
      <c r="V262" s="623"/>
      <c r="W262" s="623"/>
      <c r="X262" s="623"/>
      <c r="Y262" s="121"/>
      <c r="Z262" s="121"/>
      <c r="AA262" s="121"/>
      <c r="AB262" s="373"/>
      <c r="AC262" s="122"/>
      <c r="AD262" s="51"/>
    </row>
    <row r="263" spans="1:30" outlineLevel="1">
      <c r="A263" s="686"/>
      <c r="B263" s="87" t="s">
        <v>84</v>
      </c>
      <c r="C263" s="48">
        <v>259</v>
      </c>
      <c r="D263" s="623" t="s">
        <v>1848</v>
      </c>
      <c r="E263" s="623" t="s">
        <v>4370</v>
      </c>
      <c r="F263" s="623" t="s">
        <v>4371</v>
      </c>
      <c r="G263" s="623" t="s">
        <v>1847</v>
      </c>
      <c r="H263" s="623" t="s">
        <v>3035</v>
      </c>
      <c r="I263" s="48" t="s">
        <v>4372</v>
      </c>
      <c r="J263" s="87">
        <v>1</v>
      </c>
      <c r="K263" s="87">
        <v>0</v>
      </c>
      <c r="L263" s="87">
        <v>0</v>
      </c>
      <c r="M263" s="87">
        <v>1</v>
      </c>
      <c r="N263" s="87">
        <v>0</v>
      </c>
      <c r="O263" s="87" t="s">
        <v>4373</v>
      </c>
      <c r="P263" s="48" t="s">
        <v>3038</v>
      </c>
      <c r="Q263" s="48">
        <f t="shared" ref="Q263:Q326" si="4">J263+2*K263+L263*16+M263*64+N263*128</f>
        <v>65</v>
      </c>
      <c r="R263" s="48" t="s">
        <v>3039</v>
      </c>
      <c r="S263" s="623" t="s">
        <v>4374</v>
      </c>
      <c r="T263" s="623"/>
      <c r="U263" s="47">
        <v>5</v>
      </c>
      <c r="V263" s="623" t="s">
        <v>4375</v>
      </c>
      <c r="W263" s="623" t="s">
        <v>4376</v>
      </c>
      <c r="X263" s="623"/>
      <c r="Y263" s="121" t="s">
        <v>3044</v>
      </c>
      <c r="Z263" s="121" t="s">
        <v>4377</v>
      </c>
      <c r="AA263" s="121" t="s">
        <v>3046</v>
      </c>
      <c r="AB263" s="373" t="s">
        <v>4378</v>
      </c>
      <c r="AC263" s="122"/>
      <c r="AD263" s="51" t="s">
        <v>4379</v>
      </c>
    </row>
    <row r="264" spans="1:30" outlineLevel="1">
      <c r="A264" s="686"/>
      <c r="B264" s="87" t="s">
        <v>84</v>
      </c>
      <c r="C264" s="48">
        <v>260</v>
      </c>
      <c r="D264" s="623" t="s">
        <v>1855</v>
      </c>
      <c r="E264" s="623" t="s">
        <v>4380</v>
      </c>
      <c r="F264" s="623" t="s">
        <v>4381</v>
      </c>
      <c r="G264" s="623" t="s">
        <v>1854</v>
      </c>
      <c r="H264" s="623" t="s">
        <v>3035</v>
      </c>
      <c r="I264" s="48" t="s">
        <v>4382</v>
      </c>
      <c r="J264" s="87">
        <v>1</v>
      </c>
      <c r="K264" s="87">
        <v>0</v>
      </c>
      <c r="L264" s="87">
        <v>0</v>
      </c>
      <c r="M264" s="87">
        <v>1</v>
      </c>
      <c r="N264" s="87">
        <v>0</v>
      </c>
      <c r="O264" s="87" t="s">
        <v>4383</v>
      </c>
      <c r="P264" s="48" t="s">
        <v>3038</v>
      </c>
      <c r="Q264" s="48">
        <f t="shared" si="4"/>
        <v>65</v>
      </c>
      <c r="R264" s="48" t="s">
        <v>3039</v>
      </c>
      <c r="S264" s="623" t="s">
        <v>4384</v>
      </c>
      <c r="T264" s="623"/>
      <c r="U264" s="47">
        <v>5</v>
      </c>
      <c r="V264" s="623" t="s">
        <v>4385</v>
      </c>
      <c r="W264" s="623" t="s">
        <v>4386</v>
      </c>
      <c r="X264" s="623"/>
      <c r="Y264" s="121" t="s">
        <v>4387</v>
      </c>
      <c r="Z264" s="121" t="s">
        <v>4388</v>
      </c>
      <c r="AA264" s="121" t="s">
        <v>3046</v>
      </c>
      <c r="AB264" s="373" t="s">
        <v>4389</v>
      </c>
      <c r="AC264" s="122"/>
      <c r="AD264" s="51" t="s">
        <v>4390</v>
      </c>
    </row>
    <row r="265" spans="1:30" outlineLevel="1">
      <c r="A265" s="686"/>
      <c r="B265" s="48" t="s">
        <v>26</v>
      </c>
      <c r="C265" s="48">
        <v>261</v>
      </c>
      <c r="D265" s="623" t="s">
        <v>4391</v>
      </c>
      <c r="E265" s="623" t="s">
        <v>4392</v>
      </c>
      <c r="F265" s="623" t="s">
        <v>4393</v>
      </c>
      <c r="G265" s="623" t="s">
        <v>4394</v>
      </c>
      <c r="H265" s="623" t="s">
        <v>3035</v>
      </c>
      <c r="I265" s="48" t="s">
        <v>278</v>
      </c>
      <c r="J265" s="87">
        <v>1</v>
      </c>
      <c r="K265" s="87">
        <v>0</v>
      </c>
      <c r="L265" s="87">
        <v>0</v>
      </c>
      <c r="M265" s="87">
        <v>1</v>
      </c>
      <c r="N265" s="87">
        <v>1</v>
      </c>
      <c r="O265" s="87" t="s">
        <v>4395</v>
      </c>
      <c r="P265" s="48" t="s">
        <v>3038</v>
      </c>
      <c r="Q265" s="48">
        <f t="shared" si="4"/>
        <v>193</v>
      </c>
      <c r="R265" s="48" t="s">
        <v>3405</v>
      </c>
      <c r="S265" s="623" t="s">
        <v>4396</v>
      </c>
      <c r="T265" s="623"/>
      <c r="U265" s="47">
        <v>5</v>
      </c>
      <c r="V265" s="623" t="s">
        <v>4396</v>
      </c>
      <c r="W265" s="623" t="s">
        <v>4397</v>
      </c>
      <c r="X265" s="623"/>
      <c r="Y265" s="121" t="s">
        <v>4398</v>
      </c>
      <c r="Z265" s="121" t="s">
        <v>3045</v>
      </c>
      <c r="AA265" s="121" t="s">
        <v>3046</v>
      </c>
      <c r="AB265" s="373" t="s">
        <v>4399</v>
      </c>
      <c r="AC265" s="122"/>
      <c r="AD265" s="51" t="s">
        <v>4400</v>
      </c>
    </row>
    <row r="266" spans="1:30" outlineLevel="1">
      <c r="A266" s="686"/>
      <c r="B266" s="48" t="s">
        <v>23</v>
      </c>
      <c r="C266" s="48">
        <v>262</v>
      </c>
      <c r="D266" s="623"/>
      <c r="E266" s="623" t="s">
        <v>4401</v>
      </c>
      <c r="F266" s="623" t="s">
        <v>4402</v>
      </c>
      <c r="G266" s="623" t="s">
        <v>4403</v>
      </c>
      <c r="H266" s="623" t="s">
        <v>3035</v>
      </c>
      <c r="I266" s="623"/>
      <c r="J266" s="623"/>
      <c r="K266" s="623"/>
      <c r="L266" s="623"/>
      <c r="M266" s="623"/>
      <c r="N266" s="623"/>
      <c r="O266" s="623"/>
      <c r="P266" s="623"/>
      <c r="Q266" s="48">
        <f t="shared" si="4"/>
        <v>0</v>
      </c>
      <c r="R266" s="48"/>
      <c r="S266" s="623"/>
      <c r="T266" s="623"/>
      <c r="U266" s="47"/>
      <c r="V266" s="623"/>
      <c r="W266" s="623"/>
      <c r="X266" s="623"/>
      <c r="Y266" s="121"/>
      <c r="Z266" s="121"/>
      <c r="AA266" s="121"/>
      <c r="AB266" s="373"/>
      <c r="AC266" s="122"/>
      <c r="AD266" s="51"/>
    </row>
    <row r="267" spans="1:30" outlineLevel="1">
      <c r="A267" s="686"/>
      <c r="B267" s="87" t="s">
        <v>84</v>
      </c>
      <c r="C267" s="48">
        <v>263</v>
      </c>
      <c r="D267" s="623" t="s">
        <v>4404</v>
      </c>
      <c r="E267" s="623" t="s">
        <v>4405</v>
      </c>
      <c r="F267" s="623" t="s">
        <v>4406</v>
      </c>
      <c r="G267" s="623" t="s">
        <v>4407</v>
      </c>
      <c r="H267" s="623" t="s">
        <v>3035</v>
      </c>
      <c r="I267" s="48" t="s">
        <v>4408</v>
      </c>
      <c r="J267" s="87">
        <v>0</v>
      </c>
      <c r="K267" s="87">
        <v>0</v>
      </c>
      <c r="L267" s="87">
        <v>0</v>
      </c>
      <c r="M267" s="87">
        <v>1</v>
      </c>
      <c r="N267" s="87">
        <v>1</v>
      </c>
      <c r="O267" s="87" t="s">
        <v>4409</v>
      </c>
      <c r="P267" s="87"/>
      <c r="Q267" s="48">
        <f t="shared" si="4"/>
        <v>192</v>
      </c>
      <c r="R267" s="48" t="s">
        <v>3405</v>
      </c>
      <c r="S267" s="623" t="s">
        <v>4410</v>
      </c>
      <c r="T267" s="623"/>
      <c r="U267" s="47">
        <v>5</v>
      </c>
      <c r="V267" s="623"/>
      <c r="W267" s="623"/>
      <c r="X267" s="623"/>
      <c r="Y267" s="121" t="s">
        <v>3044</v>
      </c>
      <c r="Z267" s="121" t="s">
        <v>3045</v>
      </c>
      <c r="AA267" s="121"/>
      <c r="AB267" s="373" t="s">
        <v>4411</v>
      </c>
      <c r="AC267" s="122"/>
      <c r="AD267" s="51" t="s">
        <v>4412</v>
      </c>
    </row>
    <row r="268" spans="1:30" outlineLevel="1">
      <c r="A268" s="686"/>
      <c r="B268" s="87" t="s">
        <v>84</v>
      </c>
      <c r="C268" s="48">
        <v>264</v>
      </c>
      <c r="D268" s="623" t="s">
        <v>4413</v>
      </c>
      <c r="E268" s="623" t="s">
        <v>4414</v>
      </c>
      <c r="F268" s="623" t="s">
        <v>4415</v>
      </c>
      <c r="G268" s="623" t="s">
        <v>4416</v>
      </c>
      <c r="H268" s="623" t="s">
        <v>3035</v>
      </c>
      <c r="I268" s="48" t="s">
        <v>4408</v>
      </c>
      <c r="J268" s="87">
        <v>1</v>
      </c>
      <c r="K268" s="87">
        <v>0</v>
      </c>
      <c r="L268" s="87">
        <v>0</v>
      </c>
      <c r="M268" s="87">
        <v>1</v>
      </c>
      <c r="N268" s="87">
        <v>1</v>
      </c>
      <c r="O268" s="87" t="s">
        <v>4417</v>
      </c>
      <c r="P268" s="87"/>
      <c r="Q268" s="48">
        <f t="shared" si="4"/>
        <v>193</v>
      </c>
      <c r="R268" s="48" t="s">
        <v>3405</v>
      </c>
      <c r="S268" s="623" t="s">
        <v>4418</v>
      </c>
      <c r="T268" s="623"/>
      <c r="U268" s="47">
        <v>5</v>
      </c>
      <c r="V268" s="623" t="s">
        <v>4419</v>
      </c>
      <c r="W268" s="623" t="s">
        <v>4420</v>
      </c>
      <c r="X268" s="623"/>
      <c r="Y268" s="121" t="s">
        <v>4421</v>
      </c>
      <c r="Z268" s="121" t="s">
        <v>3045</v>
      </c>
      <c r="AA268" s="121"/>
      <c r="AB268" s="373" t="s">
        <v>4411</v>
      </c>
      <c r="AC268" s="122"/>
      <c r="AD268" s="51" t="s">
        <v>4422</v>
      </c>
    </row>
    <row r="269" spans="1:30" outlineLevel="1">
      <c r="A269" s="686"/>
      <c r="B269" s="87" t="s">
        <v>45</v>
      </c>
      <c r="C269" s="48">
        <v>265</v>
      </c>
      <c r="D269" s="623" t="s">
        <v>4423</v>
      </c>
      <c r="E269" s="623" t="s">
        <v>4424</v>
      </c>
      <c r="F269" s="623" t="s">
        <v>4425</v>
      </c>
      <c r="G269" s="623" t="s">
        <v>4426</v>
      </c>
      <c r="H269" s="623" t="s">
        <v>3035</v>
      </c>
      <c r="I269" s="48" t="s">
        <v>4408</v>
      </c>
      <c r="J269" s="87">
        <v>0</v>
      </c>
      <c r="K269" s="87">
        <v>0</v>
      </c>
      <c r="L269" s="87">
        <v>0</v>
      </c>
      <c r="M269" s="87">
        <v>1</v>
      </c>
      <c r="N269" s="87">
        <v>0</v>
      </c>
      <c r="O269" s="87" t="s">
        <v>4427</v>
      </c>
      <c r="P269" s="87"/>
      <c r="Q269" s="48">
        <f t="shared" si="4"/>
        <v>64</v>
      </c>
      <c r="R269" s="48" t="s">
        <v>3039</v>
      </c>
      <c r="S269" s="623" t="s">
        <v>4428</v>
      </c>
      <c r="T269" s="623"/>
      <c r="U269" s="47">
        <v>5</v>
      </c>
      <c r="V269" s="623" t="s">
        <v>4429</v>
      </c>
      <c r="W269" s="623"/>
      <c r="X269" s="623"/>
      <c r="Y269" s="121" t="s">
        <v>4387</v>
      </c>
      <c r="Z269" s="121" t="s">
        <v>3045</v>
      </c>
      <c r="AA269" s="121"/>
      <c r="AB269" s="373" t="s">
        <v>4411</v>
      </c>
      <c r="AC269" s="122"/>
      <c r="AD269" s="51" t="s">
        <v>4430</v>
      </c>
    </row>
    <row r="270" spans="1:30" outlineLevel="1">
      <c r="A270" s="686"/>
      <c r="B270" s="87" t="s">
        <v>84</v>
      </c>
      <c r="C270" s="48">
        <v>266</v>
      </c>
      <c r="D270" s="623" t="s">
        <v>4431</v>
      </c>
      <c r="E270" s="623" t="s">
        <v>4432</v>
      </c>
      <c r="F270" s="623" t="s">
        <v>4433</v>
      </c>
      <c r="G270" s="623" t="s">
        <v>4434</v>
      </c>
      <c r="H270" s="623" t="s">
        <v>3035</v>
      </c>
      <c r="I270" s="48" t="s">
        <v>4435</v>
      </c>
      <c r="J270" s="87">
        <v>0</v>
      </c>
      <c r="K270" s="87">
        <v>0</v>
      </c>
      <c r="L270" s="87">
        <v>0</v>
      </c>
      <c r="M270" s="87">
        <v>1</v>
      </c>
      <c r="N270" s="87">
        <v>1</v>
      </c>
      <c r="O270" s="87" t="s">
        <v>4436</v>
      </c>
      <c r="P270" s="87"/>
      <c r="Q270" s="48">
        <f t="shared" si="4"/>
        <v>192</v>
      </c>
      <c r="R270" s="48" t="s">
        <v>3405</v>
      </c>
      <c r="S270" s="623" t="s">
        <v>4410</v>
      </c>
      <c r="T270" s="623"/>
      <c r="U270" s="47">
        <v>5</v>
      </c>
      <c r="V270" s="623"/>
      <c r="W270" s="623"/>
      <c r="X270" s="623"/>
      <c r="Y270" s="121" t="s">
        <v>3044</v>
      </c>
      <c r="Z270" s="121" t="s">
        <v>3045</v>
      </c>
      <c r="AA270" s="121"/>
      <c r="AB270" s="373" t="s">
        <v>4437</v>
      </c>
      <c r="AC270" s="122"/>
      <c r="AD270" s="51" t="s">
        <v>4438</v>
      </c>
    </row>
    <row r="271" spans="1:30" outlineLevel="1">
      <c r="A271" s="686"/>
      <c r="B271" s="87" t="s">
        <v>84</v>
      </c>
      <c r="C271" s="48">
        <v>267</v>
      </c>
      <c r="D271" s="623" t="s">
        <v>4439</v>
      </c>
      <c r="E271" s="623" t="s">
        <v>4440</v>
      </c>
      <c r="F271" s="623" t="s">
        <v>4441</v>
      </c>
      <c r="G271" s="623" t="s">
        <v>4442</v>
      </c>
      <c r="H271" s="623" t="s">
        <v>3035</v>
      </c>
      <c r="I271" s="48" t="s">
        <v>4435</v>
      </c>
      <c r="J271" s="87">
        <v>1</v>
      </c>
      <c r="K271" s="87">
        <v>0</v>
      </c>
      <c r="L271" s="87">
        <v>0</v>
      </c>
      <c r="M271" s="87">
        <v>1</v>
      </c>
      <c r="N271" s="87">
        <v>1</v>
      </c>
      <c r="O271" s="87" t="s">
        <v>4443</v>
      </c>
      <c r="P271" s="87"/>
      <c r="Q271" s="48">
        <f t="shared" si="4"/>
        <v>193</v>
      </c>
      <c r="R271" s="48" t="s">
        <v>3405</v>
      </c>
      <c r="S271" s="623" t="s">
        <v>4418</v>
      </c>
      <c r="T271" s="623"/>
      <c r="U271" s="47">
        <v>5</v>
      </c>
      <c r="V271" s="623" t="s">
        <v>4444</v>
      </c>
      <c r="W271" s="623" t="s">
        <v>4445</v>
      </c>
      <c r="X271" s="623"/>
      <c r="Y271" s="121" t="s">
        <v>4421</v>
      </c>
      <c r="Z271" s="121" t="s">
        <v>3045</v>
      </c>
      <c r="AA271" s="121"/>
      <c r="AB271" s="373" t="s">
        <v>4437</v>
      </c>
      <c r="AC271" s="122"/>
      <c r="AD271" s="51" t="s">
        <v>4446</v>
      </c>
    </row>
    <row r="272" spans="1:30" outlineLevel="1">
      <c r="A272" s="686"/>
      <c r="B272" s="87" t="s">
        <v>45</v>
      </c>
      <c r="C272" s="48">
        <v>268</v>
      </c>
      <c r="D272" s="623" t="s">
        <v>4447</v>
      </c>
      <c r="E272" s="623" t="s">
        <v>4448</v>
      </c>
      <c r="F272" s="623" t="s">
        <v>4449</v>
      </c>
      <c r="G272" s="623" t="s">
        <v>4450</v>
      </c>
      <c r="H272" s="623" t="s">
        <v>3035</v>
      </c>
      <c r="I272" s="48" t="s">
        <v>4435</v>
      </c>
      <c r="J272" s="87">
        <v>0</v>
      </c>
      <c r="K272" s="87">
        <v>0</v>
      </c>
      <c r="L272" s="87">
        <v>0</v>
      </c>
      <c r="M272" s="87">
        <v>1</v>
      </c>
      <c r="N272" s="87">
        <v>0</v>
      </c>
      <c r="O272" s="87" t="s">
        <v>4451</v>
      </c>
      <c r="P272" s="87"/>
      <c r="Q272" s="48">
        <f t="shared" si="4"/>
        <v>64</v>
      </c>
      <c r="R272" s="48" t="s">
        <v>3039</v>
      </c>
      <c r="S272" s="623" t="s">
        <v>4428</v>
      </c>
      <c r="T272" s="623"/>
      <c r="U272" s="47">
        <v>5</v>
      </c>
      <c r="V272" s="623" t="s">
        <v>4429</v>
      </c>
      <c r="W272" s="623"/>
      <c r="X272" s="623"/>
      <c r="Y272" s="121" t="s">
        <v>4387</v>
      </c>
      <c r="Z272" s="121" t="s">
        <v>3045</v>
      </c>
      <c r="AA272" s="121"/>
      <c r="AB272" s="373" t="s">
        <v>4437</v>
      </c>
      <c r="AC272" s="122"/>
      <c r="AD272" s="51" t="s">
        <v>4452</v>
      </c>
    </row>
    <row r="273" spans="1:30" outlineLevel="1">
      <c r="A273" s="686"/>
      <c r="B273" s="87" t="s">
        <v>45</v>
      </c>
      <c r="C273" s="48">
        <v>269</v>
      </c>
      <c r="D273" s="623" t="s">
        <v>4453</v>
      </c>
      <c r="E273" s="623" t="s">
        <v>4454</v>
      </c>
      <c r="F273" s="623" t="s">
        <v>4455</v>
      </c>
      <c r="G273" s="623" t="s">
        <v>4456</v>
      </c>
      <c r="H273" s="623" t="s">
        <v>3035</v>
      </c>
      <c r="I273" s="48" t="s">
        <v>4408</v>
      </c>
      <c r="J273" s="87">
        <v>0</v>
      </c>
      <c r="K273" s="87">
        <v>0</v>
      </c>
      <c r="L273" s="87">
        <v>0</v>
      </c>
      <c r="M273" s="87">
        <v>1</v>
      </c>
      <c r="N273" s="87">
        <v>0</v>
      </c>
      <c r="O273" s="87" t="s">
        <v>4457</v>
      </c>
      <c r="P273" s="87"/>
      <c r="Q273" s="48">
        <f t="shared" si="4"/>
        <v>64</v>
      </c>
      <c r="R273" s="48" t="s">
        <v>3039</v>
      </c>
      <c r="S273" s="623" t="s">
        <v>4458</v>
      </c>
      <c r="T273" s="623"/>
      <c r="U273" s="47">
        <v>5</v>
      </c>
      <c r="V273" s="623"/>
      <c r="W273" s="623"/>
      <c r="X273" s="623"/>
      <c r="Y273" s="121" t="s">
        <v>4387</v>
      </c>
      <c r="Z273" s="121" t="s">
        <v>3045</v>
      </c>
      <c r="AA273" s="121"/>
      <c r="AB273" s="373" t="s">
        <v>4411</v>
      </c>
      <c r="AC273" s="122"/>
      <c r="AD273" s="51" t="s">
        <v>4459</v>
      </c>
    </row>
    <row r="274" spans="1:30" outlineLevel="1">
      <c r="A274" s="686"/>
      <c r="B274" s="87" t="s">
        <v>45</v>
      </c>
      <c r="C274" s="48">
        <v>270</v>
      </c>
      <c r="D274" s="623" t="s">
        <v>4460</v>
      </c>
      <c r="E274" s="623" t="s">
        <v>4461</v>
      </c>
      <c r="F274" s="623" t="s">
        <v>4462</v>
      </c>
      <c r="G274" s="623" t="s">
        <v>4463</v>
      </c>
      <c r="H274" s="623" t="s">
        <v>3035</v>
      </c>
      <c r="I274" s="48" t="s">
        <v>4435</v>
      </c>
      <c r="J274" s="87">
        <v>0</v>
      </c>
      <c r="K274" s="87">
        <v>0</v>
      </c>
      <c r="L274" s="87">
        <v>0</v>
      </c>
      <c r="M274" s="87">
        <v>1</v>
      </c>
      <c r="N274" s="87">
        <v>0</v>
      </c>
      <c r="O274" s="87" t="s">
        <v>4464</v>
      </c>
      <c r="P274" s="87"/>
      <c r="Q274" s="48">
        <f t="shared" si="4"/>
        <v>64</v>
      </c>
      <c r="R274" s="48" t="s">
        <v>3039</v>
      </c>
      <c r="S274" s="623" t="s">
        <v>4458</v>
      </c>
      <c r="T274" s="623"/>
      <c r="U274" s="47">
        <v>5</v>
      </c>
      <c r="V274" s="623"/>
      <c r="W274" s="623"/>
      <c r="X274" s="623"/>
      <c r="Y274" s="121" t="s">
        <v>4387</v>
      </c>
      <c r="Z274" s="121" t="s">
        <v>3045</v>
      </c>
      <c r="AA274" s="121"/>
      <c r="AB274" s="373" t="s">
        <v>4437</v>
      </c>
      <c r="AC274" s="122"/>
      <c r="AD274" s="51" t="s">
        <v>4465</v>
      </c>
    </row>
    <row r="275" spans="1:30" outlineLevel="1">
      <c r="A275" s="686"/>
      <c r="B275" s="48" t="s">
        <v>23</v>
      </c>
      <c r="C275" s="48">
        <v>271</v>
      </c>
      <c r="D275" s="623"/>
      <c r="E275" s="623" t="s">
        <v>4466</v>
      </c>
      <c r="F275" s="623" t="s">
        <v>4467</v>
      </c>
      <c r="G275" s="623" t="s">
        <v>4468</v>
      </c>
      <c r="H275" s="623" t="s">
        <v>3035</v>
      </c>
      <c r="I275" s="623"/>
      <c r="J275" s="623"/>
      <c r="K275" s="623"/>
      <c r="L275" s="623"/>
      <c r="M275" s="623"/>
      <c r="N275" s="623"/>
      <c r="O275" s="623"/>
      <c r="P275" s="623"/>
      <c r="Q275" s="48">
        <f t="shared" si="4"/>
        <v>0</v>
      </c>
      <c r="R275" s="48"/>
      <c r="S275" s="623"/>
      <c r="T275" s="623"/>
      <c r="U275" s="47"/>
      <c r="V275" s="623"/>
      <c r="W275" s="623"/>
      <c r="X275" s="623"/>
      <c r="Y275" s="121"/>
      <c r="Z275" s="121"/>
      <c r="AA275" s="121"/>
      <c r="AB275" s="373"/>
      <c r="AC275" s="122"/>
      <c r="AD275" s="51"/>
    </row>
    <row r="276" spans="1:30" outlineLevel="1">
      <c r="A276" s="686"/>
      <c r="B276" s="48" t="s">
        <v>23</v>
      </c>
      <c r="C276" s="48">
        <v>272</v>
      </c>
      <c r="D276" s="623"/>
      <c r="E276" s="623" t="s">
        <v>4469</v>
      </c>
      <c r="F276" s="623" t="s">
        <v>4470</v>
      </c>
      <c r="G276" s="623" t="s">
        <v>4471</v>
      </c>
      <c r="H276" s="623" t="s">
        <v>3035</v>
      </c>
      <c r="I276" s="623"/>
      <c r="J276" s="623"/>
      <c r="K276" s="623"/>
      <c r="L276" s="623"/>
      <c r="M276" s="623"/>
      <c r="N276" s="623"/>
      <c r="O276" s="623"/>
      <c r="P276" s="623"/>
      <c r="Q276" s="48">
        <f t="shared" si="4"/>
        <v>0</v>
      </c>
      <c r="R276" s="48"/>
      <c r="S276" s="623"/>
      <c r="T276" s="623"/>
      <c r="U276" s="47"/>
      <c r="V276" s="623"/>
      <c r="W276" s="623"/>
      <c r="X276" s="623"/>
      <c r="Y276" s="121"/>
      <c r="Z276" s="121"/>
      <c r="AA276" s="121"/>
      <c r="AB276" s="373"/>
      <c r="AC276" s="122"/>
      <c r="AD276" s="51"/>
    </row>
    <row r="277" spans="1:30" outlineLevel="1">
      <c r="A277" s="686"/>
      <c r="B277" s="87" t="s">
        <v>84</v>
      </c>
      <c r="C277" s="48">
        <v>273</v>
      </c>
      <c r="D277" s="623" t="s">
        <v>4472</v>
      </c>
      <c r="E277" s="623" t="s">
        <v>4473</v>
      </c>
      <c r="F277" s="623" t="s">
        <v>4474</v>
      </c>
      <c r="G277" s="623" t="s">
        <v>4475</v>
      </c>
      <c r="H277" s="623" t="s">
        <v>3035</v>
      </c>
      <c r="I277" s="48" t="s">
        <v>4408</v>
      </c>
      <c r="J277" s="87">
        <v>1</v>
      </c>
      <c r="K277" s="87">
        <v>0</v>
      </c>
      <c r="L277" s="87">
        <v>0</v>
      </c>
      <c r="M277" s="87">
        <v>1</v>
      </c>
      <c r="N277" s="87">
        <v>1</v>
      </c>
      <c r="O277" s="87" t="s">
        <v>4476</v>
      </c>
      <c r="P277" s="87"/>
      <c r="Q277" s="48">
        <f t="shared" si="4"/>
        <v>193</v>
      </c>
      <c r="R277" s="48" t="s">
        <v>3405</v>
      </c>
      <c r="S277" s="623" t="s">
        <v>4477</v>
      </c>
      <c r="T277" s="623"/>
      <c r="U277" s="47">
        <v>5</v>
      </c>
      <c r="V277" s="623" t="s">
        <v>4478</v>
      </c>
      <c r="W277" s="623" t="s">
        <v>4479</v>
      </c>
      <c r="X277" s="623"/>
      <c r="Y277" s="121" t="s">
        <v>4421</v>
      </c>
      <c r="Z277" s="121" t="s">
        <v>3045</v>
      </c>
      <c r="AA277" s="121"/>
      <c r="AB277" s="373" t="s">
        <v>4411</v>
      </c>
      <c r="AC277" s="122"/>
      <c r="AD277" s="51" t="s">
        <v>4480</v>
      </c>
    </row>
    <row r="278" spans="1:30" outlineLevel="1">
      <c r="A278" s="686"/>
      <c r="B278" s="87" t="s">
        <v>45</v>
      </c>
      <c r="C278" s="48">
        <v>274</v>
      </c>
      <c r="D278" s="623" t="s">
        <v>4481</v>
      </c>
      <c r="E278" s="623" t="s">
        <v>4482</v>
      </c>
      <c r="F278" s="623" t="s">
        <v>4483</v>
      </c>
      <c r="G278" s="623" t="s">
        <v>4484</v>
      </c>
      <c r="H278" s="623" t="s">
        <v>3035</v>
      </c>
      <c r="I278" s="48" t="s">
        <v>4408</v>
      </c>
      <c r="J278" s="87">
        <v>0</v>
      </c>
      <c r="K278" s="87">
        <v>0</v>
      </c>
      <c r="L278" s="87">
        <v>0</v>
      </c>
      <c r="M278" s="87">
        <v>1</v>
      </c>
      <c r="N278" s="87">
        <v>0</v>
      </c>
      <c r="O278" s="87" t="s">
        <v>4485</v>
      </c>
      <c r="P278" s="87"/>
      <c r="Q278" s="48">
        <f t="shared" si="4"/>
        <v>64</v>
      </c>
      <c r="R278" s="48" t="s">
        <v>3039</v>
      </c>
      <c r="S278" s="623" t="s">
        <v>4486</v>
      </c>
      <c r="T278" s="623"/>
      <c r="U278" s="47">
        <v>5</v>
      </c>
      <c r="V278" s="623" t="s">
        <v>4487</v>
      </c>
      <c r="W278" s="623"/>
      <c r="X278" s="623"/>
      <c r="Y278" s="121" t="s">
        <v>4387</v>
      </c>
      <c r="Z278" s="121" t="s">
        <v>3045</v>
      </c>
      <c r="AA278" s="121"/>
      <c r="AB278" s="373" t="s">
        <v>4411</v>
      </c>
      <c r="AC278" s="122"/>
      <c r="AD278" s="51" t="s">
        <v>4488</v>
      </c>
    </row>
    <row r="279" spans="1:30" outlineLevel="1">
      <c r="A279" s="686"/>
      <c r="B279" s="87" t="s">
        <v>84</v>
      </c>
      <c r="C279" s="48">
        <v>275</v>
      </c>
      <c r="D279" s="623" t="s">
        <v>4489</v>
      </c>
      <c r="E279" s="623" t="s">
        <v>4490</v>
      </c>
      <c r="F279" s="623" t="s">
        <v>4491</v>
      </c>
      <c r="G279" s="623" t="s">
        <v>4492</v>
      </c>
      <c r="H279" s="623" t="s">
        <v>3035</v>
      </c>
      <c r="I279" s="48" t="s">
        <v>4435</v>
      </c>
      <c r="J279" s="87">
        <v>1</v>
      </c>
      <c r="K279" s="87">
        <v>0</v>
      </c>
      <c r="L279" s="87">
        <v>0</v>
      </c>
      <c r="M279" s="87">
        <v>1</v>
      </c>
      <c r="N279" s="87">
        <v>1</v>
      </c>
      <c r="O279" s="87" t="s">
        <v>4493</v>
      </c>
      <c r="P279" s="87"/>
      <c r="Q279" s="48">
        <f t="shared" si="4"/>
        <v>193</v>
      </c>
      <c r="R279" s="48" t="s">
        <v>3405</v>
      </c>
      <c r="S279" s="623" t="s">
        <v>4477</v>
      </c>
      <c r="T279" s="623"/>
      <c r="U279" s="47">
        <v>5</v>
      </c>
      <c r="V279" s="623" t="s">
        <v>4494</v>
      </c>
      <c r="W279" s="623" t="s">
        <v>4495</v>
      </c>
      <c r="X279" s="623"/>
      <c r="Y279" s="121" t="s">
        <v>4421</v>
      </c>
      <c r="Z279" s="121" t="s">
        <v>3045</v>
      </c>
      <c r="AA279" s="121"/>
      <c r="AB279" s="373" t="s">
        <v>4437</v>
      </c>
      <c r="AC279" s="122"/>
      <c r="AD279" s="51" t="s">
        <v>4496</v>
      </c>
    </row>
    <row r="280" spans="1:30" outlineLevel="1">
      <c r="A280" s="686"/>
      <c r="B280" s="87" t="s">
        <v>45</v>
      </c>
      <c r="C280" s="48">
        <v>276</v>
      </c>
      <c r="D280" s="623" t="s">
        <v>4497</v>
      </c>
      <c r="E280" s="623" t="s">
        <v>4498</v>
      </c>
      <c r="F280" s="623" t="s">
        <v>4499</v>
      </c>
      <c r="G280" s="623" t="s">
        <v>4500</v>
      </c>
      <c r="H280" s="623" t="s">
        <v>3035</v>
      </c>
      <c r="I280" s="48" t="s">
        <v>4435</v>
      </c>
      <c r="J280" s="87">
        <v>0</v>
      </c>
      <c r="K280" s="87">
        <v>0</v>
      </c>
      <c r="L280" s="87">
        <v>0</v>
      </c>
      <c r="M280" s="87">
        <v>1</v>
      </c>
      <c r="N280" s="87">
        <v>0</v>
      </c>
      <c r="O280" s="87" t="s">
        <v>4501</v>
      </c>
      <c r="P280" s="87"/>
      <c r="Q280" s="48">
        <f t="shared" si="4"/>
        <v>64</v>
      </c>
      <c r="R280" s="48" t="s">
        <v>3039</v>
      </c>
      <c r="S280" s="623" t="s">
        <v>4486</v>
      </c>
      <c r="T280" s="623"/>
      <c r="U280" s="47">
        <v>5</v>
      </c>
      <c r="V280" s="623" t="s">
        <v>4487</v>
      </c>
      <c r="W280" s="623"/>
      <c r="X280" s="623"/>
      <c r="Y280" s="121" t="s">
        <v>4387</v>
      </c>
      <c r="Z280" s="121" t="s">
        <v>3045</v>
      </c>
      <c r="AA280" s="121"/>
      <c r="AB280" s="373" t="s">
        <v>4437</v>
      </c>
      <c r="AC280" s="122"/>
      <c r="AD280" s="51" t="s">
        <v>4502</v>
      </c>
    </row>
    <row r="281" spans="1:30" outlineLevel="1">
      <c r="A281" s="686"/>
      <c r="B281" s="48" t="s">
        <v>23</v>
      </c>
      <c r="C281" s="48">
        <v>277</v>
      </c>
      <c r="D281" s="623"/>
      <c r="E281" s="623" t="s">
        <v>4503</v>
      </c>
      <c r="F281" s="623" t="s">
        <v>4504</v>
      </c>
      <c r="G281" s="623" t="s">
        <v>4505</v>
      </c>
      <c r="H281" s="623" t="s">
        <v>3035</v>
      </c>
      <c r="I281" s="623"/>
      <c r="J281" s="623"/>
      <c r="K281" s="623"/>
      <c r="L281" s="623"/>
      <c r="M281" s="623"/>
      <c r="N281" s="623"/>
      <c r="O281" s="623"/>
      <c r="P281" s="623"/>
      <c r="Q281" s="48">
        <f t="shared" si="4"/>
        <v>0</v>
      </c>
      <c r="R281" s="48"/>
      <c r="S281" s="623"/>
      <c r="T281" s="623"/>
      <c r="U281" s="47"/>
      <c r="V281" s="623"/>
      <c r="W281" s="623"/>
      <c r="X281" s="623"/>
      <c r="Y281" s="121"/>
      <c r="Z281" s="121"/>
      <c r="AA281" s="121"/>
      <c r="AB281" s="373"/>
      <c r="AC281" s="122"/>
      <c r="AD281" s="51"/>
    </row>
    <row r="282" spans="1:30" outlineLevel="1">
      <c r="A282" s="686"/>
      <c r="B282" s="48" t="s">
        <v>23</v>
      </c>
      <c r="C282" s="48">
        <v>278</v>
      </c>
      <c r="D282" s="623"/>
      <c r="E282" s="623" t="s">
        <v>4506</v>
      </c>
      <c r="F282" s="623" t="s">
        <v>4507</v>
      </c>
      <c r="G282" s="623" t="s">
        <v>4508</v>
      </c>
      <c r="H282" s="623" t="s">
        <v>3035</v>
      </c>
      <c r="I282" s="623"/>
      <c r="J282" s="623"/>
      <c r="K282" s="623"/>
      <c r="L282" s="623"/>
      <c r="M282" s="623"/>
      <c r="N282" s="623"/>
      <c r="O282" s="623"/>
      <c r="P282" s="623"/>
      <c r="Q282" s="48">
        <f t="shared" si="4"/>
        <v>0</v>
      </c>
      <c r="R282" s="48"/>
      <c r="S282" s="623"/>
      <c r="T282" s="623"/>
      <c r="U282" s="47"/>
      <c r="V282" s="623"/>
      <c r="W282" s="623"/>
      <c r="X282" s="623"/>
      <c r="Y282" s="121"/>
      <c r="Z282" s="121"/>
      <c r="AA282" s="121"/>
      <c r="AB282" s="373"/>
      <c r="AC282" s="122"/>
      <c r="AD282" s="51"/>
    </row>
    <row r="283" spans="1:30" outlineLevel="1">
      <c r="A283" s="686"/>
      <c r="B283" s="87" t="s">
        <v>84</v>
      </c>
      <c r="C283" s="48">
        <v>279</v>
      </c>
      <c r="D283" s="623" t="s">
        <v>1878</v>
      </c>
      <c r="E283" s="623" t="s">
        <v>4509</v>
      </c>
      <c r="F283" s="623" t="s">
        <v>4510</v>
      </c>
      <c r="G283" s="623" t="s">
        <v>1877</v>
      </c>
      <c r="H283" s="623" t="s">
        <v>3035</v>
      </c>
      <c r="I283" s="48" t="s">
        <v>4511</v>
      </c>
      <c r="J283" s="87">
        <v>1</v>
      </c>
      <c r="K283" s="87">
        <v>0</v>
      </c>
      <c r="L283" s="87">
        <v>0</v>
      </c>
      <c r="M283" s="87">
        <v>1</v>
      </c>
      <c r="N283" s="87">
        <v>1</v>
      </c>
      <c r="O283" s="87" t="s">
        <v>4512</v>
      </c>
      <c r="P283" s="87"/>
      <c r="Q283" s="48">
        <f t="shared" si="4"/>
        <v>193</v>
      </c>
      <c r="R283" s="48" t="s">
        <v>3405</v>
      </c>
      <c r="S283" s="623" t="s">
        <v>4513</v>
      </c>
      <c r="T283" s="623"/>
      <c r="U283" s="47">
        <v>5</v>
      </c>
      <c r="V283" s="623" t="s">
        <v>4514</v>
      </c>
      <c r="W283" s="623" t="s">
        <v>4515</v>
      </c>
      <c r="X283" s="623"/>
      <c r="Y283" s="121" t="s">
        <v>3814</v>
      </c>
      <c r="Z283" s="121" t="s">
        <v>3045</v>
      </c>
      <c r="AA283" s="121"/>
      <c r="AB283" s="373" t="s">
        <v>4516</v>
      </c>
      <c r="AC283" s="122"/>
      <c r="AD283" s="51" t="s">
        <v>4517</v>
      </c>
    </row>
    <row r="284" spans="1:30" outlineLevel="1">
      <c r="A284" s="686"/>
      <c r="B284" s="48" t="s">
        <v>23</v>
      </c>
      <c r="C284" s="48">
        <v>280</v>
      </c>
      <c r="D284" s="623"/>
      <c r="E284" s="623" t="s">
        <v>4518</v>
      </c>
      <c r="F284" s="623" t="s">
        <v>4519</v>
      </c>
      <c r="G284" s="623" t="s">
        <v>4520</v>
      </c>
      <c r="H284" s="623" t="s">
        <v>3035</v>
      </c>
      <c r="I284" s="623"/>
      <c r="J284" s="623"/>
      <c r="K284" s="623"/>
      <c r="L284" s="623"/>
      <c r="M284" s="623"/>
      <c r="N284" s="623"/>
      <c r="O284" s="623"/>
      <c r="P284" s="623"/>
      <c r="Q284" s="48">
        <f t="shared" si="4"/>
        <v>0</v>
      </c>
      <c r="R284" s="48"/>
      <c r="S284" s="623"/>
      <c r="T284" s="623"/>
      <c r="U284" s="47"/>
      <c r="V284" s="623"/>
      <c r="W284" s="623"/>
      <c r="X284" s="623"/>
      <c r="Y284" s="121"/>
      <c r="Z284" s="121"/>
      <c r="AA284" s="121"/>
      <c r="AB284" s="373"/>
      <c r="AC284" s="122"/>
      <c r="AD284" s="51"/>
    </row>
    <row r="285" spans="1:30" outlineLevel="1">
      <c r="A285" s="686"/>
      <c r="B285" s="48" t="s">
        <v>23</v>
      </c>
      <c r="C285" s="48">
        <v>281</v>
      </c>
      <c r="D285" s="623"/>
      <c r="E285" s="623" t="s">
        <v>4521</v>
      </c>
      <c r="F285" s="623" t="s">
        <v>4522</v>
      </c>
      <c r="G285" s="623" t="s">
        <v>4523</v>
      </c>
      <c r="H285" s="623" t="s">
        <v>3035</v>
      </c>
      <c r="I285" s="623"/>
      <c r="J285" s="47"/>
      <c r="K285" s="47"/>
      <c r="L285" s="47"/>
      <c r="M285" s="47"/>
      <c r="N285" s="47"/>
      <c r="O285" s="47"/>
      <c r="P285" s="623"/>
      <c r="Q285" s="48">
        <f t="shared" si="4"/>
        <v>0</v>
      </c>
      <c r="R285" s="48"/>
      <c r="S285" s="623"/>
      <c r="T285" s="623"/>
      <c r="U285" s="47"/>
      <c r="V285" s="623"/>
      <c r="W285" s="623"/>
      <c r="X285" s="623"/>
      <c r="Y285" s="121"/>
      <c r="Z285" s="121"/>
      <c r="AA285" s="121"/>
      <c r="AB285" s="373"/>
      <c r="AC285" s="122"/>
      <c r="AD285" s="51"/>
    </row>
    <row r="286" spans="1:30" ht="14.25" outlineLevel="1">
      <c r="A286" s="686"/>
      <c r="B286" s="87" t="s">
        <v>42</v>
      </c>
      <c r="C286" s="48">
        <v>282</v>
      </c>
      <c r="D286" s="623" t="s">
        <v>4524</v>
      </c>
      <c r="E286" s="623" t="s">
        <v>4525</v>
      </c>
      <c r="F286" s="623" t="s">
        <v>4526</v>
      </c>
      <c r="G286" s="623" t="s">
        <v>4527</v>
      </c>
      <c r="H286" s="623" t="s">
        <v>3035</v>
      </c>
      <c r="I286" s="48" t="s">
        <v>278</v>
      </c>
      <c r="J286" s="87">
        <v>1</v>
      </c>
      <c r="K286" s="87">
        <v>0</v>
      </c>
      <c r="L286" s="87">
        <v>0</v>
      </c>
      <c r="M286" s="87">
        <v>1</v>
      </c>
      <c r="N286" s="87">
        <v>1</v>
      </c>
      <c r="O286" s="689" t="s">
        <v>4528</v>
      </c>
      <c r="P286" s="47"/>
      <c r="Q286" s="48">
        <f t="shared" si="4"/>
        <v>193</v>
      </c>
      <c r="R286" s="48" t="s">
        <v>3039</v>
      </c>
      <c r="S286" s="689" t="s">
        <v>228</v>
      </c>
      <c r="T286" s="623"/>
      <c r="U286" s="47">
        <v>5</v>
      </c>
      <c r="V286" s="623" t="str">
        <f>O286</f>
        <v>Reset product reject container</v>
      </c>
      <c r="W286" s="623" t="s">
        <v>4529</v>
      </c>
      <c r="X286" s="623"/>
      <c r="Y286" s="121" t="s">
        <v>3408</v>
      </c>
      <c r="Z286" s="121" t="s">
        <v>3045</v>
      </c>
      <c r="AA286" s="121" t="s">
        <v>3046</v>
      </c>
      <c r="AB286" s="373" t="s">
        <v>324</v>
      </c>
      <c r="AC286" s="122"/>
      <c r="AD286" s="51" t="s">
        <v>4530</v>
      </c>
    </row>
    <row r="287" spans="1:30" ht="14.25" outlineLevel="1">
      <c r="A287" s="686"/>
      <c r="B287" s="87" t="s">
        <v>37</v>
      </c>
      <c r="C287" s="48">
        <v>283</v>
      </c>
      <c r="D287" s="623"/>
      <c r="E287" s="623" t="s">
        <v>4531</v>
      </c>
      <c r="F287" s="623" t="s">
        <v>4532</v>
      </c>
      <c r="G287" s="623" t="s">
        <v>4533</v>
      </c>
      <c r="H287" s="623" t="s">
        <v>3035</v>
      </c>
      <c r="I287" s="623"/>
      <c r="J287" s="623"/>
      <c r="K287" s="623"/>
      <c r="L287" s="623"/>
      <c r="M287" s="623"/>
      <c r="N287" s="623"/>
      <c r="O287" s="690"/>
      <c r="P287" s="623"/>
      <c r="Q287" s="48">
        <f t="shared" si="4"/>
        <v>0</v>
      </c>
      <c r="R287" s="48"/>
      <c r="S287" s="623"/>
      <c r="T287" s="623"/>
      <c r="U287" s="47"/>
      <c r="V287" s="623"/>
      <c r="W287" s="623"/>
      <c r="X287" s="623"/>
      <c r="Y287" s="121"/>
      <c r="Z287" s="121"/>
      <c r="AA287" s="121"/>
      <c r="AB287" s="373"/>
      <c r="AC287" s="122"/>
      <c r="AD287" s="51"/>
    </row>
    <row r="288" spans="1:30" outlineLevel="1">
      <c r="A288" s="686"/>
      <c r="B288" s="87" t="s">
        <v>37</v>
      </c>
      <c r="C288" s="48">
        <v>284</v>
      </c>
      <c r="D288" s="623"/>
      <c r="E288" s="623" t="s">
        <v>4534</v>
      </c>
      <c r="F288" s="623" t="s">
        <v>4535</v>
      </c>
      <c r="G288" s="623" t="s">
        <v>4536</v>
      </c>
      <c r="H288" s="623" t="s">
        <v>3035</v>
      </c>
      <c r="I288" s="623"/>
      <c r="J288" s="623"/>
      <c r="K288" s="623"/>
      <c r="L288" s="623"/>
      <c r="M288" s="623"/>
      <c r="N288" s="623"/>
      <c r="O288" s="623"/>
      <c r="P288" s="623"/>
      <c r="Q288" s="48">
        <f t="shared" si="4"/>
        <v>0</v>
      </c>
      <c r="R288" s="48"/>
      <c r="S288" s="623"/>
      <c r="T288" s="623"/>
      <c r="U288" s="47"/>
      <c r="V288" s="623"/>
      <c r="W288" s="623"/>
      <c r="X288" s="623"/>
      <c r="Y288" s="121"/>
      <c r="Z288" s="121"/>
      <c r="AA288" s="121"/>
      <c r="AB288" s="373"/>
      <c r="AC288" s="122"/>
      <c r="AD288" s="51"/>
    </row>
    <row r="289" spans="1:30" outlineLevel="1">
      <c r="A289" s="686"/>
      <c r="B289" s="504" t="s">
        <v>56</v>
      </c>
      <c r="C289" s="48">
        <v>285</v>
      </c>
      <c r="D289" s="623" t="s">
        <v>4537</v>
      </c>
      <c r="E289" s="623" t="s">
        <v>4538</v>
      </c>
      <c r="F289" s="623" t="s">
        <v>4539</v>
      </c>
      <c r="G289" s="47" t="s">
        <v>4540</v>
      </c>
      <c r="H289" s="623" t="s">
        <v>3035</v>
      </c>
      <c r="I289" s="623"/>
      <c r="J289" s="487">
        <v>0</v>
      </c>
      <c r="K289" s="487">
        <v>0</v>
      </c>
      <c r="L289" s="487">
        <v>0</v>
      </c>
      <c r="M289" s="487">
        <v>1</v>
      </c>
      <c r="N289" s="487">
        <v>1</v>
      </c>
      <c r="O289" s="623" t="s">
        <v>4541</v>
      </c>
      <c r="P289" s="623"/>
      <c r="Q289" s="48">
        <f t="shared" si="4"/>
        <v>192</v>
      </c>
      <c r="R289" s="48" t="s">
        <v>3039</v>
      </c>
      <c r="S289" s="623" t="s">
        <v>4542</v>
      </c>
      <c r="T289" s="623"/>
      <c r="U289" s="47">
        <v>5</v>
      </c>
      <c r="V289" s="623"/>
      <c r="W289" s="623"/>
      <c r="X289" s="623"/>
      <c r="Y289" s="121" t="s">
        <v>3408</v>
      </c>
      <c r="Z289" s="121" t="s">
        <v>3045</v>
      </c>
      <c r="AA289" s="121" t="s">
        <v>4543</v>
      </c>
      <c r="AB289" s="373" t="s">
        <v>4544</v>
      </c>
      <c r="AC289" s="122"/>
      <c r="AD289" s="51"/>
    </row>
    <row r="290" spans="1:30" ht="25.5" outlineLevel="1">
      <c r="A290" s="686"/>
      <c r="B290" s="48" t="s">
        <v>56</v>
      </c>
      <c r="C290" s="48">
        <v>286</v>
      </c>
      <c r="D290" s="623" t="s">
        <v>4545</v>
      </c>
      <c r="E290" s="623" t="s">
        <v>4546</v>
      </c>
      <c r="F290" s="623" t="s">
        <v>4547</v>
      </c>
      <c r="G290" s="623" t="s">
        <v>4548</v>
      </c>
      <c r="H290" s="623" t="s">
        <v>3035</v>
      </c>
      <c r="I290" s="623"/>
      <c r="J290" s="487">
        <v>0</v>
      </c>
      <c r="K290" s="487">
        <v>0</v>
      </c>
      <c r="L290" s="487">
        <v>0</v>
      </c>
      <c r="M290" s="487">
        <v>1</v>
      </c>
      <c r="N290" s="487">
        <v>1</v>
      </c>
      <c r="O290" s="623" t="s">
        <v>4549</v>
      </c>
      <c r="P290" s="623"/>
      <c r="Q290" s="48">
        <f t="shared" si="4"/>
        <v>192</v>
      </c>
      <c r="R290" s="48" t="s">
        <v>3039</v>
      </c>
      <c r="S290" s="623" t="s">
        <v>4542</v>
      </c>
      <c r="T290" s="623"/>
      <c r="U290" s="47">
        <v>5</v>
      </c>
      <c r="V290" s="623"/>
      <c r="W290" s="623"/>
      <c r="X290" s="623"/>
      <c r="Y290" s="121" t="s">
        <v>3408</v>
      </c>
      <c r="Z290" s="121" t="s">
        <v>3045</v>
      </c>
      <c r="AA290" s="121" t="s">
        <v>4550</v>
      </c>
      <c r="AB290" s="691" t="s">
        <v>4551</v>
      </c>
      <c r="AC290" s="122"/>
      <c r="AD290" s="51"/>
    </row>
    <row r="291" spans="1:30" outlineLevel="1">
      <c r="A291" s="686"/>
      <c r="B291" s="48" t="s">
        <v>56</v>
      </c>
      <c r="C291" s="48">
        <v>287</v>
      </c>
      <c r="D291" s="623" t="s">
        <v>4552</v>
      </c>
      <c r="E291" s="623" t="s">
        <v>4553</v>
      </c>
      <c r="F291" s="623" t="s">
        <v>4554</v>
      </c>
      <c r="G291" s="47" t="s">
        <v>4555</v>
      </c>
      <c r="H291" s="623" t="s">
        <v>3035</v>
      </c>
      <c r="I291" s="623"/>
      <c r="J291" s="487">
        <v>0</v>
      </c>
      <c r="K291" s="487">
        <v>0</v>
      </c>
      <c r="L291" s="487">
        <v>0</v>
      </c>
      <c r="M291" s="487">
        <v>1</v>
      </c>
      <c r="N291" s="487">
        <v>1</v>
      </c>
      <c r="O291" s="623" t="s">
        <v>4556</v>
      </c>
      <c r="P291" s="623"/>
      <c r="Q291" s="48">
        <f t="shared" si="4"/>
        <v>192</v>
      </c>
      <c r="R291" s="48" t="s">
        <v>3039</v>
      </c>
      <c r="S291" s="623" t="s">
        <v>4542</v>
      </c>
      <c r="T291" s="623"/>
      <c r="U291" s="47">
        <v>5</v>
      </c>
      <c r="V291" s="623"/>
      <c r="W291" s="623"/>
      <c r="X291" s="623"/>
      <c r="Y291" s="121" t="s">
        <v>3408</v>
      </c>
      <c r="Z291" s="121" t="s">
        <v>3045</v>
      </c>
      <c r="AA291" s="121" t="s">
        <v>4557</v>
      </c>
      <c r="AB291" s="373" t="s">
        <v>4558</v>
      </c>
      <c r="AC291" s="122"/>
      <c r="AD291" s="51"/>
    </row>
    <row r="292" spans="1:30" ht="25.5" outlineLevel="1">
      <c r="A292" s="686"/>
      <c r="B292" s="48" t="s">
        <v>56</v>
      </c>
      <c r="C292" s="48">
        <v>288</v>
      </c>
      <c r="D292" s="623" t="s">
        <v>4559</v>
      </c>
      <c r="E292" s="623" t="s">
        <v>4560</v>
      </c>
      <c r="F292" s="623" t="s">
        <v>4561</v>
      </c>
      <c r="G292" s="623" t="s">
        <v>4562</v>
      </c>
      <c r="H292" s="623" t="s">
        <v>3035</v>
      </c>
      <c r="I292" s="623"/>
      <c r="J292" s="487">
        <v>0</v>
      </c>
      <c r="K292" s="487">
        <v>0</v>
      </c>
      <c r="L292" s="487">
        <v>0</v>
      </c>
      <c r="M292" s="487">
        <v>1</v>
      </c>
      <c r="N292" s="487">
        <v>1</v>
      </c>
      <c r="O292" s="623" t="s">
        <v>4563</v>
      </c>
      <c r="P292" s="623"/>
      <c r="Q292" s="48">
        <f t="shared" si="4"/>
        <v>192</v>
      </c>
      <c r="R292" s="48" t="s">
        <v>3039</v>
      </c>
      <c r="S292" s="623" t="s">
        <v>4542</v>
      </c>
      <c r="T292" s="623"/>
      <c r="U292" s="47">
        <v>5</v>
      </c>
      <c r="V292" s="623"/>
      <c r="W292" s="623"/>
      <c r="X292" s="623"/>
      <c r="Y292" s="121" t="s">
        <v>3408</v>
      </c>
      <c r="Z292" s="121" t="s">
        <v>3045</v>
      </c>
      <c r="AA292" s="121" t="s">
        <v>4564</v>
      </c>
      <c r="AB292" s="691" t="s">
        <v>4565</v>
      </c>
      <c r="AC292" s="122"/>
      <c r="AD292" s="51"/>
    </row>
    <row r="293" spans="1:30" outlineLevel="1">
      <c r="A293" s="686"/>
      <c r="B293" s="48" t="s">
        <v>56</v>
      </c>
      <c r="C293" s="48">
        <v>289</v>
      </c>
      <c r="D293" s="623" t="s">
        <v>1948</v>
      </c>
      <c r="E293" s="623" t="s">
        <v>4566</v>
      </c>
      <c r="F293" s="623" t="s">
        <v>4567</v>
      </c>
      <c r="G293" s="47" t="s">
        <v>4568</v>
      </c>
      <c r="H293" s="623" t="s">
        <v>3035</v>
      </c>
      <c r="I293" s="623" t="s">
        <v>1945</v>
      </c>
      <c r="J293" s="48">
        <v>1</v>
      </c>
      <c r="K293" s="48">
        <v>0</v>
      </c>
      <c r="L293" s="48">
        <v>0</v>
      </c>
      <c r="M293" s="48">
        <v>1</v>
      </c>
      <c r="N293" s="48">
        <v>1</v>
      </c>
      <c r="O293" s="78" t="s">
        <v>4569</v>
      </c>
      <c r="P293" s="623"/>
      <c r="Q293" s="48">
        <f t="shared" si="4"/>
        <v>193</v>
      </c>
      <c r="R293" s="48" t="s">
        <v>3039</v>
      </c>
      <c r="S293" s="623" t="s">
        <v>4570</v>
      </c>
      <c r="T293" s="623"/>
      <c r="U293" s="47">
        <v>5</v>
      </c>
      <c r="V293" s="78" t="s">
        <v>4571</v>
      </c>
      <c r="W293" s="623" t="s">
        <v>4572</v>
      </c>
      <c r="X293" s="623"/>
      <c r="Y293" s="121" t="s">
        <v>3408</v>
      </c>
      <c r="Z293" s="121" t="s">
        <v>3045</v>
      </c>
      <c r="AA293" s="121" t="s">
        <v>3046</v>
      </c>
      <c r="AB293" s="373" t="s">
        <v>1950</v>
      </c>
      <c r="AC293" s="122"/>
      <c r="AD293" s="51"/>
    </row>
    <row r="294" spans="1:30" outlineLevel="1">
      <c r="A294" s="686"/>
      <c r="B294" s="48" t="s">
        <v>56</v>
      </c>
      <c r="C294" s="48">
        <v>290</v>
      </c>
      <c r="D294" s="623" t="s">
        <v>1956</v>
      </c>
      <c r="E294" s="623" t="s">
        <v>4573</v>
      </c>
      <c r="F294" s="623" t="s">
        <v>4574</v>
      </c>
      <c r="G294" s="47" t="s">
        <v>4575</v>
      </c>
      <c r="H294" s="623" t="s">
        <v>3035</v>
      </c>
      <c r="I294" s="623" t="s">
        <v>1953</v>
      </c>
      <c r="J294" s="48">
        <v>1</v>
      </c>
      <c r="K294" s="48">
        <v>0</v>
      </c>
      <c r="L294" s="48">
        <v>0</v>
      </c>
      <c r="M294" s="48">
        <v>1</v>
      </c>
      <c r="N294" s="48">
        <v>1</v>
      </c>
      <c r="O294" s="78" t="s">
        <v>4576</v>
      </c>
      <c r="P294" s="623"/>
      <c r="Q294" s="48">
        <f t="shared" si="4"/>
        <v>193</v>
      </c>
      <c r="R294" s="48" t="s">
        <v>3039</v>
      </c>
      <c r="S294" s="623" t="s">
        <v>4577</v>
      </c>
      <c r="T294" s="623"/>
      <c r="U294" s="47">
        <v>5</v>
      </c>
      <c r="V294" s="78" t="s">
        <v>4578</v>
      </c>
      <c r="W294" s="623" t="s">
        <v>4572</v>
      </c>
      <c r="X294" s="623"/>
      <c r="Y294" s="121" t="s">
        <v>3408</v>
      </c>
      <c r="Z294" s="121" t="s">
        <v>3045</v>
      </c>
      <c r="AA294" s="121" t="s">
        <v>3046</v>
      </c>
      <c r="AB294" s="373" t="s">
        <v>1950</v>
      </c>
      <c r="AC294" s="122"/>
      <c r="AD294" s="51"/>
    </row>
    <row r="295" spans="1:30" outlineLevel="1">
      <c r="A295" s="686"/>
      <c r="B295" s="48" t="s">
        <v>56</v>
      </c>
      <c r="C295" s="48">
        <v>291</v>
      </c>
      <c r="D295" s="623" t="s">
        <v>1961</v>
      </c>
      <c r="E295" s="623" t="s">
        <v>4579</v>
      </c>
      <c r="F295" s="623" t="s">
        <v>4580</v>
      </c>
      <c r="G295" s="47" t="s">
        <v>4581</v>
      </c>
      <c r="H295" s="623" t="s">
        <v>3035</v>
      </c>
      <c r="I295" s="623" t="s">
        <v>1958</v>
      </c>
      <c r="J295" s="48">
        <v>1</v>
      </c>
      <c r="K295" s="48">
        <v>0</v>
      </c>
      <c r="L295" s="48">
        <v>0</v>
      </c>
      <c r="M295" s="48">
        <v>1</v>
      </c>
      <c r="N295" s="48">
        <v>1</v>
      </c>
      <c r="O295" s="78" t="s">
        <v>4582</v>
      </c>
      <c r="P295" s="623"/>
      <c r="Q295" s="48">
        <f t="shared" si="4"/>
        <v>193</v>
      </c>
      <c r="R295" s="48" t="s">
        <v>3039</v>
      </c>
      <c r="S295" s="623" t="s">
        <v>4570</v>
      </c>
      <c r="T295" s="623"/>
      <c r="U295" s="47">
        <v>5</v>
      </c>
      <c r="V295" s="78" t="s">
        <v>4583</v>
      </c>
      <c r="W295" s="623" t="s">
        <v>4572</v>
      </c>
      <c r="X295" s="623"/>
      <c r="Y295" s="121" t="s">
        <v>3408</v>
      </c>
      <c r="Z295" s="121" t="s">
        <v>3045</v>
      </c>
      <c r="AA295" s="121" t="s">
        <v>3046</v>
      </c>
      <c r="AB295" s="373" t="s">
        <v>1950</v>
      </c>
      <c r="AC295" s="122"/>
      <c r="AD295" s="51"/>
    </row>
    <row r="296" spans="1:30" outlineLevel="1">
      <c r="A296" s="686"/>
      <c r="B296" s="48" t="s">
        <v>56</v>
      </c>
      <c r="C296" s="48">
        <v>292</v>
      </c>
      <c r="D296" s="623" t="s">
        <v>1965</v>
      </c>
      <c r="E296" s="623" t="s">
        <v>4584</v>
      </c>
      <c r="F296" s="623" t="s">
        <v>4585</v>
      </c>
      <c r="G296" s="47" t="s">
        <v>4586</v>
      </c>
      <c r="H296" s="623" t="s">
        <v>3035</v>
      </c>
      <c r="I296" s="623" t="s">
        <v>1962</v>
      </c>
      <c r="J296" s="48">
        <v>1</v>
      </c>
      <c r="K296" s="48">
        <v>0</v>
      </c>
      <c r="L296" s="48">
        <v>0</v>
      </c>
      <c r="M296" s="48">
        <v>1</v>
      </c>
      <c r="N296" s="48">
        <v>1</v>
      </c>
      <c r="O296" s="78" t="s">
        <v>4587</v>
      </c>
      <c r="P296" s="87"/>
      <c r="Q296" s="48">
        <f t="shared" si="4"/>
        <v>193</v>
      </c>
      <c r="R296" s="48" t="s">
        <v>3039</v>
      </c>
      <c r="S296" s="623" t="s">
        <v>4577</v>
      </c>
      <c r="T296" s="623"/>
      <c r="U296" s="47">
        <v>5</v>
      </c>
      <c r="V296" s="78" t="s">
        <v>4588</v>
      </c>
      <c r="W296" s="623" t="s">
        <v>4572</v>
      </c>
      <c r="X296" s="623"/>
      <c r="Y296" s="121" t="s">
        <v>3408</v>
      </c>
      <c r="Z296" s="121" t="s">
        <v>3045</v>
      </c>
      <c r="AA296" s="121" t="s">
        <v>3046</v>
      </c>
      <c r="AB296" s="373" t="s">
        <v>1950</v>
      </c>
      <c r="AC296" s="122"/>
      <c r="AD296" s="51"/>
    </row>
    <row r="297" spans="1:30" outlineLevel="1">
      <c r="A297" s="686"/>
      <c r="B297" s="48" t="s">
        <v>56</v>
      </c>
      <c r="C297" s="48">
        <v>293</v>
      </c>
      <c r="D297" s="623" t="s">
        <v>1885</v>
      </c>
      <c r="E297" s="623" t="s">
        <v>4589</v>
      </c>
      <c r="F297" s="623" t="s">
        <v>4590</v>
      </c>
      <c r="G297" s="623" t="s">
        <v>4591</v>
      </c>
      <c r="H297" s="623" t="s">
        <v>3035</v>
      </c>
      <c r="I297" s="623" t="s">
        <v>1882</v>
      </c>
      <c r="J297" s="87">
        <v>1</v>
      </c>
      <c r="K297" s="87">
        <v>0</v>
      </c>
      <c r="L297" s="87">
        <v>0</v>
      </c>
      <c r="M297" s="87">
        <v>1</v>
      </c>
      <c r="N297" s="87">
        <v>0</v>
      </c>
      <c r="O297" s="87" t="s">
        <v>4592</v>
      </c>
      <c r="P297" s="87"/>
      <c r="Q297" s="48">
        <f t="shared" si="4"/>
        <v>65</v>
      </c>
      <c r="R297" s="48" t="s">
        <v>3039</v>
      </c>
      <c r="S297" s="623" t="s">
        <v>901</v>
      </c>
      <c r="T297" s="623"/>
      <c r="U297" s="47">
        <v>5</v>
      </c>
      <c r="V297" s="623" t="s">
        <v>4592</v>
      </c>
      <c r="W297" s="623" t="s">
        <v>4593</v>
      </c>
      <c r="X297" s="623"/>
      <c r="Y297" s="121" t="s">
        <v>3408</v>
      </c>
      <c r="Z297" s="121" t="s">
        <v>3045</v>
      </c>
      <c r="AA297" s="121" t="s">
        <v>3046</v>
      </c>
      <c r="AB297" s="373" t="s">
        <v>1890</v>
      </c>
      <c r="AC297" s="122"/>
      <c r="AD297" s="51" t="s">
        <v>4594</v>
      </c>
    </row>
    <row r="298" spans="1:30" outlineLevel="1">
      <c r="A298" s="686"/>
      <c r="B298" s="48" t="s">
        <v>56</v>
      </c>
      <c r="C298" s="48">
        <v>294</v>
      </c>
      <c r="D298" s="623" t="s">
        <v>1913</v>
      </c>
      <c r="E298" s="623" t="s">
        <v>4595</v>
      </c>
      <c r="F298" s="623" t="s">
        <v>4596</v>
      </c>
      <c r="G298" s="623" t="s">
        <v>4597</v>
      </c>
      <c r="H298" s="623" t="s">
        <v>3035</v>
      </c>
      <c r="I298" s="623" t="s">
        <v>1910</v>
      </c>
      <c r="J298" s="87">
        <v>1</v>
      </c>
      <c r="K298" s="87">
        <v>0</v>
      </c>
      <c r="L298" s="87">
        <v>0</v>
      </c>
      <c r="M298" s="87">
        <v>1</v>
      </c>
      <c r="N298" s="87">
        <v>0</v>
      </c>
      <c r="O298" s="87" t="s">
        <v>4598</v>
      </c>
      <c r="P298" s="87"/>
      <c r="Q298" s="48">
        <f t="shared" si="4"/>
        <v>65</v>
      </c>
      <c r="R298" s="48" t="s">
        <v>3039</v>
      </c>
      <c r="S298" s="623" t="s">
        <v>910</v>
      </c>
      <c r="T298" s="623"/>
      <c r="U298" s="47">
        <v>5</v>
      </c>
      <c r="V298" s="623" t="s">
        <v>4598</v>
      </c>
      <c r="W298" s="623" t="s">
        <v>4599</v>
      </c>
      <c r="X298" s="623"/>
      <c r="Y298" s="121" t="s">
        <v>3408</v>
      </c>
      <c r="Z298" s="121" t="s">
        <v>3045</v>
      </c>
      <c r="AA298" s="121" t="s">
        <v>3046</v>
      </c>
      <c r="AB298" s="373" t="s">
        <v>1890</v>
      </c>
      <c r="AC298" s="122"/>
      <c r="AD298" s="51" t="s">
        <v>4600</v>
      </c>
    </row>
    <row r="299" spans="1:30" outlineLevel="1">
      <c r="A299" s="686"/>
      <c r="B299" s="48" t="s">
        <v>56</v>
      </c>
      <c r="C299" s="48">
        <v>295</v>
      </c>
      <c r="D299" s="623" t="s">
        <v>1903</v>
      </c>
      <c r="E299" s="623" t="s">
        <v>4601</v>
      </c>
      <c r="F299" s="623" t="s">
        <v>4602</v>
      </c>
      <c r="G299" s="623" t="s">
        <v>4603</v>
      </c>
      <c r="H299" s="623" t="s">
        <v>3035</v>
      </c>
      <c r="I299" s="623" t="s">
        <v>1900</v>
      </c>
      <c r="J299" s="87">
        <v>1</v>
      </c>
      <c r="K299" s="87">
        <v>0</v>
      </c>
      <c r="L299" s="87">
        <v>0</v>
      </c>
      <c r="M299" s="87">
        <v>1</v>
      </c>
      <c r="N299" s="87">
        <v>0</v>
      </c>
      <c r="O299" s="87" t="s">
        <v>4604</v>
      </c>
      <c r="P299" s="87"/>
      <c r="Q299" s="48">
        <f t="shared" si="4"/>
        <v>65</v>
      </c>
      <c r="R299" s="48" t="s">
        <v>3039</v>
      </c>
      <c r="S299" s="623" t="s">
        <v>901</v>
      </c>
      <c r="T299" s="623"/>
      <c r="U299" s="47">
        <v>5</v>
      </c>
      <c r="V299" s="623" t="s">
        <v>4604</v>
      </c>
      <c r="W299" s="623" t="s">
        <v>4605</v>
      </c>
      <c r="X299" s="623"/>
      <c r="Y299" s="121" t="s">
        <v>3408</v>
      </c>
      <c r="Z299" s="121" t="s">
        <v>3045</v>
      </c>
      <c r="AA299" s="121" t="s">
        <v>3046</v>
      </c>
      <c r="AB299" s="373" t="s">
        <v>1890</v>
      </c>
      <c r="AC299" s="122"/>
      <c r="AD299" s="51" t="s">
        <v>4606</v>
      </c>
    </row>
    <row r="300" spans="1:30" outlineLevel="1">
      <c r="A300" s="686"/>
      <c r="B300" s="48" t="s">
        <v>56</v>
      </c>
      <c r="C300" s="48">
        <v>296</v>
      </c>
      <c r="D300" s="623" t="s">
        <v>1923</v>
      </c>
      <c r="E300" s="623" t="s">
        <v>4607</v>
      </c>
      <c r="F300" s="623" t="s">
        <v>4608</v>
      </c>
      <c r="G300" s="623" t="s">
        <v>4609</v>
      </c>
      <c r="H300" s="623" t="s">
        <v>3035</v>
      </c>
      <c r="I300" s="623" t="s">
        <v>1920</v>
      </c>
      <c r="J300" s="87">
        <v>1</v>
      </c>
      <c r="K300" s="87">
        <v>0</v>
      </c>
      <c r="L300" s="87">
        <v>0</v>
      </c>
      <c r="M300" s="87">
        <v>1</v>
      </c>
      <c r="N300" s="87">
        <v>0</v>
      </c>
      <c r="O300" s="87" t="s">
        <v>4610</v>
      </c>
      <c r="P300" s="87"/>
      <c r="Q300" s="48">
        <f t="shared" si="4"/>
        <v>65</v>
      </c>
      <c r="R300" s="48" t="s">
        <v>3039</v>
      </c>
      <c r="S300" s="623" t="s">
        <v>910</v>
      </c>
      <c r="T300" s="623"/>
      <c r="U300" s="47">
        <v>5</v>
      </c>
      <c r="V300" s="623" t="s">
        <v>4610</v>
      </c>
      <c r="W300" s="623" t="s">
        <v>4611</v>
      </c>
      <c r="X300" s="623"/>
      <c r="Y300" s="121" t="s">
        <v>3408</v>
      </c>
      <c r="Z300" s="121" t="s">
        <v>3045</v>
      </c>
      <c r="AA300" s="121" t="s">
        <v>3046</v>
      </c>
      <c r="AB300" s="373" t="s">
        <v>1890</v>
      </c>
      <c r="AC300" s="122"/>
      <c r="AD300" s="51" t="s">
        <v>4612</v>
      </c>
    </row>
    <row r="301" spans="1:30" outlineLevel="1">
      <c r="A301" s="686"/>
      <c r="B301" s="48" t="s">
        <v>56</v>
      </c>
      <c r="C301" s="48">
        <v>297</v>
      </c>
      <c r="D301" s="623" t="s">
        <v>1908</v>
      </c>
      <c r="E301" s="623" t="s">
        <v>4613</v>
      </c>
      <c r="F301" s="623" t="s">
        <v>4614</v>
      </c>
      <c r="G301" s="623" t="s">
        <v>4615</v>
      </c>
      <c r="H301" s="623" t="s">
        <v>3035</v>
      </c>
      <c r="I301" s="623" t="s">
        <v>4616</v>
      </c>
      <c r="J301" s="87">
        <v>1</v>
      </c>
      <c r="K301" s="87">
        <v>0</v>
      </c>
      <c r="L301" s="87">
        <v>0</v>
      </c>
      <c r="M301" s="87">
        <v>1</v>
      </c>
      <c r="N301" s="87">
        <v>0</v>
      </c>
      <c r="O301" s="87" t="s">
        <v>4617</v>
      </c>
      <c r="P301" s="87"/>
      <c r="Q301" s="48">
        <f t="shared" si="4"/>
        <v>65</v>
      </c>
      <c r="R301" s="48" t="s">
        <v>3039</v>
      </c>
      <c r="S301" s="623" t="s">
        <v>901</v>
      </c>
      <c r="T301" s="623"/>
      <c r="U301" s="47">
        <v>5</v>
      </c>
      <c r="V301" s="623" t="s">
        <v>4617</v>
      </c>
      <c r="W301" s="623" t="s">
        <v>4618</v>
      </c>
      <c r="X301" s="623"/>
      <c r="Y301" s="121" t="s">
        <v>3408</v>
      </c>
      <c r="Z301" s="121" t="s">
        <v>3045</v>
      </c>
      <c r="AA301" s="121" t="s">
        <v>3046</v>
      </c>
      <c r="AB301" s="373" t="s">
        <v>1890</v>
      </c>
      <c r="AC301" s="122"/>
      <c r="AD301" s="51" t="s">
        <v>4619</v>
      </c>
    </row>
    <row r="302" spans="1:30" outlineLevel="1">
      <c r="A302" s="686"/>
      <c r="B302" s="48" t="s">
        <v>56</v>
      </c>
      <c r="C302" s="48">
        <v>298</v>
      </c>
      <c r="D302" s="623" t="s">
        <v>1927</v>
      </c>
      <c r="E302" s="623" t="s">
        <v>4620</v>
      </c>
      <c r="F302" s="623" t="s">
        <v>4621</v>
      </c>
      <c r="G302" s="623" t="s">
        <v>4622</v>
      </c>
      <c r="H302" s="623" t="s">
        <v>3035</v>
      </c>
      <c r="I302" s="623" t="s">
        <v>4623</v>
      </c>
      <c r="J302" s="87">
        <v>1</v>
      </c>
      <c r="K302" s="87">
        <v>0</v>
      </c>
      <c r="L302" s="87">
        <v>0</v>
      </c>
      <c r="M302" s="87">
        <v>1</v>
      </c>
      <c r="N302" s="87">
        <v>0</v>
      </c>
      <c r="O302" s="87" t="s">
        <v>4624</v>
      </c>
      <c r="P302" s="87"/>
      <c r="Q302" s="48">
        <f t="shared" si="4"/>
        <v>65</v>
      </c>
      <c r="R302" s="48" t="s">
        <v>3039</v>
      </c>
      <c r="S302" s="623" t="s">
        <v>910</v>
      </c>
      <c r="T302" s="623"/>
      <c r="U302" s="47">
        <v>5</v>
      </c>
      <c r="V302" s="623" t="s">
        <v>4624</v>
      </c>
      <c r="W302" s="623" t="s">
        <v>4625</v>
      </c>
      <c r="X302" s="623"/>
      <c r="Y302" s="121" t="s">
        <v>3408</v>
      </c>
      <c r="Z302" s="121" t="s">
        <v>3045</v>
      </c>
      <c r="AA302" s="121" t="s">
        <v>3046</v>
      </c>
      <c r="AB302" s="373" t="s">
        <v>1890</v>
      </c>
      <c r="AC302" s="122"/>
      <c r="AD302" s="51" t="s">
        <v>4626</v>
      </c>
    </row>
    <row r="303" spans="1:30" outlineLevel="1">
      <c r="A303" s="686"/>
      <c r="B303" s="48" t="s">
        <v>23</v>
      </c>
      <c r="C303" s="48">
        <v>299</v>
      </c>
      <c r="D303" s="623"/>
      <c r="E303" s="623" t="s">
        <v>4627</v>
      </c>
      <c r="F303" s="623" t="s">
        <v>4628</v>
      </c>
      <c r="G303" s="623" t="s">
        <v>4629</v>
      </c>
      <c r="H303" s="623" t="s">
        <v>3035</v>
      </c>
      <c r="I303" s="623" t="s">
        <v>4630</v>
      </c>
      <c r="J303" s="623"/>
      <c r="K303" s="623"/>
      <c r="L303" s="623"/>
      <c r="M303" s="623"/>
      <c r="N303" s="623"/>
      <c r="O303" s="623"/>
      <c r="P303" s="623"/>
      <c r="Q303" s="48">
        <f t="shared" si="4"/>
        <v>0</v>
      </c>
      <c r="R303" s="48"/>
      <c r="S303" s="623"/>
      <c r="T303" s="623"/>
      <c r="U303" s="47"/>
      <c r="V303" s="623"/>
      <c r="W303" s="623"/>
      <c r="X303" s="623"/>
      <c r="Y303" s="121"/>
      <c r="Z303" s="121"/>
      <c r="AA303" s="121"/>
      <c r="AB303" s="373"/>
      <c r="AC303" s="122"/>
      <c r="AD303" s="51"/>
    </row>
    <row r="304" spans="1:30" outlineLevel="1">
      <c r="A304" s="686"/>
      <c r="B304" s="48" t="s">
        <v>23</v>
      </c>
      <c r="C304" s="48">
        <v>300</v>
      </c>
      <c r="D304" s="623"/>
      <c r="E304" s="623" t="s">
        <v>4631</v>
      </c>
      <c r="F304" s="623" t="s">
        <v>4632</v>
      </c>
      <c r="G304" s="623" t="s">
        <v>4633</v>
      </c>
      <c r="H304" s="623" t="s">
        <v>3035</v>
      </c>
      <c r="I304" s="623" t="s">
        <v>4634</v>
      </c>
      <c r="J304" s="623"/>
      <c r="K304" s="623"/>
      <c r="L304" s="623"/>
      <c r="M304" s="623"/>
      <c r="N304" s="623"/>
      <c r="O304" s="623"/>
      <c r="P304" s="623"/>
      <c r="Q304" s="48">
        <f t="shared" si="4"/>
        <v>0</v>
      </c>
      <c r="R304" s="48"/>
      <c r="S304" s="623"/>
      <c r="T304" s="623"/>
      <c r="U304" s="47"/>
      <c r="V304" s="623"/>
      <c r="W304" s="623"/>
      <c r="X304" s="623"/>
      <c r="Y304" s="121"/>
      <c r="Z304" s="121"/>
      <c r="AA304" s="121"/>
      <c r="AB304" s="373"/>
      <c r="AC304" s="122"/>
      <c r="AD304" s="51"/>
    </row>
    <row r="305" spans="1:39" s="501" customFormat="1" outlineLevel="1">
      <c r="A305" s="694"/>
      <c r="B305" s="477" t="s">
        <v>84</v>
      </c>
      <c r="C305" s="477">
        <v>301</v>
      </c>
      <c r="D305" s="685" t="s">
        <v>4635</v>
      </c>
      <c r="E305" s="685" t="s">
        <v>4636</v>
      </c>
      <c r="F305" s="685" t="s">
        <v>4637</v>
      </c>
      <c r="G305" s="685" t="s">
        <v>4638</v>
      </c>
      <c r="H305" s="685" t="s">
        <v>3035</v>
      </c>
      <c r="I305" s="685"/>
      <c r="J305" s="494">
        <v>1</v>
      </c>
      <c r="K305" s="494">
        <v>0</v>
      </c>
      <c r="L305" s="494">
        <v>0</v>
      </c>
      <c r="M305" s="494">
        <v>1</v>
      </c>
      <c r="N305" s="494">
        <v>1</v>
      </c>
      <c r="O305" s="494" t="str">
        <f>G305</f>
        <v>Herstart PAS vullijn</v>
      </c>
      <c r="P305" s="685" t="s">
        <v>3038</v>
      </c>
      <c r="Q305" s="477">
        <f t="shared" si="4"/>
        <v>193</v>
      </c>
      <c r="R305" s="477" t="s">
        <v>3039</v>
      </c>
      <c r="S305" s="685" t="s">
        <v>4639</v>
      </c>
      <c r="T305" s="685"/>
      <c r="U305" s="669">
        <v>5</v>
      </c>
      <c r="V305" s="685" t="s">
        <v>4640</v>
      </c>
      <c r="W305" s="685" t="s">
        <v>4641</v>
      </c>
      <c r="X305" s="685"/>
      <c r="Y305" s="490" t="s">
        <v>3408</v>
      </c>
      <c r="Z305" s="490" t="s">
        <v>3571</v>
      </c>
      <c r="AA305" s="490" t="s">
        <v>3046</v>
      </c>
      <c r="AB305" s="677" t="s">
        <v>3573</v>
      </c>
      <c r="AC305" s="496"/>
      <c r="AD305" s="479" t="s">
        <v>4642</v>
      </c>
      <c r="AE305" s="637"/>
      <c r="AF305" s="637"/>
      <c r="AG305" s="637"/>
      <c r="AH305" s="637"/>
      <c r="AI305" s="637"/>
      <c r="AJ305" s="637"/>
      <c r="AK305" s="637"/>
      <c r="AL305" s="637"/>
      <c r="AM305" s="637"/>
    </row>
    <row r="306" spans="1:39" outlineLevel="1">
      <c r="A306" s="686"/>
      <c r="B306" s="48" t="s">
        <v>56</v>
      </c>
      <c r="C306" s="48">
        <v>302</v>
      </c>
      <c r="D306" s="623" t="s">
        <v>1931</v>
      </c>
      <c r="E306" s="623" t="s">
        <v>4643</v>
      </c>
      <c r="F306" s="623" t="s">
        <v>4644</v>
      </c>
      <c r="G306" s="623" t="s">
        <v>4645</v>
      </c>
      <c r="H306" s="623" t="s">
        <v>3035</v>
      </c>
      <c r="I306" s="623" t="s">
        <v>1928</v>
      </c>
      <c r="J306" s="487">
        <v>1</v>
      </c>
      <c r="K306" s="487">
        <v>0</v>
      </c>
      <c r="L306" s="487">
        <v>0</v>
      </c>
      <c r="M306" s="487">
        <v>1</v>
      </c>
      <c r="N306" s="487">
        <v>1</v>
      </c>
      <c r="O306" s="623" t="s">
        <v>4646</v>
      </c>
      <c r="P306" s="623"/>
      <c r="Q306" s="48">
        <f t="shared" si="4"/>
        <v>193</v>
      </c>
      <c r="R306" s="48" t="s">
        <v>3039</v>
      </c>
      <c r="S306" s="623" t="s">
        <v>4647</v>
      </c>
      <c r="T306" s="623"/>
      <c r="U306" s="47">
        <v>5</v>
      </c>
      <c r="V306" s="623" t="s">
        <v>4646</v>
      </c>
      <c r="W306" s="623" t="s">
        <v>4648</v>
      </c>
      <c r="X306" s="623"/>
      <c r="Y306" s="121" t="s">
        <v>3408</v>
      </c>
      <c r="Z306" s="121" t="s">
        <v>3045</v>
      </c>
      <c r="AA306" s="121" t="s">
        <v>3046</v>
      </c>
      <c r="AB306" s="373" t="s">
        <v>1890</v>
      </c>
      <c r="AC306" s="122"/>
      <c r="AD306" s="51"/>
    </row>
    <row r="307" spans="1:39" outlineLevel="1">
      <c r="A307" s="686"/>
      <c r="B307" s="48" t="s">
        <v>56</v>
      </c>
      <c r="C307" s="48">
        <v>303</v>
      </c>
      <c r="D307" s="623" t="s">
        <v>1940</v>
      </c>
      <c r="E307" s="623" t="s">
        <v>4649</v>
      </c>
      <c r="F307" s="623" t="s">
        <v>4650</v>
      </c>
      <c r="G307" s="623" t="s">
        <v>4651</v>
      </c>
      <c r="H307" s="623" t="s">
        <v>3035</v>
      </c>
      <c r="I307" s="623" t="s">
        <v>1937</v>
      </c>
      <c r="J307" s="487">
        <v>1</v>
      </c>
      <c r="K307" s="487">
        <v>0</v>
      </c>
      <c r="L307" s="487">
        <v>0</v>
      </c>
      <c r="M307" s="487">
        <v>1</v>
      </c>
      <c r="N307" s="487">
        <v>1</v>
      </c>
      <c r="O307" s="623" t="s">
        <v>4652</v>
      </c>
      <c r="P307" s="623"/>
      <c r="Q307" s="48">
        <f t="shared" si="4"/>
        <v>193</v>
      </c>
      <c r="R307" s="48" t="s">
        <v>3039</v>
      </c>
      <c r="S307" s="623" t="s">
        <v>4647</v>
      </c>
      <c r="T307" s="623"/>
      <c r="U307" s="47">
        <v>5</v>
      </c>
      <c r="V307" s="623" t="s">
        <v>4652</v>
      </c>
      <c r="W307" s="623" t="s">
        <v>4653</v>
      </c>
      <c r="X307" s="623"/>
      <c r="Y307" s="121" t="s">
        <v>3408</v>
      </c>
      <c r="Z307" s="121" t="s">
        <v>3045</v>
      </c>
      <c r="AA307" s="121" t="s">
        <v>3046</v>
      </c>
      <c r="AB307" s="373" t="s">
        <v>1890</v>
      </c>
      <c r="AC307" s="122"/>
      <c r="AD307" s="51"/>
    </row>
    <row r="308" spans="1:39" outlineLevel="1">
      <c r="A308" s="686"/>
      <c r="B308" s="48" t="s">
        <v>56</v>
      </c>
      <c r="C308" s="48">
        <v>304</v>
      </c>
      <c r="D308" s="623" t="s">
        <v>1944</v>
      </c>
      <c r="E308" s="623" t="s">
        <v>4654</v>
      </c>
      <c r="F308" s="623" t="s">
        <v>4655</v>
      </c>
      <c r="G308" s="623" t="s">
        <v>4656</v>
      </c>
      <c r="H308" s="623" t="s">
        <v>3035</v>
      </c>
      <c r="I308" s="623" t="s">
        <v>4657</v>
      </c>
      <c r="J308" s="487">
        <v>1</v>
      </c>
      <c r="K308" s="487">
        <v>0</v>
      </c>
      <c r="L308" s="487">
        <v>0</v>
      </c>
      <c r="M308" s="487">
        <v>1</v>
      </c>
      <c r="N308" s="487">
        <v>1</v>
      </c>
      <c r="O308" s="623" t="s">
        <v>4658</v>
      </c>
      <c r="P308" s="623"/>
      <c r="Q308" s="48">
        <f t="shared" si="4"/>
        <v>193</v>
      </c>
      <c r="R308" s="48" t="s">
        <v>3039</v>
      </c>
      <c r="S308" s="623" t="s">
        <v>4647</v>
      </c>
      <c r="T308" s="623"/>
      <c r="U308" s="47">
        <v>5</v>
      </c>
      <c r="V308" s="623" t="s">
        <v>4658</v>
      </c>
      <c r="W308" s="623" t="s">
        <v>4659</v>
      </c>
      <c r="X308" s="623"/>
      <c r="Y308" s="121" t="s">
        <v>3408</v>
      </c>
      <c r="Z308" s="121" t="s">
        <v>3045</v>
      </c>
      <c r="AA308" s="121" t="s">
        <v>3046</v>
      </c>
      <c r="AB308" s="373" t="s">
        <v>1890</v>
      </c>
      <c r="AC308" s="122"/>
      <c r="AD308" s="51"/>
    </row>
    <row r="309" spans="1:39" outlineLevel="1">
      <c r="A309" s="686"/>
      <c r="B309" s="48" t="s">
        <v>23</v>
      </c>
      <c r="C309" s="48">
        <v>305</v>
      </c>
      <c r="D309" s="623"/>
      <c r="E309" s="623" t="s">
        <v>4660</v>
      </c>
      <c r="F309" s="623" t="s">
        <v>4661</v>
      </c>
      <c r="G309" s="623" t="s">
        <v>4662</v>
      </c>
      <c r="H309" s="623" t="s">
        <v>3035</v>
      </c>
      <c r="I309" s="623" t="s">
        <v>4663</v>
      </c>
      <c r="J309" s="623"/>
      <c r="K309" s="623"/>
      <c r="L309" s="623"/>
      <c r="M309" s="623"/>
      <c r="N309" s="623"/>
      <c r="O309" s="623"/>
      <c r="P309" s="623"/>
      <c r="Q309" s="48">
        <f t="shared" si="4"/>
        <v>0</v>
      </c>
      <c r="R309" s="48"/>
      <c r="S309" s="623"/>
      <c r="T309" s="623"/>
      <c r="U309" s="47"/>
      <c r="V309" s="623"/>
      <c r="W309" s="623"/>
      <c r="X309" s="623"/>
      <c r="Y309" s="121"/>
      <c r="Z309" s="121"/>
      <c r="AA309" s="121"/>
      <c r="AB309" s="373"/>
      <c r="AC309" s="122"/>
      <c r="AD309" s="51"/>
    </row>
    <row r="310" spans="1:39" outlineLevel="1">
      <c r="A310" s="686"/>
      <c r="B310" s="48" t="s">
        <v>23</v>
      </c>
      <c r="C310" s="48">
        <v>306</v>
      </c>
      <c r="D310" s="623"/>
      <c r="E310" s="623" t="s">
        <v>4664</v>
      </c>
      <c r="F310" s="623" t="s">
        <v>4665</v>
      </c>
      <c r="G310" s="623" t="s">
        <v>4666</v>
      </c>
      <c r="H310" s="623" t="s">
        <v>3035</v>
      </c>
      <c r="I310" s="623" t="s">
        <v>4667</v>
      </c>
      <c r="J310" s="623"/>
      <c r="K310" s="623"/>
      <c r="L310" s="623"/>
      <c r="M310" s="623"/>
      <c r="N310" s="623"/>
      <c r="O310" s="623"/>
      <c r="P310" s="623"/>
      <c r="Q310" s="48">
        <f t="shared" si="4"/>
        <v>0</v>
      </c>
      <c r="R310" s="48"/>
      <c r="S310" s="623"/>
      <c r="T310" s="623"/>
      <c r="U310" s="47"/>
      <c r="V310" s="623"/>
      <c r="W310" s="623"/>
      <c r="X310" s="623"/>
      <c r="Y310" s="121"/>
      <c r="Z310" s="121"/>
      <c r="AA310" s="121"/>
      <c r="AB310" s="373"/>
      <c r="AC310" s="122"/>
      <c r="AD310" s="51"/>
    </row>
    <row r="311" spans="1:39" outlineLevel="1">
      <c r="A311" s="686"/>
      <c r="B311" s="48" t="s">
        <v>23</v>
      </c>
      <c r="C311" s="48">
        <v>307</v>
      </c>
      <c r="D311" s="623"/>
      <c r="E311" s="623" t="s">
        <v>4668</v>
      </c>
      <c r="F311" s="623" t="s">
        <v>4669</v>
      </c>
      <c r="G311" s="623" t="s">
        <v>4670</v>
      </c>
      <c r="H311" s="623" t="s">
        <v>3035</v>
      </c>
      <c r="I311" s="623" t="s">
        <v>4671</v>
      </c>
      <c r="J311" s="47"/>
      <c r="K311" s="47"/>
      <c r="L311" s="47"/>
      <c r="M311" s="47"/>
      <c r="N311" s="47"/>
      <c r="O311" s="47"/>
      <c r="P311" s="47"/>
      <c r="Q311" s="48">
        <f t="shared" si="4"/>
        <v>0</v>
      </c>
      <c r="R311" s="48"/>
      <c r="S311" s="623"/>
      <c r="T311" s="623"/>
      <c r="U311" s="47"/>
      <c r="V311" s="623"/>
      <c r="W311" s="623"/>
      <c r="X311" s="623"/>
      <c r="Y311" s="121"/>
      <c r="Z311" s="121"/>
      <c r="AA311" s="121"/>
      <c r="AB311" s="373"/>
      <c r="AC311" s="122"/>
      <c r="AD311" s="51"/>
    </row>
    <row r="312" spans="1:39" outlineLevel="1">
      <c r="A312" s="686"/>
      <c r="B312" s="48" t="s">
        <v>23</v>
      </c>
      <c r="C312" s="48">
        <v>308</v>
      </c>
      <c r="D312" s="623"/>
      <c r="E312" s="623" t="s">
        <v>4672</v>
      </c>
      <c r="F312" s="623" t="s">
        <v>4673</v>
      </c>
      <c r="G312" s="623" t="s">
        <v>4674</v>
      </c>
      <c r="H312" s="623" t="s">
        <v>3035</v>
      </c>
      <c r="I312" s="623" t="s">
        <v>4675</v>
      </c>
      <c r="J312" s="47"/>
      <c r="K312" s="47"/>
      <c r="L312" s="47"/>
      <c r="M312" s="47"/>
      <c r="N312" s="47"/>
      <c r="O312" s="47"/>
      <c r="P312" s="47"/>
      <c r="Q312" s="48">
        <f t="shared" si="4"/>
        <v>0</v>
      </c>
      <c r="R312" s="48"/>
      <c r="S312" s="623"/>
      <c r="T312" s="623"/>
      <c r="U312" s="47"/>
      <c r="V312" s="623"/>
      <c r="W312" s="623"/>
      <c r="X312" s="623"/>
      <c r="Y312" s="121"/>
      <c r="Z312" s="121"/>
      <c r="AA312" s="121"/>
      <c r="AB312" s="373"/>
      <c r="AC312" s="122"/>
      <c r="AD312" s="51"/>
    </row>
    <row r="313" spans="1:39" outlineLevel="1">
      <c r="A313" s="686"/>
      <c r="B313" s="48" t="s">
        <v>23</v>
      </c>
      <c r="C313" s="48">
        <v>309</v>
      </c>
      <c r="D313" s="623"/>
      <c r="E313" s="623" t="s">
        <v>4676</v>
      </c>
      <c r="F313" s="623" t="s">
        <v>4677</v>
      </c>
      <c r="G313" s="623" t="s">
        <v>4678</v>
      </c>
      <c r="H313" s="623" t="s">
        <v>3035</v>
      </c>
      <c r="I313" s="623" t="s">
        <v>4679</v>
      </c>
      <c r="J313" s="47"/>
      <c r="K313" s="47"/>
      <c r="L313" s="47"/>
      <c r="M313" s="47"/>
      <c r="N313" s="47"/>
      <c r="O313" s="47"/>
      <c r="P313" s="47"/>
      <c r="Q313" s="48">
        <f t="shared" si="4"/>
        <v>0</v>
      </c>
      <c r="R313" s="48"/>
      <c r="S313" s="623"/>
      <c r="T313" s="623"/>
      <c r="U313" s="47"/>
      <c r="V313" s="623"/>
      <c r="W313" s="623"/>
      <c r="X313" s="623"/>
      <c r="Y313" s="121"/>
      <c r="Z313" s="121"/>
      <c r="AA313" s="121"/>
      <c r="AB313" s="373"/>
      <c r="AC313" s="122"/>
      <c r="AD313" s="51"/>
    </row>
    <row r="314" spans="1:39" outlineLevel="1">
      <c r="A314" s="686"/>
      <c r="B314" s="48" t="s">
        <v>23</v>
      </c>
      <c r="C314" s="48">
        <v>310</v>
      </c>
      <c r="D314" s="623"/>
      <c r="E314" s="623" t="s">
        <v>4680</v>
      </c>
      <c r="F314" s="623" t="s">
        <v>4681</v>
      </c>
      <c r="G314" s="623" t="s">
        <v>4682</v>
      </c>
      <c r="H314" s="623" t="s">
        <v>3035</v>
      </c>
      <c r="I314" s="623" t="s">
        <v>4683</v>
      </c>
      <c r="J314" s="47"/>
      <c r="K314" s="47"/>
      <c r="L314" s="47"/>
      <c r="M314" s="47"/>
      <c r="N314" s="47"/>
      <c r="O314" s="47"/>
      <c r="P314" s="47"/>
      <c r="Q314" s="48">
        <f t="shared" si="4"/>
        <v>0</v>
      </c>
      <c r="R314" s="48"/>
      <c r="S314" s="623"/>
      <c r="T314" s="623"/>
      <c r="U314" s="47"/>
      <c r="V314" s="623"/>
      <c r="W314" s="623"/>
      <c r="X314" s="623"/>
      <c r="Y314" s="121"/>
      <c r="Z314" s="121"/>
      <c r="AA314" s="121"/>
      <c r="AB314" s="373"/>
      <c r="AC314" s="122"/>
      <c r="AD314" s="51"/>
    </row>
    <row r="315" spans="1:39" outlineLevel="1">
      <c r="A315" s="686"/>
      <c r="B315" s="48" t="s">
        <v>23</v>
      </c>
      <c r="C315" s="48">
        <v>311</v>
      </c>
      <c r="D315" s="623"/>
      <c r="E315" s="623" t="s">
        <v>4684</v>
      </c>
      <c r="F315" s="623" t="s">
        <v>4685</v>
      </c>
      <c r="G315" s="623" t="s">
        <v>4686</v>
      </c>
      <c r="H315" s="623" t="s">
        <v>3035</v>
      </c>
      <c r="I315" s="623" t="s">
        <v>4687</v>
      </c>
      <c r="J315" s="47"/>
      <c r="K315" s="47"/>
      <c r="L315" s="47"/>
      <c r="M315" s="47"/>
      <c r="N315" s="47"/>
      <c r="O315" s="47"/>
      <c r="P315" s="47"/>
      <c r="Q315" s="48">
        <f t="shared" si="4"/>
        <v>0</v>
      </c>
      <c r="R315" s="48"/>
      <c r="S315" s="623"/>
      <c r="T315" s="623"/>
      <c r="U315" s="47"/>
      <c r="V315" s="623"/>
      <c r="W315" s="623"/>
      <c r="X315" s="623"/>
      <c r="Y315" s="121"/>
      <c r="Z315" s="121"/>
      <c r="AA315" s="121"/>
      <c r="AB315" s="373"/>
      <c r="AC315" s="122"/>
      <c r="AD315" s="51"/>
    </row>
    <row r="316" spans="1:39" outlineLevel="1">
      <c r="A316" s="686"/>
      <c r="B316" s="87" t="s">
        <v>42</v>
      </c>
      <c r="C316" s="48">
        <v>312</v>
      </c>
      <c r="D316" s="623" t="s">
        <v>4688</v>
      </c>
      <c r="E316" s="623" t="s">
        <v>4689</v>
      </c>
      <c r="F316" s="623" t="s">
        <v>4690</v>
      </c>
      <c r="G316" s="623" t="s">
        <v>4691</v>
      </c>
      <c r="H316" s="623" t="s">
        <v>3035</v>
      </c>
      <c r="I316" s="48" t="s">
        <v>278</v>
      </c>
      <c r="J316" s="48">
        <v>0</v>
      </c>
      <c r="K316" s="48">
        <v>0</v>
      </c>
      <c r="L316" s="48">
        <v>0</v>
      </c>
      <c r="M316" s="48">
        <v>1</v>
      </c>
      <c r="N316" s="48">
        <v>1</v>
      </c>
      <c r="O316" s="48" t="s">
        <v>4692</v>
      </c>
      <c r="P316" s="48"/>
      <c r="Q316" s="48">
        <f t="shared" si="4"/>
        <v>192</v>
      </c>
      <c r="R316" s="48" t="s">
        <v>3039</v>
      </c>
      <c r="S316" s="623" t="s">
        <v>4542</v>
      </c>
      <c r="T316" s="623"/>
      <c r="U316" s="47"/>
      <c r="V316" s="623"/>
      <c r="W316" s="623" t="s">
        <v>4693</v>
      </c>
      <c r="X316" s="623"/>
      <c r="Y316" s="121" t="s">
        <v>3408</v>
      </c>
      <c r="Z316" s="121" t="s">
        <v>3045</v>
      </c>
      <c r="AA316" s="121"/>
      <c r="AB316" s="373" t="s">
        <v>4694</v>
      </c>
      <c r="AC316" s="122"/>
      <c r="AD316" s="51" t="s">
        <v>4695</v>
      </c>
    </row>
    <row r="317" spans="1:39" outlineLevel="1">
      <c r="A317" s="686"/>
      <c r="B317" s="87" t="s">
        <v>45</v>
      </c>
      <c r="C317" s="48">
        <v>313</v>
      </c>
      <c r="D317" s="623" t="s">
        <v>2009</v>
      </c>
      <c r="E317" s="623" t="s">
        <v>4696</v>
      </c>
      <c r="F317" s="623" t="s">
        <v>4697</v>
      </c>
      <c r="G317" s="623" t="s">
        <v>2008</v>
      </c>
      <c r="H317" s="623" t="s">
        <v>3035</v>
      </c>
      <c r="I317" s="87" t="s">
        <v>4698</v>
      </c>
      <c r="J317" s="48">
        <v>0</v>
      </c>
      <c r="K317" s="48">
        <v>0</v>
      </c>
      <c r="L317" s="48">
        <v>0</v>
      </c>
      <c r="M317" s="48">
        <v>1</v>
      </c>
      <c r="N317" s="48">
        <v>1</v>
      </c>
      <c r="O317" s="48" t="s">
        <v>4699</v>
      </c>
      <c r="P317" s="48"/>
      <c r="Q317" s="48">
        <f t="shared" si="4"/>
        <v>192</v>
      </c>
      <c r="R317" s="48" t="s">
        <v>3039</v>
      </c>
      <c r="S317" s="623" t="s">
        <v>4542</v>
      </c>
      <c r="T317" s="623"/>
      <c r="U317" s="47"/>
      <c r="V317" s="623"/>
      <c r="W317" s="623" t="s">
        <v>4700</v>
      </c>
      <c r="X317" s="623"/>
      <c r="Y317" s="121" t="s">
        <v>3408</v>
      </c>
      <c r="Z317" s="121" t="s">
        <v>3045</v>
      </c>
      <c r="AA317" s="121"/>
      <c r="AB317" s="373" t="s">
        <v>4701</v>
      </c>
      <c r="AC317" s="122"/>
      <c r="AD317" s="51" t="s">
        <v>4702</v>
      </c>
    </row>
    <row r="318" spans="1:39" outlineLevel="1">
      <c r="A318" s="686"/>
      <c r="B318" s="87" t="s">
        <v>45</v>
      </c>
      <c r="C318" s="48">
        <v>314</v>
      </c>
      <c r="D318" s="623" t="s">
        <v>2016</v>
      </c>
      <c r="E318" s="623" t="s">
        <v>4703</v>
      </c>
      <c r="F318" s="623" t="s">
        <v>4704</v>
      </c>
      <c r="G318" s="623" t="s">
        <v>2015</v>
      </c>
      <c r="H318" s="623" t="s">
        <v>3035</v>
      </c>
      <c r="I318" s="87" t="s">
        <v>4705</v>
      </c>
      <c r="J318" s="48">
        <v>0</v>
      </c>
      <c r="K318" s="48">
        <v>0</v>
      </c>
      <c r="L318" s="48">
        <v>0</v>
      </c>
      <c r="M318" s="48">
        <v>1</v>
      </c>
      <c r="N318" s="48">
        <v>1</v>
      </c>
      <c r="O318" s="48" t="s">
        <v>4706</v>
      </c>
      <c r="P318" s="48"/>
      <c r="Q318" s="48">
        <f t="shared" si="4"/>
        <v>192</v>
      </c>
      <c r="R318" s="48" t="s">
        <v>3039</v>
      </c>
      <c r="S318" s="623" t="s">
        <v>4542</v>
      </c>
      <c r="T318" s="623"/>
      <c r="U318" s="47"/>
      <c r="V318" s="623"/>
      <c r="W318" s="623" t="s">
        <v>4707</v>
      </c>
      <c r="X318" s="623"/>
      <c r="Y318" s="121" t="s">
        <v>3408</v>
      </c>
      <c r="Z318" s="121" t="s">
        <v>3045</v>
      </c>
      <c r="AA318" s="121"/>
      <c r="AB318" s="373" t="s">
        <v>4708</v>
      </c>
      <c r="AC318" s="122"/>
      <c r="AD318" s="51" t="s">
        <v>4709</v>
      </c>
    </row>
    <row r="319" spans="1:39" outlineLevel="1">
      <c r="A319" s="686"/>
      <c r="B319" s="87" t="s">
        <v>45</v>
      </c>
      <c r="C319" s="48">
        <v>315</v>
      </c>
      <c r="D319" s="623" t="s">
        <v>2194</v>
      </c>
      <c r="E319" s="623" t="s">
        <v>4710</v>
      </c>
      <c r="F319" s="623" t="s">
        <v>4711</v>
      </c>
      <c r="G319" s="623" t="s">
        <v>4712</v>
      </c>
      <c r="H319" s="623" t="s">
        <v>3035</v>
      </c>
      <c r="I319" s="48" t="s">
        <v>4408</v>
      </c>
      <c r="J319" s="48">
        <v>0</v>
      </c>
      <c r="K319" s="48">
        <v>0</v>
      </c>
      <c r="L319" s="48">
        <v>0</v>
      </c>
      <c r="M319" s="48">
        <v>1</v>
      </c>
      <c r="N319" s="48">
        <v>1</v>
      </c>
      <c r="O319" s="48" t="s">
        <v>4713</v>
      </c>
      <c r="P319" s="48"/>
      <c r="Q319" s="48">
        <f t="shared" si="4"/>
        <v>192</v>
      </c>
      <c r="R319" s="48" t="s">
        <v>3405</v>
      </c>
      <c r="S319" s="623" t="s">
        <v>4714</v>
      </c>
      <c r="T319" s="623"/>
      <c r="U319" s="47"/>
      <c r="V319" s="623"/>
      <c r="W319" s="623" t="s">
        <v>4715</v>
      </c>
      <c r="X319" s="623"/>
      <c r="Y319" s="121" t="s">
        <v>3408</v>
      </c>
      <c r="Z319" s="121" t="s">
        <v>3045</v>
      </c>
      <c r="AA319" s="121"/>
      <c r="AB319" s="373" t="s">
        <v>4716</v>
      </c>
      <c r="AC319" s="122"/>
      <c r="AD319" s="51" t="s">
        <v>4717</v>
      </c>
    </row>
    <row r="320" spans="1:39" outlineLevel="1">
      <c r="A320" s="686"/>
      <c r="B320" s="87" t="s">
        <v>84</v>
      </c>
      <c r="C320" s="48">
        <v>316</v>
      </c>
      <c r="D320" s="623" t="s">
        <v>4718</v>
      </c>
      <c r="E320" s="623" t="s">
        <v>4719</v>
      </c>
      <c r="F320" s="623" t="s">
        <v>4720</v>
      </c>
      <c r="G320" s="623" t="s">
        <v>4721</v>
      </c>
      <c r="H320" s="623" t="s">
        <v>3035</v>
      </c>
      <c r="I320" s="48" t="s">
        <v>278</v>
      </c>
      <c r="J320" s="48">
        <v>0</v>
      </c>
      <c r="K320" s="48">
        <v>0</v>
      </c>
      <c r="L320" s="48">
        <v>0</v>
      </c>
      <c r="M320" s="48">
        <v>1</v>
      </c>
      <c r="N320" s="48">
        <v>1</v>
      </c>
      <c r="O320" s="48" t="s">
        <v>4722</v>
      </c>
      <c r="P320" s="48"/>
      <c r="Q320" s="48">
        <f t="shared" si="4"/>
        <v>192</v>
      </c>
      <c r="R320" s="48" t="s">
        <v>3405</v>
      </c>
      <c r="S320" s="623" t="s">
        <v>4723</v>
      </c>
      <c r="T320" s="623"/>
      <c r="U320" s="47"/>
      <c r="V320" s="623"/>
      <c r="W320" s="623" t="s">
        <v>4724</v>
      </c>
      <c r="X320" s="623"/>
      <c r="Y320" s="121" t="s">
        <v>4398</v>
      </c>
      <c r="Z320" s="121" t="s">
        <v>3045</v>
      </c>
      <c r="AA320" s="121"/>
      <c r="AB320" s="373" t="s">
        <v>4716</v>
      </c>
      <c r="AC320" s="122"/>
      <c r="AD320" s="51" t="s">
        <v>4725</v>
      </c>
    </row>
    <row r="321" spans="1:30" outlineLevel="1">
      <c r="A321" s="686"/>
      <c r="B321" s="87" t="s">
        <v>42</v>
      </c>
      <c r="C321" s="48">
        <v>317</v>
      </c>
      <c r="D321" s="623" t="s">
        <v>4726</v>
      </c>
      <c r="E321" s="623" t="s">
        <v>4727</v>
      </c>
      <c r="F321" s="623" t="s">
        <v>4728</v>
      </c>
      <c r="G321" s="623" t="s">
        <v>4729</v>
      </c>
      <c r="H321" s="623" t="s">
        <v>3035</v>
      </c>
      <c r="I321" s="48" t="s">
        <v>278</v>
      </c>
      <c r="J321" s="48">
        <v>0</v>
      </c>
      <c r="K321" s="48">
        <v>0</v>
      </c>
      <c r="L321" s="48">
        <v>0</v>
      </c>
      <c r="M321" s="48">
        <v>1</v>
      </c>
      <c r="N321" s="48">
        <v>1</v>
      </c>
      <c r="O321" s="48" t="s">
        <v>4730</v>
      </c>
      <c r="P321" s="48"/>
      <c r="Q321" s="48">
        <f t="shared" si="4"/>
        <v>192</v>
      </c>
      <c r="R321" s="48" t="s">
        <v>3039</v>
      </c>
      <c r="S321" s="623" t="s">
        <v>4542</v>
      </c>
      <c r="T321" s="623"/>
      <c r="U321" s="47"/>
      <c r="V321" s="623"/>
      <c r="W321" s="623" t="s">
        <v>4731</v>
      </c>
      <c r="X321" s="623"/>
      <c r="Y321" s="121" t="s">
        <v>3408</v>
      </c>
      <c r="Z321" s="121" t="s">
        <v>3045</v>
      </c>
      <c r="AA321" s="121"/>
      <c r="AB321" s="373" t="s">
        <v>4732</v>
      </c>
      <c r="AC321" s="122"/>
      <c r="AD321" s="51" t="s">
        <v>4733</v>
      </c>
    </row>
    <row r="322" spans="1:30" outlineLevel="1">
      <c r="A322" s="686"/>
      <c r="B322" s="87" t="s">
        <v>42</v>
      </c>
      <c r="C322" s="48">
        <v>318</v>
      </c>
      <c r="D322" s="623" t="s">
        <v>4734</v>
      </c>
      <c r="E322" s="623" t="s">
        <v>4735</v>
      </c>
      <c r="F322" s="623" t="s">
        <v>4736</v>
      </c>
      <c r="G322" s="623" t="s">
        <v>4737</v>
      </c>
      <c r="H322" s="623" t="s">
        <v>3035</v>
      </c>
      <c r="I322" s="48" t="s">
        <v>278</v>
      </c>
      <c r="J322" s="48">
        <v>0</v>
      </c>
      <c r="K322" s="48">
        <v>0</v>
      </c>
      <c r="L322" s="48">
        <v>0</v>
      </c>
      <c r="M322" s="48">
        <v>1</v>
      </c>
      <c r="N322" s="48">
        <v>1</v>
      </c>
      <c r="O322" s="48" t="s">
        <v>4738</v>
      </c>
      <c r="P322" s="48"/>
      <c r="Q322" s="48">
        <f t="shared" si="4"/>
        <v>192</v>
      </c>
      <c r="R322" s="48" t="s">
        <v>3039</v>
      </c>
      <c r="S322" s="623" t="s">
        <v>4739</v>
      </c>
      <c r="T322" s="623"/>
      <c r="U322" s="47"/>
      <c r="V322" s="623"/>
      <c r="W322" s="623" t="s">
        <v>4740</v>
      </c>
      <c r="X322" s="623"/>
      <c r="Y322" s="121" t="s">
        <v>3408</v>
      </c>
      <c r="Z322" s="121" t="s">
        <v>3045</v>
      </c>
      <c r="AA322" s="121"/>
      <c r="AB322" s="373" t="s">
        <v>4732</v>
      </c>
      <c r="AC322" s="122"/>
      <c r="AD322" s="51" t="s">
        <v>4741</v>
      </c>
    </row>
    <row r="323" spans="1:30" outlineLevel="1">
      <c r="A323" s="686"/>
      <c r="B323" s="87" t="s">
        <v>45</v>
      </c>
      <c r="C323" s="48">
        <v>319</v>
      </c>
      <c r="D323" s="623" t="s">
        <v>4742</v>
      </c>
      <c r="E323" s="623" t="s">
        <v>4743</v>
      </c>
      <c r="F323" s="623" t="s">
        <v>4744</v>
      </c>
      <c r="G323" s="623" t="s">
        <v>4745</v>
      </c>
      <c r="H323" s="623" t="s">
        <v>3035</v>
      </c>
      <c r="I323" s="48" t="s">
        <v>4435</v>
      </c>
      <c r="J323" s="48">
        <v>0</v>
      </c>
      <c r="K323" s="48">
        <v>0</v>
      </c>
      <c r="L323" s="48">
        <v>0</v>
      </c>
      <c r="M323" s="48">
        <v>1</v>
      </c>
      <c r="N323" s="48">
        <v>1</v>
      </c>
      <c r="O323" s="48" t="s">
        <v>4746</v>
      </c>
      <c r="P323" s="48"/>
      <c r="Q323" s="48">
        <f t="shared" si="4"/>
        <v>192</v>
      </c>
      <c r="R323" s="48" t="s">
        <v>3405</v>
      </c>
      <c r="S323" s="623" t="s">
        <v>4714</v>
      </c>
      <c r="T323" s="623"/>
      <c r="U323" s="47"/>
      <c r="V323" s="623"/>
      <c r="W323" s="623" t="s">
        <v>4747</v>
      </c>
      <c r="X323" s="623"/>
      <c r="Y323" s="121" t="s">
        <v>3408</v>
      </c>
      <c r="Z323" s="121" t="s">
        <v>3045</v>
      </c>
      <c r="AA323" s="121"/>
      <c r="AB323" s="373" t="s">
        <v>4748</v>
      </c>
      <c r="AC323" s="122"/>
      <c r="AD323" s="51" t="s">
        <v>4749</v>
      </c>
    </row>
    <row r="324" spans="1:30" outlineLevel="1">
      <c r="A324" s="686"/>
      <c r="B324" s="87" t="s">
        <v>84</v>
      </c>
      <c r="C324" s="48">
        <v>320</v>
      </c>
      <c r="D324" s="623" t="s">
        <v>4750</v>
      </c>
      <c r="E324" s="623" t="s">
        <v>4751</v>
      </c>
      <c r="F324" s="623" t="s">
        <v>4752</v>
      </c>
      <c r="G324" s="623" t="s">
        <v>4753</v>
      </c>
      <c r="H324" s="623" t="s">
        <v>3035</v>
      </c>
      <c r="I324" s="48" t="s">
        <v>278</v>
      </c>
      <c r="J324" s="48">
        <v>0</v>
      </c>
      <c r="K324" s="48">
        <v>0</v>
      </c>
      <c r="L324" s="48">
        <v>0</v>
      </c>
      <c r="M324" s="48">
        <v>1</v>
      </c>
      <c r="N324" s="48">
        <v>1</v>
      </c>
      <c r="O324" s="48" t="s">
        <v>4754</v>
      </c>
      <c r="P324" s="48"/>
      <c r="Q324" s="48">
        <f t="shared" si="4"/>
        <v>192</v>
      </c>
      <c r="R324" s="48" t="s">
        <v>3405</v>
      </c>
      <c r="S324" s="623" t="s">
        <v>4723</v>
      </c>
      <c r="T324" s="623"/>
      <c r="U324" s="47"/>
      <c r="V324" s="623"/>
      <c r="W324" s="623" t="s">
        <v>4755</v>
      </c>
      <c r="X324" s="623"/>
      <c r="Y324" s="121" t="s">
        <v>4398</v>
      </c>
      <c r="Z324" s="121" t="s">
        <v>3045</v>
      </c>
      <c r="AA324" s="121"/>
      <c r="AB324" s="373" t="s">
        <v>4748</v>
      </c>
      <c r="AC324" s="122"/>
      <c r="AD324" s="51" t="s">
        <v>4756</v>
      </c>
    </row>
    <row r="325" spans="1:30" outlineLevel="1">
      <c r="A325" s="686"/>
      <c r="B325" s="87" t="s">
        <v>42</v>
      </c>
      <c r="C325" s="48">
        <v>321</v>
      </c>
      <c r="D325" s="623" t="s">
        <v>4757</v>
      </c>
      <c r="E325" s="623" t="s">
        <v>4758</v>
      </c>
      <c r="F325" s="623" t="s">
        <v>4759</v>
      </c>
      <c r="G325" s="623" t="s">
        <v>4760</v>
      </c>
      <c r="H325" s="623" t="s">
        <v>3035</v>
      </c>
      <c r="I325" s="48" t="s">
        <v>278</v>
      </c>
      <c r="J325" s="48">
        <v>0</v>
      </c>
      <c r="K325" s="48">
        <v>0</v>
      </c>
      <c r="L325" s="48">
        <v>0</v>
      </c>
      <c r="M325" s="48">
        <v>1</v>
      </c>
      <c r="N325" s="48">
        <v>1</v>
      </c>
      <c r="O325" s="48" t="s">
        <v>4761</v>
      </c>
      <c r="P325" s="47"/>
      <c r="Q325" s="48">
        <f t="shared" si="4"/>
        <v>192</v>
      </c>
      <c r="R325" s="48" t="s">
        <v>3405</v>
      </c>
      <c r="S325" s="623" t="s">
        <v>4542</v>
      </c>
      <c r="T325" s="623"/>
      <c r="U325" s="47"/>
      <c r="V325" s="623"/>
      <c r="W325" s="623" t="s">
        <v>4762</v>
      </c>
      <c r="X325" s="623"/>
      <c r="Y325" s="121" t="s">
        <v>3408</v>
      </c>
      <c r="Z325" s="121" t="s">
        <v>3045</v>
      </c>
      <c r="AA325" s="121"/>
      <c r="AB325" s="373" t="s">
        <v>4763</v>
      </c>
      <c r="AC325" s="122"/>
      <c r="AD325" s="51" t="s">
        <v>4764</v>
      </c>
    </row>
    <row r="326" spans="1:30" outlineLevel="1">
      <c r="A326" s="686"/>
      <c r="B326" s="87" t="s">
        <v>42</v>
      </c>
      <c r="C326" s="48">
        <v>322</v>
      </c>
      <c r="D326" s="623" t="s">
        <v>4765</v>
      </c>
      <c r="E326" s="623" t="s">
        <v>4766</v>
      </c>
      <c r="F326" s="623" t="s">
        <v>4767</v>
      </c>
      <c r="G326" s="623" t="s">
        <v>4768</v>
      </c>
      <c r="H326" s="623" t="s">
        <v>3035</v>
      </c>
      <c r="I326" s="48" t="s">
        <v>278</v>
      </c>
      <c r="J326" s="48">
        <v>0</v>
      </c>
      <c r="K326" s="48">
        <v>0</v>
      </c>
      <c r="L326" s="48">
        <v>0</v>
      </c>
      <c r="M326" s="48">
        <v>1</v>
      </c>
      <c r="N326" s="48">
        <v>1</v>
      </c>
      <c r="O326" s="48" t="s">
        <v>4769</v>
      </c>
      <c r="P326" s="47"/>
      <c r="Q326" s="48">
        <f t="shared" si="4"/>
        <v>192</v>
      </c>
      <c r="R326" s="48" t="s">
        <v>3405</v>
      </c>
      <c r="S326" s="623" t="s">
        <v>4542</v>
      </c>
      <c r="T326" s="623"/>
      <c r="U326" s="47"/>
      <c r="V326" s="623"/>
      <c r="W326" s="623" t="s">
        <v>4770</v>
      </c>
      <c r="X326" s="623"/>
      <c r="Y326" s="121" t="s">
        <v>3408</v>
      </c>
      <c r="Z326" s="121" t="s">
        <v>3045</v>
      </c>
      <c r="AA326" s="121"/>
      <c r="AB326" s="373" t="s">
        <v>4771</v>
      </c>
      <c r="AC326" s="122"/>
      <c r="AD326" s="51" t="s">
        <v>4772</v>
      </c>
    </row>
    <row r="327" spans="1:30" outlineLevel="1">
      <c r="A327" s="686"/>
      <c r="B327" s="87" t="s">
        <v>42</v>
      </c>
      <c r="C327" s="48">
        <v>323</v>
      </c>
      <c r="D327" s="623" t="s">
        <v>4773</v>
      </c>
      <c r="E327" s="623" t="s">
        <v>4774</v>
      </c>
      <c r="F327" s="623" t="s">
        <v>4775</v>
      </c>
      <c r="G327" s="623" t="s">
        <v>4776</v>
      </c>
      <c r="H327" s="623" t="s">
        <v>3035</v>
      </c>
      <c r="I327" s="48" t="s">
        <v>278</v>
      </c>
      <c r="J327" s="48">
        <v>0</v>
      </c>
      <c r="K327" s="48">
        <v>0</v>
      </c>
      <c r="L327" s="48">
        <v>0</v>
      </c>
      <c r="M327" s="48">
        <v>1</v>
      </c>
      <c r="N327" s="48">
        <v>1</v>
      </c>
      <c r="O327" s="48" t="s">
        <v>4777</v>
      </c>
      <c r="P327" s="47"/>
      <c r="Q327" s="48">
        <f t="shared" ref="Q327:Q331" si="5">J327+2*K327+L327*16+M327*64+N327*128</f>
        <v>192</v>
      </c>
      <c r="R327" s="48" t="s">
        <v>3039</v>
      </c>
      <c r="S327" s="623" t="s">
        <v>4542</v>
      </c>
      <c r="T327" s="623"/>
      <c r="U327" s="47"/>
      <c r="V327" s="623"/>
      <c r="W327" s="623" t="s">
        <v>4778</v>
      </c>
      <c r="X327" s="623"/>
      <c r="Y327" s="121" t="s">
        <v>3408</v>
      </c>
      <c r="Z327" s="121" t="s">
        <v>3045</v>
      </c>
      <c r="AA327" s="121"/>
      <c r="AB327" s="373" t="s">
        <v>4779</v>
      </c>
      <c r="AC327" s="122"/>
      <c r="AD327" s="51" t="s">
        <v>4780</v>
      </c>
    </row>
    <row r="328" spans="1:30" outlineLevel="1">
      <c r="A328" s="686"/>
      <c r="B328" s="87" t="s">
        <v>45</v>
      </c>
      <c r="C328" s="48">
        <v>324</v>
      </c>
      <c r="D328" s="623" t="s">
        <v>2023</v>
      </c>
      <c r="E328" s="623" t="s">
        <v>4781</v>
      </c>
      <c r="F328" s="623" t="s">
        <v>4782</v>
      </c>
      <c r="G328" s="623" t="s">
        <v>2022</v>
      </c>
      <c r="H328" s="623" t="s">
        <v>3035</v>
      </c>
      <c r="I328" s="87" t="s">
        <v>4783</v>
      </c>
      <c r="J328" s="48">
        <v>0</v>
      </c>
      <c r="K328" s="48">
        <v>0</v>
      </c>
      <c r="L328" s="48">
        <v>0</v>
      </c>
      <c r="M328" s="48">
        <v>1</v>
      </c>
      <c r="N328" s="48">
        <v>1</v>
      </c>
      <c r="O328" s="48" t="s">
        <v>4784</v>
      </c>
      <c r="P328" s="47"/>
      <c r="Q328" s="48">
        <f t="shared" si="5"/>
        <v>192</v>
      </c>
      <c r="R328" s="48" t="s">
        <v>3039</v>
      </c>
      <c r="S328" s="623" t="s">
        <v>4542</v>
      </c>
      <c r="T328" s="623"/>
      <c r="U328" s="47"/>
      <c r="V328" s="623"/>
      <c r="W328" s="623" t="s">
        <v>4785</v>
      </c>
      <c r="X328" s="623"/>
      <c r="Y328" s="121" t="s">
        <v>3408</v>
      </c>
      <c r="Z328" s="121" t="s">
        <v>3045</v>
      </c>
      <c r="AA328" s="121"/>
      <c r="AB328" s="373" t="s">
        <v>4786</v>
      </c>
      <c r="AC328" s="122"/>
      <c r="AD328" s="51" t="s">
        <v>4787</v>
      </c>
    </row>
    <row r="329" spans="1:30" outlineLevel="1">
      <c r="A329" s="686"/>
      <c r="B329" s="87" t="s">
        <v>42</v>
      </c>
      <c r="C329" s="48">
        <v>325</v>
      </c>
      <c r="D329" s="623" t="s">
        <v>4788</v>
      </c>
      <c r="E329" s="623" t="s">
        <v>4789</v>
      </c>
      <c r="F329" s="623" t="s">
        <v>4790</v>
      </c>
      <c r="G329" s="623" t="s">
        <v>4791</v>
      </c>
      <c r="H329" s="623" t="s">
        <v>3035</v>
      </c>
      <c r="I329" s="48" t="s">
        <v>278</v>
      </c>
      <c r="J329" s="48">
        <v>0</v>
      </c>
      <c r="K329" s="48">
        <v>0</v>
      </c>
      <c r="L329" s="48">
        <v>0</v>
      </c>
      <c r="M329" s="48">
        <v>1</v>
      </c>
      <c r="N329" s="48">
        <v>1</v>
      </c>
      <c r="O329" s="48" t="s">
        <v>4792</v>
      </c>
      <c r="P329" s="47"/>
      <c r="Q329" s="48">
        <f t="shared" si="5"/>
        <v>192</v>
      </c>
      <c r="R329" s="48" t="s">
        <v>3405</v>
      </c>
      <c r="S329" s="623" t="s">
        <v>4542</v>
      </c>
      <c r="T329" s="623"/>
      <c r="U329" s="47"/>
      <c r="V329" s="623"/>
      <c r="W329" s="623" t="s">
        <v>4793</v>
      </c>
      <c r="X329" s="623"/>
      <c r="Y329" s="121" t="s">
        <v>3408</v>
      </c>
      <c r="Z329" s="121" t="s">
        <v>3045</v>
      </c>
      <c r="AA329" s="121"/>
      <c r="AB329" s="373" t="s">
        <v>4794</v>
      </c>
      <c r="AC329" s="122"/>
      <c r="AD329" s="51" t="s">
        <v>4795</v>
      </c>
    </row>
    <row r="330" spans="1:30" outlineLevel="1">
      <c r="A330" s="686"/>
      <c r="B330" s="87" t="s">
        <v>84</v>
      </c>
      <c r="C330" s="48">
        <v>326</v>
      </c>
      <c r="D330" s="623" t="s">
        <v>4796</v>
      </c>
      <c r="E330" s="623" t="s">
        <v>4797</v>
      </c>
      <c r="F330" s="623" t="s">
        <v>4798</v>
      </c>
      <c r="G330" s="623" t="s">
        <v>4799</v>
      </c>
      <c r="H330" s="623" t="s">
        <v>3035</v>
      </c>
      <c r="I330" s="48" t="s">
        <v>278</v>
      </c>
      <c r="J330" s="48">
        <v>0</v>
      </c>
      <c r="K330" s="48">
        <v>0</v>
      </c>
      <c r="L330" s="48">
        <v>0</v>
      </c>
      <c r="M330" s="48">
        <v>1</v>
      </c>
      <c r="N330" s="48">
        <v>1</v>
      </c>
      <c r="O330" s="48" t="s">
        <v>4800</v>
      </c>
      <c r="P330" s="47"/>
      <c r="Q330" s="48">
        <f t="shared" si="5"/>
        <v>192</v>
      </c>
      <c r="R330" s="48" t="s">
        <v>3405</v>
      </c>
      <c r="S330" s="623" t="s">
        <v>4801</v>
      </c>
      <c r="T330" s="623"/>
      <c r="U330" s="47"/>
      <c r="V330" s="623"/>
      <c r="W330" s="623" t="s">
        <v>4793</v>
      </c>
      <c r="X330" s="623"/>
      <c r="Y330" s="121" t="s">
        <v>4398</v>
      </c>
      <c r="Z330" s="121" t="s">
        <v>3045</v>
      </c>
      <c r="AA330" s="121"/>
      <c r="AB330" s="373" t="s">
        <v>4794</v>
      </c>
      <c r="AC330" s="122"/>
      <c r="AD330" s="51" t="s">
        <v>4802</v>
      </c>
    </row>
    <row r="331" spans="1:30" outlineLevel="1">
      <c r="A331" s="686"/>
      <c r="B331" s="87" t="s">
        <v>45</v>
      </c>
      <c r="C331" s="48">
        <v>327</v>
      </c>
      <c r="D331" s="623" t="s">
        <v>2030</v>
      </c>
      <c r="E331" s="623" t="s">
        <v>4803</v>
      </c>
      <c r="F331" s="623" t="s">
        <v>4804</v>
      </c>
      <c r="G331" s="623" t="s">
        <v>2029</v>
      </c>
      <c r="H331" s="623" t="s">
        <v>3035</v>
      </c>
      <c r="I331" s="87" t="s">
        <v>4805</v>
      </c>
      <c r="J331" s="48">
        <v>0</v>
      </c>
      <c r="K331" s="48">
        <v>0</v>
      </c>
      <c r="L331" s="48">
        <v>0</v>
      </c>
      <c r="M331" s="48">
        <v>1</v>
      </c>
      <c r="N331" s="48">
        <v>1</v>
      </c>
      <c r="O331" s="48" t="s">
        <v>4806</v>
      </c>
      <c r="P331" s="47"/>
      <c r="Q331" s="48">
        <f t="shared" si="5"/>
        <v>192</v>
      </c>
      <c r="R331" s="48" t="s">
        <v>3405</v>
      </c>
      <c r="S331" s="623" t="s">
        <v>4542</v>
      </c>
      <c r="T331" s="623"/>
      <c r="U331" s="47"/>
      <c r="V331" s="623"/>
      <c r="W331" s="623" t="s">
        <v>4807</v>
      </c>
      <c r="X331" s="623"/>
      <c r="Y331" s="121" t="s">
        <v>3408</v>
      </c>
      <c r="Z331" s="121" t="s">
        <v>3045</v>
      </c>
      <c r="AA331" s="121"/>
      <c r="AB331" s="373" t="s">
        <v>4808</v>
      </c>
      <c r="AC331" s="122"/>
      <c r="AD331" s="51" t="s">
        <v>4809</v>
      </c>
    </row>
    <row r="332" spans="1:30" outlineLevel="1">
      <c r="A332" s="686"/>
      <c r="B332" s="87" t="s">
        <v>42</v>
      </c>
      <c r="C332" s="48">
        <v>328</v>
      </c>
      <c r="D332" s="623" t="s">
        <v>4810</v>
      </c>
      <c r="E332" s="623" t="s">
        <v>4811</v>
      </c>
      <c r="F332" s="623" t="s">
        <v>4812</v>
      </c>
      <c r="G332" s="623" t="s">
        <v>4813</v>
      </c>
      <c r="H332" s="623" t="s">
        <v>3035</v>
      </c>
      <c r="I332" s="48" t="s">
        <v>278</v>
      </c>
      <c r="J332" s="48">
        <v>0</v>
      </c>
      <c r="K332" s="48">
        <v>0</v>
      </c>
      <c r="L332" s="48">
        <v>0</v>
      </c>
      <c r="M332" s="48">
        <v>1</v>
      </c>
      <c r="N332" s="48">
        <v>1</v>
      </c>
      <c r="O332" s="47" t="s">
        <v>4814</v>
      </c>
      <c r="P332" s="47"/>
      <c r="Q332" s="48">
        <f t="shared" ref="Q332:Q390" si="6">J332+2*K332+L332*16+M332*64+N332*128</f>
        <v>192</v>
      </c>
      <c r="R332" s="48" t="s">
        <v>3405</v>
      </c>
      <c r="S332" s="623" t="s">
        <v>4542</v>
      </c>
      <c r="T332" s="623"/>
      <c r="U332" s="47"/>
      <c r="V332" s="623"/>
      <c r="W332" s="623"/>
      <c r="X332" s="623"/>
      <c r="Y332" s="121" t="s">
        <v>3408</v>
      </c>
      <c r="Z332" s="121" t="s">
        <v>3045</v>
      </c>
      <c r="AA332" s="121"/>
      <c r="AB332" s="373" t="s">
        <v>4815</v>
      </c>
      <c r="AC332" s="122"/>
      <c r="AD332" s="51" t="s">
        <v>4816</v>
      </c>
    </row>
    <row r="333" spans="1:30" outlineLevel="1">
      <c r="A333" s="686"/>
      <c r="B333" s="87" t="s">
        <v>42</v>
      </c>
      <c r="C333" s="48">
        <v>329</v>
      </c>
      <c r="D333" s="623" t="s">
        <v>4817</v>
      </c>
      <c r="E333" s="623" t="s">
        <v>4818</v>
      </c>
      <c r="F333" s="623" t="s">
        <v>4819</v>
      </c>
      <c r="G333" s="623" t="s">
        <v>4820</v>
      </c>
      <c r="H333" s="623" t="s">
        <v>3035</v>
      </c>
      <c r="I333" s="48" t="s">
        <v>278</v>
      </c>
      <c r="J333" s="48">
        <v>0</v>
      </c>
      <c r="K333" s="48">
        <v>0</v>
      </c>
      <c r="L333" s="48">
        <v>0</v>
      </c>
      <c r="M333" s="48">
        <v>1</v>
      </c>
      <c r="N333" s="48">
        <v>1</v>
      </c>
      <c r="O333" s="47" t="s">
        <v>4821</v>
      </c>
      <c r="P333" s="47"/>
      <c r="Q333" s="48">
        <f t="shared" si="6"/>
        <v>192</v>
      </c>
      <c r="R333" s="48" t="s">
        <v>3405</v>
      </c>
      <c r="S333" s="623" t="s">
        <v>4542</v>
      </c>
      <c r="T333" s="623"/>
      <c r="U333" s="47"/>
      <c r="V333" s="623"/>
      <c r="W333" s="623"/>
      <c r="X333" s="623"/>
      <c r="Y333" s="121" t="s">
        <v>3408</v>
      </c>
      <c r="Z333" s="121" t="s">
        <v>3045</v>
      </c>
      <c r="AA333" s="121"/>
      <c r="AB333" s="373" t="s">
        <v>4822</v>
      </c>
      <c r="AC333" s="122"/>
      <c r="AD333" s="51" t="s">
        <v>4823</v>
      </c>
    </row>
    <row r="334" spans="1:30" outlineLevel="1">
      <c r="A334" s="686"/>
      <c r="B334" s="48" t="s">
        <v>15</v>
      </c>
      <c r="C334" s="48">
        <v>330</v>
      </c>
      <c r="D334" s="623"/>
      <c r="E334" s="623" t="s">
        <v>4824</v>
      </c>
      <c r="F334" s="623" t="s">
        <v>4825</v>
      </c>
      <c r="G334" s="623" t="s">
        <v>4826</v>
      </c>
      <c r="H334" s="623" t="s">
        <v>3035</v>
      </c>
      <c r="I334" s="623" t="s">
        <v>4827</v>
      </c>
      <c r="J334" s="47"/>
      <c r="K334" s="47"/>
      <c r="L334" s="47"/>
      <c r="M334" s="47"/>
      <c r="N334" s="47"/>
      <c r="O334" s="47"/>
      <c r="P334" s="47"/>
      <c r="Q334" s="48">
        <f t="shared" si="6"/>
        <v>0</v>
      </c>
      <c r="R334" s="48"/>
      <c r="S334" s="623"/>
      <c r="T334" s="623"/>
      <c r="U334" s="47"/>
      <c r="V334" s="623"/>
      <c r="W334" s="623"/>
      <c r="X334" s="623"/>
      <c r="Y334" s="121"/>
      <c r="Z334" s="121"/>
      <c r="AA334" s="121"/>
      <c r="AB334" s="373"/>
      <c r="AC334" s="122"/>
      <c r="AD334" s="51"/>
    </row>
    <row r="335" spans="1:30" outlineLevel="1">
      <c r="A335" s="686"/>
      <c r="B335" s="48" t="s">
        <v>15</v>
      </c>
      <c r="C335" s="48">
        <v>331</v>
      </c>
      <c r="D335" s="623"/>
      <c r="E335" s="623" t="s">
        <v>4828</v>
      </c>
      <c r="F335" s="623" t="s">
        <v>4829</v>
      </c>
      <c r="G335" s="623" t="s">
        <v>4830</v>
      </c>
      <c r="H335" s="623" t="s">
        <v>3035</v>
      </c>
      <c r="I335" s="623" t="s">
        <v>4831</v>
      </c>
      <c r="J335" s="47"/>
      <c r="K335" s="47"/>
      <c r="L335" s="47"/>
      <c r="M335" s="47"/>
      <c r="N335" s="47"/>
      <c r="O335" s="47"/>
      <c r="P335" s="47"/>
      <c r="Q335" s="48">
        <f t="shared" si="6"/>
        <v>0</v>
      </c>
      <c r="R335" s="48"/>
      <c r="S335" s="623"/>
      <c r="T335" s="623"/>
      <c r="U335" s="47"/>
      <c r="V335" s="623"/>
      <c r="W335" s="623"/>
      <c r="X335" s="623"/>
      <c r="Y335" s="121"/>
      <c r="Z335" s="121"/>
      <c r="AA335" s="121"/>
      <c r="AB335" s="373"/>
      <c r="AC335" s="122"/>
      <c r="AD335" s="51"/>
    </row>
    <row r="336" spans="1:30" outlineLevel="1">
      <c r="A336" s="686"/>
      <c r="B336" s="48" t="s">
        <v>15</v>
      </c>
      <c r="C336" s="48">
        <v>332</v>
      </c>
      <c r="D336" s="623"/>
      <c r="E336" s="623" t="s">
        <v>4832</v>
      </c>
      <c r="F336" s="623" t="s">
        <v>4833</v>
      </c>
      <c r="G336" s="623" t="s">
        <v>4834</v>
      </c>
      <c r="H336" s="623" t="s">
        <v>3035</v>
      </c>
      <c r="I336" s="623" t="s">
        <v>4835</v>
      </c>
      <c r="J336" s="623"/>
      <c r="K336" s="623"/>
      <c r="L336" s="623"/>
      <c r="M336" s="623"/>
      <c r="N336" s="623"/>
      <c r="O336" s="623"/>
      <c r="P336" s="623"/>
      <c r="Q336" s="48">
        <f t="shared" si="6"/>
        <v>0</v>
      </c>
      <c r="R336" s="48"/>
      <c r="S336" s="623"/>
      <c r="T336" s="623"/>
      <c r="U336" s="47"/>
      <c r="V336" s="623"/>
      <c r="W336" s="623"/>
      <c r="X336" s="623"/>
      <c r="Y336" s="121"/>
      <c r="Z336" s="121"/>
      <c r="AA336" s="121"/>
      <c r="AB336" s="373"/>
      <c r="AC336" s="122"/>
      <c r="AD336" s="51"/>
    </row>
    <row r="337" spans="1:30" outlineLevel="1">
      <c r="A337" s="686"/>
      <c r="B337" s="48" t="s">
        <v>15</v>
      </c>
      <c r="C337" s="48">
        <v>333</v>
      </c>
      <c r="D337" s="623"/>
      <c r="E337" s="623" t="s">
        <v>4836</v>
      </c>
      <c r="F337" s="623" t="s">
        <v>4837</v>
      </c>
      <c r="G337" s="623" t="s">
        <v>4838</v>
      </c>
      <c r="H337" s="623" t="s">
        <v>3035</v>
      </c>
      <c r="I337" s="623" t="s">
        <v>4839</v>
      </c>
      <c r="J337" s="623"/>
      <c r="K337" s="623"/>
      <c r="L337" s="623"/>
      <c r="M337" s="623"/>
      <c r="N337" s="623"/>
      <c r="O337" s="623"/>
      <c r="P337" s="623"/>
      <c r="Q337" s="48">
        <f t="shared" si="6"/>
        <v>0</v>
      </c>
      <c r="R337" s="48"/>
      <c r="S337" s="623"/>
      <c r="T337" s="623"/>
      <c r="U337" s="47"/>
      <c r="V337" s="623"/>
      <c r="W337" s="623"/>
      <c r="X337" s="623"/>
      <c r="Y337" s="121"/>
      <c r="Z337" s="121"/>
      <c r="AA337" s="121"/>
      <c r="AB337" s="373"/>
      <c r="AC337" s="122"/>
      <c r="AD337" s="51"/>
    </row>
    <row r="338" spans="1:30" outlineLevel="1">
      <c r="A338" s="686"/>
      <c r="B338" s="48" t="s">
        <v>15</v>
      </c>
      <c r="C338" s="48">
        <v>334</v>
      </c>
      <c r="D338" s="623"/>
      <c r="E338" s="623" t="s">
        <v>4840</v>
      </c>
      <c r="F338" s="623" t="s">
        <v>4841</v>
      </c>
      <c r="G338" s="623" t="s">
        <v>4842</v>
      </c>
      <c r="H338" s="623" t="s">
        <v>3035</v>
      </c>
      <c r="I338" s="623" t="s">
        <v>4843</v>
      </c>
      <c r="J338" s="623"/>
      <c r="K338" s="623"/>
      <c r="L338" s="623"/>
      <c r="M338" s="623"/>
      <c r="N338" s="623"/>
      <c r="O338" s="623"/>
      <c r="P338" s="623"/>
      <c r="Q338" s="48">
        <f t="shared" si="6"/>
        <v>0</v>
      </c>
      <c r="R338" s="48"/>
      <c r="S338" s="623"/>
      <c r="T338" s="623"/>
      <c r="U338" s="47"/>
      <c r="V338" s="623"/>
      <c r="W338" s="623"/>
      <c r="X338" s="623"/>
      <c r="Y338" s="121"/>
      <c r="Z338" s="121"/>
      <c r="AA338" s="121"/>
      <c r="AB338" s="373"/>
      <c r="AC338" s="122"/>
      <c r="AD338" s="51"/>
    </row>
    <row r="339" spans="1:30" outlineLevel="1">
      <c r="A339" s="686"/>
      <c r="B339" s="48" t="s">
        <v>15</v>
      </c>
      <c r="C339" s="48">
        <v>335</v>
      </c>
      <c r="D339" s="623"/>
      <c r="E339" s="623" t="s">
        <v>4844</v>
      </c>
      <c r="F339" s="623" t="s">
        <v>4845</v>
      </c>
      <c r="G339" s="623" t="s">
        <v>4846</v>
      </c>
      <c r="H339" s="623" t="s">
        <v>3035</v>
      </c>
      <c r="I339" s="623" t="s">
        <v>4847</v>
      </c>
      <c r="J339" s="623"/>
      <c r="K339" s="623"/>
      <c r="L339" s="623"/>
      <c r="M339" s="623"/>
      <c r="N339" s="623"/>
      <c r="O339" s="623"/>
      <c r="P339" s="623"/>
      <c r="Q339" s="48">
        <f t="shared" si="6"/>
        <v>0</v>
      </c>
      <c r="R339" s="48"/>
      <c r="S339" s="623"/>
      <c r="T339" s="623"/>
      <c r="U339" s="47"/>
      <c r="V339" s="623"/>
      <c r="W339" s="623"/>
      <c r="X339" s="623"/>
      <c r="Y339" s="121"/>
      <c r="Z339" s="121"/>
      <c r="AA339" s="121"/>
      <c r="AB339" s="373"/>
      <c r="AC339" s="122"/>
      <c r="AD339" s="51"/>
    </row>
    <row r="340" spans="1:30" outlineLevel="1">
      <c r="A340" s="686"/>
      <c r="B340" s="48" t="s">
        <v>15</v>
      </c>
      <c r="C340" s="48">
        <v>336</v>
      </c>
      <c r="D340" s="623"/>
      <c r="E340" s="623" t="s">
        <v>4848</v>
      </c>
      <c r="F340" s="623" t="s">
        <v>4849</v>
      </c>
      <c r="G340" s="623" t="s">
        <v>4850</v>
      </c>
      <c r="H340" s="623" t="s">
        <v>3035</v>
      </c>
      <c r="I340" s="623" t="s">
        <v>4851</v>
      </c>
      <c r="J340" s="623"/>
      <c r="K340" s="623"/>
      <c r="L340" s="623"/>
      <c r="M340" s="623"/>
      <c r="N340" s="623"/>
      <c r="O340" s="623"/>
      <c r="P340" s="623"/>
      <c r="Q340" s="48">
        <f t="shared" si="6"/>
        <v>0</v>
      </c>
      <c r="R340" s="48"/>
      <c r="S340" s="623"/>
      <c r="T340" s="623"/>
      <c r="U340" s="47"/>
      <c r="V340" s="623"/>
      <c r="W340" s="623"/>
      <c r="X340" s="623"/>
      <c r="Y340" s="121"/>
      <c r="Z340" s="121"/>
      <c r="AA340" s="121"/>
      <c r="AB340" s="373"/>
      <c r="AC340" s="122"/>
      <c r="AD340" s="51"/>
    </row>
    <row r="341" spans="1:30" outlineLevel="1">
      <c r="A341" s="686"/>
      <c r="B341" s="48" t="s">
        <v>15</v>
      </c>
      <c r="C341" s="48">
        <v>337</v>
      </c>
      <c r="D341" s="623"/>
      <c r="E341" s="623" t="s">
        <v>4852</v>
      </c>
      <c r="F341" s="623" t="s">
        <v>4853</v>
      </c>
      <c r="G341" s="623" t="s">
        <v>4854</v>
      </c>
      <c r="H341" s="623" t="s">
        <v>3035</v>
      </c>
      <c r="I341" s="623" t="s">
        <v>4855</v>
      </c>
      <c r="J341" s="623"/>
      <c r="K341" s="623"/>
      <c r="L341" s="623"/>
      <c r="M341" s="623"/>
      <c r="N341" s="623"/>
      <c r="O341" s="623"/>
      <c r="P341" s="623"/>
      <c r="Q341" s="48">
        <f t="shared" si="6"/>
        <v>0</v>
      </c>
      <c r="R341" s="48"/>
      <c r="S341" s="623"/>
      <c r="T341" s="623"/>
      <c r="U341" s="47"/>
      <c r="V341" s="623"/>
      <c r="W341" s="623"/>
      <c r="X341" s="623"/>
      <c r="Y341" s="121"/>
      <c r="Z341" s="121"/>
      <c r="AA341" s="121"/>
      <c r="AB341" s="373"/>
      <c r="AC341" s="122"/>
      <c r="AD341" s="51"/>
    </row>
    <row r="342" spans="1:30" outlineLevel="1">
      <c r="A342" s="686"/>
      <c r="B342" s="48" t="s">
        <v>15</v>
      </c>
      <c r="C342" s="48">
        <v>338</v>
      </c>
      <c r="D342" s="623"/>
      <c r="E342" s="623" t="s">
        <v>4856</v>
      </c>
      <c r="F342" s="623" t="s">
        <v>4857</v>
      </c>
      <c r="G342" s="623" t="s">
        <v>4858</v>
      </c>
      <c r="H342" s="623" t="s">
        <v>3035</v>
      </c>
      <c r="I342" s="623" t="s">
        <v>4859</v>
      </c>
      <c r="J342" s="623"/>
      <c r="K342" s="623"/>
      <c r="L342" s="623"/>
      <c r="M342" s="623"/>
      <c r="N342" s="623"/>
      <c r="O342" s="623"/>
      <c r="P342" s="623"/>
      <c r="Q342" s="48">
        <f t="shared" si="6"/>
        <v>0</v>
      </c>
      <c r="R342" s="48"/>
      <c r="S342" s="623"/>
      <c r="T342" s="623"/>
      <c r="U342" s="47"/>
      <c r="V342" s="623"/>
      <c r="W342" s="623"/>
      <c r="X342" s="623"/>
      <c r="Y342" s="121"/>
      <c r="Z342" s="121"/>
      <c r="AA342" s="121"/>
      <c r="AB342" s="373"/>
      <c r="AC342" s="122"/>
      <c r="AD342" s="51"/>
    </row>
    <row r="343" spans="1:30" outlineLevel="1">
      <c r="A343" s="686"/>
      <c r="B343" s="48" t="s">
        <v>15</v>
      </c>
      <c r="C343" s="48">
        <v>339</v>
      </c>
      <c r="D343" s="623"/>
      <c r="E343" s="623" t="s">
        <v>4860</v>
      </c>
      <c r="F343" s="623" t="s">
        <v>4861</v>
      </c>
      <c r="G343" s="623" t="s">
        <v>4862</v>
      </c>
      <c r="H343" s="623" t="s">
        <v>3035</v>
      </c>
      <c r="I343" s="623" t="s">
        <v>4863</v>
      </c>
      <c r="J343" s="623"/>
      <c r="K343" s="623"/>
      <c r="L343" s="623"/>
      <c r="M343" s="623"/>
      <c r="N343" s="623"/>
      <c r="O343" s="623"/>
      <c r="P343" s="623"/>
      <c r="Q343" s="48">
        <f t="shared" si="6"/>
        <v>0</v>
      </c>
      <c r="R343" s="48"/>
      <c r="S343" s="623"/>
      <c r="T343" s="623"/>
      <c r="U343" s="47"/>
      <c r="V343" s="623"/>
      <c r="W343" s="623"/>
      <c r="X343" s="623"/>
      <c r="Y343" s="121"/>
      <c r="Z343" s="121"/>
      <c r="AA343" s="121"/>
      <c r="AB343" s="373"/>
      <c r="AC343" s="122"/>
      <c r="AD343" s="51"/>
    </row>
    <row r="344" spans="1:30" outlineLevel="1">
      <c r="A344" s="686"/>
      <c r="B344" s="48" t="s">
        <v>15</v>
      </c>
      <c r="C344" s="48">
        <v>340</v>
      </c>
      <c r="D344" s="623"/>
      <c r="E344" s="623" t="s">
        <v>4864</v>
      </c>
      <c r="F344" s="623" t="s">
        <v>4865</v>
      </c>
      <c r="G344" s="623" t="s">
        <v>4866</v>
      </c>
      <c r="H344" s="623" t="s">
        <v>3035</v>
      </c>
      <c r="I344" s="623" t="s">
        <v>4867</v>
      </c>
      <c r="J344" s="623"/>
      <c r="K344" s="623"/>
      <c r="L344" s="623"/>
      <c r="M344" s="623"/>
      <c r="N344" s="623"/>
      <c r="O344" s="623"/>
      <c r="P344" s="623"/>
      <c r="Q344" s="48">
        <f t="shared" si="6"/>
        <v>0</v>
      </c>
      <c r="R344" s="48"/>
      <c r="S344" s="623"/>
      <c r="T344" s="623"/>
      <c r="U344" s="47"/>
      <c r="V344" s="623"/>
      <c r="W344" s="623"/>
      <c r="X344" s="623"/>
      <c r="Y344" s="121"/>
      <c r="Z344" s="121"/>
      <c r="AA344" s="121"/>
      <c r="AB344" s="373"/>
      <c r="AC344" s="122"/>
      <c r="AD344" s="51"/>
    </row>
    <row r="345" spans="1:30" outlineLevel="1">
      <c r="A345" s="686"/>
      <c r="B345" s="48" t="s">
        <v>15</v>
      </c>
      <c r="C345" s="48">
        <v>341</v>
      </c>
      <c r="D345" s="623"/>
      <c r="E345" s="623" t="s">
        <v>4868</v>
      </c>
      <c r="F345" s="623" t="s">
        <v>4869</v>
      </c>
      <c r="G345" s="623" t="s">
        <v>4870</v>
      </c>
      <c r="H345" s="623" t="s">
        <v>3035</v>
      </c>
      <c r="I345" s="623" t="s">
        <v>4871</v>
      </c>
      <c r="J345" s="623"/>
      <c r="K345" s="623"/>
      <c r="L345" s="623"/>
      <c r="M345" s="623"/>
      <c r="N345" s="623"/>
      <c r="O345" s="623"/>
      <c r="P345" s="623"/>
      <c r="Q345" s="48">
        <f t="shared" si="6"/>
        <v>0</v>
      </c>
      <c r="R345" s="48"/>
      <c r="S345" s="623"/>
      <c r="T345" s="623"/>
      <c r="U345" s="47"/>
      <c r="V345" s="623"/>
      <c r="W345" s="623"/>
      <c r="X345" s="623"/>
      <c r="Y345" s="121"/>
      <c r="Z345" s="121"/>
      <c r="AA345" s="121"/>
      <c r="AB345" s="373"/>
      <c r="AC345" s="122"/>
      <c r="AD345" s="51"/>
    </row>
    <row r="346" spans="1:30" outlineLevel="1">
      <c r="A346" s="686"/>
      <c r="B346" s="48" t="s">
        <v>15</v>
      </c>
      <c r="C346" s="48">
        <v>342</v>
      </c>
      <c r="D346" s="623"/>
      <c r="E346" s="623" t="s">
        <v>4872</v>
      </c>
      <c r="F346" s="623" t="s">
        <v>4873</v>
      </c>
      <c r="G346" s="623" t="s">
        <v>4874</v>
      </c>
      <c r="H346" s="623" t="s">
        <v>3035</v>
      </c>
      <c r="I346" s="623" t="s">
        <v>4875</v>
      </c>
      <c r="J346" s="623"/>
      <c r="K346" s="623"/>
      <c r="L346" s="623"/>
      <c r="M346" s="623"/>
      <c r="N346" s="623"/>
      <c r="O346" s="623"/>
      <c r="P346" s="623"/>
      <c r="Q346" s="48">
        <f t="shared" si="6"/>
        <v>0</v>
      </c>
      <c r="R346" s="48"/>
      <c r="S346" s="623"/>
      <c r="T346" s="623"/>
      <c r="U346" s="47"/>
      <c r="V346" s="623"/>
      <c r="W346" s="623"/>
      <c r="X346" s="623"/>
      <c r="Y346" s="121"/>
      <c r="Z346" s="121"/>
      <c r="AA346" s="121"/>
      <c r="AB346" s="373"/>
      <c r="AC346" s="122"/>
      <c r="AD346" s="51"/>
    </row>
    <row r="347" spans="1:30" outlineLevel="1">
      <c r="A347" s="686"/>
      <c r="B347" s="48" t="s">
        <v>15</v>
      </c>
      <c r="C347" s="48">
        <v>343</v>
      </c>
      <c r="D347" s="623"/>
      <c r="E347" s="623" t="s">
        <v>4876</v>
      </c>
      <c r="F347" s="623" t="s">
        <v>4877</v>
      </c>
      <c r="G347" s="623" t="s">
        <v>4878</v>
      </c>
      <c r="H347" s="623" t="s">
        <v>3035</v>
      </c>
      <c r="I347" s="623" t="s">
        <v>4879</v>
      </c>
      <c r="J347" s="623"/>
      <c r="K347" s="623"/>
      <c r="L347" s="623"/>
      <c r="M347" s="623"/>
      <c r="N347" s="623"/>
      <c r="O347" s="623"/>
      <c r="P347" s="623"/>
      <c r="Q347" s="48">
        <f t="shared" si="6"/>
        <v>0</v>
      </c>
      <c r="R347" s="48"/>
      <c r="S347" s="623"/>
      <c r="T347" s="623"/>
      <c r="U347" s="47"/>
      <c r="V347" s="623"/>
      <c r="W347" s="623"/>
      <c r="X347" s="623"/>
      <c r="Y347" s="121"/>
      <c r="Z347" s="121"/>
      <c r="AA347" s="121"/>
      <c r="AB347" s="373"/>
      <c r="AC347" s="122"/>
      <c r="AD347" s="51"/>
    </row>
    <row r="348" spans="1:30" outlineLevel="1">
      <c r="A348" s="686"/>
      <c r="B348" s="48" t="s">
        <v>15</v>
      </c>
      <c r="C348" s="48">
        <v>344</v>
      </c>
      <c r="D348" s="623"/>
      <c r="E348" s="623" t="s">
        <v>4880</v>
      </c>
      <c r="F348" s="623" t="s">
        <v>4881</v>
      </c>
      <c r="G348" s="623" t="s">
        <v>4882</v>
      </c>
      <c r="H348" s="623" t="s">
        <v>3035</v>
      </c>
      <c r="I348" s="623" t="s">
        <v>4883</v>
      </c>
      <c r="J348" s="623"/>
      <c r="K348" s="623"/>
      <c r="L348" s="623"/>
      <c r="M348" s="623"/>
      <c r="N348" s="623"/>
      <c r="O348" s="623"/>
      <c r="P348" s="623"/>
      <c r="Q348" s="48">
        <f t="shared" si="6"/>
        <v>0</v>
      </c>
      <c r="R348" s="48"/>
      <c r="S348" s="623"/>
      <c r="T348" s="623"/>
      <c r="U348" s="47"/>
      <c r="V348" s="623"/>
      <c r="W348" s="623"/>
      <c r="X348" s="623"/>
      <c r="Y348" s="121"/>
      <c r="Z348" s="121"/>
      <c r="AA348" s="121"/>
      <c r="AB348" s="373"/>
      <c r="AC348" s="122"/>
      <c r="AD348" s="51"/>
    </row>
    <row r="349" spans="1:30" outlineLevel="1">
      <c r="A349" s="686"/>
      <c r="B349" s="48" t="s">
        <v>15</v>
      </c>
      <c r="C349" s="48">
        <v>345</v>
      </c>
      <c r="D349" s="623"/>
      <c r="E349" s="623" t="s">
        <v>4884</v>
      </c>
      <c r="F349" s="623" t="s">
        <v>4885</v>
      </c>
      <c r="G349" s="623" t="s">
        <v>4886</v>
      </c>
      <c r="H349" s="623" t="s">
        <v>3035</v>
      </c>
      <c r="I349" s="623" t="s">
        <v>4887</v>
      </c>
      <c r="J349" s="623"/>
      <c r="K349" s="623"/>
      <c r="L349" s="623"/>
      <c r="M349" s="623"/>
      <c r="N349" s="623"/>
      <c r="O349" s="623"/>
      <c r="P349" s="623"/>
      <c r="Q349" s="48">
        <f t="shared" si="6"/>
        <v>0</v>
      </c>
      <c r="R349" s="48"/>
      <c r="S349" s="623"/>
      <c r="T349" s="623"/>
      <c r="U349" s="47"/>
      <c r="V349" s="623"/>
      <c r="W349" s="623"/>
      <c r="X349" s="623"/>
      <c r="Y349" s="121"/>
      <c r="Z349" s="121"/>
      <c r="AA349" s="121"/>
      <c r="AB349" s="373"/>
      <c r="AC349" s="122"/>
      <c r="AD349" s="51"/>
    </row>
    <row r="350" spans="1:30" outlineLevel="1">
      <c r="A350" s="686"/>
      <c r="B350" s="48" t="s">
        <v>15</v>
      </c>
      <c r="C350" s="48">
        <v>346</v>
      </c>
      <c r="D350" s="623"/>
      <c r="E350" s="623" t="s">
        <v>4888</v>
      </c>
      <c r="F350" s="623" t="s">
        <v>4889</v>
      </c>
      <c r="G350" s="623" t="s">
        <v>4890</v>
      </c>
      <c r="H350" s="623" t="s">
        <v>3035</v>
      </c>
      <c r="I350" s="623" t="s">
        <v>4891</v>
      </c>
      <c r="J350" s="623"/>
      <c r="K350" s="623"/>
      <c r="L350" s="623"/>
      <c r="M350" s="623"/>
      <c r="N350" s="623"/>
      <c r="O350" s="623"/>
      <c r="P350" s="623"/>
      <c r="Q350" s="48">
        <f t="shared" si="6"/>
        <v>0</v>
      </c>
      <c r="R350" s="48"/>
      <c r="S350" s="623"/>
      <c r="T350" s="623"/>
      <c r="U350" s="47"/>
      <c r="V350" s="623"/>
      <c r="W350" s="623"/>
      <c r="X350" s="623"/>
      <c r="Y350" s="121"/>
      <c r="Z350" s="121"/>
      <c r="AA350" s="121"/>
      <c r="AB350" s="373"/>
      <c r="AC350" s="122"/>
      <c r="AD350" s="51"/>
    </row>
    <row r="351" spans="1:30" outlineLevel="1">
      <c r="A351" s="686"/>
      <c r="B351" s="48" t="s">
        <v>15</v>
      </c>
      <c r="C351" s="48">
        <v>347</v>
      </c>
      <c r="D351" s="623"/>
      <c r="E351" s="623" t="s">
        <v>4892</v>
      </c>
      <c r="F351" s="623" t="s">
        <v>4893</v>
      </c>
      <c r="G351" s="623" t="s">
        <v>4894</v>
      </c>
      <c r="H351" s="623" t="s">
        <v>3035</v>
      </c>
      <c r="I351" s="623" t="s">
        <v>4895</v>
      </c>
      <c r="J351" s="623"/>
      <c r="K351" s="623"/>
      <c r="L351" s="623"/>
      <c r="M351" s="623"/>
      <c r="N351" s="623"/>
      <c r="O351" s="623"/>
      <c r="P351" s="623"/>
      <c r="Q351" s="48">
        <f t="shared" si="6"/>
        <v>0</v>
      </c>
      <c r="R351" s="48"/>
      <c r="S351" s="623"/>
      <c r="T351" s="623"/>
      <c r="U351" s="47"/>
      <c r="V351" s="623"/>
      <c r="W351" s="623"/>
      <c r="X351" s="623"/>
      <c r="Y351" s="121"/>
      <c r="Z351" s="121"/>
      <c r="AA351" s="121"/>
      <c r="AB351" s="373"/>
      <c r="AC351" s="122"/>
      <c r="AD351" s="51"/>
    </row>
    <row r="352" spans="1:30" outlineLevel="1">
      <c r="A352" s="686"/>
      <c r="B352" s="48" t="s">
        <v>15</v>
      </c>
      <c r="C352" s="48">
        <v>348</v>
      </c>
      <c r="D352" s="623"/>
      <c r="E352" s="623" t="s">
        <v>4896</v>
      </c>
      <c r="F352" s="623" t="s">
        <v>4897</v>
      </c>
      <c r="G352" s="623" t="s">
        <v>4898</v>
      </c>
      <c r="H352" s="623" t="s">
        <v>3035</v>
      </c>
      <c r="I352" s="623" t="s">
        <v>4899</v>
      </c>
      <c r="J352" s="623"/>
      <c r="K352" s="623"/>
      <c r="L352" s="623"/>
      <c r="M352" s="623"/>
      <c r="N352" s="623"/>
      <c r="O352" s="623"/>
      <c r="P352" s="623"/>
      <c r="Q352" s="48">
        <f t="shared" si="6"/>
        <v>0</v>
      </c>
      <c r="R352" s="48"/>
      <c r="S352" s="623"/>
      <c r="T352" s="623"/>
      <c r="U352" s="47"/>
      <c r="V352" s="623"/>
      <c r="W352" s="623"/>
      <c r="X352" s="623"/>
      <c r="Y352" s="121"/>
      <c r="Z352" s="121"/>
      <c r="AA352" s="121"/>
      <c r="AB352" s="373"/>
      <c r="AC352" s="122"/>
      <c r="AD352" s="51"/>
    </row>
    <row r="353" spans="1:30" outlineLevel="1">
      <c r="A353" s="686"/>
      <c r="B353" s="48" t="s">
        <v>15</v>
      </c>
      <c r="C353" s="48">
        <v>349</v>
      </c>
      <c r="D353" s="623"/>
      <c r="E353" s="623" t="s">
        <v>4900</v>
      </c>
      <c r="F353" s="623" t="s">
        <v>4901</v>
      </c>
      <c r="G353" s="623" t="s">
        <v>4902</v>
      </c>
      <c r="H353" s="623" t="s">
        <v>3035</v>
      </c>
      <c r="I353" s="623" t="s">
        <v>4903</v>
      </c>
      <c r="J353" s="623"/>
      <c r="K353" s="623"/>
      <c r="L353" s="623"/>
      <c r="M353" s="623"/>
      <c r="N353" s="623"/>
      <c r="O353" s="623"/>
      <c r="P353" s="623"/>
      <c r="Q353" s="48">
        <f t="shared" si="6"/>
        <v>0</v>
      </c>
      <c r="R353" s="48"/>
      <c r="S353" s="623"/>
      <c r="T353" s="623"/>
      <c r="U353" s="47"/>
      <c r="V353" s="623"/>
      <c r="W353" s="623"/>
      <c r="X353" s="623"/>
      <c r="Y353" s="121"/>
      <c r="Z353" s="121"/>
      <c r="AA353" s="121"/>
      <c r="AB353" s="373"/>
      <c r="AC353" s="122"/>
      <c r="AD353" s="51"/>
    </row>
    <row r="354" spans="1:30" outlineLevel="1">
      <c r="A354" s="686"/>
      <c r="B354" s="48" t="s">
        <v>15</v>
      </c>
      <c r="C354" s="48">
        <v>350</v>
      </c>
      <c r="D354" s="623"/>
      <c r="E354" s="623" t="s">
        <v>4904</v>
      </c>
      <c r="F354" s="623" t="s">
        <v>4905</v>
      </c>
      <c r="G354" s="623" t="s">
        <v>4906</v>
      </c>
      <c r="H354" s="623" t="s">
        <v>3035</v>
      </c>
      <c r="I354" s="623" t="s">
        <v>4907</v>
      </c>
      <c r="J354" s="623"/>
      <c r="K354" s="623"/>
      <c r="L354" s="623"/>
      <c r="M354" s="623"/>
      <c r="N354" s="623"/>
      <c r="O354" s="623"/>
      <c r="P354" s="623"/>
      <c r="Q354" s="48">
        <f t="shared" si="6"/>
        <v>0</v>
      </c>
      <c r="R354" s="48"/>
      <c r="S354" s="623"/>
      <c r="T354" s="623"/>
      <c r="U354" s="47"/>
      <c r="V354" s="623"/>
      <c r="W354" s="623"/>
      <c r="X354" s="623"/>
      <c r="Y354" s="121"/>
      <c r="Z354" s="121"/>
      <c r="AA354" s="121"/>
      <c r="AB354" s="373"/>
      <c r="AC354" s="122"/>
      <c r="AD354" s="51"/>
    </row>
    <row r="355" spans="1:30" outlineLevel="1">
      <c r="A355" s="686"/>
      <c r="B355" s="48" t="s">
        <v>15</v>
      </c>
      <c r="C355" s="48">
        <v>351</v>
      </c>
      <c r="D355" s="623"/>
      <c r="E355" s="623" t="s">
        <v>4908</v>
      </c>
      <c r="F355" s="623" t="s">
        <v>4909</v>
      </c>
      <c r="G355" s="623" t="s">
        <v>4910</v>
      </c>
      <c r="H355" s="623" t="s">
        <v>3035</v>
      </c>
      <c r="I355" s="623" t="s">
        <v>4911</v>
      </c>
      <c r="J355" s="623"/>
      <c r="K355" s="623"/>
      <c r="L355" s="623"/>
      <c r="M355" s="623"/>
      <c r="N355" s="623"/>
      <c r="O355" s="623"/>
      <c r="P355" s="623"/>
      <c r="Q355" s="48">
        <f t="shared" si="6"/>
        <v>0</v>
      </c>
      <c r="R355" s="48"/>
      <c r="S355" s="623"/>
      <c r="T355" s="623"/>
      <c r="U355" s="47"/>
      <c r="V355" s="623"/>
      <c r="W355" s="623"/>
      <c r="X355" s="623"/>
      <c r="Y355" s="121"/>
      <c r="Z355" s="121"/>
      <c r="AA355" s="121"/>
      <c r="AB355" s="373"/>
      <c r="AC355" s="122"/>
      <c r="AD355" s="51"/>
    </row>
    <row r="356" spans="1:30" outlineLevel="1">
      <c r="A356" s="686"/>
      <c r="B356" s="48" t="s">
        <v>15</v>
      </c>
      <c r="C356" s="48">
        <v>352</v>
      </c>
      <c r="D356" s="623"/>
      <c r="E356" s="623" t="s">
        <v>4912</v>
      </c>
      <c r="F356" s="623" t="s">
        <v>4913</v>
      </c>
      <c r="G356" s="623" t="s">
        <v>4914</v>
      </c>
      <c r="H356" s="623" t="s">
        <v>3035</v>
      </c>
      <c r="I356" s="623" t="s">
        <v>4915</v>
      </c>
      <c r="J356" s="623"/>
      <c r="K356" s="623"/>
      <c r="L356" s="623"/>
      <c r="M356" s="623"/>
      <c r="N356" s="623"/>
      <c r="O356" s="623"/>
      <c r="P356" s="623"/>
      <c r="Q356" s="48">
        <f t="shared" si="6"/>
        <v>0</v>
      </c>
      <c r="R356" s="48"/>
      <c r="S356" s="623"/>
      <c r="T356" s="623"/>
      <c r="U356" s="47"/>
      <c r="V356" s="623"/>
      <c r="W356" s="623"/>
      <c r="X356" s="623"/>
      <c r="Y356" s="121"/>
      <c r="Z356" s="121"/>
      <c r="AA356" s="121"/>
      <c r="AB356" s="373"/>
      <c r="AC356" s="122"/>
      <c r="AD356" s="51"/>
    </row>
    <row r="357" spans="1:30" outlineLevel="1">
      <c r="A357" s="686"/>
      <c r="B357" s="48" t="s">
        <v>15</v>
      </c>
      <c r="C357" s="48">
        <v>353</v>
      </c>
      <c r="D357" s="623"/>
      <c r="E357" s="623" t="s">
        <v>4916</v>
      </c>
      <c r="F357" s="623" t="s">
        <v>4917</v>
      </c>
      <c r="G357" s="623" t="s">
        <v>4918</v>
      </c>
      <c r="H357" s="623" t="s">
        <v>3035</v>
      </c>
      <c r="I357" s="623" t="s">
        <v>4919</v>
      </c>
      <c r="J357" s="623"/>
      <c r="K357" s="623"/>
      <c r="L357" s="623"/>
      <c r="M357" s="623"/>
      <c r="N357" s="623"/>
      <c r="O357" s="623"/>
      <c r="P357" s="623"/>
      <c r="Q357" s="48">
        <f t="shared" si="6"/>
        <v>0</v>
      </c>
      <c r="R357" s="48"/>
      <c r="S357" s="623"/>
      <c r="T357" s="623"/>
      <c r="U357" s="47"/>
      <c r="V357" s="623"/>
      <c r="W357" s="623"/>
      <c r="X357" s="623"/>
      <c r="Y357" s="121"/>
      <c r="Z357" s="121"/>
      <c r="AA357" s="121"/>
      <c r="AB357" s="373"/>
      <c r="AC357" s="122"/>
      <c r="AD357" s="51"/>
    </row>
    <row r="358" spans="1:30" outlineLevel="1">
      <c r="A358" s="686"/>
      <c r="B358" s="48" t="s">
        <v>15</v>
      </c>
      <c r="C358" s="48">
        <v>354</v>
      </c>
      <c r="D358" s="623"/>
      <c r="E358" s="623" t="s">
        <v>4920</v>
      </c>
      <c r="F358" s="623" t="s">
        <v>4921</v>
      </c>
      <c r="G358" s="623" t="s">
        <v>4922</v>
      </c>
      <c r="H358" s="623" t="s">
        <v>3035</v>
      </c>
      <c r="I358" s="623" t="s">
        <v>4923</v>
      </c>
      <c r="J358" s="623"/>
      <c r="K358" s="623"/>
      <c r="L358" s="623"/>
      <c r="M358" s="623"/>
      <c r="N358" s="623"/>
      <c r="O358" s="623"/>
      <c r="P358" s="623"/>
      <c r="Q358" s="48">
        <f t="shared" si="6"/>
        <v>0</v>
      </c>
      <c r="R358" s="48"/>
      <c r="S358" s="623"/>
      <c r="T358" s="623"/>
      <c r="U358" s="47"/>
      <c r="V358" s="623"/>
      <c r="W358" s="623"/>
      <c r="X358" s="623"/>
      <c r="Y358" s="121"/>
      <c r="Z358" s="121"/>
      <c r="AA358" s="121"/>
      <c r="AB358" s="373"/>
      <c r="AC358" s="122"/>
      <c r="AD358" s="51"/>
    </row>
    <row r="359" spans="1:30" outlineLevel="1">
      <c r="A359" s="686"/>
      <c r="B359" s="48" t="s">
        <v>15</v>
      </c>
      <c r="C359" s="48">
        <v>355</v>
      </c>
      <c r="D359" s="623"/>
      <c r="E359" s="623" t="s">
        <v>4924</v>
      </c>
      <c r="F359" s="623" t="s">
        <v>4925</v>
      </c>
      <c r="G359" s="623" t="s">
        <v>4926</v>
      </c>
      <c r="H359" s="623" t="s">
        <v>3035</v>
      </c>
      <c r="I359" s="623" t="s">
        <v>4927</v>
      </c>
      <c r="J359" s="623"/>
      <c r="K359" s="623"/>
      <c r="L359" s="623"/>
      <c r="M359" s="623"/>
      <c r="N359" s="623"/>
      <c r="O359" s="623"/>
      <c r="P359" s="623"/>
      <c r="Q359" s="48">
        <f t="shared" si="6"/>
        <v>0</v>
      </c>
      <c r="R359" s="48"/>
      <c r="S359" s="623"/>
      <c r="T359" s="623"/>
      <c r="U359" s="47"/>
      <c r="V359" s="623"/>
      <c r="W359" s="623"/>
      <c r="X359" s="623"/>
      <c r="Y359" s="121"/>
      <c r="Z359" s="121"/>
      <c r="AA359" s="121"/>
      <c r="AB359" s="373"/>
      <c r="AC359" s="122"/>
      <c r="AD359" s="51"/>
    </row>
    <row r="360" spans="1:30" outlineLevel="1">
      <c r="A360" s="686"/>
      <c r="B360" s="48" t="s">
        <v>15</v>
      </c>
      <c r="C360" s="48">
        <v>356</v>
      </c>
      <c r="D360" s="623"/>
      <c r="E360" s="623" t="s">
        <v>4928</v>
      </c>
      <c r="F360" s="623" t="s">
        <v>4929</v>
      </c>
      <c r="G360" s="623" t="s">
        <v>4930</v>
      </c>
      <c r="H360" s="623" t="s">
        <v>3035</v>
      </c>
      <c r="I360" s="623" t="s">
        <v>4931</v>
      </c>
      <c r="J360" s="623"/>
      <c r="K360" s="623"/>
      <c r="L360" s="623"/>
      <c r="M360" s="623"/>
      <c r="N360" s="623"/>
      <c r="O360" s="623"/>
      <c r="P360" s="623"/>
      <c r="Q360" s="48">
        <f t="shared" si="6"/>
        <v>0</v>
      </c>
      <c r="R360" s="48"/>
      <c r="S360" s="623"/>
      <c r="T360" s="623"/>
      <c r="U360" s="47"/>
      <c r="V360" s="623"/>
      <c r="W360" s="623"/>
      <c r="X360" s="623"/>
      <c r="Y360" s="121"/>
      <c r="Z360" s="121"/>
      <c r="AA360" s="121"/>
      <c r="AB360" s="373"/>
      <c r="AC360" s="122"/>
      <c r="AD360" s="51"/>
    </row>
    <row r="361" spans="1:30" outlineLevel="1">
      <c r="A361" s="686"/>
      <c r="B361" s="48" t="s">
        <v>15</v>
      </c>
      <c r="C361" s="48">
        <v>357</v>
      </c>
      <c r="D361" s="623"/>
      <c r="E361" s="623" t="s">
        <v>4932</v>
      </c>
      <c r="F361" s="623" t="s">
        <v>4933</v>
      </c>
      <c r="G361" s="623" t="s">
        <v>4934</v>
      </c>
      <c r="H361" s="623" t="s">
        <v>3035</v>
      </c>
      <c r="I361" s="623" t="s">
        <v>4935</v>
      </c>
      <c r="J361" s="623"/>
      <c r="K361" s="623"/>
      <c r="L361" s="623"/>
      <c r="M361" s="623"/>
      <c r="N361" s="623"/>
      <c r="O361" s="623"/>
      <c r="P361" s="623"/>
      <c r="Q361" s="48">
        <f t="shared" si="6"/>
        <v>0</v>
      </c>
      <c r="R361" s="48"/>
      <c r="S361" s="623"/>
      <c r="T361" s="623"/>
      <c r="U361" s="47"/>
      <c r="V361" s="623"/>
      <c r="W361" s="623"/>
      <c r="X361" s="623"/>
      <c r="Y361" s="121"/>
      <c r="Z361" s="121"/>
      <c r="AA361" s="121"/>
      <c r="AB361" s="373"/>
      <c r="AC361" s="122"/>
      <c r="AD361" s="51"/>
    </row>
    <row r="362" spans="1:30" outlineLevel="1">
      <c r="A362" s="686"/>
      <c r="B362" s="48" t="s">
        <v>15</v>
      </c>
      <c r="C362" s="48">
        <v>358</v>
      </c>
      <c r="D362" s="623"/>
      <c r="E362" s="623" t="s">
        <v>4936</v>
      </c>
      <c r="F362" s="623" t="s">
        <v>4937</v>
      </c>
      <c r="G362" s="623" t="s">
        <v>4938</v>
      </c>
      <c r="H362" s="623" t="s">
        <v>3035</v>
      </c>
      <c r="I362" s="623" t="s">
        <v>4939</v>
      </c>
      <c r="J362" s="623"/>
      <c r="K362" s="623"/>
      <c r="L362" s="623"/>
      <c r="M362" s="623"/>
      <c r="N362" s="623"/>
      <c r="O362" s="623"/>
      <c r="P362" s="623"/>
      <c r="Q362" s="48">
        <f t="shared" si="6"/>
        <v>0</v>
      </c>
      <c r="R362" s="48"/>
      <c r="S362" s="623"/>
      <c r="T362" s="623"/>
      <c r="U362" s="47"/>
      <c r="V362" s="623"/>
      <c r="W362" s="623"/>
      <c r="X362" s="623"/>
      <c r="Y362" s="121"/>
      <c r="Z362" s="121"/>
      <c r="AA362" s="121"/>
      <c r="AB362" s="373"/>
      <c r="AC362" s="122"/>
      <c r="AD362" s="51"/>
    </row>
    <row r="363" spans="1:30" outlineLevel="1">
      <c r="A363" s="686"/>
      <c r="B363" s="48" t="s">
        <v>15</v>
      </c>
      <c r="C363" s="48">
        <v>359</v>
      </c>
      <c r="D363" s="623"/>
      <c r="E363" s="623" t="s">
        <v>4940</v>
      </c>
      <c r="F363" s="623" t="s">
        <v>4941</v>
      </c>
      <c r="G363" s="623" t="s">
        <v>4942</v>
      </c>
      <c r="H363" s="623" t="s">
        <v>3035</v>
      </c>
      <c r="I363" s="623" t="s">
        <v>4943</v>
      </c>
      <c r="J363" s="623"/>
      <c r="K363" s="623"/>
      <c r="L363" s="623"/>
      <c r="M363" s="623"/>
      <c r="N363" s="623"/>
      <c r="O363" s="623"/>
      <c r="P363" s="623"/>
      <c r="Q363" s="48">
        <f t="shared" si="6"/>
        <v>0</v>
      </c>
      <c r="R363" s="48"/>
      <c r="S363" s="623"/>
      <c r="T363" s="623"/>
      <c r="U363" s="47"/>
      <c r="V363" s="623"/>
      <c r="W363" s="623"/>
      <c r="X363" s="623"/>
      <c r="Y363" s="121"/>
      <c r="Z363" s="121"/>
      <c r="AA363" s="121"/>
      <c r="AB363" s="373"/>
      <c r="AC363" s="122"/>
      <c r="AD363" s="51"/>
    </row>
    <row r="364" spans="1:30" outlineLevel="1">
      <c r="A364" s="686"/>
      <c r="B364" s="48" t="s">
        <v>15</v>
      </c>
      <c r="C364" s="48">
        <v>360</v>
      </c>
      <c r="D364" s="623"/>
      <c r="E364" s="623" t="s">
        <v>4944</v>
      </c>
      <c r="F364" s="623" t="s">
        <v>4945</v>
      </c>
      <c r="G364" s="623" t="s">
        <v>4946</v>
      </c>
      <c r="H364" s="623" t="s">
        <v>3035</v>
      </c>
      <c r="I364" s="623" t="s">
        <v>4947</v>
      </c>
      <c r="J364" s="623"/>
      <c r="K364" s="623"/>
      <c r="L364" s="623"/>
      <c r="M364" s="623"/>
      <c r="N364" s="623"/>
      <c r="O364" s="623"/>
      <c r="P364" s="623"/>
      <c r="Q364" s="48">
        <f t="shared" si="6"/>
        <v>0</v>
      </c>
      <c r="R364" s="48"/>
      <c r="S364" s="623"/>
      <c r="T364" s="623"/>
      <c r="U364" s="47"/>
      <c r="V364" s="623"/>
      <c r="W364" s="623"/>
      <c r="X364" s="623"/>
      <c r="Y364" s="121"/>
      <c r="Z364" s="121"/>
      <c r="AA364" s="121"/>
      <c r="AB364" s="373"/>
      <c r="AC364" s="122"/>
      <c r="AD364" s="51"/>
    </row>
    <row r="365" spans="1:30" outlineLevel="1">
      <c r="A365" s="686"/>
      <c r="B365" s="48" t="s">
        <v>15</v>
      </c>
      <c r="C365" s="48">
        <v>361</v>
      </c>
      <c r="D365" s="623"/>
      <c r="E365" s="623" t="s">
        <v>4948</v>
      </c>
      <c r="F365" s="623" t="s">
        <v>4949</v>
      </c>
      <c r="G365" s="623" t="s">
        <v>4950</v>
      </c>
      <c r="H365" s="623" t="s">
        <v>3035</v>
      </c>
      <c r="I365" s="623" t="s">
        <v>4951</v>
      </c>
      <c r="J365" s="623"/>
      <c r="K365" s="623"/>
      <c r="L365" s="623"/>
      <c r="M365" s="623"/>
      <c r="N365" s="623"/>
      <c r="O365" s="623"/>
      <c r="P365" s="623"/>
      <c r="Q365" s="48">
        <f t="shared" si="6"/>
        <v>0</v>
      </c>
      <c r="R365" s="48"/>
      <c r="S365" s="623"/>
      <c r="T365" s="623"/>
      <c r="U365" s="47"/>
      <c r="V365" s="623"/>
      <c r="W365" s="623"/>
      <c r="X365" s="623"/>
      <c r="Y365" s="121"/>
      <c r="Z365" s="121"/>
      <c r="AA365" s="121"/>
      <c r="AB365" s="373"/>
      <c r="AC365" s="122"/>
      <c r="AD365" s="51"/>
    </row>
    <row r="366" spans="1:30" outlineLevel="1">
      <c r="A366" s="686"/>
      <c r="B366" s="48" t="s">
        <v>15</v>
      </c>
      <c r="C366" s="48">
        <v>362</v>
      </c>
      <c r="D366" s="623"/>
      <c r="E366" s="623" t="s">
        <v>4952</v>
      </c>
      <c r="F366" s="623" t="s">
        <v>4953</v>
      </c>
      <c r="G366" s="623" t="s">
        <v>4954</v>
      </c>
      <c r="H366" s="623" t="s">
        <v>3035</v>
      </c>
      <c r="I366" s="623" t="s">
        <v>4955</v>
      </c>
      <c r="J366" s="623"/>
      <c r="K366" s="623"/>
      <c r="L366" s="623"/>
      <c r="M366" s="623"/>
      <c r="N366" s="623"/>
      <c r="O366" s="623"/>
      <c r="P366" s="623"/>
      <c r="Q366" s="48">
        <f t="shared" si="6"/>
        <v>0</v>
      </c>
      <c r="R366" s="48"/>
      <c r="S366" s="623"/>
      <c r="T366" s="623"/>
      <c r="U366" s="47"/>
      <c r="V366" s="623"/>
      <c r="W366" s="623"/>
      <c r="X366" s="623"/>
      <c r="Y366" s="121"/>
      <c r="Z366" s="121"/>
      <c r="AA366" s="121"/>
      <c r="AB366" s="373"/>
      <c r="AC366" s="122"/>
      <c r="AD366" s="51"/>
    </row>
    <row r="367" spans="1:30" outlineLevel="1">
      <c r="A367" s="686"/>
      <c r="B367" s="48" t="s">
        <v>15</v>
      </c>
      <c r="C367" s="48">
        <v>363</v>
      </c>
      <c r="D367" s="623"/>
      <c r="E367" s="623" t="s">
        <v>4956</v>
      </c>
      <c r="F367" s="623" t="s">
        <v>4957</v>
      </c>
      <c r="G367" s="623" t="s">
        <v>4958</v>
      </c>
      <c r="H367" s="623" t="s">
        <v>3035</v>
      </c>
      <c r="I367" s="623" t="s">
        <v>4959</v>
      </c>
      <c r="J367" s="623"/>
      <c r="K367" s="623"/>
      <c r="L367" s="623"/>
      <c r="M367" s="623"/>
      <c r="N367" s="623"/>
      <c r="O367" s="623"/>
      <c r="P367" s="623"/>
      <c r="Q367" s="48">
        <f t="shared" si="6"/>
        <v>0</v>
      </c>
      <c r="R367" s="48"/>
      <c r="S367" s="623"/>
      <c r="T367" s="623"/>
      <c r="U367" s="47"/>
      <c r="V367" s="623"/>
      <c r="W367" s="623"/>
      <c r="X367" s="623"/>
      <c r="Y367" s="121"/>
      <c r="Z367" s="121"/>
      <c r="AA367" s="121"/>
      <c r="AB367" s="373"/>
      <c r="AC367" s="122"/>
      <c r="AD367" s="51"/>
    </row>
    <row r="368" spans="1:30" outlineLevel="1">
      <c r="A368" s="686"/>
      <c r="B368" s="48" t="s">
        <v>15</v>
      </c>
      <c r="C368" s="48">
        <v>364</v>
      </c>
      <c r="D368" s="623"/>
      <c r="E368" s="623" t="s">
        <v>4960</v>
      </c>
      <c r="F368" s="623" t="s">
        <v>4961</v>
      </c>
      <c r="G368" s="623" t="s">
        <v>4962</v>
      </c>
      <c r="H368" s="623" t="s">
        <v>3035</v>
      </c>
      <c r="I368" s="623" t="s">
        <v>4963</v>
      </c>
      <c r="J368" s="623"/>
      <c r="K368" s="623"/>
      <c r="L368" s="623"/>
      <c r="M368" s="623"/>
      <c r="N368" s="623"/>
      <c r="O368" s="623"/>
      <c r="P368" s="623"/>
      <c r="Q368" s="48">
        <f t="shared" si="6"/>
        <v>0</v>
      </c>
      <c r="R368" s="48"/>
      <c r="S368" s="623"/>
      <c r="T368" s="623"/>
      <c r="U368" s="47"/>
      <c r="V368" s="623"/>
      <c r="W368" s="623"/>
      <c r="X368" s="623"/>
      <c r="Y368" s="121"/>
      <c r="Z368" s="121"/>
      <c r="AA368" s="121"/>
      <c r="AB368" s="373"/>
      <c r="AC368" s="122"/>
      <c r="AD368" s="51"/>
    </row>
    <row r="369" spans="1:30" outlineLevel="1">
      <c r="A369" s="686"/>
      <c r="B369" s="48" t="s">
        <v>15</v>
      </c>
      <c r="C369" s="48">
        <v>365</v>
      </c>
      <c r="D369" s="623"/>
      <c r="E369" s="623" t="s">
        <v>4964</v>
      </c>
      <c r="F369" s="623" t="s">
        <v>4965</v>
      </c>
      <c r="G369" s="623" t="s">
        <v>4966</v>
      </c>
      <c r="H369" s="623" t="s">
        <v>3035</v>
      </c>
      <c r="I369" s="623" t="s">
        <v>4967</v>
      </c>
      <c r="J369" s="623"/>
      <c r="K369" s="623"/>
      <c r="L369" s="623"/>
      <c r="M369" s="623"/>
      <c r="N369" s="623"/>
      <c r="O369" s="623"/>
      <c r="P369" s="623"/>
      <c r="Q369" s="48">
        <f t="shared" si="6"/>
        <v>0</v>
      </c>
      <c r="R369" s="48"/>
      <c r="S369" s="623"/>
      <c r="T369" s="623"/>
      <c r="U369" s="47"/>
      <c r="V369" s="623"/>
      <c r="W369" s="623"/>
      <c r="X369" s="623"/>
      <c r="Y369" s="121"/>
      <c r="Z369" s="121"/>
      <c r="AA369" s="121"/>
      <c r="AB369" s="373"/>
      <c r="AC369" s="122"/>
      <c r="AD369" s="51"/>
    </row>
    <row r="370" spans="1:30" outlineLevel="1">
      <c r="A370" s="686"/>
      <c r="B370" s="48" t="s">
        <v>15</v>
      </c>
      <c r="C370" s="48">
        <v>366</v>
      </c>
      <c r="D370" s="623"/>
      <c r="E370" s="623" t="s">
        <v>4968</v>
      </c>
      <c r="F370" s="623" t="s">
        <v>4969</v>
      </c>
      <c r="G370" s="623" t="s">
        <v>4970</v>
      </c>
      <c r="H370" s="623" t="s">
        <v>3035</v>
      </c>
      <c r="I370" s="623" t="s">
        <v>4971</v>
      </c>
      <c r="J370" s="623"/>
      <c r="K370" s="623"/>
      <c r="L370" s="623"/>
      <c r="M370" s="623"/>
      <c r="N370" s="623"/>
      <c r="O370" s="623"/>
      <c r="P370" s="623"/>
      <c r="Q370" s="48">
        <f t="shared" si="6"/>
        <v>0</v>
      </c>
      <c r="R370" s="48"/>
      <c r="S370" s="623"/>
      <c r="T370" s="623"/>
      <c r="U370" s="47"/>
      <c r="V370" s="623"/>
      <c r="W370" s="623"/>
      <c r="X370" s="623"/>
      <c r="Y370" s="121"/>
      <c r="Z370" s="121"/>
      <c r="AA370" s="121"/>
      <c r="AB370" s="373"/>
      <c r="AC370" s="122"/>
      <c r="AD370" s="51"/>
    </row>
    <row r="371" spans="1:30" outlineLevel="1">
      <c r="A371" s="686"/>
      <c r="B371" s="48" t="s">
        <v>15</v>
      </c>
      <c r="C371" s="48">
        <v>367</v>
      </c>
      <c r="D371" s="623"/>
      <c r="E371" s="623" t="s">
        <v>4972</v>
      </c>
      <c r="F371" s="623" t="s">
        <v>4973</v>
      </c>
      <c r="G371" s="623" t="s">
        <v>4974</v>
      </c>
      <c r="H371" s="623" t="s">
        <v>3035</v>
      </c>
      <c r="I371" s="623" t="s">
        <v>4975</v>
      </c>
      <c r="J371" s="623"/>
      <c r="K371" s="623"/>
      <c r="L371" s="623"/>
      <c r="M371" s="623"/>
      <c r="N371" s="623"/>
      <c r="O371" s="623"/>
      <c r="P371" s="623"/>
      <c r="Q371" s="48">
        <f t="shared" si="6"/>
        <v>0</v>
      </c>
      <c r="R371" s="48"/>
      <c r="S371" s="623"/>
      <c r="T371" s="623"/>
      <c r="U371" s="47"/>
      <c r="V371" s="623"/>
      <c r="W371" s="623"/>
      <c r="X371" s="623"/>
      <c r="Y371" s="121"/>
      <c r="Z371" s="121"/>
      <c r="AA371" s="121"/>
      <c r="AB371" s="373"/>
      <c r="AC371" s="122"/>
      <c r="AD371" s="51"/>
    </row>
    <row r="372" spans="1:30" outlineLevel="1">
      <c r="A372" s="686"/>
      <c r="B372" s="48" t="s">
        <v>15</v>
      </c>
      <c r="C372" s="48">
        <v>368</v>
      </c>
      <c r="D372" s="623"/>
      <c r="E372" s="623" t="s">
        <v>4976</v>
      </c>
      <c r="F372" s="623" t="s">
        <v>4977</v>
      </c>
      <c r="G372" s="623" t="s">
        <v>4978</v>
      </c>
      <c r="H372" s="623" t="s">
        <v>3035</v>
      </c>
      <c r="I372" s="623" t="s">
        <v>4979</v>
      </c>
      <c r="J372" s="623"/>
      <c r="K372" s="623"/>
      <c r="L372" s="623"/>
      <c r="M372" s="623"/>
      <c r="N372" s="623"/>
      <c r="O372" s="623"/>
      <c r="P372" s="623"/>
      <c r="Q372" s="48">
        <f t="shared" si="6"/>
        <v>0</v>
      </c>
      <c r="R372" s="48"/>
      <c r="S372" s="623"/>
      <c r="T372" s="623"/>
      <c r="U372" s="47"/>
      <c r="V372" s="623"/>
      <c r="W372" s="623"/>
      <c r="X372" s="623"/>
      <c r="Y372" s="121"/>
      <c r="Z372" s="121"/>
      <c r="AA372" s="121"/>
      <c r="AB372" s="373"/>
      <c r="AC372" s="122"/>
      <c r="AD372" s="51"/>
    </row>
    <row r="373" spans="1:30" outlineLevel="1">
      <c r="A373" s="686"/>
      <c r="B373" s="48" t="s">
        <v>15</v>
      </c>
      <c r="C373" s="48">
        <v>369</v>
      </c>
      <c r="D373" s="623"/>
      <c r="E373" s="623" t="s">
        <v>4980</v>
      </c>
      <c r="F373" s="623" t="s">
        <v>4981</v>
      </c>
      <c r="G373" s="623" t="s">
        <v>4982</v>
      </c>
      <c r="H373" s="623" t="s">
        <v>3035</v>
      </c>
      <c r="I373" s="623" t="s">
        <v>4983</v>
      </c>
      <c r="J373" s="623"/>
      <c r="K373" s="623"/>
      <c r="L373" s="623"/>
      <c r="M373" s="623"/>
      <c r="N373" s="623"/>
      <c r="O373" s="623"/>
      <c r="P373" s="623"/>
      <c r="Q373" s="48">
        <f t="shared" si="6"/>
        <v>0</v>
      </c>
      <c r="R373" s="48"/>
      <c r="S373" s="623"/>
      <c r="T373" s="623"/>
      <c r="U373" s="47"/>
      <c r="V373" s="623"/>
      <c r="W373" s="623"/>
      <c r="X373" s="623"/>
      <c r="Y373" s="121"/>
      <c r="Z373" s="121"/>
      <c r="AA373" s="121"/>
      <c r="AB373" s="373"/>
      <c r="AC373" s="122"/>
      <c r="AD373" s="51"/>
    </row>
    <row r="374" spans="1:30" outlineLevel="1">
      <c r="A374" s="686"/>
      <c r="B374" s="48" t="s">
        <v>15</v>
      </c>
      <c r="C374" s="48">
        <v>370</v>
      </c>
      <c r="D374" s="623"/>
      <c r="E374" s="623" t="s">
        <v>4984</v>
      </c>
      <c r="F374" s="623" t="s">
        <v>4985</v>
      </c>
      <c r="G374" s="623" t="s">
        <v>4986</v>
      </c>
      <c r="H374" s="623" t="s">
        <v>3035</v>
      </c>
      <c r="I374" s="623" t="s">
        <v>4987</v>
      </c>
      <c r="J374" s="623"/>
      <c r="K374" s="623"/>
      <c r="L374" s="623"/>
      <c r="M374" s="623"/>
      <c r="N374" s="623"/>
      <c r="O374" s="623"/>
      <c r="P374" s="623"/>
      <c r="Q374" s="48">
        <f t="shared" si="6"/>
        <v>0</v>
      </c>
      <c r="R374" s="48"/>
      <c r="S374" s="623"/>
      <c r="T374" s="623"/>
      <c r="U374" s="47"/>
      <c r="V374" s="623"/>
      <c r="W374" s="623"/>
      <c r="X374" s="623"/>
      <c r="Y374" s="121"/>
      <c r="Z374" s="121"/>
      <c r="AA374" s="121"/>
      <c r="AB374" s="373"/>
      <c r="AC374" s="122"/>
      <c r="AD374" s="51"/>
    </row>
    <row r="375" spans="1:30" outlineLevel="1">
      <c r="A375" s="686"/>
      <c r="B375" s="48" t="s">
        <v>15</v>
      </c>
      <c r="C375" s="48">
        <v>371</v>
      </c>
      <c r="D375" s="623"/>
      <c r="E375" s="623" t="s">
        <v>4988</v>
      </c>
      <c r="F375" s="623" t="s">
        <v>4989</v>
      </c>
      <c r="G375" s="623" t="s">
        <v>4990</v>
      </c>
      <c r="H375" s="623" t="s">
        <v>3035</v>
      </c>
      <c r="I375" s="623" t="s">
        <v>4991</v>
      </c>
      <c r="J375" s="623"/>
      <c r="K375" s="623"/>
      <c r="L375" s="623"/>
      <c r="M375" s="623"/>
      <c r="N375" s="623"/>
      <c r="O375" s="623"/>
      <c r="P375" s="623"/>
      <c r="Q375" s="48">
        <f t="shared" si="6"/>
        <v>0</v>
      </c>
      <c r="R375" s="48"/>
      <c r="S375" s="623"/>
      <c r="T375" s="623"/>
      <c r="U375" s="47"/>
      <c r="V375" s="623"/>
      <c r="W375" s="623"/>
      <c r="X375" s="623"/>
      <c r="Y375" s="121"/>
      <c r="Z375" s="121"/>
      <c r="AA375" s="121"/>
      <c r="AB375" s="373"/>
      <c r="AC375" s="122"/>
      <c r="AD375" s="51"/>
    </row>
    <row r="376" spans="1:30" outlineLevel="1">
      <c r="A376" s="686"/>
      <c r="B376" s="48" t="s">
        <v>15</v>
      </c>
      <c r="C376" s="48">
        <v>372</v>
      </c>
      <c r="D376" s="623"/>
      <c r="E376" s="623" t="s">
        <v>4992</v>
      </c>
      <c r="F376" s="623" t="s">
        <v>4993</v>
      </c>
      <c r="G376" s="623" t="s">
        <v>4994</v>
      </c>
      <c r="H376" s="623" t="s">
        <v>3035</v>
      </c>
      <c r="I376" s="623" t="s">
        <v>4995</v>
      </c>
      <c r="J376" s="623"/>
      <c r="K376" s="623"/>
      <c r="L376" s="623"/>
      <c r="M376" s="623"/>
      <c r="N376" s="623"/>
      <c r="O376" s="623"/>
      <c r="P376" s="623"/>
      <c r="Q376" s="48">
        <f t="shared" si="6"/>
        <v>0</v>
      </c>
      <c r="R376" s="48"/>
      <c r="S376" s="623"/>
      <c r="T376" s="623"/>
      <c r="U376" s="47"/>
      <c r="V376" s="623"/>
      <c r="W376" s="623"/>
      <c r="X376" s="623"/>
      <c r="Y376" s="121"/>
      <c r="Z376" s="121"/>
      <c r="AA376" s="121"/>
      <c r="AB376" s="373"/>
      <c r="AC376" s="122"/>
      <c r="AD376" s="51"/>
    </row>
    <row r="377" spans="1:30" outlineLevel="1">
      <c r="A377" s="686"/>
      <c r="B377" s="48" t="s">
        <v>15</v>
      </c>
      <c r="C377" s="48">
        <v>373</v>
      </c>
      <c r="D377" s="623"/>
      <c r="E377" s="623" t="s">
        <v>4996</v>
      </c>
      <c r="F377" s="623" t="s">
        <v>4997</v>
      </c>
      <c r="G377" s="623" t="s">
        <v>4998</v>
      </c>
      <c r="H377" s="623" t="s">
        <v>3035</v>
      </c>
      <c r="I377" s="623" t="s">
        <v>4999</v>
      </c>
      <c r="J377" s="623"/>
      <c r="K377" s="623"/>
      <c r="L377" s="623"/>
      <c r="M377" s="623"/>
      <c r="N377" s="623"/>
      <c r="O377" s="623"/>
      <c r="P377" s="623"/>
      <c r="Q377" s="48">
        <f t="shared" si="6"/>
        <v>0</v>
      </c>
      <c r="R377" s="48"/>
      <c r="S377" s="623"/>
      <c r="T377" s="623"/>
      <c r="U377" s="47"/>
      <c r="V377" s="623"/>
      <c r="W377" s="623"/>
      <c r="X377" s="623"/>
      <c r="Y377" s="121"/>
      <c r="Z377" s="121"/>
      <c r="AA377" s="121"/>
      <c r="AB377" s="373"/>
      <c r="AC377" s="122"/>
      <c r="AD377" s="51"/>
    </row>
    <row r="378" spans="1:30" outlineLevel="1">
      <c r="A378" s="686"/>
      <c r="B378" s="48" t="s">
        <v>15</v>
      </c>
      <c r="C378" s="48">
        <v>374</v>
      </c>
      <c r="D378" s="623"/>
      <c r="E378" s="623" t="s">
        <v>5000</v>
      </c>
      <c r="F378" s="623" t="s">
        <v>5001</v>
      </c>
      <c r="G378" s="623" t="s">
        <v>5002</v>
      </c>
      <c r="H378" s="623" t="s">
        <v>3035</v>
      </c>
      <c r="I378" s="623" t="s">
        <v>5003</v>
      </c>
      <c r="J378" s="623"/>
      <c r="K378" s="623"/>
      <c r="L378" s="623"/>
      <c r="M378" s="623"/>
      <c r="N378" s="623"/>
      <c r="O378" s="623"/>
      <c r="P378" s="623"/>
      <c r="Q378" s="48">
        <f t="shared" si="6"/>
        <v>0</v>
      </c>
      <c r="R378" s="48"/>
      <c r="S378" s="623"/>
      <c r="T378" s="623"/>
      <c r="U378" s="47"/>
      <c r="V378" s="623"/>
      <c r="W378" s="623"/>
      <c r="X378" s="623"/>
      <c r="Y378" s="121"/>
      <c r="Z378" s="121"/>
      <c r="AA378" s="121"/>
      <c r="AB378" s="373"/>
      <c r="AC378" s="122"/>
      <c r="AD378" s="51"/>
    </row>
    <row r="379" spans="1:30" outlineLevel="1">
      <c r="A379" s="686"/>
      <c r="B379" s="48" t="s">
        <v>15</v>
      </c>
      <c r="C379" s="48">
        <v>375</v>
      </c>
      <c r="D379" s="623"/>
      <c r="E379" s="623" t="s">
        <v>5004</v>
      </c>
      <c r="F379" s="623" t="s">
        <v>5005</v>
      </c>
      <c r="G379" s="623" t="s">
        <v>5006</v>
      </c>
      <c r="H379" s="623" t="s">
        <v>3035</v>
      </c>
      <c r="I379" s="623" t="s">
        <v>5007</v>
      </c>
      <c r="J379" s="623"/>
      <c r="K379" s="623"/>
      <c r="L379" s="623"/>
      <c r="M379" s="623"/>
      <c r="N379" s="623"/>
      <c r="O379" s="623"/>
      <c r="P379" s="623"/>
      <c r="Q379" s="48">
        <f t="shared" si="6"/>
        <v>0</v>
      </c>
      <c r="R379" s="48"/>
      <c r="S379" s="623"/>
      <c r="T379" s="623"/>
      <c r="U379" s="47"/>
      <c r="V379" s="623"/>
      <c r="W379" s="623"/>
      <c r="X379" s="623"/>
      <c r="Y379" s="121"/>
      <c r="Z379" s="121"/>
      <c r="AA379" s="121"/>
      <c r="AB379" s="373"/>
      <c r="AC379" s="122"/>
      <c r="AD379" s="51"/>
    </row>
    <row r="380" spans="1:30" outlineLevel="1">
      <c r="A380" s="686"/>
      <c r="B380" s="48" t="s">
        <v>15</v>
      </c>
      <c r="C380" s="48">
        <v>376</v>
      </c>
      <c r="D380" s="623"/>
      <c r="E380" s="623" t="s">
        <v>5008</v>
      </c>
      <c r="F380" s="623" t="s">
        <v>5009</v>
      </c>
      <c r="G380" s="623" t="s">
        <v>5010</v>
      </c>
      <c r="H380" s="623" t="s">
        <v>3035</v>
      </c>
      <c r="I380" s="623" t="s">
        <v>5011</v>
      </c>
      <c r="J380" s="623"/>
      <c r="K380" s="623"/>
      <c r="L380" s="623"/>
      <c r="M380" s="623"/>
      <c r="N380" s="623"/>
      <c r="O380" s="623"/>
      <c r="P380" s="623"/>
      <c r="Q380" s="48">
        <f t="shared" si="6"/>
        <v>0</v>
      </c>
      <c r="R380" s="48"/>
      <c r="S380" s="623"/>
      <c r="T380" s="623"/>
      <c r="U380" s="47"/>
      <c r="V380" s="623"/>
      <c r="W380" s="623"/>
      <c r="X380" s="623"/>
      <c r="Y380" s="121"/>
      <c r="Z380" s="121"/>
      <c r="AA380" s="121"/>
      <c r="AB380" s="373"/>
      <c r="AC380" s="122"/>
      <c r="AD380" s="51"/>
    </row>
    <row r="381" spans="1:30" outlineLevel="1">
      <c r="A381" s="686"/>
      <c r="B381" s="48" t="s">
        <v>15</v>
      </c>
      <c r="C381" s="48">
        <v>377</v>
      </c>
      <c r="D381" s="623"/>
      <c r="E381" s="623" t="s">
        <v>5012</v>
      </c>
      <c r="F381" s="623" t="s">
        <v>5013</v>
      </c>
      <c r="G381" s="623" t="s">
        <v>5014</v>
      </c>
      <c r="H381" s="623" t="s">
        <v>3035</v>
      </c>
      <c r="I381" s="623" t="s">
        <v>5015</v>
      </c>
      <c r="J381" s="623"/>
      <c r="K381" s="623"/>
      <c r="L381" s="623"/>
      <c r="M381" s="623"/>
      <c r="N381" s="623"/>
      <c r="O381" s="623"/>
      <c r="P381" s="623"/>
      <c r="Q381" s="48">
        <f t="shared" si="6"/>
        <v>0</v>
      </c>
      <c r="R381" s="48"/>
      <c r="S381" s="623"/>
      <c r="T381" s="623"/>
      <c r="U381" s="47"/>
      <c r="V381" s="623"/>
      <c r="W381" s="623"/>
      <c r="X381" s="623"/>
      <c r="Y381" s="121"/>
      <c r="Z381" s="121"/>
      <c r="AA381" s="121"/>
      <c r="AB381" s="373"/>
      <c r="AC381" s="122"/>
      <c r="AD381" s="51"/>
    </row>
    <row r="382" spans="1:30" outlineLevel="1">
      <c r="A382" s="686"/>
      <c r="B382" s="48" t="s">
        <v>15</v>
      </c>
      <c r="C382" s="48">
        <v>378</v>
      </c>
      <c r="D382" s="623"/>
      <c r="E382" s="623" t="s">
        <v>5016</v>
      </c>
      <c r="F382" s="623" t="s">
        <v>5017</v>
      </c>
      <c r="G382" s="623" t="s">
        <v>5018</v>
      </c>
      <c r="H382" s="623" t="s">
        <v>3035</v>
      </c>
      <c r="I382" s="623" t="s">
        <v>5019</v>
      </c>
      <c r="J382" s="623"/>
      <c r="K382" s="623"/>
      <c r="L382" s="623"/>
      <c r="M382" s="623"/>
      <c r="N382" s="623"/>
      <c r="O382" s="623"/>
      <c r="P382" s="623"/>
      <c r="Q382" s="48">
        <f t="shared" si="6"/>
        <v>0</v>
      </c>
      <c r="R382" s="48"/>
      <c r="S382" s="623"/>
      <c r="T382" s="623"/>
      <c r="U382" s="47"/>
      <c r="V382" s="623"/>
      <c r="W382" s="623"/>
      <c r="X382" s="623"/>
      <c r="Y382" s="121"/>
      <c r="Z382" s="121"/>
      <c r="AA382" s="121"/>
      <c r="AB382" s="373"/>
      <c r="AC382" s="122"/>
      <c r="AD382" s="51"/>
    </row>
    <row r="383" spans="1:30" outlineLevel="1">
      <c r="A383" s="686"/>
      <c r="B383" s="48" t="s">
        <v>15</v>
      </c>
      <c r="C383" s="48">
        <v>379</v>
      </c>
      <c r="D383" s="623"/>
      <c r="E383" s="623" t="s">
        <v>5020</v>
      </c>
      <c r="F383" s="623" t="s">
        <v>5021</v>
      </c>
      <c r="G383" s="623" t="s">
        <v>5022</v>
      </c>
      <c r="H383" s="623" t="s">
        <v>3035</v>
      </c>
      <c r="I383" s="623" t="s">
        <v>5023</v>
      </c>
      <c r="J383" s="623"/>
      <c r="K383" s="623"/>
      <c r="L383" s="623"/>
      <c r="M383" s="623"/>
      <c r="N383" s="623"/>
      <c r="O383" s="623"/>
      <c r="P383" s="623"/>
      <c r="Q383" s="48">
        <f t="shared" si="6"/>
        <v>0</v>
      </c>
      <c r="R383" s="48"/>
      <c r="S383" s="623"/>
      <c r="T383" s="623"/>
      <c r="U383" s="47"/>
      <c r="V383" s="623"/>
      <c r="W383" s="623"/>
      <c r="X383" s="623"/>
      <c r="Y383" s="121"/>
      <c r="Z383" s="121"/>
      <c r="AA383" s="121"/>
      <c r="AB383" s="373"/>
      <c r="AC383" s="122"/>
      <c r="AD383" s="51"/>
    </row>
    <row r="384" spans="1:30" outlineLevel="1">
      <c r="A384" s="686"/>
      <c r="B384" s="48" t="s">
        <v>15</v>
      </c>
      <c r="C384" s="48">
        <v>380</v>
      </c>
      <c r="D384" s="623"/>
      <c r="E384" s="623" t="s">
        <v>5024</v>
      </c>
      <c r="F384" s="623" t="s">
        <v>5025</v>
      </c>
      <c r="G384" s="623" t="s">
        <v>5026</v>
      </c>
      <c r="H384" s="623" t="s">
        <v>3035</v>
      </c>
      <c r="I384" s="623" t="s">
        <v>5027</v>
      </c>
      <c r="J384" s="623"/>
      <c r="K384" s="623"/>
      <c r="L384" s="623"/>
      <c r="M384" s="623"/>
      <c r="N384" s="623"/>
      <c r="O384" s="623"/>
      <c r="P384" s="623"/>
      <c r="Q384" s="48">
        <f t="shared" si="6"/>
        <v>0</v>
      </c>
      <c r="R384" s="48"/>
      <c r="S384" s="623"/>
      <c r="T384" s="623"/>
      <c r="U384" s="47"/>
      <c r="V384" s="623"/>
      <c r="W384" s="623"/>
      <c r="X384" s="623"/>
      <c r="Y384" s="121"/>
      <c r="Z384" s="121"/>
      <c r="AA384" s="121"/>
      <c r="AB384" s="373"/>
      <c r="AC384" s="122"/>
      <c r="AD384" s="51"/>
    </row>
    <row r="385" spans="1:30" outlineLevel="1">
      <c r="A385" s="686"/>
      <c r="B385" s="48" t="s">
        <v>15</v>
      </c>
      <c r="C385" s="48">
        <v>381</v>
      </c>
      <c r="D385" s="623"/>
      <c r="E385" s="623" t="s">
        <v>5028</v>
      </c>
      <c r="F385" s="623" t="s">
        <v>5029</v>
      </c>
      <c r="G385" s="623" t="s">
        <v>5030</v>
      </c>
      <c r="H385" s="623" t="s">
        <v>3035</v>
      </c>
      <c r="I385" s="623" t="s">
        <v>5031</v>
      </c>
      <c r="J385" s="623"/>
      <c r="K385" s="623"/>
      <c r="L385" s="623"/>
      <c r="M385" s="623"/>
      <c r="N385" s="623"/>
      <c r="O385" s="623"/>
      <c r="P385" s="623"/>
      <c r="Q385" s="48">
        <f t="shared" si="6"/>
        <v>0</v>
      </c>
      <c r="R385" s="48"/>
      <c r="S385" s="623"/>
      <c r="T385" s="623"/>
      <c r="U385" s="47"/>
      <c r="V385" s="623"/>
      <c r="W385" s="623"/>
      <c r="X385" s="623"/>
      <c r="Y385" s="121"/>
      <c r="Z385" s="121"/>
      <c r="AA385" s="121"/>
      <c r="AB385" s="373"/>
      <c r="AC385" s="122"/>
      <c r="AD385" s="51"/>
    </row>
    <row r="386" spans="1:30" outlineLevel="1">
      <c r="A386" s="686"/>
      <c r="B386" s="48" t="s">
        <v>15</v>
      </c>
      <c r="C386" s="48">
        <v>382</v>
      </c>
      <c r="D386" s="623"/>
      <c r="E386" s="623" t="s">
        <v>5032</v>
      </c>
      <c r="F386" s="623" t="s">
        <v>5033</v>
      </c>
      <c r="G386" s="623" t="s">
        <v>5034</v>
      </c>
      <c r="H386" s="623" t="s">
        <v>3035</v>
      </c>
      <c r="I386" s="623" t="s">
        <v>5035</v>
      </c>
      <c r="J386" s="623"/>
      <c r="K386" s="623"/>
      <c r="L386" s="623"/>
      <c r="M386" s="623"/>
      <c r="N386" s="623"/>
      <c r="O386" s="623"/>
      <c r="P386" s="623"/>
      <c r="Q386" s="48">
        <f t="shared" si="6"/>
        <v>0</v>
      </c>
      <c r="R386" s="48"/>
      <c r="S386" s="623"/>
      <c r="T386" s="623"/>
      <c r="U386" s="47"/>
      <c r="V386" s="623"/>
      <c r="W386" s="623"/>
      <c r="X386" s="623"/>
      <c r="Y386" s="121"/>
      <c r="Z386" s="121"/>
      <c r="AA386" s="121"/>
      <c r="AB386" s="373"/>
      <c r="AC386" s="122"/>
      <c r="AD386" s="51"/>
    </row>
    <row r="387" spans="1:30" outlineLevel="1">
      <c r="A387" s="686"/>
      <c r="B387" s="48" t="s">
        <v>15</v>
      </c>
      <c r="C387" s="48">
        <v>383</v>
      </c>
      <c r="D387" s="623"/>
      <c r="E387" s="623" t="s">
        <v>5036</v>
      </c>
      <c r="F387" s="623" t="s">
        <v>5037</v>
      </c>
      <c r="G387" s="623" t="s">
        <v>5038</v>
      </c>
      <c r="H387" s="623" t="s">
        <v>3035</v>
      </c>
      <c r="I387" s="623" t="s">
        <v>5039</v>
      </c>
      <c r="J387" s="623"/>
      <c r="K387" s="623"/>
      <c r="L387" s="623"/>
      <c r="M387" s="623"/>
      <c r="N387" s="623"/>
      <c r="O387" s="623"/>
      <c r="P387" s="623"/>
      <c r="Q387" s="48">
        <f t="shared" si="6"/>
        <v>0</v>
      </c>
      <c r="R387" s="48"/>
      <c r="S387" s="623"/>
      <c r="T387" s="623"/>
      <c r="U387" s="47"/>
      <c r="V387" s="623"/>
      <c r="W387" s="623"/>
      <c r="X387" s="623"/>
      <c r="Y387" s="121"/>
      <c r="Z387" s="121"/>
      <c r="AA387" s="121"/>
      <c r="AB387" s="373"/>
      <c r="AC387" s="122"/>
      <c r="AD387" s="51"/>
    </row>
    <row r="388" spans="1:30" outlineLevel="1">
      <c r="A388" s="686"/>
      <c r="B388" s="48" t="s">
        <v>15</v>
      </c>
      <c r="C388" s="48">
        <v>384</v>
      </c>
      <c r="D388" s="623"/>
      <c r="E388" s="623" t="s">
        <v>5040</v>
      </c>
      <c r="F388" s="623" t="s">
        <v>5041</v>
      </c>
      <c r="G388" s="623" t="s">
        <v>5042</v>
      </c>
      <c r="H388" s="623" t="s">
        <v>3035</v>
      </c>
      <c r="I388" s="623" t="s">
        <v>5043</v>
      </c>
      <c r="J388" s="623"/>
      <c r="K388" s="623"/>
      <c r="L388" s="623"/>
      <c r="M388" s="623"/>
      <c r="N388" s="623"/>
      <c r="O388" s="623"/>
      <c r="P388" s="623"/>
      <c r="Q388" s="48">
        <f t="shared" si="6"/>
        <v>0</v>
      </c>
      <c r="R388" s="48"/>
      <c r="S388" s="623"/>
      <c r="T388" s="623"/>
      <c r="U388" s="47"/>
      <c r="V388" s="623"/>
      <c r="W388" s="623"/>
      <c r="X388" s="623"/>
      <c r="Y388" s="121"/>
      <c r="Z388" s="121"/>
      <c r="AA388" s="121"/>
      <c r="AB388" s="373"/>
      <c r="AC388" s="122"/>
      <c r="AD388" s="51"/>
    </row>
    <row r="389" spans="1:30" outlineLevel="1">
      <c r="A389" s="686"/>
      <c r="B389" s="48" t="s">
        <v>15</v>
      </c>
      <c r="C389" s="48">
        <v>385</v>
      </c>
      <c r="D389" s="623"/>
      <c r="E389" s="623" t="s">
        <v>5044</v>
      </c>
      <c r="F389" s="623" t="s">
        <v>5045</v>
      </c>
      <c r="G389" s="623" t="s">
        <v>5046</v>
      </c>
      <c r="H389" s="623" t="s">
        <v>3035</v>
      </c>
      <c r="I389" s="623" t="s">
        <v>5047</v>
      </c>
      <c r="J389" s="623"/>
      <c r="K389" s="623"/>
      <c r="L389" s="623"/>
      <c r="M389" s="623"/>
      <c r="N389" s="623"/>
      <c r="O389" s="623"/>
      <c r="P389" s="623"/>
      <c r="Q389" s="48">
        <f t="shared" si="6"/>
        <v>0</v>
      </c>
      <c r="R389" s="48"/>
      <c r="S389" s="623"/>
      <c r="T389" s="623"/>
      <c r="U389" s="47"/>
      <c r="V389" s="623"/>
      <c r="W389" s="623"/>
      <c r="X389" s="623"/>
      <c r="Y389" s="121"/>
      <c r="Z389" s="121"/>
      <c r="AA389" s="121"/>
      <c r="AB389" s="373"/>
      <c r="AC389" s="122"/>
      <c r="AD389" s="51"/>
    </row>
    <row r="390" spans="1:30" outlineLevel="1">
      <c r="A390" s="686"/>
      <c r="B390" s="48" t="s">
        <v>15</v>
      </c>
      <c r="C390" s="48">
        <v>386</v>
      </c>
      <c r="D390" s="623"/>
      <c r="E390" s="623" t="s">
        <v>5048</v>
      </c>
      <c r="F390" s="623" t="s">
        <v>5049</v>
      </c>
      <c r="G390" s="623" t="s">
        <v>5050</v>
      </c>
      <c r="H390" s="623" t="s">
        <v>3035</v>
      </c>
      <c r="I390" s="623" t="s">
        <v>5051</v>
      </c>
      <c r="J390" s="623"/>
      <c r="K390" s="623"/>
      <c r="L390" s="623"/>
      <c r="M390" s="623"/>
      <c r="N390" s="623"/>
      <c r="O390" s="623"/>
      <c r="P390" s="623"/>
      <c r="Q390" s="48">
        <f t="shared" si="6"/>
        <v>0</v>
      </c>
      <c r="R390" s="48"/>
      <c r="S390" s="623"/>
      <c r="T390" s="623"/>
      <c r="U390" s="47"/>
      <c r="V390" s="623"/>
      <c r="W390" s="623"/>
      <c r="X390" s="623"/>
      <c r="Y390" s="121"/>
      <c r="Z390" s="121"/>
      <c r="AA390" s="121"/>
      <c r="AB390" s="373"/>
      <c r="AC390" s="122"/>
      <c r="AD390" s="51"/>
    </row>
    <row r="391" spans="1:30" outlineLevel="1">
      <c r="A391" s="686"/>
      <c r="B391" s="48" t="s">
        <v>15</v>
      </c>
      <c r="C391" s="48">
        <v>387</v>
      </c>
      <c r="D391" s="623"/>
      <c r="E391" s="623" t="s">
        <v>5052</v>
      </c>
      <c r="F391" s="623" t="s">
        <v>5053</v>
      </c>
      <c r="G391" s="623" t="s">
        <v>5054</v>
      </c>
      <c r="H391" s="623" t="s">
        <v>3035</v>
      </c>
      <c r="I391" s="623" t="s">
        <v>5055</v>
      </c>
      <c r="J391" s="623"/>
      <c r="K391" s="623"/>
      <c r="L391" s="623"/>
      <c r="M391" s="623"/>
      <c r="N391" s="623"/>
      <c r="O391" s="623"/>
      <c r="P391" s="623"/>
      <c r="Q391" s="48">
        <f t="shared" ref="Q391:Q452" si="7">J391+2*K391+L391*16+M391*64+N391*128</f>
        <v>0</v>
      </c>
      <c r="R391" s="48"/>
      <c r="S391" s="623"/>
      <c r="T391" s="623"/>
      <c r="U391" s="47"/>
      <c r="V391" s="623"/>
      <c r="W391" s="623"/>
      <c r="X391" s="623"/>
      <c r="Y391" s="121"/>
      <c r="Z391" s="121"/>
      <c r="AA391" s="121"/>
      <c r="AB391" s="373"/>
      <c r="AC391" s="122"/>
      <c r="AD391" s="51"/>
    </row>
    <row r="392" spans="1:30" outlineLevel="1">
      <c r="A392" s="686"/>
      <c r="B392" s="48" t="s">
        <v>15</v>
      </c>
      <c r="C392" s="48">
        <v>388</v>
      </c>
      <c r="D392" s="623"/>
      <c r="E392" s="623" t="s">
        <v>5056</v>
      </c>
      <c r="F392" s="623" t="s">
        <v>5057</v>
      </c>
      <c r="G392" s="623" t="s">
        <v>5058</v>
      </c>
      <c r="H392" s="623" t="s">
        <v>3035</v>
      </c>
      <c r="I392" s="623" t="s">
        <v>5059</v>
      </c>
      <c r="J392" s="623"/>
      <c r="K392" s="623"/>
      <c r="L392" s="623"/>
      <c r="M392" s="623"/>
      <c r="N392" s="623"/>
      <c r="O392" s="623"/>
      <c r="P392" s="623"/>
      <c r="Q392" s="48">
        <f t="shared" si="7"/>
        <v>0</v>
      </c>
      <c r="R392" s="48"/>
      <c r="S392" s="623"/>
      <c r="T392" s="623"/>
      <c r="U392" s="47"/>
      <c r="V392" s="623"/>
      <c r="W392" s="623"/>
      <c r="X392" s="623"/>
      <c r="Y392" s="121"/>
      <c r="Z392" s="121"/>
      <c r="AA392" s="121"/>
      <c r="AB392" s="373"/>
      <c r="AC392" s="122"/>
      <c r="AD392" s="51"/>
    </row>
    <row r="393" spans="1:30" outlineLevel="1">
      <c r="A393" s="686"/>
      <c r="B393" s="48" t="s">
        <v>15</v>
      </c>
      <c r="C393" s="48">
        <v>389</v>
      </c>
      <c r="D393" s="623"/>
      <c r="E393" s="623" t="s">
        <v>5060</v>
      </c>
      <c r="F393" s="623" t="s">
        <v>5061</v>
      </c>
      <c r="G393" s="623" t="s">
        <v>5062</v>
      </c>
      <c r="H393" s="623" t="s">
        <v>3035</v>
      </c>
      <c r="I393" s="623" t="s">
        <v>5063</v>
      </c>
      <c r="J393" s="623"/>
      <c r="K393" s="623"/>
      <c r="L393" s="623"/>
      <c r="M393" s="623"/>
      <c r="N393" s="623"/>
      <c r="O393" s="623"/>
      <c r="P393" s="623"/>
      <c r="Q393" s="48">
        <f t="shared" si="7"/>
        <v>0</v>
      </c>
      <c r="R393" s="48"/>
      <c r="S393" s="623"/>
      <c r="T393" s="623"/>
      <c r="U393" s="47"/>
      <c r="V393" s="623"/>
      <c r="W393" s="623"/>
      <c r="X393" s="623"/>
      <c r="Y393" s="121"/>
      <c r="Z393" s="121"/>
      <c r="AA393" s="121"/>
      <c r="AB393" s="373"/>
      <c r="AC393" s="122"/>
      <c r="AD393" s="51"/>
    </row>
    <row r="394" spans="1:30" outlineLevel="1">
      <c r="A394" s="686"/>
      <c r="B394" s="48" t="s">
        <v>15</v>
      </c>
      <c r="C394" s="48">
        <v>390</v>
      </c>
      <c r="D394" s="623"/>
      <c r="E394" s="623" t="s">
        <v>5064</v>
      </c>
      <c r="F394" s="623" t="s">
        <v>5065</v>
      </c>
      <c r="G394" s="623" t="s">
        <v>5066</v>
      </c>
      <c r="H394" s="623" t="s">
        <v>3035</v>
      </c>
      <c r="I394" s="623" t="s">
        <v>5067</v>
      </c>
      <c r="J394" s="623"/>
      <c r="K394" s="623"/>
      <c r="L394" s="623"/>
      <c r="M394" s="623"/>
      <c r="N394" s="623"/>
      <c r="O394" s="623"/>
      <c r="P394" s="623"/>
      <c r="Q394" s="48">
        <f t="shared" si="7"/>
        <v>0</v>
      </c>
      <c r="R394" s="48"/>
      <c r="S394" s="623"/>
      <c r="T394" s="623"/>
      <c r="U394" s="47"/>
      <c r="V394" s="623"/>
      <c r="W394" s="623"/>
      <c r="X394" s="623"/>
      <c r="Y394" s="121"/>
      <c r="Z394" s="121"/>
      <c r="AA394" s="121"/>
      <c r="AB394" s="373"/>
      <c r="AC394" s="122"/>
      <c r="AD394" s="51"/>
    </row>
    <row r="395" spans="1:30" outlineLevel="1">
      <c r="A395" s="686"/>
      <c r="B395" s="48" t="s">
        <v>15</v>
      </c>
      <c r="C395" s="48">
        <v>391</v>
      </c>
      <c r="D395" s="623"/>
      <c r="E395" s="623" t="s">
        <v>5068</v>
      </c>
      <c r="F395" s="623" t="s">
        <v>5069</v>
      </c>
      <c r="G395" s="623" t="s">
        <v>5070</v>
      </c>
      <c r="H395" s="623" t="s">
        <v>3035</v>
      </c>
      <c r="I395" s="623" t="s">
        <v>5071</v>
      </c>
      <c r="J395" s="623"/>
      <c r="K395" s="623"/>
      <c r="L395" s="623"/>
      <c r="M395" s="623"/>
      <c r="N395" s="623"/>
      <c r="O395" s="623"/>
      <c r="P395" s="623"/>
      <c r="Q395" s="48">
        <f t="shared" si="7"/>
        <v>0</v>
      </c>
      <c r="R395" s="48"/>
      <c r="S395" s="623"/>
      <c r="T395" s="623"/>
      <c r="U395" s="47"/>
      <c r="V395" s="623"/>
      <c r="W395" s="623"/>
      <c r="X395" s="623"/>
      <c r="Y395" s="121"/>
      <c r="Z395" s="121"/>
      <c r="AA395" s="121"/>
      <c r="AB395" s="373"/>
      <c r="AC395" s="122"/>
      <c r="AD395" s="51"/>
    </row>
    <row r="396" spans="1:30" outlineLevel="1">
      <c r="A396" s="686"/>
      <c r="B396" s="48" t="s">
        <v>15</v>
      </c>
      <c r="C396" s="48">
        <v>392</v>
      </c>
      <c r="D396" s="623"/>
      <c r="E396" s="623" t="s">
        <v>5072</v>
      </c>
      <c r="F396" s="623" t="s">
        <v>5073</v>
      </c>
      <c r="G396" s="623" t="s">
        <v>5074</v>
      </c>
      <c r="H396" s="623" t="s">
        <v>3035</v>
      </c>
      <c r="I396" s="623" t="s">
        <v>5075</v>
      </c>
      <c r="J396" s="623"/>
      <c r="K396" s="623"/>
      <c r="L396" s="623"/>
      <c r="M396" s="623"/>
      <c r="N396" s="623"/>
      <c r="O396" s="623"/>
      <c r="P396" s="623"/>
      <c r="Q396" s="48">
        <f t="shared" si="7"/>
        <v>0</v>
      </c>
      <c r="R396" s="48"/>
      <c r="S396" s="623"/>
      <c r="T396" s="623"/>
      <c r="U396" s="47"/>
      <c r="V396" s="623"/>
      <c r="W396" s="623"/>
      <c r="X396" s="623"/>
      <c r="Y396" s="121"/>
      <c r="Z396" s="121"/>
      <c r="AA396" s="121"/>
      <c r="AB396" s="373"/>
      <c r="AC396" s="122"/>
      <c r="AD396" s="51"/>
    </row>
    <row r="397" spans="1:30" outlineLevel="1">
      <c r="A397" s="686"/>
      <c r="B397" s="48" t="s">
        <v>15</v>
      </c>
      <c r="C397" s="48">
        <v>393</v>
      </c>
      <c r="D397" s="623"/>
      <c r="E397" s="623" t="s">
        <v>5076</v>
      </c>
      <c r="F397" s="623" t="s">
        <v>5077</v>
      </c>
      <c r="G397" s="623" t="s">
        <v>5078</v>
      </c>
      <c r="H397" s="623" t="s">
        <v>3035</v>
      </c>
      <c r="I397" s="623" t="s">
        <v>5079</v>
      </c>
      <c r="J397" s="623"/>
      <c r="K397" s="623"/>
      <c r="L397" s="623"/>
      <c r="M397" s="623"/>
      <c r="N397" s="623"/>
      <c r="O397" s="623"/>
      <c r="P397" s="623"/>
      <c r="Q397" s="48">
        <f t="shared" si="7"/>
        <v>0</v>
      </c>
      <c r="R397" s="48"/>
      <c r="S397" s="623"/>
      <c r="T397" s="623"/>
      <c r="U397" s="47"/>
      <c r="V397" s="623"/>
      <c r="W397" s="623"/>
      <c r="X397" s="623"/>
      <c r="Y397" s="121"/>
      <c r="Z397" s="121"/>
      <c r="AA397" s="121"/>
      <c r="AB397" s="373"/>
      <c r="AC397" s="122"/>
      <c r="AD397" s="51"/>
    </row>
    <row r="398" spans="1:30" outlineLevel="1">
      <c r="A398" s="686"/>
      <c r="B398" s="48" t="s">
        <v>15</v>
      </c>
      <c r="C398" s="48">
        <v>394</v>
      </c>
      <c r="D398" s="623"/>
      <c r="E398" s="623" t="s">
        <v>5080</v>
      </c>
      <c r="F398" s="623" t="s">
        <v>5081</v>
      </c>
      <c r="G398" s="623" t="s">
        <v>5082</v>
      </c>
      <c r="H398" s="623" t="s">
        <v>3035</v>
      </c>
      <c r="I398" s="623" t="s">
        <v>5083</v>
      </c>
      <c r="J398" s="623"/>
      <c r="K398" s="623"/>
      <c r="L398" s="623"/>
      <c r="M398" s="623"/>
      <c r="N398" s="623"/>
      <c r="O398" s="623"/>
      <c r="P398" s="623"/>
      <c r="Q398" s="48">
        <f t="shared" si="7"/>
        <v>0</v>
      </c>
      <c r="R398" s="48"/>
      <c r="S398" s="623"/>
      <c r="T398" s="623"/>
      <c r="U398" s="47"/>
      <c r="V398" s="623"/>
      <c r="W398" s="623"/>
      <c r="X398" s="623"/>
      <c r="Y398" s="121"/>
      <c r="Z398" s="121"/>
      <c r="AA398" s="121"/>
      <c r="AB398" s="373"/>
      <c r="AC398" s="122"/>
      <c r="AD398" s="51"/>
    </row>
    <row r="399" spans="1:30" outlineLevel="1">
      <c r="A399" s="686"/>
      <c r="B399" s="48" t="s">
        <v>15</v>
      </c>
      <c r="C399" s="48">
        <v>395</v>
      </c>
      <c r="D399" s="623"/>
      <c r="E399" s="623" t="s">
        <v>5084</v>
      </c>
      <c r="F399" s="623" t="s">
        <v>5085</v>
      </c>
      <c r="G399" s="623" t="s">
        <v>5086</v>
      </c>
      <c r="H399" s="623" t="s">
        <v>3035</v>
      </c>
      <c r="I399" s="623" t="s">
        <v>5087</v>
      </c>
      <c r="J399" s="623"/>
      <c r="K399" s="623"/>
      <c r="L399" s="623"/>
      <c r="M399" s="623"/>
      <c r="N399" s="623"/>
      <c r="O399" s="623"/>
      <c r="P399" s="623"/>
      <c r="Q399" s="48">
        <f t="shared" si="7"/>
        <v>0</v>
      </c>
      <c r="R399" s="48"/>
      <c r="S399" s="623"/>
      <c r="T399" s="623"/>
      <c r="U399" s="47"/>
      <c r="V399" s="623"/>
      <c r="W399" s="623"/>
      <c r="X399" s="623"/>
      <c r="Y399" s="121"/>
      <c r="Z399" s="121"/>
      <c r="AA399" s="121"/>
      <c r="AB399" s="373"/>
      <c r="AC399" s="122"/>
      <c r="AD399" s="51"/>
    </row>
    <row r="400" spans="1:30" outlineLevel="1">
      <c r="A400" s="686"/>
      <c r="B400" s="48" t="s">
        <v>15</v>
      </c>
      <c r="C400" s="48">
        <v>396</v>
      </c>
      <c r="D400" s="623"/>
      <c r="E400" s="623" t="s">
        <v>5088</v>
      </c>
      <c r="F400" s="623" t="s">
        <v>5089</v>
      </c>
      <c r="G400" s="623" t="s">
        <v>5090</v>
      </c>
      <c r="H400" s="623" t="s">
        <v>3035</v>
      </c>
      <c r="I400" s="623" t="s">
        <v>5091</v>
      </c>
      <c r="J400" s="623"/>
      <c r="K400" s="623"/>
      <c r="L400" s="623"/>
      <c r="M400" s="623"/>
      <c r="N400" s="623"/>
      <c r="O400" s="623"/>
      <c r="P400" s="623"/>
      <c r="Q400" s="48">
        <f t="shared" si="7"/>
        <v>0</v>
      </c>
      <c r="R400" s="48"/>
      <c r="S400" s="623"/>
      <c r="T400" s="623"/>
      <c r="U400" s="47"/>
      <c r="V400" s="623"/>
      <c r="W400" s="623"/>
      <c r="X400" s="623"/>
      <c r="Y400" s="121"/>
      <c r="Z400" s="121"/>
      <c r="AA400" s="121"/>
      <c r="AB400" s="373"/>
      <c r="AC400" s="122"/>
      <c r="AD400" s="51"/>
    </row>
    <row r="401" spans="1:30" outlineLevel="1">
      <c r="A401" s="686"/>
      <c r="B401" s="48" t="s">
        <v>15</v>
      </c>
      <c r="C401" s="48">
        <v>397</v>
      </c>
      <c r="D401" s="623"/>
      <c r="E401" s="623" t="s">
        <v>5092</v>
      </c>
      <c r="F401" s="623" t="s">
        <v>5093</v>
      </c>
      <c r="G401" s="623" t="s">
        <v>5094</v>
      </c>
      <c r="H401" s="623" t="s">
        <v>3035</v>
      </c>
      <c r="I401" s="623" t="s">
        <v>5095</v>
      </c>
      <c r="J401" s="623"/>
      <c r="K401" s="623"/>
      <c r="L401" s="623"/>
      <c r="M401" s="623"/>
      <c r="N401" s="623"/>
      <c r="O401" s="623"/>
      <c r="P401" s="623"/>
      <c r="Q401" s="48">
        <f t="shared" si="7"/>
        <v>0</v>
      </c>
      <c r="R401" s="48"/>
      <c r="S401" s="623"/>
      <c r="T401" s="623"/>
      <c r="U401" s="47"/>
      <c r="V401" s="623"/>
      <c r="W401" s="623"/>
      <c r="X401" s="623"/>
      <c r="Y401" s="121"/>
      <c r="Z401" s="121"/>
      <c r="AA401" s="121"/>
      <c r="AB401" s="373"/>
      <c r="AC401" s="122"/>
      <c r="AD401" s="51"/>
    </row>
    <row r="402" spans="1:30" outlineLevel="1">
      <c r="A402" s="686"/>
      <c r="B402" s="48" t="s">
        <v>15</v>
      </c>
      <c r="C402" s="48">
        <v>398</v>
      </c>
      <c r="D402" s="623"/>
      <c r="E402" s="623" t="s">
        <v>5096</v>
      </c>
      <c r="F402" s="623" t="s">
        <v>5097</v>
      </c>
      <c r="G402" s="623" t="s">
        <v>5098</v>
      </c>
      <c r="H402" s="623" t="s">
        <v>3035</v>
      </c>
      <c r="I402" s="623" t="s">
        <v>5099</v>
      </c>
      <c r="J402" s="623"/>
      <c r="K402" s="623"/>
      <c r="L402" s="623"/>
      <c r="M402" s="623"/>
      <c r="N402" s="623"/>
      <c r="O402" s="623"/>
      <c r="P402" s="623"/>
      <c r="Q402" s="48">
        <f t="shared" si="7"/>
        <v>0</v>
      </c>
      <c r="R402" s="48"/>
      <c r="S402" s="623"/>
      <c r="T402" s="623"/>
      <c r="U402" s="47"/>
      <c r="V402" s="623"/>
      <c r="W402" s="623"/>
      <c r="X402" s="623"/>
      <c r="Y402" s="121"/>
      <c r="Z402" s="121"/>
      <c r="AA402" s="121"/>
      <c r="AB402" s="373"/>
      <c r="AC402" s="122"/>
      <c r="AD402" s="51"/>
    </row>
    <row r="403" spans="1:30" outlineLevel="1">
      <c r="A403" s="686"/>
      <c r="B403" s="48" t="s">
        <v>15</v>
      </c>
      <c r="C403" s="48">
        <v>399</v>
      </c>
      <c r="D403" s="623"/>
      <c r="E403" s="623" t="s">
        <v>5100</v>
      </c>
      <c r="F403" s="623" t="s">
        <v>5101</v>
      </c>
      <c r="G403" s="623" t="s">
        <v>5102</v>
      </c>
      <c r="H403" s="623" t="s">
        <v>3035</v>
      </c>
      <c r="I403" s="623" t="s">
        <v>5103</v>
      </c>
      <c r="J403" s="623"/>
      <c r="K403" s="623"/>
      <c r="L403" s="623"/>
      <c r="M403" s="623"/>
      <c r="N403" s="623"/>
      <c r="O403" s="623"/>
      <c r="P403" s="623"/>
      <c r="Q403" s="48">
        <f t="shared" si="7"/>
        <v>0</v>
      </c>
      <c r="R403" s="48"/>
      <c r="S403" s="623"/>
      <c r="T403" s="623"/>
      <c r="U403" s="47"/>
      <c r="V403" s="623"/>
      <c r="W403" s="623"/>
      <c r="X403" s="623"/>
      <c r="Y403" s="121"/>
      <c r="Z403" s="121"/>
      <c r="AA403" s="121"/>
      <c r="AB403" s="373"/>
      <c r="AC403" s="122"/>
      <c r="AD403" s="51"/>
    </row>
    <row r="404" spans="1:30" outlineLevel="1">
      <c r="A404" s="686"/>
      <c r="B404" s="48" t="s">
        <v>15</v>
      </c>
      <c r="C404" s="48">
        <v>400</v>
      </c>
      <c r="D404" s="623"/>
      <c r="E404" s="623" t="s">
        <v>5104</v>
      </c>
      <c r="F404" s="623" t="s">
        <v>5105</v>
      </c>
      <c r="G404" s="623" t="s">
        <v>5106</v>
      </c>
      <c r="H404" s="623" t="s">
        <v>3035</v>
      </c>
      <c r="I404" s="623" t="s">
        <v>5107</v>
      </c>
      <c r="J404" s="623"/>
      <c r="K404" s="623"/>
      <c r="L404" s="623"/>
      <c r="M404" s="623"/>
      <c r="N404" s="623"/>
      <c r="O404" s="623"/>
      <c r="P404" s="623"/>
      <c r="Q404" s="48">
        <f t="shared" si="7"/>
        <v>0</v>
      </c>
      <c r="R404" s="48"/>
      <c r="S404" s="623"/>
      <c r="T404" s="623"/>
      <c r="U404" s="47"/>
      <c r="V404" s="623"/>
      <c r="W404" s="623"/>
      <c r="X404" s="623"/>
      <c r="Y404" s="121"/>
      <c r="Z404" s="121"/>
      <c r="AA404" s="121"/>
      <c r="AB404" s="373"/>
      <c r="AC404" s="122"/>
      <c r="AD404" s="51"/>
    </row>
    <row r="405" spans="1:30" outlineLevel="1">
      <c r="A405" s="686"/>
      <c r="B405" s="48" t="s">
        <v>15</v>
      </c>
      <c r="C405" s="48">
        <v>401</v>
      </c>
      <c r="D405" s="623"/>
      <c r="E405" s="623" t="s">
        <v>5108</v>
      </c>
      <c r="F405" s="623" t="s">
        <v>5109</v>
      </c>
      <c r="G405" s="623" t="s">
        <v>5110</v>
      </c>
      <c r="H405" s="623" t="s">
        <v>3035</v>
      </c>
      <c r="I405" s="623" t="s">
        <v>5111</v>
      </c>
      <c r="J405" s="623"/>
      <c r="K405" s="623"/>
      <c r="L405" s="623"/>
      <c r="M405" s="623"/>
      <c r="N405" s="623"/>
      <c r="O405" s="623"/>
      <c r="P405" s="623"/>
      <c r="Q405" s="48">
        <f t="shared" si="7"/>
        <v>0</v>
      </c>
      <c r="R405" s="48"/>
      <c r="S405" s="623"/>
      <c r="T405" s="623"/>
      <c r="U405" s="47"/>
      <c r="V405" s="623"/>
      <c r="W405" s="623"/>
      <c r="X405" s="623"/>
      <c r="Y405" s="121"/>
      <c r="Z405" s="121"/>
      <c r="AA405" s="121"/>
      <c r="AB405" s="373"/>
      <c r="AC405" s="122"/>
      <c r="AD405" s="51"/>
    </row>
    <row r="406" spans="1:30" outlineLevel="1">
      <c r="A406" s="686"/>
      <c r="B406" s="48" t="s">
        <v>15</v>
      </c>
      <c r="C406" s="48">
        <v>402</v>
      </c>
      <c r="D406" s="623"/>
      <c r="E406" s="623" t="s">
        <v>5112</v>
      </c>
      <c r="F406" s="623" t="s">
        <v>5113</v>
      </c>
      <c r="G406" s="623" t="s">
        <v>5114</v>
      </c>
      <c r="H406" s="623" t="s">
        <v>3035</v>
      </c>
      <c r="I406" s="623" t="s">
        <v>5115</v>
      </c>
      <c r="J406" s="623"/>
      <c r="K406" s="623"/>
      <c r="L406" s="623"/>
      <c r="M406" s="623"/>
      <c r="N406" s="623"/>
      <c r="O406" s="623"/>
      <c r="P406" s="623"/>
      <c r="Q406" s="48">
        <f t="shared" si="7"/>
        <v>0</v>
      </c>
      <c r="R406" s="48"/>
      <c r="S406" s="623"/>
      <c r="T406" s="623"/>
      <c r="U406" s="47"/>
      <c r="V406" s="623"/>
      <c r="W406" s="623"/>
      <c r="X406" s="623"/>
      <c r="Y406" s="121"/>
      <c r="Z406" s="121"/>
      <c r="AA406" s="121"/>
      <c r="AB406" s="373"/>
      <c r="AC406" s="122"/>
      <c r="AD406" s="51"/>
    </row>
    <row r="407" spans="1:30" outlineLevel="1">
      <c r="A407" s="686"/>
      <c r="B407" s="48" t="s">
        <v>15</v>
      </c>
      <c r="C407" s="48">
        <v>403</v>
      </c>
      <c r="D407" s="623"/>
      <c r="E407" s="623" t="s">
        <v>5116</v>
      </c>
      <c r="F407" s="623" t="s">
        <v>5117</v>
      </c>
      <c r="G407" s="623" t="s">
        <v>5118</v>
      </c>
      <c r="H407" s="623" t="s">
        <v>3035</v>
      </c>
      <c r="I407" s="623" t="s">
        <v>5119</v>
      </c>
      <c r="J407" s="623"/>
      <c r="K407" s="623"/>
      <c r="L407" s="623"/>
      <c r="M407" s="623"/>
      <c r="N407" s="623"/>
      <c r="O407" s="623"/>
      <c r="P407" s="623"/>
      <c r="Q407" s="48">
        <f t="shared" si="7"/>
        <v>0</v>
      </c>
      <c r="R407" s="48"/>
      <c r="S407" s="623"/>
      <c r="T407" s="623"/>
      <c r="U407" s="47"/>
      <c r="V407" s="623"/>
      <c r="W407" s="623"/>
      <c r="X407" s="623"/>
      <c r="Y407" s="121"/>
      <c r="Z407" s="121"/>
      <c r="AA407" s="121"/>
      <c r="AB407" s="373"/>
      <c r="AC407" s="122"/>
      <c r="AD407" s="51"/>
    </row>
    <row r="408" spans="1:30" outlineLevel="1">
      <c r="A408" s="686"/>
      <c r="B408" s="48" t="s">
        <v>15</v>
      </c>
      <c r="C408" s="48">
        <v>404</v>
      </c>
      <c r="D408" s="623"/>
      <c r="E408" s="623" t="s">
        <v>5120</v>
      </c>
      <c r="F408" s="623" t="s">
        <v>5121</v>
      </c>
      <c r="G408" s="623" t="s">
        <v>5122</v>
      </c>
      <c r="H408" s="623" t="s">
        <v>3035</v>
      </c>
      <c r="I408" s="623" t="s">
        <v>5123</v>
      </c>
      <c r="J408" s="623"/>
      <c r="K408" s="623"/>
      <c r="L408" s="623"/>
      <c r="M408" s="623"/>
      <c r="N408" s="623"/>
      <c r="O408" s="623"/>
      <c r="P408" s="623"/>
      <c r="Q408" s="48">
        <f t="shared" si="7"/>
        <v>0</v>
      </c>
      <c r="R408" s="48"/>
      <c r="S408" s="623"/>
      <c r="T408" s="623"/>
      <c r="U408" s="47"/>
      <c r="V408" s="623"/>
      <c r="W408" s="623"/>
      <c r="X408" s="623"/>
      <c r="Y408" s="121"/>
      <c r="Z408" s="121"/>
      <c r="AA408" s="121"/>
      <c r="AB408" s="373"/>
      <c r="AC408" s="122"/>
      <c r="AD408" s="51"/>
    </row>
    <row r="409" spans="1:30" outlineLevel="1">
      <c r="A409" s="686"/>
      <c r="B409" s="48" t="s">
        <v>15</v>
      </c>
      <c r="C409" s="48">
        <v>405</v>
      </c>
      <c r="D409" s="623"/>
      <c r="E409" s="623" t="s">
        <v>5124</v>
      </c>
      <c r="F409" s="623" t="s">
        <v>5125</v>
      </c>
      <c r="G409" s="623" t="s">
        <v>5126</v>
      </c>
      <c r="H409" s="623" t="s">
        <v>3035</v>
      </c>
      <c r="I409" s="623" t="s">
        <v>5127</v>
      </c>
      <c r="J409" s="623"/>
      <c r="K409" s="623"/>
      <c r="L409" s="623"/>
      <c r="M409" s="623"/>
      <c r="N409" s="623"/>
      <c r="O409" s="623"/>
      <c r="P409" s="623"/>
      <c r="Q409" s="48">
        <f t="shared" si="7"/>
        <v>0</v>
      </c>
      <c r="R409" s="48"/>
      <c r="S409" s="623"/>
      <c r="T409" s="623"/>
      <c r="U409" s="47"/>
      <c r="V409" s="623"/>
      <c r="W409" s="623"/>
      <c r="X409" s="623"/>
      <c r="Y409" s="121"/>
      <c r="Z409" s="121"/>
      <c r="AA409" s="121"/>
      <c r="AB409" s="373"/>
      <c r="AC409" s="122"/>
      <c r="AD409" s="51"/>
    </row>
    <row r="410" spans="1:30" outlineLevel="1">
      <c r="A410" s="686"/>
      <c r="B410" s="48" t="s">
        <v>15</v>
      </c>
      <c r="C410" s="48">
        <v>406</v>
      </c>
      <c r="D410" s="623"/>
      <c r="E410" s="623" t="s">
        <v>5128</v>
      </c>
      <c r="F410" s="623" t="s">
        <v>5129</v>
      </c>
      <c r="G410" s="623" t="s">
        <v>5130</v>
      </c>
      <c r="H410" s="623" t="s">
        <v>3035</v>
      </c>
      <c r="I410" s="623" t="s">
        <v>5131</v>
      </c>
      <c r="J410" s="623"/>
      <c r="K410" s="623"/>
      <c r="L410" s="623"/>
      <c r="M410" s="623"/>
      <c r="N410" s="623"/>
      <c r="O410" s="623"/>
      <c r="P410" s="623"/>
      <c r="Q410" s="48">
        <f t="shared" si="7"/>
        <v>0</v>
      </c>
      <c r="R410" s="48"/>
      <c r="S410" s="623"/>
      <c r="T410" s="623"/>
      <c r="U410" s="47"/>
      <c r="V410" s="623"/>
      <c r="W410" s="623"/>
      <c r="X410" s="623"/>
      <c r="Y410" s="121"/>
      <c r="Z410" s="121"/>
      <c r="AA410" s="121"/>
      <c r="AB410" s="373"/>
      <c r="AC410" s="122"/>
      <c r="AD410" s="51"/>
    </row>
    <row r="411" spans="1:30" outlineLevel="1">
      <c r="A411" s="686"/>
      <c r="B411" s="48" t="s">
        <v>15</v>
      </c>
      <c r="C411" s="48">
        <v>407</v>
      </c>
      <c r="D411" s="623"/>
      <c r="E411" s="623" t="s">
        <v>5132</v>
      </c>
      <c r="F411" s="623" t="s">
        <v>5133</v>
      </c>
      <c r="G411" s="623" t="s">
        <v>5134</v>
      </c>
      <c r="H411" s="623" t="s">
        <v>3035</v>
      </c>
      <c r="I411" s="623" t="s">
        <v>5135</v>
      </c>
      <c r="J411" s="623"/>
      <c r="K411" s="623"/>
      <c r="L411" s="623"/>
      <c r="M411" s="623"/>
      <c r="N411" s="623"/>
      <c r="O411" s="623"/>
      <c r="P411" s="623"/>
      <c r="Q411" s="48">
        <f t="shared" si="7"/>
        <v>0</v>
      </c>
      <c r="R411" s="48"/>
      <c r="S411" s="623"/>
      <c r="T411" s="623"/>
      <c r="U411" s="47"/>
      <c r="V411" s="623"/>
      <c r="W411" s="623"/>
      <c r="X411" s="623"/>
      <c r="Y411" s="121"/>
      <c r="Z411" s="121"/>
      <c r="AA411" s="121"/>
      <c r="AB411" s="373"/>
      <c r="AC411" s="122"/>
      <c r="AD411" s="51"/>
    </row>
    <row r="412" spans="1:30" outlineLevel="1">
      <c r="A412" s="686"/>
      <c r="B412" s="48" t="s">
        <v>15</v>
      </c>
      <c r="C412" s="48">
        <v>408</v>
      </c>
      <c r="D412" s="623"/>
      <c r="E412" s="623" t="s">
        <v>5136</v>
      </c>
      <c r="F412" s="623" t="s">
        <v>5137</v>
      </c>
      <c r="G412" s="623" t="s">
        <v>5138</v>
      </c>
      <c r="H412" s="623" t="s">
        <v>3035</v>
      </c>
      <c r="I412" s="623" t="s">
        <v>5139</v>
      </c>
      <c r="J412" s="623"/>
      <c r="K412" s="623"/>
      <c r="L412" s="623"/>
      <c r="M412" s="623"/>
      <c r="N412" s="623"/>
      <c r="O412" s="623"/>
      <c r="P412" s="623"/>
      <c r="Q412" s="48">
        <f t="shared" si="7"/>
        <v>0</v>
      </c>
      <c r="R412" s="48"/>
      <c r="S412" s="623"/>
      <c r="T412" s="623"/>
      <c r="U412" s="47"/>
      <c r="V412" s="623"/>
      <c r="W412" s="623"/>
      <c r="X412" s="623"/>
      <c r="Y412" s="121"/>
      <c r="Z412" s="121"/>
      <c r="AA412" s="121"/>
      <c r="AB412" s="373"/>
      <c r="AC412" s="122"/>
      <c r="AD412" s="51"/>
    </row>
    <row r="413" spans="1:30" outlineLevel="1">
      <c r="A413" s="686"/>
      <c r="B413" s="48" t="s">
        <v>15</v>
      </c>
      <c r="C413" s="48">
        <v>409</v>
      </c>
      <c r="D413" s="623"/>
      <c r="E413" s="623" t="s">
        <v>5140</v>
      </c>
      <c r="F413" s="623" t="s">
        <v>5141</v>
      </c>
      <c r="G413" s="623" t="s">
        <v>5142</v>
      </c>
      <c r="H413" s="623" t="s">
        <v>3035</v>
      </c>
      <c r="I413" s="623" t="s">
        <v>5143</v>
      </c>
      <c r="J413" s="623"/>
      <c r="K413" s="623"/>
      <c r="L413" s="623"/>
      <c r="M413" s="623"/>
      <c r="N413" s="623"/>
      <c r="O413" s="623"/>
      <c r="P413" s="623"/>
      <c r="Q413" s="48">
        <f t="shared" si="7"/>
        <v>0</v>
      </c>
      <c r="R413" s="48"/>
      <c r="S413" s="623"/>
      <c r="T413" s="623"/>
      <c r="U413" s="47"/>
      <c r="V413" s="623"/>
      <c r="W413" s="623"/>
      <c r="X413" s="623"/>
      <c r="Y413" s="121"/>
      <c r="Z413" s="121"/>
      <c r="AA413" s="121"/>
      <c r="AB413" s="373"/>
      <c r="AC413" s="122"/>
      <c r="AD413" s="51"/>
    </row>
    <row r="414" spans="1:30" outlineLevel="1">
      <c r="A414" s="686"/>
      <c r="B414" s="48" t="s">
        <v>15</v>
      </c>
      <c r="C414" s="48">
        <v>410</v>
      </c>
      <c r="D414" s="623"/>
      <c r="E414" s="623" t="s">
        <v>5144</v>
      </c>
      <c r="F414" s="623" t="s">
        <v>5145</v>
      </c>
      <c r="G414" s="623" t="s">
        <v>5146</v>
      </c>
      <c r="H414" s="623" t="s">
        <v>3035</v>
      </c>
      <c r="I414" s="623" t="s">
        <v>5147</v>
      </c>
      <c r="J414" s="623"/>
      <c r="K414" s="623"/>
      <c r="L414" s="623"/>
      <c r="M414" s="623"/>
      <c r="N414" s="623"/>
      <c r="O414" s="623"/>
      <c r="P414" s="623"/>
      <c r="Q414" s="48">
        <f t="shared" si="7"/>
        <v>0</v>
      </c>
      <c r="R414" s="48"/>
      <c r="S414" s="623"/>
      <c r="T414" s="623"/>
      <c r="U414" s="47"/>
      <c r="V414" s="623"/>
      <c r="W414" s="623"/>
      <c r="X414" s="623"/>
      <c r="Y414" s="121"/>
      <c r="Z414" s="121"/>
      <c r="AA414" s="121"/>
      <c r="AB414" s="373"/>
      <c r="AC414" s="122"/>
      <c r="AD414" s="51"/>
    </row>
    <row r="415" spans="1:30" outlineLevel="1">
      <c r="A415" s="686"/>
      <c r="B415" s="48" t="s">
        <v>15</v>
      </c>
      <c r="C415" s="48">
        <v>411</v>
      </c>
      <c r="D415" s="623"/>
      <c r="E415" s="623" t="s">
        <v>5148</v>
      </c>
      <c r="F415" s="623" t="s">
        <v>5149</v>
      </c>
      <c r="G415" s="623" t="s">
        <v>5150</v>
      </c>
      <c r="H415" s="623" t="s">
        <v>3035</v>
      </c>
      <c r="I415" s="623" t="s">
        <v>5151</v>
      </c>
      <c r="J415" s="623"/>
      <c r="K415" s="623"/>
      <c r="L415" s="623"/>
      <c r="M415" s="623"/>
      <c r="N415" s="623"/>
      <c r="O415" s="623"/>
      <c r="P415" s="623"/>
      <c r="Q415" s="48">
        <f t="shared" si="7"/>
        <v>0</v>
      </c>
      <c r="R415" s="48"/>
      <c r="S415" s="623"/>
      <c r="T415" s="623"/>
      <c r="U415" s="47"/>
      <c r="V415" s="623"/>
      <c r="W415" s="623"/>
      <c r="X415" s="623"/>
      <c r="Y415" s="121"/>
      <c r="Z415" s="121"/>
      <c r="AA415" s="121"/>
      <c r="AB415" s="373"/>
      <c r="AC415" s="122"/>
      <c r="AD415" s="51"/>
    </row>
    <row r="416" spans="1:30" outlineLevel="1">
      <c r="A416" s="686"/>
      <c r="B416" s="48" t="s">
        <v>15</v>
      </c>
      <c r="C416" s="48">
        <v>412</v>
      </c>
      <c r="D416" s="623"/>
      <c r="E416" s="623" t="s">
        <v>5152</v>
      </c>
      <c r="F416" s="623" t="s">
        <v>5153</v>
      </c>
      <c r="G416" s="623" t="s">
        <v>5154</v>
      </c>
      <c r="H416" s="623" t="s">
        <v>3035</v>
      </c>
      <c r="I416" s="623" t="s">
        <v>5155</v>
      </c>
      <c r="J416" s="623"/>
      <c r="K416" s="623"/>
      <c r="L416" s="623"/>
      <c r="M416" s="623"/>
      <c r="N416" s="623"/>
      <c r="O416" s="623"/>
      <c r="P416" s="623"/>
      <c r="Q416" s="48">
        <f t="shared" si="7"/>
        <v>0</v>
      </c>
      <c r="R416" s="48"/>
      <c r="S416" s="623"/>
      <c r="T416" s="623"/>
      <c r="U416" s="47"/>
      <c r="V416" s="623"/>
      <c r="W416" s="623"/>
      <c r="X416" s="623"/>
      <c r="Y416" s="121"/>
      <c r="Z416" s="121"/>
      <c r="AA416" s="121"/>
      <c r="AB416" s="373"/>
      <c r="AC416" s="122"/>
      <c r="AD416" s="51"/>
    </row>
    <row r="417" spans="1:30" outlineLevel="1">
      <c r="A417" s="686"/>
      <c r="B417" s="48" t="s">
        <v>15</v>
      </c>
      <c r="C417" s="48">
        <v>413</v>
      </c>
      <c r="D417" s="623"/>
      <c r="E417" s="623" t="s">
        <v>5156</v>
      </c>
      <c r="F417" s="623" t="s">
        <v>5157</v>
      </c>
      <c r="G417" s="623" t="s">
        <v>5158</v>
      </c>
      <c r="H417" s="623" t="s">
        <v>3035</v>
      </c>
      <c r="I417" s="623" t="s">
        <v>5159</v>
      </c>
      <c r="J417" s="623"/>
      <c r="K417" s="623"/>
      <c r="L417" s="623"/>
      <c r="M417" s="623"/>
      <c r="N417" s="623"/>
      <c r="O417" s="623"/>
      <c r="P417" s="623"/>
      <c r="Q417" s="48">
        <f t="shared" si="7"/>
        <v>0</v>
      </c>
      <c r="R417" s="48"/>
      <c r="S417" s="623"/>
      <c r="T417" s="623"/>
      <c r="U417" s="47"/>
      <c r="V417" s="623"/>
      <c r="W417" s="623"/>
      <c r="X417" s="623"/>
      <c r="Y417" s="121"/>
      <c r="Z417" s="121"/>
      <c r="AA417" s="121"/>
      <c r="AB417" s="373"/>
      <c r="AC417" s="122"/>
      <c r="AD417" s="51"/>
    </row>
    <row r="418" spans="1:30" outlineLevel="1">
      <c r="A418" s="686"/>
      <c r="B418" s="48" t="s">
        <v>15</v>
      </c>
      <c r="C418" s="48">
        <v>414</v>
      </c>
      <c r="D418" s="623"/>
      <c r="E418" s="623" t="s">
        <v>5160</v>
      </c>
      <c r="F418" s="623" t="s">
        <v>5161</v>
      </c>
      <c r="G418" s="623" t="s">
        <v>5162</v>
      </c>
      <c r="H418" s="623" t="s">
        <v>3035</v>
      </c>
      <c r="I418" s="623" t="s">
        <v>5163</v>
      </c>
      <c r="J418" s="623"/>
      <c r="K418" s="623"/>
      <c r="L418" s="623"/>
      <c r="M418" s="623"/>
      <c r="N418" s="623"/>
      <c r="O418" s="623"/>
      <c r="P418" s="623"/>
      <c r="Q418" s="48">
        <f t="shared" si="7"/>
        <v>0</v>
      </c>
      <c r="R418" s="48"/>
      <c r="S418" s="623"/>
      <c r="T418" s="623"/>
      <c r="U418" s="47"/>
      <c r="V418" s="623"/>
      <c r="W418" s="623"/>
      <c r="X418" s="623"/>
      <c r="Y418" s="121"/>
      <c r="Z418" s="121"/>
      <c r="AA418" s="121"/>
      <c r="AB418" s="373"/>
      <c r="AC418" s="122"/>
      <c r="AD418" s="51"/>
    </row>
    <row r="419" spans="1:30" outlineLevel="1">
      <c r="A419" s="686"/>
      <c r="B419" s="48" t="s">
        <v>15</v>
      </c>
      <c r="C419" s="48">
        <v>415</v>
      </c>
      <c r="D419" s="623"/>
      <c r="E419" s="623" t="s">
        <v>5164</v>
      </c>
      <c r="F419" s="623" t="s">
        <v>5165</v>
      </c>
      <c r="G419" s="623" t="s">
        <v>5166</v>
      </c>
      <c r="H419" s="623" t="s">
        <v>3035</v>
      </c>
      <c r="I419" s="623" t="s">
        <v>5167</v>
      </c>
      <c r="J419" s="623"/>
      <c r="K419" s="623"/>
      <c r="L419" s="623"/>
      <c r="M419" s="623"/>
      <c r="N419" s="623"/>
      <c r="O419" s="623"/>
      <c r="P419" s="623"/>
      <c r="Q419" s="48">
        <f t="shared" si="7"/>
        <v>0</v>
      </c>
      <c r="R419" s="48"/>
      <c r="S419" s="623"/>
      <c r="T419" s="623"/>
      <c r="U419" s="47"/>
      <c r="V419" s="623"/>
      <c r="W419" s="623"/>
      <c r="X419" s="623"/>
      <c r="Y419" s="121"/>
      <c r="Z419" s="121"/>
      <c r="AA419" s="121"/>
      <c r="AB419" s="373"/>
      <c r="AC419" s="122"/>
      <c r="AD419" s="51"/>
    </row>
    <row r="420" spans="1:30" outlineLevel="1">
      <c r="A420" s="686"/>
      <c r="B420" s="48" t="s">
        <v>15</v>
      </c>
      <c r="C420" s="48">
        <v>416</v>
      </c>
      <c r="D420" s="623"/>
      <c r="E420" s="623" t="s">
        <v>5168</v>
      </c>
      <c r="F420" s="623" t="s">
        <v>5169</v>
      </c>
      <c r="G420" s="623" t="s">
        <v>5170</v>
      </c>
      <c r="H420" s="623" t="s">
        <v>3035</v>
      </c>
      <c r="I420" s="623" t="s">
        <v>5171</v>
      </c>
      <c r="J420" s="623"/>
      <c r="K420" s="623"/>
      <c r="L420" s="623"/>
      <c r="M420" s="623"/>
      <c r="N420" s="623"/>
      <c r="O420" s="623"/>
      <c r="P420" s="623"/>
      <c r="Q420" s="48">
        <f t="shared" si="7"/>
        <v>0</v>
      </c>
      <c r="R420" s="48"/>
      <c r="S420" s="623"/>
      <c r="T420" s="623"/>
      <c r="U420" s="47"/>
      <c r="V420" s="623"/>
      <c r="W420" s="623"/>
      <c r="X420" s="623"/>
      <c r="Y420" s="121"/>
      <c r="Z420" s="121"/>
      <c r="AA420" s="121"/>
      <c r="AB420" s="373"/>
      <c r="AC420" s="122"/>
      <c r="AD420" s="51"/>
    </row>
    <row r="421" spans="1:30" outlineLevel="1">
      <c r="A421" s="686"/>
      <c r="B421" s="48" t="s">
        <v>15</v>
      </c>
      <c r="C421" s="48">
        <v>417</v>
      </c>
      <c r="D421" s="623"/>
      <c r="E421" s="623" t="s">
        <v>5172</v>
      </c>
      <c r="F421" s="623" t="s">
        <v>5173</v>
      </c>
      <c r="G421" s="623" t="s">
        <v>5174</v>
      </c>
      <c r="H421" s="623" t="s">
        <v>3035</v>
      </c>
      <c r="I421" s="623" t="s">
        <v>5175</v>
      </c>
      <c r="J421" s="623"/>
      <c r="K421" s="623"/>
      <c r="L421" s="623"/>
      <c r="M421" s="623"/>
      <c r="N421" s="623"/>
      <c r="O421" s="623"/>
      <c r="P421" s="623"/>
      <c r="Q421" s="48">
        <f t="shared" si="7"/>
        <v>0</v>
      </c>
      <c r="R421" s="48"/>
      <c r="S421" s="623"/>
      <c r="T421" s="623"/>
      <c r="U421" s="47"/>
      <c r="V421" s="623"/>
      <c r="W421" s="623"/>
      <c r="X421" s="623"/>
      <c r="Y421" s="121"/>
      <c r="Z421" s="121"/>
      <c r="AA421" s="121"/>
      <c r="AB421" s="373"/>
      <c r="AC421" s="122"/>
      <c r="AD421" s="51"/>
    </row>
    <row r="422" spans="1:30" outlineLevel="1">
      <c r="A422" s="686"/>
      <c r="B422" s="48" t="s">
        <v>15</v>
      </c>
      <c r="C422" s="48">
        <v>418</v>
      </c>
      <c r="D422" s="623"/>
      <c r="E422" s="623" t="s">
        <v>5176</v>
      </c>
      <c r="F422" s="623" t="s">
        <v>5177</v>
      </c>
      <c r="G422" s="623" t="s">
        <v>5178</v>
      </c>
      <c r="H422" s="623" t="s">
        <v>3035</v>
      </c>
      <c r="I422" s="623" t="s">
        <v>5179</v>
      </c>
      <c r="J422" s="623"/>
      <c r="K422" s="623"/>
      <c r="L422" s="623"/>
      <c r="M422" s="623"/>
      <c r="N422" s="623"/>
      <c r="O422" s="623"/>
      <c r="P422" s="623"/>
      <c r="Q422" s="48">
        <f t="shared" si="7"/>
        <v>0</v>
      </c>
      <c r="R422" s="48"/>
      <c r="S422" s="623"/>
      <c r="T422" s="623"/>
      <c r="U422" s="47"/>
      <c r="V422" s="623"/>
      <c r="W422" s="623"/>
      <c r="X422" s="623"/>
      <c r="Y422" s="121"/>
      <c r="Z422" s="121"/>
      <c r="AA422" s="121"/>
      <c r="AB422" s="373"/>
      <c r="AC422" s="122"/>
      <c r="AD422" s="51"/>
    </row>
    <row r="423" spans="1:30" outlineLevel="1">
      <c r="A423" s="686"/>
      <c r="B423" s="48" t="s">
        <v>15</v>
      </c>
      <c r="C423" s="48">
        <v>419</v>
      </c>
      <c r="D423" s="623"/>
      <c r="E423" s="623" t="s">
        <v>5180</v>
      </c>
      <c r="F423" s="623" t="s">
        <v>5181</v>
      </c>
      <c r="G423" s="623" t="s">
        <v>5182</v>
      </c>
      <c r="H423" s="623" t="s">
        <v>3035</v>
      </c>
      <c r="I423" s="623" t="s">
        <v>5183</v>
      </c>
      <c r="J423" s="623"/>
      <c r="K423" s="623"/>
      <c r="L423" s="623"/>
      <c r="M423" s="623"/>
      <c r="N423" s="623"/>
      <c r="O423" s="623"/>
      <c r="P423" s="623"/>
      <c r="Q423" s="48">
        <f t="shared" si="7"/>
        <v>0</v>
      </c>
      <c r="R423" s="48"/>
      <c r="S423" s="623"/>
      <c r="T423" s="623"/>
      <c r="U423" s="47"/>
      <c r="V423" s="623"/>
      <c r="W423" s="623"/>
      <c r="X423" s="623"/>
      <c r="Y423" s="121"/>
      <c r="Z423" s="121"/>
      <c r="AA423" s="121"/>
      <c r="AB423" s="373"/>
      <c r="AC423" s="122"/>
      <c r="AD423" s="51"/>
    </row>
    <row r="424" spans="1:30" outlineLevel="1">
      <c r="A424" s="686"/>
      <c r="B424" s="48" t="s">
        <v>15</v>
      </c>
      <c r="C424" s="48">
        <v>420</v>
      </c>
      <c r="D424" s="623"/>
      <c r="E424" s="623" t="s">
        <v>5184</v>
      </c>
      <c r="F424" s="623" t="s">
        <v>5185</v>
      </c>
      <c r="G424" s="623" t="s">
        <v>5186</v>
      </c>
      <c r="H424" s="623" t="s">
        <v>3035</v>
      </c>
      <c r="I424" s="623" t="s">
        <v>5187</v>
      </c>
      <c r="J424" s="623"/>
      <c r="K424" s="623"/>
      <c r="L424" s="623"/>
      <c r="M424" s="623"/>
      <c r="N424" s="623"/>
      <c r="O424" s="623"/>
      <c r="P424" s="623"/>
      <c r="Q424" s="48">
        <f t="shared" si="7"/>
        <v>0</v>
      </c>
      <c r="R424" s="48"/>
      <c r="S424" s="623"/>
      <c r="T424" s="623"/>
      <c r="U424" s="47"/>
      <c r="V424" s="623"/>
      <c r="W424" s="623"/>
      <c r="X424" s="623"/>
      <c r="Y424" s="121"/>
      <c r="Z424" s="121"/>
      <c r="AA424" s="121"/>
      <c r="AB424" s="373"/>
      <c r="AC424" s="122"/>
      <c r="AD424" s="51"/>
    </row>
    <row r="425" spans="1:30" outlineLevel="1">
      <c r="A425" s="686"/>
      <c r="B425" s="48" t="s">
        <v>15</v>
      </c>
      <c r="C425" s="48">
        <v>421</v>
      </c>
      <c r="D425" s="623"/>
      <c r="E425" s="623" t="s">
        <v>5188</v>
      </c>
      <c r="F425" s="623" t="s">
        <v>5189</v>
      </c>
      <c r="G425" s="623" t="s">
        <v>5190</v>
      </c>
      <c r="H425" s="623" t="s">
        <v>3035</v>
      </c>
      <c r="I425" s="623" t="s">
        <v>5191</v>
      </c>
      <c r="J425" s="623"/>
      <c r="K425" s="623"/>
      <c r="L425" s="623"/>
      <c r="M425" s="623"/>
      <c r="N425" s="623"/>
      <c r="O425" s="623"/>
      <c r="P425" s="623"/>
      <c r="Q425" s="48">
        <f t="shared" si="7"/>
        <v>0</v>
      </c>
      <c r="R425" s="48"/>
      <c r="S425" s="623"/>
      <c r="T425" s="623"/>
      <c r="U425" s="47"/>
      <c r="V425" s="623"/>
      <c r="W425" s="623"/>
      <c r="X425" s="623"/>
      <c r="Y425" s="121"/>
      <c r="Z425" s="121"/>
      <c r="AA425" s="121"/>
      <c r="AB425" s="373"/>
      <c r="AC425" s="122"/>
      <c r="AD425" s="51"/>
    </row>
    <row r="426" spans="1:30" outlineLevel="1">
      <c r="A426" s="686"/>
      <c r="B426" s="48" t="s">
        <v>15</v>
      </c>
      <c r="C426" s="48">
        <v>422</v>
      </c>
      <c r="D426" s="623"/>
      <c r="E426" s="623" t="s">
        <v>5192</v>
      </c>
      <c r="F426" s="623" t="s">
        <v>5193</v>
      </c>
      <c r="G426" s="623" t="s">
        <v>5194</v>
      </c>
      <c r="H426" s="623" t="s">
        <v>3035</v>
      </c>
      <c r="I426" s="623" t="s">
        <v>5195</v>
      </c>
      <c r="J426" s="623"/>
      <c r="K426" s="623"/>
      <c r="L426" s="623"/>
      <c r="M426" s="623"/>
      <c r="N426" s="623"/>
      <c r="O426" s="623"/>
      <c r="P426" s="623"/>
      <c r="Q426" s="48">
        <f t="shared" si="7"/>
        <v>0</v>
      </c>
      <c r="R426" s="48"/>
      <c r="S426" s="623"/>
      <c r="T426" s="623"/>
      <c r="U426" s="47"/>
      <c r="V426" s="623"/>
      <c r="W426" s="623"/>
      <c r="X426" s="623"/>
      <c r="Y426" s="121"/>
      <c r="Z426" s="121"/>
      <c r="AA426" s="121"/>
      <c r="AB426" s="373"/>
      <c r="AC426" s="122"/>
      <c r="AD426" s="51"/>
    </row>
    <row r="427" spans="1:30" outlineLevel="1">
      <c r="A427" s="686"/>
      <c r="B427" s="48" t="s">
        <v>15</v>
      </c>
      <c r="C427" s="48">
        <v>423</v>
      </c>
      <c r="D427" s="623"/>
      <c r="E427" s="623" t="s">
        <v>5196</v>
      </c>
      <c r="F427" s="623" t="s">
        <v>5197</v>
      </c>
      <c r="G427" s="623" t="s">
        <v>5198</v>
      </c>
      <c r="H427" s="623" t="s">
        <v>3035</v>
      </c>
      <c r="I427" s="623" t="s">
        <v>5199</v>
      </c>
      <c r="J427" s="623"/>
      <c r="K427" s="623"/>
      <c r="L427" s="623"/>
      <c r="M427" s="623"/>
      <c r="N427" s="623"/>
      <c r="O427" s="623"/>
      <c r="P427" s="623"/>
      <c r="Q427" s="48">
        <f t="shared" si="7"/>
        <v>0</v>
      </c>
      <c r="R427" s="48"/>
      <c r="S427" s="623"/>
      <c r="T427" s="623"/>
      <c r="U427" s="47"/>
      <c r="V427" s="623"/>
      <c r="W427" s="623"/>
      <c r="X427" s="623"/>
      <c r="Y427" s="121"/>
      <c r="Z427" s="121"/>
      <c r="AA427" s="121"/>
      <c r="AB427" s="373"/>
      <c r="AC427" s="122"/>
      <c r="AD427" s="51"/>
    </row>
    <row r="428" spans="1:30" outlineLevel="1">
      <c r="A428" s="686"/>
      <c r="B428" s="48" t="s">
        <v>15</v>
      </c>
      <c r="C428" s="48">
        <v>424</v>
      </c>
      <c r="D428" s="623"/>
      <c r="E428" s="623" t="s">
        <v>5200</v>
      </c>
      <c r="F428" s="623" t="s">
        <v>5201</v>
      </c>
      <c r="G428" s="623" t="s">
        <v>5202</v>
      </c>
      <c r="H428" s="623" t="s">
        <v>3035</v>
      </c>
      <c r="I428" s="623" t="s">
        <v>5203</v>
      </c>
      <c r="J428" s="623"/>
      <c r="K428" s="623"/>
      <c r="L428" s="623"/>
      <c r="M428" s="623"/>
      <c r="N428" s="623"/>
      <c r="O428" s="623"/>
      <c r="P428" s="623"/>
      <c r="Q428" s="48">
        <f t="shared" si="7"/>
        <v>0</v>
      </c>
      <c r="R428" s="48"/>
      <c r="S428" s="623"/>
      <c r="T428" s="623"/>
      <c r="U428" s="47"/>
      <c r="V428" s="623"/>
      <c r="W428" s="623"/>
      <c r="X428" s="623"/>
      <c r="Y428" s="121"/>
      <c r="Z428" s="121"/>
      <c r="AA428" s="121"/>
      <c r="AB428" s="373"/>
      <c r="AC428" s="122"/>
      <c r="AD428" s="51"/>
    </row>
    <row r="429" spans="1:30" outlineLevel="1">
      <c r="A429" s="686"/>
      <c r="B429" s="48" t="s">
        <v>15</v>
      </c>
      <c r="C429" s="48">
        <v>425</v>
      </c>
      <c r="D429" s="623"/>
      <c r="E429" s="623" t="s">
        <v>5204</v>
      </c>
      <c r="F429" s="623" t="s">
        <v>5205</v>
      </c>
      <c r="G429" s="623" t="s">
        <v>5206</v>
      </c>
      <c r="H429" s="623" t="s">
        <v>3035</v>
      </c>
      <c r="I429" s="623" t="s">
        <v>5207</v>
      </c>
      <c r="J429" s="623"/>
      <c r="K429" s="623"/>
      <c r="L429" s="623"/>
      <c r="M429" s="623"/>
      <c r="N429" s="623"/>
      <c r="O429" s="623"/>
      <c r="P429" s="623"/>
      <c r="Q429" s="48">
        <f t="shared" si="7"/>
        <v>0</v>
      </c>
      <c r="R429" s="48"/>
      <c r="S429" s="623"/>
      <c r="T429" s="623"/>
      <c r="U429" s="47"/>
      <c r="V429" s="623"/>
      <c r="W429" s="623"/>
      <c r="X429" s="623"/>
      <c r="Y429" s="121"/>
      <c r="Z429" s="121"/>
      <c r="AA429" s="121"/>
      <c r="AB429" s="373"/>
      <c r="AC429" s="122"/>
      <c r="AD429" s="51"/>
    </row>
    <row r="430" spans="1:30" outlineLevel="1">
      <c r="A430" s="686"/>
      <c r="B430" s="48" t="s">
        <v>15</v>
      </c>
      <c r="C430" s="48">
        <v>426</v>
      </c>
      <c r="D430" s="623"/>
      <c r="E430" s="623" t="s">
        <v>5208</v>
      </c>
      <c r="F430" s="623" t="s">
        <v>5209</v>
      </c>
      <c r="G430" s="623" t="s">
        <v>5210</v>
      </c>
      <c r="H430" s="623" t="s">
        <v>3035</v>
      </c>
      <c r="I430" s="623" t="s">
        <v>5211</v>
      </c>
      <c r="J430" s="623"/>
      <c r="K430" s="623"/>
      <c r="L430" s="623"/>
      <c r="M430" s="623"/>
      <c r="N430" s="623"/>
      <c r="O430" s="623"/>
      <c r="P430" s="623"/>
      <c r="Q430" s="48">
        <f t="shared" si="7"/>
        <v>0</v>
      </c>
      <c r="R430" s="48"/>
      <c r="S430" s="623"/>
      <c r="T430" s="623"/>
      <c r="U430" s="47"/>
      <c r="V430" s="623"/>
      <c r="W430" s="623"/>
      <c r="X430" s="623"/>
      <c r="Y430" s="121"/>
      <c r="Z430" s="121"/>
      <c r="AA430" s="121"/>
      <c r="AB430" s="373"/>
      <c r="AC430" s="122"/>
      <c r="AD430" s="51"/>
    </row>
    <row r="431" spans="1:30" outlineLevel="1">
      <c r="A431" s="686"/>
      <c r="B431" s="48" t="s">
        <v>15</v>
      </c>
      <c r="C431" s="48">
        <v>427</v>
      </c>
      <c r="D431" s="623"/>
      <c r="E431" s="623" t="s">
        <v>5212</v>
      </c>
      <c r="F431" s="623" t="s">
        <v>5213</v>
      </c>
      <c r="G431" s="623" t="s">
        <v>5214</v>
      </c>
      <c r="H431" s="623" t="s">
        <v>3035</v>
      </c>
      <c r="I431" s="623" t="s">
        <v>5215</v>
      </c>
      <c r="J431" s="623"/>
      <c r="K431" s="623"/>
      <c r="L431" s="623"/>
      <c r="M431" s="623"/>
      <c r="N431" s="623"/>
      <c r="O431" s="623"/>
      <c r="P431" s="623"/>
      <c r="Q431" s="48">
        <f t="shared" si="7"/>
        <v>0</v>
      </c>
      <c r="R431" s="48"/>
      <c r="S431" s="623"/>
      <c r="T431" s="623"/>
      <c r="U431" s="47"/>
      <c r="V431" s="623"/>
      <c r="W431" s="623"/>
      <c r="X431" s="623"/>
      <c r="Y431" s="121"/>
      <c r="Z431" s="121"/>
      <c r="AA431" s="121"/>
      <c r="AB431" s="373"/>
      <c r="AC431" s="122"/>
      <c r="AD431" s="51"/>
    </row>
    <row r="432" spans="1:30" outlineLevel="1">
      <c r="A432" s="686"/>
      <c r="B432" s="48" t="s">
        <v>15</v>
      </c>
      <c r="C432" s="48">
        <v>428</v>
      </c>
      <c r="D432" s="623"/>
      <c r="E432" s="623" t="s">
        <v>5216</v>
      </c>
      <c r="F432" s="623" t="s">
        <v>5217</v>
      </c>
      <c r="G432" s="623" t="s">
        <v>5218</v>
      </c>
      <c r="H432" s="623" t="s">
        <v>3035</v>
      </c>
      <c r="I432" s="623" t="s">
        <v>5219</v>
      </c>
      <c r="J432" s="623"/>
      <c r="K432" s="623"/>
      <c r="L432" s="623"/>
      <c r="M432" s="623"/>
      <c r="N432" s="623"/>
      <c r="O432" s="623"/>
      <c r="P432" s="623"/>
      <c r="Q432" s="48">
        <f t="shared" si="7"/>
        <v>0</v>
      </c>
      <c r="R432" s="48"/>
      <c r="S432" s="623"/>
      <c r="T432" s="623"/>
      <c r="U432" s="47"/>
      <c r="V432" s="623"/>
      <c r="W432" s="623"/>
      <c r="X432" s="623"/>
      <c r="Y432" s="121"/>
      <c r="Z432" s="121"/>
      <c r="AA432" s="121"/>
      <c r="AB432" s="373"/>
      <c r="AC432" s="122"/>
      <c r="AD432" s="51"/>
    </row>
    <row r="433" spans="1:30" outlineLevel="1">
      <c r="A433" s="686"/>
      <c r="B433" s="48" t="s">
        <v>15</v>
      </c>
      <c r="C433" s="48">
        <v>429</v>
      </c>
      <c r="D433" s="623"/>
      <c r="E433" s="623" t="s">
        <v>5220</v>
      </c>
      <c r="F433" s="623" t="s">
        <v>5221</v>
      </c>
      <c r="G433" s="623" t="s">
        <v>5222</v>
      </c>
      <c r="H433" s="623" t="s">
        <v>3035</v>
      </c>
      <c r="I433" s="623" t="s">
        <v>5223</v>
      </c>
      <c r="J433" s="623"/>
      <c r="K433" s="623"/>
      <c r="L433" s="623"/>
      <c r="M433" s="623"/>
      <c r="N433" s="623"/>
      <c r="O433" s="623"/>
      <c r="P433" s="623"/>
      <c r="Q433" s="48">
        <f t="shared" si="7"/>
        <v>0</v>
      </c>
      <c r="R433" s="48"/>
      <c r="S433" s="623"/>
      <c r="T433" s="623"/>
      <c r="U433" s="47"/>
      <c r="V433" s="623"/>
      <c r="W433" s="623"/>
      <c r="X433" s="623"/>
      <c r="Y433" s="121"/>
      <c r="Z433" s="121"/>
      <c r="AA433" s="121"/>
      <c r="AB433" s="373"/>
      <c r="AC433" s="122"/>
      <c r="AD433" s="51"/>
    </row>
    <row r="434" spans="1:30" outlineLevel="1">
      <c r="A434" s="686"/>
      <c r="B434" s="48" t="s">
        <v>15</v>
      </c>
      <c r="C434" s="48">
        <v>430</v>
      </c>
      <c r="D434" s="623"/>
      <c r="E434" s="623" t="s">
        <v>5224</v>
      </c>
      <c r="F434" s="623" t="s">
        <v>5225</v>
      </c>
      <c r="G434" s="623" t="s">
        <v>5226</v>
      </c>
      <c r="H434" s="623" t="s">
        <v>3035</v>
      </c>
      <c r="I434" s="623" t="s">
        <v>5227</v>
      </c>
      <c r="J434" s="623"/>
      <c r="K434" s="623"/>
      <c r="L434" s="623"/>
      <c r="M434" s="623"/>
      <c r="N434" s="623"/>
      <c r="O434" s="623"/>
      <c r="P434" s="623"/>
      <c r="Q434" s="48">
        <f t="shared" si="7"/>
        <v>0</v>
      </c>
      <c r="R434" s="48"/>
      <c r="S434" s="623"/>
      <c r="T434" s="623"/>
      <c r="U434" s="47"/>
      <c r="V434" s="623"/>
      <c r="W434" s="623"/>
      <c r="X434" s="623"/>
      <c r="Y434" s="121"/>
      <c r="Z434" s="121"/>
      <c r="AA434" s="121"/>
      <c r="AB434" s="373"/>
      <c r="AC434" s="122"/>
      <c r="AD434" s="51"/>
    </row>
    <row r="435" spans="1:30" outlineLevel="1">
      <c r="A435" s="686"/>
      <c r="B435" s="48" t="s">
        <v>15</v>
      </c>
      <c r="C435" s="48">
        <v>431</v>
      </c>
      <c r="D435" s="623"/>
      <c r="E435" s="623" t="s">
        <v>5228</v>
      </c>
      <c r="F435" s="623" t="s">
        <v>5229</v>
      </c>
      <c r="G435" s="623" t="s">
        <v>5230</v>
      </c>
      <c r="H435" s="623" t="s">
        <v>3035</v>
      </c>
      <c r="I435" s="623" t="s">
        <v>5231</v>
      </c>
      <c r="J435" s="623"/>
      <c r="K435" s="623"/>
      <c r="L435" s="623"/>
      <c r="M435" s="623"/>
      <c r="N435" s="623"/>
      <c r="O435" s="623"/>
      <c r="P435" s="623"/>
      <c r="Q435" s="48">
        <f t="shared" si="7"/>
        <v>0</v>
      </c>
      <c r="R435" s="48"/>
      <c r="S435" s="623"/>
      <c r="T435" s="623"/>
      <c r="U435" s="47"/>
      <c r="V435" s="623"/>
      <c r="W435" s="623"/>
      <c r="X435" s="623"/>
      <c r="Y435" s="121"/>
      <c r="Z435" s="121"/>
      <c r="AA435" s="121"/>
      <c r="AB435" s="373"/>
      <c r="AC435" s="122"/>
      <c r="AD435" s="51"/>
    </row>
    <row r="436" spans="1:30" outlineLevel="1">
      <c r="A436" s="686"/>
      <c r="B436" s="48" t="s">
        <v>15</v>
      </c>
      <c r="C436" s="48">
        <v>432</v>
      </c>
      <c r="D436" s="623"/>
      <c r="E436" s="623" t="s">
        <v>5232</v>
      </c>
      <c r="F436" s="623" t="s">
        <v>5233</v>
      </c>
      <c r="G436" s="623" t="s">
        <v>5234</v>
      </c>
      <c r="H436" s="623" t="s">
        <v>3035</v>
      </c>
      <c r="I436" s="623" t="s">
        <v>5235</v>
      </c>
      <c r="J436" s="623"/>
      <c r="K436" s="623"/>
      <c r="L436" s="623"/>
      <c r="M436" s="623"/>
      <c r="N436" s="623"/>
      <c r="O436" s="623"/>
      <c r="P436" s="623"/>
      <c r="Q436" s="48">
        <f t="shared" si="7"/>
        <v>0</v>
      </c>
      <c r="R436" s="48"/>
      <c r="S436" s="623"/>
      <c r="T436" s="623"/>
      <c r="U436" s="47"/>
      <c r="V436" s="623"/>
      <c r="W436" s="623"/>
      <c r="X436" s="623"/>
      <c r="Y436" s="121"/>
      <c r="Z436" s="121"/>
      <c r="AA436" s="121"/>
      <c r="AB436" s="373"/>
      <c r="AC436" s="122"/>
      <c r="AD436" s="51"/>
    </row>
    <row r="437" spans="1:30" outlineLevel="1">
      <c r="A437" s="686"/>
      <c r="B437" s="48" t="s">
        <v>15</v>
      </c>
      <c r="C437" s="48">
        <v>433</v>
      </c>
      <c r="D437" s="623"/>
      <c r="E437" s="623" t="s">
        <v>5236</v>
      </c>
      <c r="F437" s="623" t="s">
        <v>5237</v>
      </c>
      <c r="G437" s="623" t="s">
        <v>5238</v>
      </c>
      <c r="H437" s="623" t="s">
        <v>3035</v>
      </c>
      <c r="I437" s="623" t="s">
        <v>5239</v>
      </c>
      <c r="J437" s="623"/>
      <c r="K437" s="623"/>
      <c r="L437" s="623"/>
      <c r="M437" s="623"/>
      <c r="N437" s="623"/>
      <c r="O437" s="623"/>
      <c r="P437" s="623"/>
      <c r="Q437" s="48">
        <f t="shared" si="7"/>
        <v>0</v>
      </c>
      <c r="R437" s="48"/>
      <c r="S437" s="623"/>
      <c r="T437" s="623"/>
      <c r="U437" s="47"/>
      <c r="V437" s="623"/>
      <c r="W437" s="623"/>
      <c r="X437" s="623"/>
      <c r="Y437" s="121"/>
      <c r="Z437" s="121"/>
      <c r="AA437" s="121"/>
      <c r="AB437" s="373"/>
      <c r="AC437" s="122"/>
      <c r="AD437" s="51"/>
    </row>
    <row r="438" spans="1:30" outlineLevel="1">
      <c r="A438" s="686"/>
      <c r="B438" s="48" t="s">
        <v>15</v>
      </c>
      <c r="C438" s="48">
        <v>434</v>
      </c>
      <c r="D438" s="623"/>
      <c r="E438" s="623" t="s">
        <v>5240</v>
      </c>
      <c r="F438" s="623" t="s">
        <v>5241</v>
      </c>
      <c r="G438" s="623" t="s">
        <v>5242</v>
      </c>
      <c r="H438" s="623" t="s">
        <v>3035</v>
      </c>
      <c r="I438" s="623" t="s">
        <v>5243</v>
      </c>
      <c r="J438" s="623"/>
      <c r="K438" s="623"/>
      <c r="L438" s="623"/>
      <c r="M438" s="623"/>
      <c r="N438" s="623"/>
      <c r="O438" s="623"/>
      <c r="P438" s="623"/>
      <c r="Q438" s="48">
        <f t="shared" si="7"/>
        <v>0</v>
      </c>
      <c r="R438" s="48"/>
      <c r="S438" s="623"/>
      <c r="T438" s="623"/>
      <c r="U438" s="47"/>
      <c r="V438" s="623"/>
      <c r="W438" s="623"/>
      <c r="X438" s="623"/>
      <c r="Y438" s="121"/>
      <c r="Z438" s="121"/>
      <c r="AA438" s="121"/>
      <c r="AB438" s="373"/>
      <c r="AC438" s="122"/>
      <c r="AD438" s="51"/>
    </row>
    <row r="439" spans="1:30" outlineLevel="1">
      <c r="A439" s="686"/>
      <c r="B439" s="48" t="s">
        <v>15</v>
      </c>
      <c r="C439" s="48">
        <v>435</v>
      </c>
      <c r="D439" s="623"/>
      <c r="E439" s="623" t="s">
        <v>5244</v>
      </c>
      <c r="F439" s="623" t="s">
        <v>5245</v>
      </c>
      <c r="G439" s="623" t="s">
        <v>5246</v>
      </c>
      <c r="H439" s="623" t="s">
        <v>3035</v>
      </c>
      <c r="I439" s="623" t="s">
        <v>5247</v>
      </c>
      <c r="J439" s="623"/>
      <c r="K439" s="623"/>
      <c r="L439" s="623"/>
      <c r="M439" s="623"/>
      <c r="N439" s="623"/>
      <c r="O439" s="623"/>
      <c r="P439" s="623"/>
      <c r="Q439" s="48">
        <f t="shared" si="7"/>
        <v>0</v>
      </c>
      <c r="R439" s="48"/>
      <c r="S439" s="623"/>
      <c r="T439" s="623"/>
      <c r="U439" s="47"/>
      <c r="V439" s="623"/>
      <c r="W439" s="623"/>
      <c r="X439" s="623"/>
      <c r="Y439" s="121"/>
      <c r="Z439" s="121"/>
      <c r="AA439" s="121"/>
      <c r="AB439" s="373"/>
      <c r="AC439" s="122"/>
      <c r="AD439" s="51"/>
    </row>
    <row r="440" spans="1:30" outlineLevel="1">
      <c r="A440" s="686"/>
      <c r="B440" s="48" t="s">
        <v>15</v>
      </c>
      <c r="C440" s="48">
        <v>436</v>
      </c>
      <c r="D440" s="623"/>
      <c r="E440" s="623" t="s">
        <v>5248</v>
      </c>
      <c r="F440" s="623" t="s">
        <v>5249</v>
      </c>
      <c r="G440" s="623" t="s">
        <v>5250</v>
      </c>
      <c r="H440" s="623" t="s">
        <v>3035</v>
      </c>
      <c r="I440" s="623" t="s">
        <v>5251</v>
      </c>
      <c r="J440" s="623"/>
      <c r="K440" s="623"/>
      <c r="L440" s="623"/>
      <c r="M440" s="623"/>
      <c r="N440" s="623"/>
      <c r="O440" s="623"/>
      <c r="P440" s="623"/>
      <c r="Q440" s="48">
        <f t="shared" si="7"/>
        <v>0</v>
      </c>
      <c r="R440" s="48"/>
      <c r="S440" s="623"/>
      <c r="T440" s="623"/>
      <c r="U440" s="47"/>
      <c r="V440" s="623"/>
      <c r="W440" s="623"/>
      <c r="X440" s="623"/>
      <c r="Y440" s="121"/>
      <c r="Z440" s="121"/>
      <c r="AA440" s="121"/>
      <c r="AB440" s="373"/>
      <c r="AC440" s="122"/>
      <c r="AD440" s="51"/>
    </row>
    <row r="441" spans="1:30" outlineLevel="1">
      <c r="A441" s="686"/>
      <c r="B441" s="48" t="s">
        <v>15</v>
      </c>
      <c r="C441" s="48">
        <v>437</v>
      </c>
      <c r="D441" s="623"/>
      <c r="E441" s="623" t="s">
        <v>5252</v>
      </c>
      <c r="F441" s="623" t="s">
        <v>5253</v>
      </c>
      <c r="G441" s="623" t="s">
        <v>5254</v>
      </c>
      <c r="H441" s="623" t="s">
        <v>3035</v>
      </c>
      <c r="I441" s="623" t="s">
        <v>5255</v>
      </c>
      <c r="J441" s="623"/>
      <c r="K441" s="623"/>
      <c r="L441" s="623"/>
      <c r="M441" s="623"/>
      <c r="N441" s="623"/>
      <c r="O441" s="623"/>
      <c r="P441" s="623"/>
      <c r="Q441" s="48">
        <f t="shared" si="7"/>
        <v>0</v>
      </c>
      <c r="R441" s="48"/>
      <c r="S441" s="623"/>
      <c r="T441" s="623"/>
      <c r="U441" s="47"/>
      <c r="V441" s="623"/>
      <c r="W441" s="623"/>
      <c r="X441" s="623"/>
      <c r="Y441" s="121"/>
      <c r="Z441" s="121"/>
      <c r="AA441" s="121"/>
      <c r="AB441" s="373"/>
      <c r="AC441" s="122"/>
      <c r="AD441" s="51"/>
    </row>
    <row r="442" spans="1:30" outlineLevel="1">
      <c r="A442" s="686"/>
      <c r="B442" s="48" t="s">
        <v>15</v>
      </c>
      <c r="C442" s="48">
        <v>438</v>
      </c>
      <c r="D442" s="623"/>
      <c r="E442" s="623" t="s">
        <v>5256</v>
      </c>
      <c r="F442" s="623" t="s">
        <v>5257</v>
      </c>
      <c r="G442" s="623" t="s">
        <v>5258</v>
      </c>
      <c r="H442" s="623" t="s">
        <v>3035</v>
      </c>
      <c r="I442" s="623" t="s">
        <v>5259</v>
      </c>
      <c r="J442" s="623"/>
      <c r="K442" s="623"/>
      <c r="L442" s="623"/>
      <c r="M442" s="623"/>
      <c r="N442" s="623"/>
      <c r="O442" s="623"/>
      <c r="P442" s="623"/>
      <c r="Q442" s="48">
        <f t="shared" si="7"/>
        <v>0</v>
      </c>
      <c r="R442" s="48"/>
      <c r="S442" s="623"/>
      <c r="T442" s="623"/>
      <c r="U442" s="47"/>
      <c r="V442" s="623"/>
      <c r="W442" s="623"/>
      <c r="X442" s="623"/>
      <c r="Y442" s="121"/>
      <c r="Z442" s="121"/>
      <c r="AA442" s="121"/>
      <c r="AB442" s="373"/>
      <c r="AC442" s="122"/>
      <c r="AD442" s="51"/>
    </row>
    <row r="443" spans="1:30" outlineLevel="1">
      <c r="A443" s="686"/>
      <c r="B443" s="48" t="s">
        <v>15</v>
      </c>
      <c r="C443" s="48">
        <v>439</v>
      </c>
      <c r="D443" s="623"/>
      <c r="E443" s="623" t="s">
        <v>5260</v>
      </c>
      <c r="F443" s="623" t="s">
        <v>5261</v>
      </c>
      <c r="G443" s="623" t="s">
        <v>5262</v>
      </c>
      <c r="H443" s="623" t="s">
        <v>3035</v>
      </c>
      <c r="I443" s="623" t="s">
        <v>5263</v>
      </c>
      <c r="J443" s="623"/>
      <c r="K443" s="623"/>
      <c r="L443" s="623"/>
      <c r="M443" s="623"/>
      <c r="N443" s="623"/>
      <c r="O443" s="623"/>
      <c r="P443" s="623"/>
      <c r="Q443" s="48">
        <f t="shared" si="7"/>
        <v>0</v>
      </c>
      <c r="R443" s="48"/>
      <c r="S443" s="623"/>
      <c r="T443" s="623"/>
      <c r="U443" s="47"/>
      <c r="V443" s="623"/>
      <c r="W443" s="623"/>
      <c r="X443" s="623"/>
      <c r="Y443" s="121"/>
      <c r="Z443" s="121"/>
      <c r="AA443" s="121"/>
      <c r="AB443" s="373"/>
      <c r="AC443" s="122"/>
      <c r="AD443" s="51"/>
    </row>
    <row r="444" spans="1:30" outlineLevel="1">
      <c r="A444" s="686"/>
      <c r="B444" s="48" t="s">
        <v>15</v>
      </c>
      <c r="C444" s="48">
        <v>440</v>
      </c>
      <c r="D444" s="623"/>
      <c r="E444" s="623" t="s">
        <v>5264</v>
      </c>
      <c r="F444" s="623" t="s">
        <v>5265</v>
      </c>
      <c r="G444" s="623" t="s">
        <v>5266</v>
      </c>
      <c r="H444" s="623" t="s">
        <v>3035</v>
      </c>
      <c r="I444" s="623" t="s">
        <v>5267</v>
      </c>
      <c r="J444" s="623"/>
      <c r="K444" s="623"/>
      <c r="L444" s="623"/>
      <c r="M444" s="623"/>
      <c r="N444" s="623"/>
      <c r="O444" s="623"/>
      <c r="P444" s="623"/>
      <c r="Q444" s="48">
        <f t="shared" si="7"/>
        <v>0</v>
      </c>
      <c r="R444" s="48"/>
      <c r="S444" s="623"/>
      <c r="T444" s="623"/>
      <c r="U444" s="47"/>
      <c r="V444" s="623"/>
      <c r="W444" s="623"/>
      <c r="X444" s="623"/>
      <c r="Y444" s="121"/>
      <c r="Z444" s="121"/>
      <c r="AA444" s="121"/>
      <c r="AB444" s="373"/>
      <c r="AC444" s="122"/>
      <c r="AD444" s="51"/>
    </row>
    <row r="445" spans="1:30" outlineLevel="1">
      <c r="A445" s="686"/>
      <c r="B445" s="48" t="s">
        <v>15</v>
      </c>
      <c r="C445" s="48">
        <v>441</v>
      </c>
      <c r="D445" s="623"/>
      <c r="E445" s="623" t="s">
        <v>5268</v>
      </c>
      <c r="F445" s="623" t="s">
        <v>5269</v>
      </c>
      <c r="G445" s="623" t="s">
        <v>5270</v>
      </c>
      <c r="H445" s="623" t="s">
        <v>3035</v>
      </c>
      <c r="I445" s="623" t="s">
        <v>5271</v>
      </c>
      <c r="J445" s="623"/>
      <c r="K445" s="623"/>
      <c r="L445" s="623"/>
      <c r="M445" s="623"/>
      <c r="N445" s="623"/>
      <c r="O445" s="623"/>
      <c r="P445" s="623"/>
      <c r="Q445" s="48">
        <f t="shared" si="7"/>
        <v>0</v>
      </c>
      <c r="R445" s="48"/>
      <c r="S445" s="623"/>
      <c r="T445" s="623"/>
      <c r="U445" s="47"/>
      <c r="V445" s="623"/>
      <c r="W445" s="623"/>
      <c r="X445" s="623"/>
      <c r="Y445" s="121"/>
      <c r="Z445" s="121"/>
      <c r="AA445" s="121"/>
      <c r="AB445" s="373"/>
      <c r="AC445" s="122"/>
      <c r="AD445" s="51"/>
    </row>
    <row r="446" spans="1:30" outlineLevel="1">
      <c r="A446" s="686"/>
      <c r="B446" s="48" t="s">
        <v>15</v>
      </c>
      <c r="C446" s="48">
        <v>442</v>
      </c>
      <c r="D446" s="623"/>
      <c r="E446" s="623" t="s">
        <v>5272</v>
      </c>
      <c r="F446" s="623" t="s">
        <v>5273</v>
      </c>
      <c r="G446" s="623" t="s">
        <v>5274</v>
      </c>
      <c r="H446" s="623" t="s">
        <v>3035</v>
      </c>
      <c r="I446" s="623" t="s">
        <v>5275</v>
      </c>
      <c r="J446" s="623"/>
      <c r="K446" s="623"/>
      <c r="L446" s="623"/>
      <c r="M446" s="623"/>
      <c r="N446" s="623"/>
      <c r="O446" s="623"/>
      <c r="P446" s="623"/>
      <c r="Q446" s="48">
        <f t="shared" si="7"/>
        <v>0</v>
      </c>
      <c r="R446" s="48"/>
      <c r="S446" s="623"/>
      <c r="T446" s="623"/>
      <c r="U446" s="47"/>
      <c r="V446" s="623"/>
      <c r="W446" s="623"/>
      <c r="X446" s="623"/>
      <c r="Y446" s="121"/>
      <c r="Z446" s="121"/>
      <c r="AA446" s="121"/>
      <c r="AB446" s="373"/>
      <c r="AC446" s="122"/>
      <c r="AD446" s="51"/>
    </row>
    <row r="447" spans="1:30" outlineLevel="1">
      <c r="A447" s="686"/>
      <c r="B447" s="48" t="s">
        <v>15</v>
      </c>
      <c r="C447" s="48">
        <v>443</v>
      </c>
      <c r="D447" s="623"/>
      <c r="E447" s="623" t="s">
        <v>5276</v>
      </c>
      <c r="F447" s="623" t="s">
        <v>5277</v>
      </c>
      <c r="G447" s="623" t="s">
        <v>5278</v>
      </c>
      <c r="H447" s="623" t="s">
        <v>3035</v>
      </c>
      <c r="I447" s="623" t="s">
        <v>5279</v>
      </c>
      <c r="J447" s="623"/>
      <c r="K447" s="623"/>
      <c r="L447" s="623"/>
      <c r="M447" s="623"/>
      <c r="N447" s="623"/>
      <c r="O447" s="623"/>
      <c r="P447" s="623"/>
      <c r="Q447" s="48">
        <f t="shared" si="7"/>
        <v>0</v>
      </c>
      <c r="R447" s="48"/>
      <c r="S447" s="623"/>
      <c r="T447" s="623"/>
      <c r="U447" s="47"/>
      <c r="V447" s="623"/>
      <c r="W447" s="623"/>
      <c r="X447" s="623"/>
      <c r="Y447" s="121"/>
      <c r="Z447" s="121"/>
      <c r="AA447" s="121"/>
      <c r="AB447" s="373"/>
      <c r="AC447" s="122"/>
      <c r="AD447" s="51"/>
    </row>
    <row r="448" spans="1:30" outlineLevel="1">
      <c r="A448" s="686"/>
      <c r="B448" s="48" t="s">
        <v>15</v>
      </c>
      <c r="C448" s="48">
        <v>444</v>
      </c>
      <c r="D448" s="623"/>
      <c r="E448" s="623" t="s">
        <v>5280</v>
      </c>
      <c r="F448" s="623" t="s">
        <v>5281</v>
      </c>
      <c r="G448" s="623" t="s">
        <v>5282</v>
      </c>
      <c r="H448" s="623" t="s">
        <v>3035</v>
      </c>
      <c r="I448" s="623" t="s">
        <v>5283</v>
      </c>
      <c r="J448" s="623"/>
      <c r="K448" s="623"/>
      <c r="L448" s="623"/>
      <c r="M448" s="623"/>
      <c r="N448" s="623"/>
      <c r="O448" s="623"/>
      <c r="P448" s="623"/>
      <c r="Q448" s="48">
        <f t="shared" si="7"/>
        <v>0</v>
      </c>
      <c r="R448" s="48"/>
      <c r="S448" s="623"/>
      <c r="T448" s="623"/>
      <c r="U448" s="47"/>
      <c r="V448" s="623"/>
      <c r="W448" s="623"/>
      <c r="X448" s="623"/>
      <c r="Y448" s="121"/>
      <c r="Z448" s="121"/>
      <c r="AA448" s="121"/>
      <c r="AB448" s="373"/>
      <c r="AC448" s="122"/>
      <c r="AD448" s="51"/>
    </row>
    <row r="449" spans="1:39" outlineLevel="1">
      <c r="A449" s="686"/>
      <c r="B449" s="48" t="s">
        <v>15</v>
      </c>
      <c r="C449" s="48">
        <v>445</v>
      </c>
      <c r="D449" s="623"/>
      <c r="E449" s="623" t="s">
        <v>5284</v>
      </c>
      <c r="F449" s="623" t="s">
        <v>5285</v>
      </c>
      <c r="G449" s="623" t="s">
        <v>5286</v>
      </c>
      <c r="H449" s="623" t="s">
        <v>3035</v>
      </c>
      <c r="I449" s="623" t="s">
        <v>5287</v>
      </c>
      <c r="J449" s="623"/>
      <c r="K449" s="623"/>
      <c r="L449" s="623"/>
      <c r="M449" s="623"/>
      <c r="N449" s="623"/>
      <c r="O449" s="623"/>
      <c r="P449" s="623"/>
      <c r="Q449" s="48">
        <f t="shared" si="7"/>
        <v>0</v>
      </c>
      <c r="R449" s="48"/>
      <c r="S449" s="623"/>
      <c r="T449" s="623"/>
      <c r="U449" s="47"/>
      <c r="V449" s="623"/>
      <c r="W449" s="623"/>
      <c r="X449" s="623"/>
      <c r="Y449" s="121"/>
      <c r="Z449" s="121"/>
      <c r="AA449" s="121"/>
      <c r="AB449" s="373"/>
      <c r="AC449" s="122"/>
      <c r="AD449" s="51"/>
    </row>
    <row r="450" spans="1:39" outlineLevel="1">
      <c r="A450" s="686"/>
      <c r="B450" s="48" t="s">
        <v>15</v>
      </c>
      <c r="C450" s="48">
        <v>446</v>
      </c>
      <c r="D450" s="623"/>
      <c r="E450" s="623" t="s">
        <v>5288</v>
      </c>
      <c r="F450" s="623" t="s">
        <v>5289</v>
      </c>
      <c r="G450" s="623" t="s">
        <v>5290</v>
      </c>
      <c r="H450" s="623" t="s">
        <v>3035</v>
      </c>
      <c r="I450" s="623" t="s">
        <v>5291</v>
      </c>
      <c r="J450" s="623"/>
      <c r="K450" s="623"/>
      <c r="L450" s="623"/>
      <c r="M450" s="623"/>
      <c r="N450" s="623"/>
      <c r="O450" s="623"/>
      <c r="P450" s="623"/>
      <c r="Q450" s="48">
        <f t="shared" si="7"/>
        <v>0</v>
      </c>
      <c r="R450" s="48"/>
      <c r="S450" s="623"/>
      <c r="T450" s="623"/>
      <c r="U450" s="47"/>
      <c r="V450" s="623"/>
      <c r="W450" s="623"/>
      <c r="X450" s="623"/>
      <c r="Y450" s="121"/>
      <c r="Z450" s="121"/>
      <c r="AA450" s="121"/>
      <c r="AB450" s="373"/>
      <c r="AC450" s="122"/>
      <c r="AD450" s="51"/>
    </row>
    <row r="451" spans="1:39" outlineLevel="1">
      <c r="A451" s="686"/>
      <c r="B451" s="48" t="s">
        <v>15</v>
      </c>
      <c r="C451" s="48">
        <v>447</v>
      </c>
      <c r="D451" s="623"/>
      <c r="E451" s="623" t="s">
        <v>5292</v>
      </c>
      <c r="F451" s="623" t="s">
        <v>5293</v>
      </c>
      <c r="G451" s="623" t="s">
        <v>5294</v>
      </c>
      <c r="H451" s="623" t="s">
        <v>3035</v>
      </c>
      <c r="I451" s="623" t="s">
        <v>5295</v>
      </c>
      <c r="J451" s="623"/>
      <c r="K451" s="623"/>
      <c r="L451" s="623"/>
      <c r="M451" s="623"/>
      <c r="N451" s="623"/>
      <c r="O451" s="623"/>
      <c r="P451" s="623"/>
      <c r="Q451" s="48">
        <f t="shared" si="7"/>
        <v>0</v>
      </c>
      <c r="R451" s="48"/>
      <c r="S451" s="623"/>
      <c r="T451" s="623"/>
      <c r="U451" s="47"/>
      <c r="V451" s="623"/>
      <c r="W451" s="623"/>
      <c r="X451" s="623"/>
      <c r="Y451" s="121"/>
      <c r="Z451" s="121"/>
      <c r="AA451" s="121"/>
      <c r="AB451" s="373"/>
      <c r="AC451" s="122"/>
      <c r="AD451" s="51"/>
    </row>
    <row r="452" spans="1:39" outlineLevel="1">
      <c r="A452" s="686"/>
      <c r="B452" s="48" t="s">
        <v>15</v>
      </c>
      <c r="C452" s="48">
        <v>448</v>
      </c>
      <c r="D452" s="623"/>
      <c r="E452" s="623" t="s">
        <v>5296</v>
      </c>
      <c r="F452" s="623" t="s">
        <v>5297</v>
      </c>
      <c r="G452" s="623" t="s">
        <v>5298</v>
      </c>
      <c r="H452" s="623" t="s">
        <v>3035</v>
      </c>
      <c r="I452" s="623" t="s">
        <v>5299</v>
      </c>
      <c r="J452" s="623"/>
      <c r="K452" s="623"/>
      <c r="L452" s="623"/>
      <c r="M452" s="623"/>
      <c r="N452" s="623"/>
      <c r="O452" s="623"/>
      <c r="P452" s="623"/>
      <c r="Q452" s="48">
        <f t="shared" si="7"/>
        <v>0</v>
      </c>
      <c r="R452" s="48"/>
      <c r="S452" s="623"/>
      <c r="T452" s="623"/>
      <c r="U452" s="47"/>
      <c r="V452" s="623"/>
      <c r="W452" s="623"/>
      <c r="X452" s="623"/>
      <c r="Y452" s="121"/>
      <c r="Z452" s="121"/>
      <c r="AA452" s="121"/>
      <c r="AB452" s="373"/>
      <c r="AC452" s="122"/>
      <c r="AD452" s="51"/>
    </row>
    <row r="453" spans="1:39" ht="20.25">
      <c r="A453" s="819" t="s">
        <v>608</v>
      </c>
      <c r="B453" s="819"/>
      <c r="C453" s="819"/>
      <c r="D453" s="819"/>
      <c r="E453" s="819"/>
      <c r="F453" s="819"/>
      <c r="G453" s="819"/>
      <c r="H453" s="819"/>
      <c r="I453" s="819"/>
      <c r="J453" s="819"/>
      <c r="K453" s="819"/>
      <c r="L453" s="819"/>
      <c r="M453" s="819"/>
      <c r="N453" s="819"/>
      <c r="O453" s="819"/>
      <c r="P453" s="819"/>
      <c r="Q453" s="819"/>
      <c r="R453" s="819"/>
      <c r="S453" s="819"/>
      <c r="T453" s="819"/>
      <c r="U453" s="819"/>
      <c r="V453" s="819"/>
      <c r="W453" s="819"/>
      <c r="X453" s="819"/>
      <c r="Y453" s="819"/>
      <c r="Z453" s="819"/>
      <c r="AA453" s="819"/>
      <c r="AB453" s="819"/>
      <c r="AC453" s="819"/>
      <c r="AD453" s="819"/>
    </row>
    <row r="454" spans="1:39" outlineLevel="1">
      <c r="A454" s="686"/>
      <c r="B454" s="87" t="s">
        <v>45</v>
      </c>
      <c r="C454" s="48">
        <v>1001</v>
      </c>
      <c r="D454" s="623" t="s">
        <v>3031</v>
      </c>
      <c r="E454" s="623" t="s">
        <v>5300</v>
      </c>
      <c r="F454" s="623" t="s">
        <v>5301</v>
      </c>
      <c r="G454" s="623" t="s">
        <v>5302</v>
      </c>
      <c r="H454" s="623" t="s">
        <v>3035</v>
      </c>
      <c r="I454" s="87" t="s">
        <v>5303</v>
      </c>
      <c r="J454" s="87">
        <v>1</v>
      </c>
      <c r="K454" s="87">
        <v>1</v>
      </c>
      <c r="L454" s="87">
        <v>0</v>
      </c>
      <c r="M454" s="87">
        <v>1</v>
      </c>
      <c r="N454" s="87">
        <v>0</v>
      </c>
      <c r="O454" s="87" t="s">
        <v>5304</v>
      </c>
      <c r="P454" s="87" t="s">
        <v>3038</v>
      </c>
      <c r="Q454" s="48">
        <f>J454+2*K454+L454*16+M454*64+N454*128</f>
        <v>67</v>
      </c>
      <c r="R454" s="48" t="s">
        <v>3039</v>
      </c>
      <c r="S454" s="623" t="s">
        <v>5304</v>
      </c>
      <c r="T454" s="623"/>
      <c r="U454" s="47">
        <v>2</v>
      </c>
      <c r="V454" s="623" t="s">
        <v>5305</v>
      </c>
      <c r="W454" s="623" t="s">
        <v>5306</v>
      </c>
      <c r="X454" s="623" t="s">
        <v>5307</v>
      </c>
      <c r="Y454" s="48" t="s">
        <v>3408</v>
      </c>
      <c r="Z454" s="121" t="s">
        <v>3045</v>
      </c>
      <c r="AA454" s="48" t="s">
        <v>3046</v>
      </c>
      <c r="AB454" s="372" t="s">
        <v>2087</v>
      </c>
      <c r="AC454" s="122"/>
      <c r="AD454" s="51" t="s">
        <v>5308</v>
      </c>
      <c r="AE454" s="50"/>
      <c r="AF454" s="50" t="s">
        <v>178</v>
      </c>
      <c r="AG454" s="27"/>
      <c r="AH454" s="27"/>
      <c r="AI454" s="27"/>
    </row>
    <row r="455" spans="1:39" outlineLevel="1">
      <c r="A455" s="686"/>
      <c r="B455" s="87" t="s">
        <v>45</v>
      </c>
      <c r="C455" s="48">
        <v>1002</v>
      </c>
      <c r="D455" s="623" t="s">
        <v>3048</v>
      </c>
      <c r="E455" s="623" t="s">
        <v>5309</v>
      </c>
      <c r="F455" s="623" t="s">
        <v>5310</v>
      </c>
      <c r="G455" s="623" t="s">
        <v>5311</v>
      </c>
      <c r="H455" s="623" t="s">
        <v>3035</v>
      </c>
      <c r="I455" s="87" t="s">
        <v>5303</v>
      </c>
      <c r="J455" s="87">
        <v>1</v>
      </c>
      <c r="K455" s="87">
        <v>1</v>
      </c>
      <c r="L455" s="87">
        <v>0</v>
      </c>
      <c r="M455" s="87">
        <v>1</v>
      </c>
      <c r="N455" s="87">
        <v>0</v>
      </c>
      <c r="O455" s="87" t="s">
        <v>5312</v>
      </c>
      <c r="P455" s="87" t="s">
        <v>3038</v>
      </c>
      <c r="Q455" s="48">
        <f>J455+2*K455+L455*16+M455*64+N455*128</f>
        <v>67</v>
      </c>
      <c r="R455" s="48" t="s">
        <v>3039</v>
      </c>
      <c r="S455" s="623" t="s">
        <v>5312</v>
      </c>
      <c r="T455" s="623"/>
      <c r="U455" s="47">
        <v>2</v>
      </c>
      <c r="V455" s="623" t="s">
        <v>5313</v>
      </c>
      <c r="W455" s="623" t="s">
        <v>5314</v>
      </c>
      <c r="X455" s="623" t="s">
        <v>5315</v>
      </c>
      <c r="Y455" s="48" t="s">
        <v>3408</v>
      </c>
      <c r="Z455" s="121" t="s">
        <v>3045</v>
      </c>
      <c r="AA455" s="48" t="s">
        <v>3046</v>
      </c>
      <c r="AB455" s="372" t="s">
        <v>2087</v>
      </c>
      <c r="AC455" s="122"/>
      <c r="AD455" s="51" t="s">
        <v>5316</v>
      </c>
      <c r="AE455" s="50"/>
      <c r="AF455" s="50" t="s">
        <v>916</v>
      </c>
      <c r="AG455" s="27"/>
      <c r="AH455" s="27"/>
      <c r="AI455" s="27"/>
    </row>
    <row r="456" spans="1:39" outlineLevel="1">
      <c r="A456" s="274"/>
      <c r="B456" s="87" t="s">
        <v>45</v>
      </c>
      <c r="C456" s="48">
        <v>1003</v>
      </c>
      <c r="D456" s="48" t="s">
        <v>3058</v>
      </c>
      <c r="E456" s="48" t="s">
        <v>5317</v>
      </c>
      <c r="F456" s="48" t="s">
        <v>5318</v>
      </c>
      <c r="G456" s="623" t="s">
        <v>5319</v>
      </c>
      <c r="H456" s="48" t="s">
        <v>3035</v>
      </c>
      <c r="I456" s="87" t="s">
        <v>5303</v>
      </c>
      <c r="J456" s="87">
        <v>1</v>
      </c>
      <c r="K456" s="87">
        <v>1</v>
      </c>
      <c r="L456" s="87">
        <v>0</v>
      </c>
      <c r="M456" s="87">
        <v>1</v>
      </c>
      <c r="N456" s="87">
        <v>0</v>
      </c>
      <c r="O456" s="87" t="s">
        <v>5320</v>
      </c>
      <c r="P456" s="87" t="s">
        <v>3038</v>
      </c>
      <c r="Q456" s="48">
        <f t="shared" ref="Q456:Q519" si="8">J456+2*K456+L456*16+M456*64+N456*128</f>
        <v>67</v>
      </c>
      <c r="R456" s="48" t="s">
        <v>3039</v>
      </c>
      <c r="S456" s="48" t="s">
        <v>5320</v>
      </c>
      <c r="T456" s="48"/>
      <c r="U456" s="47">
        <v>2</v>
      </c>
      <c r="V456" s="48" t="s">
        <v>5321</v>
      </c>
      <c r="W456" s="48" t="s">
        <v>5322</v>
      </c>
      <c r="X456" s="48" t="s">
        <v>5323</v>
      </c>
      <c r="Y456" s="48" t="s">
        <v>3408</v>
      </c>
      <c r="Z456" s="121" t="s">
        <v>3045</v>
      </c>
      <c r="AA456" s="48" t="s">
        <v>3046</v>
      </c>
      <c r="AB456" s="372" t="s">
        <v>2087</v>
      </c>
      <c r="AC456" s="51"/>
      <c r="AD456" s="51" t="s">
        <v>5324</v>
      </c>
      <c r="AE456" s="50"/>
      <c r="AF456" s="50" t="s">
        <v>186</v>
      </c>
      <c r="AG456" s="27"/>
      <c r="AH456" s="27"/>
      <c r="AI456" s="27"/>
    </row>
    <row r="457" spans="1:39" s="501" customFormat="1" outlineLevel="1">
      <c r="A457" s="684"/>
      <c r="B457" s="477" t="s">
        <v>26</v>
      </c>
      <c r="C457" s="477">
        <v>1004</v>
      </c>
      <c r="D457" s="477" t="s">
        <v>3068</v>
      </c>
      <c r="E457" s="685" t="s">
        <v>5325</v>
      </c>
      <c r="F457" s="477" t="s">
        <v>5326</v>
      </c>
      <c r="G457" s="685" t="s">
        <v>5327</v>
      </c>
      <c r="H457" s="477" t="s">
        <v>3035</v>
      </c>
      <c r="I457" s="477"/>
      <c r="J457" s="494" t="e">
        <v>#N/A</v>
      </c>
      <c r="K457" s="494" t="e">
        <v>#N/A</v>
      </c>
      <c r="L457" s="494" t="e">
        <v>#N/A</v>
      </c>
      <c r="M457" s="494" t="e">
        <v>#N/A</v>
      </c>
      <c r="N457" s="494" t="e">
        <v>#N/A</v>
      </c>
      <c r="O457" s="494" t="e">
        <v>#N/A</v>
      </c>
      <c r="P457" s="494" t="e">
        <v>#N/A</v>
      </c>
      <c r="Q457" s="477" t="e">
        <f t="shared" si="8"/>
        <v>#N/A</v>
      </c>
      <c r="R457" s="477" t="e">
        <v>#N/A</v>
      </c>
      <c r="S457" s="477"/>
      <c r="T457" s="477"/>
      <c r="U457" s="669" t="e">
        <v>#N/A</v>
      </c>
      <c r="V457" s="477"/>
      <c r="W457" s="477"/>
      <c r="X457" s="477"/>
      <c r="Y457" s="477" t="s">
        <v>3408</v>
      </c>
      <c r="Z457" s="490" t="s">
        <v>3045</v>
      </c>
      <c r="AA457" s="477" t="s">
        <v>3046</v>
      </c>
      <c r="AB457" s="695" t="s">
        <v>2087</v>
      </c>
      <c r="AC457" s="479"/>
      <c r="AD457" s="479" t="s">
        <v>5328</v>
      </c>
      <c r="AE457" s="693"/>
      <c r="AF457" s="693"/>
      <c r="AG457" s="693"/>
      <c r="AH457" s="693"/>
      <c r="AI457" s="693"/>
      <c r="AJ457" s="637"/>
      <c r="AK457" s="637"/>
      <c r="AL457" s="637"/>
      <c r="AM457" s="637"/>
    </row>
    <row r="458" spans="1:39" outlineLevel="1">
      <c r="A458" s="274"/>
      <c r="B458" s="87" t="s">
        <v>45</v>
      </c>
      <c r="C458" s="48">
        <v>1005</v>
      </c>
      <c r="D458" s="47" t="s">
        <v>3078</v>
      </c>
      <c r="E458" s="623" t="s">
        <v>5329</v>
      </c>
      <c r="F458" s="47" t="s">
        <v>5330</v>
      </c>
      <c r="G458" s="623" t="s">
        <v>5331</v>
      </c>
      <c r="H458" s="47" t="s">
        <v>3035</v>
      </c>
      <c r="I458" s="87" t="s">
        <v>5303</v>
      </c>
      <c r="J458" s="87">
        <v>1</v>
      </c>
      <c r="K458" s="87">
        <v>1</v>
      </c>
      <c r="L458" s="87">
        <v>0</v>
      </c>
      <c r="M458" s="87">
        <v>1</v>
      </c>
      <c r="N458" s="87">
        <v>0</v>
      </c>
      <c r="O458" s="47" t="s">
        <v>5332</v>
      </c>
      <c r="P458" s="87" t="s">
        <v>3038</v>
      </c>
      <c r="Q458" s="48">
        <f t="shared" si="8"/>
        <v>67</v>
      </c>
      <c r="R458" s="48" t="s">
        <v>3039</v>
      </c>
      <c r="S458" s="47" t="s">
        <v>5332</v>
      </c>
      <c r="T458" s="47"/>
      <c r="U458" s="47">
        <v>2</v>
      </c>
      <c r="V458" s="48" t="s">
        <v>5333</v>
      </c>
      <c r="W458" s="48" t="s">
        <v>5334</v>
      </c>
      <c r="X458" s="47" t="s">
        <v>5335</v>
      </c>
      <c r="Y458" s="48" t="s">
        <v>3408</v>
      </c>
      <c r="Z458" s="121" t="s">
        <v>3045</v>
      </c>
      <c r="AA458" s="48" t="s">
        <v>3046</v>
      </c>
      <c r="AB458" s="372" t="s">
        <v>2087</v>
      </c>
      <c r="AC458" s="51"/>
      <c r="AD458" s="51" t="s">
        <v>5336</v>
      </c>
      <c r="AE458" s="628"/>
      <c r="AF458" s="50"/>
      <c r="AG458" s="27"/>
      <c r="AH458" s="27"/>
      <c r="AI458" s="27"/>
    </row>
    <row r="459" spans="1:39" outlineLevel="1">
      <c r="A459" s="274"/>
      <c r="B459" s="48" t="s">
        <v>15</v>
      </c>
      <c r="C459" s="48">
        <v>1006</v>
      </c>
      <c r="D459" s="47"/>
      <c r="E459" s="48" t="s">
        <v>5337</v>
      </c>
      <c r="F459" s="47" t="s">
        <v>5338</v>
      </c>
      <c r="G459" s="623" t="s">
        <v>5339</v>
      </c>
      <c r="H459" s="47" t="s">
        <v>3035</v>
      </c>
      <c r="I459" s="47"/>
      <c r="J459" s="47"/>
      <c r="K459" s="47"/>
      <c r="L459" s="47"/>
      <c r="M459" s="47"/>
      <c r="N459" s="47"/>
      <c r="O459" s="47"/>
      <c r="P459" s="47"/>
      <c r="Q459" s="48">
        <f t="shared" si="8"/>
        <v>0</v>
      </c>
      <c r="R459" s="48"/>
      <c r="S459" s="47"/>
      <c r="T459" s="47"/>
      <c r="U459" s="47"/>
      <c r="V459" s="47"/>
      <c r="W459" s="47"/>
      <c r="X459" s="47"/>
      <c r="Y459" s="48"/>
      <c r="Z459" s="48"/>
      <c r="AA459" s="48"/>
      <c r="AB459" s="178"/>
      <c r="AC459" s="51"/>
      <c r="AD459" s="51"/>
      <c r="AE459" s="27"/>
      <c r="AF459" s="50" t="s">
        <v>200</v>
      </c>
      <c r="AG459" s="27"/>
      <c r="AH459" s="27"/>
      <c r="AI459" s="27"/>
    </row>
    <row r="460" spans="1:39" outlineLevel="1">
      <c r="A460" s="274"/>
      <c r="B460" s="48" t="s">
        <v>15</v>
      </c>
      <c r="C460" s="48">
        <v>1007</v>
      </c>
      <c r="D460" s="47"/>
      <c r="E460" s="623" t="s">
        <v>5340</v>
      </c>
      <c r="F460" s="47" t="s">
        <v>5341</v>
      </c>
      <c r="G460" s="623" t="s">
        <v>3093</v>
      </c>
      <c r="H460" s="47" t="s">
        <v>3035</v>
      </c>
      <c r="I460" s="47"/>
      <c r="J460" s="47"/>
      <c r="K460" s="47"/>
      <c r="L460" s="47"/>
      <c r="M460" s="47"/>
      <c r="N460" s="47"/>
      <c r="O460" s="47"/>
      <c r="P460" s="47"/>
      <c r="Q460" s="48">
        <f t="shared" si="8"/>
        <v>0</v>
      </c>
      <c r="R460" s="48"/>
      <c r="S460" s="47"/>
      <c r="T460" s="47"/>
      <c r="U460" s="47"/>
      <c r="V460" s="47"/>
      <c r="W460" s="47"/>
      <c r="X460" s="47"/>
      <c r="Y460" s="48"/>
      <c r="Z460" s="48"/>
      <c r="AA460" s="48"/>
      <c r="AB460" s="178"/>
      <c r="AC460" s="51"/>
      <c r="AD460" s="51"/>
      <c r="AE460" s="27"/>
      <c r="AF460" s="27"/>
      <c r="AG460" s="27"/>
      <c r="AH460" s="27"/>
      <c r="AI460" s="27"/>
    </row>
    <row r="461" spans="1:39" outlineLevel="1">
      <c r="A461" s="274"/>
      <c r="B461" s="48" t="s">
        <v>15</v>
      </c>
      <c r="C461" s="48">
        <v>1008</v>
      </c>
      <c r="D461" s="47"/>
      <c r="E461" s="623" t="s">
        <v>5342</v>
      </c>
      <c r="F461" s="47" t="s">
        <v>5343</v>
      </c>
      <c r="G461" s="623" t="s">
        <v>3096</v>
      </c>
      <c r="H461" s="47" t="s">
        <v>3035</v>
      </c>
      <c r="I461" s="47"/>
      <c r="J461" s="47"/>
      <c r="K461" s="47"/>
      <c r="L461" s="47"/>
      <c r="M461" s="47"/>
      <c r="N461" s="47"/>
      <c r="O461" s="47"/>
      <c r="P461" s="47"/>
      <c r="Q461" s="48">
        <f t="shared" si="8"/>
        <v>0</v>
      </c>
      <c r="R461" s="48"/>
      <c r="S461" s="47"/>
      <c r="T461" s="47"/>
      <c r="U461" s="47"/>
      <c r="V461" s="47"/>
      <c r="W461" s="47"/>
      <c r="X461" s="47"/>
      <c r="Y461" s="48"/>
      <c r="Z461" s="48"/>
      <c r="AA461" s="48"/>
      <c r="AB461" s="178"/>
      <c r="AC461" s="51"/>
      <c r="AD461" s="51"/>
      <c r="AE461" s="27"/>
      <c r="AF461" s="27"/>
      <c r="AG461" s="27"/>
      <c r="AH461" s="27"/>
      <c r="AI461" s="27"/>
    </row>
    <row r="462" spans="1:39" outlineLevel="1">
      <c r="A462" s="274"/>
      <c r="B462" s="48" t="s">
        <v>15</v>
      </c>
      <c r="C462" s="48">
        <v>1009</v>
      </c>
      <c r="D462" s="47"/>
      <c r="E462" s="48" t="s">
        <v>5344</v>
      </c>
      <c r="F462" s="47" t="s">
        <v>5345</v>
      </c>
      <c r="G462" s="623" t="s">
        <v>3099</v>
      </c>
      <c r="H462" s="47" t="s">
        <v>3035</v>
      </c>
      <c r="I462" s="47"/>
      <c r="J462" s="47"/>
      <c r="K462" s="47"/>
      <c r="L462" s="47"/>
      <c r="M462" s="47"/>
      <c r="N462" s="47"/>
      <c r="O462" s="47"/>
      <c r="P462" s="47"/>
      <c r="Q462" s="48">
        <f t="shared" si="8"/>
        <v>0</v>
      </c>
      <c r="R462" s="48"/>
      <c r="S462" s="47"/>
      <c r="T462" s="47"/>
      <c r="U462" s="47"/>
      <c r="V462" s="47"/>
      <c r="W462" s="47"/>
      <c r="X462" s="47"/>
      <c r="Y462" s="48"/>
      <c r="Z462" s="48"/>
      <c r="AA462" s="48"/>
      <c r="AB462" s="178"/>
      <c r="AC462" s="51"/>
      <c r="AD462" s="51"/>
    </row>
    <row r="463" spans="1:39" outlineLevel="1">
      <c r="A463" s="274"/>
      <c r="B463" s="48" t="s">
        <v>15</v>
      </c>
      <c r="C463" s="48">
        <v>1010</v>
      </c>
      <c r="D463" s="47"/>
      <c r="E463" s="623" t="s">
        <v>5346</v>
      </c>
      <c r="F463" s="47" t="s">
        <v>5347</v>
      </c>
      <c r="G463" s="623" t="s">
        <v>3102</v>
      </c>
      <c r="H463" s="47" t="s">
        <v>3035</v>
      </c>
      <c r="I463" s="47"/>
      <c r="J463" s="47"/>
      <c r="K463" s="47"/>
      <c r="L463" s="47"/>
      <c r="M463" s="47"/>
      <c r="N463" s="47"/>
      <c r="O463" s="47"/>
      <c r="P463" s="47"/>
      <c r="Q463" s="48">
        <f t="shared" si="8"/>
        <v>0</v>
      </c>
      <c r="R463" s="48"/>
      <c r="S463" s="47"/>
      <c r="T463" s="47"/>
      <c r="U463" s="47"/>
      <c r="V463" s="47"/>
      <c r="W463" s="47"/>
      <c r="X463" s="47"/>
      <c r="Y463" s="48"/>
      <c r="Z463" s="48"/>
      <c r="AA463" s="48"/>
      <c r="AB463" s="178"/>
      <c r="AC463" s="51"/>
      <c r="AD463" s="51"/>
    </row>
    <row r="464" spans="1:39" outlineLevel="1">
      <c r="A464" s="274"/>
      <c r="B464" s="48" t="s">
        <v>15</v>
      </c>
      <c r="C464" s="48">
        <v>1011</v>
      </c>
      <c r="D464" s="47"/>
      <c r="E464" s="623" t="s">
        <v>5348</v>
      </c>
      <c r="F464" s="47" t="s">
        <v>5349</v>
      </c>
      <c r="G464" s="623" t="s">
        <v>3105</v>
      </c>
      <c r="H464" s="47" t="s">
        <v>3035</v>
      </c>
      <c r="I464" s="47"/>
      <c r="J464" s="47"/>
      <c r="K464" s="47"/>
      <c r="L464" s="47"/>
      <c r="M464" s="47"/>
      <c r="N464" s="47"/>
      <c r="O464" s="47"/>
      <c r="P464" s="47"/>
      <c r="Q464" s="48">
        <f t="shared" si="8"/>
        <v>0</v>
      </c>
      <c r="R464" s="48"/>
      <c r="S464" s="47"/>
      <c r="T464" s="47"/>
      <c r="U464" s="47"/>
      <c r="V464" s="47"/>
      <c r="W464" s="47"/>
      <c r="X464" s="47"/>
      <c r="Y464" s="48"/>
      <c r="Z464" s="48"/>
      <c r="AA464" s="48"/>
      <c r="AB464" s="178"/>
      <c r="AC464" s="51"/>
      <c r="AD464" s="51"/>
    </row>
    <row r="465" spans="1:30" outlineLevel="1">
      <c r="A465" s="274"/>
      <c r="B465" s="48" t="s">
        <v>15</v>
      </c>
      <c r="C465" s="48">
        <v>1012</v>
      </c>
      <c r="D465" s="47"/>
      <c r="E465" s="48" t="s">
        <v>5350</v>
      </c>
      <c r="F465" s="47" t="s">
        <v>5351</v>
      </c>
      <c r="G465" s="623" t="s">
        <v>3108</v>
      </c>
      <c r="H465" s="47" t="s">
        <v>3035</v>
      </c>
      <c r="I465" s="47"/>
      <c r="J465" s="47"/>
      <c r="K465" s="47"/>
      <c r="L465" s="47"/>
      <c r="M465" s="47"/>
      <c r="N465" s="47"/>
      <c r="O465" s="47"/>
      <c r="P465" s="47"/>
      <c r="Q465" s="48">
        <f t="shared" si="8"/>
        <v>0</v>
      </c>
      <c r="R465" s="48"/>
      <c r="S465" s="47"/>
      <c r="T465" s="47"/>
      <c r="U465" s="47"/>
      <c r="V465" s="47"/>
      <c r="W465" s="47"/>
      <c r="X465" s="47"/>
      <c r="Y465" s="48"/>
      <c r="Z465" s="48"/>
      <c r="AA465" s="48"/>
      <c r="AB465" s="178"/>
      <c r="AC465" s="51"/>
      <c r="AD465" s="51"/>
    </row>
    <row r="466" spans="1:30" outlineLevel="1">
      <c r="A466" s="274"/>
      <c r="B466" s="48" t="s">
        <v>15</v>
      </c>
      <c r="C466" s="48">
        <v>1013</v>
      </c>
      <c r="D466" s="47"/>
      <c r="E466" s="623" t="s">
        <v>5352</v>
      </c>
      <c r="F466" s="47" t="s">
        <v>5353</v>
      </c>
      <c r="G466" s="623" t="s">
        <v>3111</v>
      </c>
      <c r="H466" s="47" t="s">
        <v>3035</v>
      </c>
      <c r="I466" s="47"/>
      <c r="J466" s="47"/>
      <c r="K466" s="47"/>
      <c r="L466" s="47"/>
      <c r="M466" s="47"/>
      <c r="N466" s="47"/>
      <c r="O466" s="47"/>
      <c r="P466" s="47"/>
      <c r="Q466" s="48">
        <f t="shared" si="8"/>
        <v>0</v>
      </c>
      <c r="R466" s="48"/>
      <c r="S466" s="47"/>
      <c r="T466" s="47"/>
      <c r="U466" s="47"/>
      <c r="V466" s="47"/>
      <c r="W466" s="47"/>
      <c r="X466" s="47"/>
      <c r="Y466" s="48"/>
      <c r="Z466" s="48"/>
      <c r="AA466" s="48"/>
      <c r="AB466" s="178"/>
      <c r="AC466" s="51"/>
      <c r="AD466" s="51"/>
    </row>
    <row r="467" spans="1:30" outlineLevel="1">
      <c r="A467" s="274"/>
      <c r="B467" s="48" t="s">
        <v>15</v>
      </c>
      <c r="C467" s="48">
        <v>1014</v>
      </c>
      <c r="D467" s="47"/>
      <c r="E467" s="623" t="s">
        <v>5354</v>
      </c>
      <c r="F467" s="47" t="s">
        <v>5355</v>
      </c>
      <c r="G467" s="623" t="s">
        <v>3114</v>
      </c>
      <c r="H467" s="47" t="s">
        <v>3035</v>
      </c>
      <c r="I467" s="47"/>
      <c r="J467" s="47"/>
      <c r="K467" s="47"/>
      <c r="L467" s="47"/>
      <c r="M467" s="47"/>
      <c r="N467" s="47"/>
      <c r="O467" s="47"/>
      <c r="P467" s="47"/>
      <c r="Q467" s="48">
        <f t="shared" si="8"/>
        <v>0</v>
      </c>
      <c r="R467" s="48"/>
      <c r="S467" s="47"/>
      <c r="T467" s="47"/>
      <c r="U467" s="47"/>
      <c r="V467" s="47"/>
      <c r="W467" s="47"/>
      <c r="X467" s="47"/>
      <c r="Y467" s="48"/>
      <c r="Z467" s="48"/>
      <c r="AA467" s="48"/>
      <c r="AB467" s="178"/>
      <c r="AC467" s="51"/>
      <c r="AD467" s="51"/>
    </row>
    <row r="468" spans="1:30" outlineLevel="1">
      <c r="A468" s="274"/>
      <c r="B468" s="48" t="s">
        <v>15</v>
      </c>
      <c r="C468" s="48">
        <v>1015</v>
      </c>
      <c r="D468" s="47"/>
      <c r="E468" s="48" t="s">
        <v>5356</v>
      </c>
      <c r="F468" s="47" t="s">
        <v>5357</v>
      </c>
      <c r="G468" s="623" t="s">
        <v>3117</v>
      </c>
      <c r="H468" s="47" t="s">
        <v>3035</v>
      </c>
      <c r="I468" s="47"/>
      <c r="J468" s="47"/>
      <c r="K468" s="47"/>
      <c r="L468" s="47"/>
      <c r="M468" s="47"/>
      <c r="N468" s="47"/>
      <c r="O468" s="47"/>
      <c r="P468" s="47"/>
      <c r="Q468" s="48">
        <f t="shared" si="8"/>
        <v>0</v>
      </c>
      <c r="R468" s="48"/>
      <c r="S468" s="47"/>
      <c r="T468" s="47"/>
      <c r="U468" s="47"/>
      <c r="V468" s="47"/>
      <c r="W468" s="47"/>
      <c r="X468" s="47"/>
      <c r="Y468" s="48"/>
      <c r="Z468" s="48"/>
      <c r="AA468" s="48"/>
      <c r="AB468" s="178"/>
      <c r="AC468" s="51"/>
      <c r="AD468" s="51"/>
    </row>
    <row r="469" spans="1:30" outlineLevel="1">
      <c r="A469" s="274"/>
      <c r="B469" s="48" t="s">
        <v>15</v>
      </c>
      <c r="C469" s="48">
        <v>1016</v>
      </c>
      <c r="D469" s="47"/>
      <c r="E469" s="623" t="s">
        <v>5358</v>
      </c>
      <c r="F469" s="47" t="s">
        <v>5359</v>
      </c>
      <c r="G469" s="623" t="s">
        <v>3120</v>
      </c>
      <c r="H469" s="47" t="s">
        <v>3035</v>
      </c>
      <c r="I469" s="47"/>
      <c r="J469" s="47"/>
      <c r="K469" s="47"/>
      <c r="L469" s="47"/>
      <c r="M469" s="47"/>
      <c r="N469" s="47"/>
      <c r="O469" s="47"/>
      <c r="P469" s="47"/>
      <c r="Q469" s="48">
        <f t="shared" si="8"/>
        <v>0</v>
      </c>
      <c r="R469" s="48"/>
      <c r="S469" s="47"/>
      <c r="T469" s="47"/>
      <c r="U469" s="47"/>
      <c r="V469" s="47"/>
      <c r="W469" s="47"/>
      <c r="X469" s="47"/>
      <c r="Y469" s="48"/>
      <c r="Z469" s="48"/>
      <c r="AA469" s="48"/>
      <c r="AB469" s="178"/>
      <c r="AC469" s="51"/>
      <c r="AD469" s="51"/>
    </row>
    <row r="470" spans="1:30" outlineLevel="1">
      <c r="A470" s="274"/>
      <c r="B470" s="48" t="s">
        <v>15</v>
      </c>
      <c r="C470" s="48">
        <v>1017</v>
      </c>
      <c r="D470" s="47"/>
      <c r="E470" s="623" t="s">
        <v>5360</v>
      </c>
      <c r="F470" s="47" t="s">
        <v>5361</v>
      </c>
      <c r="G470" s="623" t="s">
        <v>3123</v>
      </c>
      <c r="H470" s="47" t="s">
        <v>3035</v>
      </c>
      <c r="I470" s="47"/>
      <c r="J470" s="47"/>
      <c r="K470" s="47"/>
      <c r="L470" s="47"/>
      <c r="M470" s="47"/>
      <c r="N470" s="47"/>
      <c r="O470" s="47"/>
      <c r="P470" s="47"/>
      <c r="Q470" s="48">
        <f t="shared" si="8"/>
        <v>0</v>
      </c>
      <c r="R470" s="48"/>
      <c r="S470" s="47"/>
      <c r="T470" s="47"/>
      <c r="U470" s="47"/>
      <c r="V470" s="47"/>
      <c r="W470" s="47"/>
      <c r="X470" s="47"/>
      <c r="Y470" s="48"/>
      <c r="Z470" s="48"/>
      <c r="AA470" s="48"/>
      <c r="AB470" s="178"/>
      <c r="AC470" s="51"/>
      <c r="AD470" s="51"/>
    </row>
    <row r="471" spans="1:30" outlineLevel="1">
      <c r="A471" s="274"/>
      <c r="B471" s="48" t="s">
        <v>15</v>
      </c>
      <c r="C471" s="48">
        <v>1018</v>
      </c>
      <c r="D471" s="47"/>
      <c r="E471" s="48" t="s">
        <v>5362</v>
      </c>
      <c r="F471" s="47" t="s">
        <v>5363</v>
      </c>
      <c r="G471" s="623" t="s">
        <v>3126</v>
      </c>
      <c r="H471" s="47" t="s">
        <v>3035</v>
      </c>
      <c r="I471" s="47"/>
      <c r="J471" s="47"/>
      <c r="K471" s="47"/>
      <c r="L471" s="47"/>
      <c r="M471" s="47"/>
      <c r="N471" s="47"/>
      <c r="O471" s="47"/>
      <c r="P471" s="47"/>
      <c r="Q471" s="48">
        <f t="shared" si="8"/>
        <v>0</v>
      </c>
      <c r="R471" s="48"/>
      <c r="S471" s="47"/>
      <c r="T471" s="47"/>
      <c r="U471" s="47"/>
      <c r="V471" s="47"/>
      <c r="W471" s="47"/>
      <c r="X471" s="47"/>
      <c r="Y471" s="48"/>
      <c r="Z471" s="48"/>
      <c r="AA471" s="48"/>
      <c r="AB471" s="178"/>
      <c r="AC471" s="51"/>
      <c r="AD471" s="51"/>
    </row>
    <row r="472" spans="1:30" outlineLevel="1">
      <c r="A472" s="274"/>
      <c r="B472" s="48" t="s">
        <v>15</v>
      </c>
      <c r="C472" s="48">
        <v>1019</v>
      </c>
      <c r="D472" s="47"/>
      <c r="E472" s="623" t="s">
        <v>5364</v>
      </c>
      <c r="F472" s="47" t="s">
        <v>5365</v>
      </c>
      <c r="G472" s="623" t="s">
        <v>3129</v>
      </c>
      <c r="H472" s="47" t="s">
        <v>3035</v>
      </c>
      <c r="I472" s="47"/>
      <c r="J472" s="47"/>
      <c r="K472" s="47"/>
      <c r="L472" s="47"/>
      <c r="M472" s="47"/>
      <c r="N472" s="47"/>
      <c r="O472" s="47"/>
      <c r="P472" s="47"/>
      <c r="Q472" s="48">
        <f t="shared" si="8"/>
        <v>0</v>
      </c>
      <c r="R472" s="48"/>
      <c r="S472" s="47"/>
      <c r="T472" s="47"/>
      <c r="U472" s="47"/>
      <c r="V472" s="47"/>
      <c r="W472" s="47"/>
      <c r="X472" s="47"/>
      <c r="Y472" s="48"/>
      <c r="Z472" s="48"/>
      <c r="AA472" s="48"/>
      <c r="AB472" s="178"/>
      <c r="AC472" s="51"/>
      <c r="AD472" s="51"/>
    </row>
    <row r="473" spans="1:30" outlineLevel="1">
      <c r="A473" s="274"/>
      <c r="B473" s="48" t="s">
        <v>15</v>
      </c>
      <c r="C473" s="48">
        <v>1020</v>
      </c>
      <c r="D473" s="47"/>
      <c r="E473" s="623" t="s">
        <v>5366</v>
      </c>
      <c r="F473" s="47" t="s">
        <v>5367</v>
      </c>
      <c r="G473" s="623" t="s">
        <v>3132</v>
      </c>
      <c r="H473" s="47" t="s">
        <v>3035</v>
      </c>
      <c r="I473" s="47"/>
      <c r="J473" s="47"/>
      <c r="K473" s="47"/>
      <c r="L473" s="47"/>
      <c r="M473" s="47"/>
      <c r="N473" s="47"/>
      <c r="O473" s="47"/>
      <c r="P473" s="47"/>
      <c r="Q473" s="48">
        <f t="shared" si="8"/>
        <v>0</v>
      </c>
      <c r="R473" s="48"/>
      <c r="S473" s="47"/>
      <c r="T473" s="47"/>
      <c r="U473" s="47"/>
      <c r="V473" s="47"/>
      <c r="W473" s="47"/>
      <c r="X473" s="47"/>
      <c r="Y473" s="48"/>
      <c r="Z473" s="48"/>
      <c r="AA473" s="48"/>
      <c r="AB473" s="178"/>
      <c r="AC473" s="51"/>
      <c r="AD473" s="51"/>
    </row>
    <row r="474" spans="1:30" outlineLevel="1">
      <c r="A474" s="686"/>
      <c r="B474" s="48" t="s">
        <v>15</v>
      </c>
      <c r="C474" s="48">
        <v>1021</v>
      </c>
      <c r="D474" s="623"/>
      <c r="E474" s="48" t="s">
        <v>5368</v>
      </c>
      <c r="F474" s="623" t="s">
        <v>5369</v>
      </c>
      <c r="G474" s="623" t="s">
        <v>3135</v>
      </c>
      <c r="H474" s="623" t="s">
        <v>3035</v>
      </c>
      <c r="I474" s="623"/>
      <c r="J474" s="623"/>
      <c r="K474" s="623"/>
      <c r="L474" s="623"/>
      <c r="M474" s="623"/>
      <c r="N474" s="623"/>
      <c r="O474" s="623"/>
      <c r="P474" s="623"/>
      <c r="Q474" s="48">
        <f t="shared" si="8"/>
        <v>0</v>
      </c>
      <c r="R474" s="48"/>
      <c r="S474" s="623"/>
      <c r="T474" s="623"/>
      <c r="U474" s="47"/>
      <c r="V474" s="623"/>
      <c r="W474" s="623"/>
      <c r="X474" s="623"/>
      <c r="Y474" s="121"/>
      <c r="Z474" s="121"/>
      <c r="AA474" s="121"/>
      <c r="AB474" s="373"/>
      <c r="AC474" s="122"/>
      <c r="AD474" s="51"/>
    </row>
    <row r="475" spans="1:30" outlineLevel="1">
      <c r="A475" s="686"/>
      <c r="B475" s="48" t="s">
        <v>15</v>
      </c>
      <c r="C475" s="48">
        <v>1022</v>
      </c>
      <c r="D475" s="623"/>
      <c r="E475" s="623" t="s">
        <v>5370</v>
      </c>
      <c r="F475" s="623" t="s">
        <v>5371</v>
      </c>
      <c r="G475" s="623" t="s">
        <v>3138</v>
      </c>
      <c r="H475" s="623" t="s">
        <v>3035</v>
      </c>
      <c r="I475" s="623"/>
      <c r="J475" s="623"/>
      <c r="K475" s="623"/>
      <c r="L475" s="623"/>
      <c r="M475" s="623"/>
      <c r="N475" s="623"/>
      <c r="O475" s="623"/>
      <c r="P475" s="623"/>
      <c r="Q475" s="48">
        <f t="shared" si="8"/>
        <v>0</v>
      </c>
      <c r="R475" s="48"/>
      <c r="S475" s="623"/>
      <c r="T475" s="623"/>
      <c r="U475" s="47"/>
      <c r="V475" s="623"/>
      <c r="W475" s="623"/>
      <c r="X475" s="623"/>
      <c r="Y475" s="121"/>
      <c r="Z475" s="121"/>
      <c r="AA475" s="121"/>
      <c r="AB475" s="373"/>
      <c r="AC475" s="122"/>
      <c r="AD475" s="51"/>
    </row>
    <row r="476" spans="1:30" outlineLevel="1">
      <c r="A476" s="686"/>
      <c r="B476" s="48" t="s">
        <v>15</v>
      </c>
      <c r="C476" s="48">
        <v>1023</v>
      </c>
      <c r="D476" s="623"/>
      <c r="E476" s="623" t="s">
        <v>5372</v>
      </c>
      <c r="F476" s="623" t="s">
        <v>5373</v>
      </c>
      <c r="G476" s="623" t="s">
        <v>3141</v>
      </c>
      <c r="H476" s="623" t="s">
        <v>3035</v>
      </c>
      <c r="I476" s="623"/>
      <c r="J476" s="623"/>
      <c r="K476" s="623"/>
      <c r="L476" s="623"/>
      <c r="M476" s="623"/>
      <c r="N476" s="623"/>
      <c r="O476" s="623"/>
      <c r="P476" s="623"/>
      <c r="Q476" s="48">
        <f t="shared" si="8"/>
        <v>0</v>
      </c>
      <c r="R476" s="48"/>
      <c r="S476" s="623"/>
      <c r="T476" s="623"/>
      <c r="U476" s="47"/>
      <c r="V476" s="623"/>
      <c r="W476" s="623"/>
      <c r="X476" s="623"/>
      <c r="Y476" s="121"/>
      <c r="Z476" s="121"/>
      <c r="AA476" s="121"/>
      <c r="AB476" s="373"/>
      <c r="AC476" s="122"/>
      <c r="AD476" s="51"/>
    </row>
    <row r="477" spans="1:30" outlineLevel="1">
      <c r="A477" s="686"/>
      <c r="B477" s="48" t="s">
        <v>15</v>
      </c>
      <c r="C477" s="48">
        <v>1024</v>
      </c>
      <c r="D477" s="623"/>
      <c r="E477" s="48" t="s">
        <v>5374</v>
      </c>
      <c r="F477" s="623" t="s">
        <v>5375</v>
      </c>
      <c r="G477" s="623" t="s">
        <v>3144</v>
      </c>
      <c r="H477" s="623" t="s">
        <v>3035</v>
      </c>
      <c r="I477" s="623"/>
      <c r="J477" s="623"/>
      <c r="K477" s="623"/>
      <c r="L477" s="623"/>
      <c r="M477" s="623"/>
      <c r="N477" s="623"/>
      <c r="O477" s="623"/>
      <c r="P477" s="623"/>
      <c r="Q477" s="48">
        <f t="shared" si="8"/>
        <v>0</v>
      </c>
      <c r="R477" s="48"/>
      <c r="S477" s="623"/>
      <c r="T477" s="623"/>
      <c r="U477" s="47"/>
      <c r="V477" s="623"/>
      <c r="W477" s="623"/>
      <c r="X477" s="623"/>
      <c r="Y477" s="121"/>
      <c r="Z477" s="121"/>
      <c r="AA477" s="121"/>
      <c r="AB477" s="373"/>
      <c r="AC477" s="122"/>
      <c r="AD477" s="51"/>
    </row>
    <row r="478" spans="1:30" outlineLevel="1">
      <c r="A478" s="686"/>
      <c r="B478" s="48" t="s">
        <v>15</v>
      </c>
      <c r="C478" s="48">
        <v>1025</v>
      </c>
      <c r="D478" s="623"/>
      <c r="E478" s="623" t="s">
        <v>5376</v>
      </c>
      <c r="F478" s="623" t="s">
        <v>5377</v>
      </c>
      <c r="G478" s="623" t="s">
        <v>3147</v>
      </c>
      <c r="H478" s="623" t="s">
        <v>3035</v>
      </c>
      <c r="I478" s="623"/>
      <c r="J478" s="623"/>
      <c r="K478" s="623"/>
      <c r="L478" s="623"/>
      <c r="M478" s="623"/>
      <c r="N478" s="623"/>
      <c r="O478" s="623"/>
      <c r="P478" s="623"/>
      <c r="Q478" s="48">
        <f t="shared" si="8"/>
        <v>0</v>
      </c>
      <c r="R478" s="48"/>
      <c r="S478" s="623"/>
      <c r="T478" s="623"/>
      <c r="U478" s="47"/>
      <c r="V478" s="623"/>
      <c r="W478" s="623"/>
      <c r="X478" s="623"/>
      <c r="Y478" s="121"/>
      <c r="Z478" s="121"/>
      <c r="AA478" s="121"/>
      <c r="AB478" s="373"/>
      <c r="AC478" s="122"/>
      <c r="AD478" s="51"/>
    </row>
    <row r="479" spans="1:30" outlineLevel="1">
      <c r="A479" s="686"/>
      <c r="B479" s="48" t="s">
        <v>15</v>
      </c>
      <c r="C479" s="48">
        <v>1026</v>
      </c>
      <c r="D479" s="623"/>
      <c r="E479" s="623" t="s">
        <v>5378</v>
      </c>
      <c r="F479" s="623" t="s">
        <v>5379</v>
      </c>
      <c r="G479" s="623" t="s">
        <v>3150</v>
      </c>
      <c r="H479" s="623" t="s">
        <v>3035</v>
      </c>
      <c r="I479" s="623"/>
      <c r="J479" s="623"/>
      <c r="K479" s="623"/>
      <c r="L479" s="623"/>
      <c r="M479" s="623"/>
      <c r="N479" s="623"/>
      <c r="O479" s="623"/>
      <c r="P479" s="623"/>
      <c r="Q479" s="48">
        <f t="shared" si="8"/>
        <v>0</v>
      </c>
      <c r="R479" s="48"/>
      <c r="S479" s="623"/>
      <c r="T479" s="623"/>
      <c r="U479" s="47"/>
      <c r="V479" s="623"/>
      <c r="W479" s="623"/>
      <c r="X479" s="623"/>
      <c r="Y479" s="121"/>
      <c r="Z479" s="121"/>
      <c r="AA479" s="121"/>
      <c r="AB479" s="373"/>
      <c r="AC479" s="122"/>
      <c r="AD479" s="51"/>
    </row>
    <row r="480" spans="1:30" outlineLevel="1">
      <c r="A480" s="686"/>
      <c r="B480" s="48" t="s">
        <v>15</v>
      </c>
      <c r="C480" s="48">
        <v>1027</v>
      </c>
      <c r="D480" s="623"/>
      <c r="E480" s="48" t="s">
        <v>5380</v>
      </c>
      <c r="F480" s="623" t="s">
        <v>5381</v>
      </c>
      <c r="G480" s="623" t="s">
        <v>3153</v>
      </c>
      <c r="H480" s="623" t="s">
        <v>3035</v>
      </c>
      <c r="I480" s="623"/>
      <c r="J480" s="623"/>
      <c r="K480" s="623"/>
      <c r="L480" s="623"/>
      <c r="M480" s="623"/>
      <c r="N480" s="623"/>
      <c r="O480" s="623"/>
      <c r="P480" s="623"/>
      <c r="Q480" s="48">
        <f t="shared" si="8"/>
        <v>0</v>
      </c>
      <c r="R480" s="48"/>
      <c r="S480" s="623"/>
      <c r="T480" s="623"/>
      <c r="U480" s="47"/>
      <c r="V480" s="623"/>
      <c r="W480" s="623"/>
      <c r="X480" s="623"/>
      <c r="Y480" s="121"/>
      <c r="Z480" s="121"/>
      <c r="AA480" s="121"/>
      <c r="AB480" s="373"/>
      <c r="AC480" s="122"/>
      <c r="AD480" s="51"/>
    </row>
    <row r="481" spans="1:30" outlineLevel="1">
      <c r="A481" s="686"/>
      <c r="B481" s="48" t="s">
        <v>15</v>
      </c>
      <c r="C481" s="48">
        <v>1028</v>
      </c>
      <c r="D481" s="623"/>
      <c r="E481" s="623" t="s">
        <v>5382</v>
      </c>
      <c r="F481" s="623" t="s">
        <v>5383</v>
      </c>
      <c r="G481" s="623" t="s">
        <v>3156</v>
      </c>
      <c r="H481" s="623" t="s">
        <v>3035</v>
      </c>
      <c r="I481" s="623"/>
      <c r="J481" s="623"/>
      <c r="K481" s="623"/>
      <c r="L481" s="623"/>
      <c r="M481" s="623"/>
      <c r="N481" s="623"/>
      <c r="O481" s="623"/>
      <c r="P481" s="623"/>
      <c r="Q481" s="48">
        <f t="shared" si="8"/>
        <v>0</v>
      </c>
      <c r="R481" s="48"/>
      <c r="S481" s="623"/>
      <c r="T481" s="623"/>
      <c r="U481" s="47"/>
      <c r="V481" s="623"/>
      <c r="W481" s="623"/>
      <c r="X481" s="623"/>
      <c r="Y481" s="121"/>
      <c r="Z481" s="121"/>
      <c r="AA481" s="121"/>
      <c r="AB481" s="373"/>
      <c r="AC481" s="122"/>
      <c r="AD481" s="51"/>
    </row>
    <row r="482" spans="1:30" outlineLevel="1">
      <c r="A482" s="686"/>
      <c r="B482" s="48" t="s">
        <v>15</v>
      </c>
      <c r="C482" s="48">
        <v>1029</v>
      </c>
      <c r="D482" s="623"/>
      <c r="E482" s="623" t="s">
        <v>5384</v>
      </c>
      <c r="F482" s="623" t="s">
        <v>5385</v>
      </c>
      <c r="G482" s="623" t="s">
        <v>3159</v>
      </c>
      <c r="H482" s="623" t="s">
        <v>3035</v>
      </c>
      <c r="I482" s="623"/>
      <c r="J482" s="623"/>
      <c r="K482" s="623"/>
      <c r="L482" s="623"/>
      <c r="M482" s="623"/>
      <c r="N482" s="623"/>
      <c r="O482" s="623"/>
      <c r="P482" s="623"/>
      <c r="Q482" s="48">
        <f t="shared" si="8"/>
        <v>0</v>
      </c>
      <c r="R482" s="48"/>
      <c r="S482" s="623"/>
      <c r="T482" s="623"/>
      <c r="U482" s="47"/>
      <c r="V482" s="623"/>
      <c r="W482" s="623"/>
      <c r="X482" s="623"/>
      <c r="Y482" s="121"/>
      <c r="Z482" s="121"/>
      <c r="AA482" s="121"/>
      <c r="AB482" s="373"/>
      <c r="AC482" s="122"/>
      <c r="AD482" s="51"/>
    </row>
    <row r="483" spans="1:30" outlineLevel="1">
      <c r="A483" s="686"/>
      <c r="B483" s="48" t="s">
        <v>15</v>
      </c>
      <c r="C483" s="48">
        <v>1030</v>
      </c>
      <c r="D483" s="623"/>
      <c r="E483" s="48" t="s">
        <v>5386</v>
      </c>
      <c r="F483" s="623" t="s">
        <v>5387</v>
      </c>
      <c r="G483" s="623" t="s">
        <v>3162</v>
      </c>
      <c r="H483" s="623" t="s">
        <v>3035</v>
      </c>
      <c r="I483" s="623"/>
      <c r="J483" s="623"/>
      <c r="K483" s="623"/>
      <c r="L483" s="623"/>
      <c r="M483" s="623"/>
      <c r="N483" s="623"/>
      <c r="O483" s="623"/>
      <c r="P483" s="623"/>
      <c r="Q483" s="48">
        <f t="shared" si="8"/>
        <v>0</v>
      </c>
      <c r="R483" s="48"/>
      <c r="S483" s="623"/>
      <c r="T483" s="623"/>
      <c r="U483" s="47"/>
      <c r="V483" s="623"/>
      <c r="W483" s="623"/>
      <c r="X483" s="623"/>
      <c r="Y483" s="121"/>
      <c r="Z483" s="121"/>
      <c r="AA483" s="121"/>
      <c r="AB483" s="373"/>
      <c r="AC483" s="122"/>
      <c r="AD483" s="51"/>
    </row>
    <row r="484" spans="1:30" outlineLevel="1">
      <c r="A484" s="686"/>
      <c r="B484" s="48" t="s">
        <v>15</v>
      </c>
      <c r="C484" s="48">
        <v>1031</v>
      </c>
      <c r="D484" s="623"/>
      <c r="E484" s="623" t="s">
        <v>5388</v>
      </c>
      <c r="F484" s="623" t="s">
        <v>5389</v>
      </c>
      <c r="G484" s="623" t="s">
        <v>3165</v>
      </c>
      <c r="H484" s="623" t="s">
        <v>3035</v>
      </c>
      <c r="I484" s="623"/>
      <c r="J484" s="623"/>
      <c r="K484" s="623"/>
      <c r="L484" s="623"/>
      <c r="M484" s="623"/>
      <c r="N484" s="623"/>
      <c r="O484" s="623"/>
      <c r="P484" s="623"/>
      <c r="Q484" s="48">
        <f t="shared" si="8"/>
        <v>0</v>
      </c>
      <c r="R484" s="48"/>
      <c r="S484" s="623"/>
      <c r="T484" s="623"/>
      <c r="U484" s="47"/>
      <c r="V484" s="623"/>
      <c r="W484" s="623"/>
      <c r="X484" s="623"/>
      <c r="Y484" s="121"/>
      <c r="Z484" s="121"/>
      <c r="AA484" s="121"/>
      <c r="AB484" s="373"/>
      <c r="AC484" s="122"/>
      <c r="AD484" s="51"/>
    </row>
    <row r="485" spans="1:30" outlineLevel="1">
      <c r="A485" s="686"/>
      <c r="B485" s="48" t="s">
        <v>15</v>
      </c>
      <c r="C485" s="48">
        <v>1032</v>
      </c>
      <c r="D485" s="623"/>
      <c r="E485" s="623" t="s">
        <v>5390</v>
      </c>
      <c r="F485" s="623" t="s">
        <v>5391</v>
      </c>
      <c r="G485" s="623" t="s">
        <v>3168</v>
      </c>
      <c r="H485" s="623" t="s">
        <v>3035</v>
      </c>
      <c r="I485" s="623"/>
      <c r="J485" s="623"/>
      <c r="K485" s="623"/>
      <c r="L485" s="623"/>
      <c r="M485" s="623"/>
      <c r="N485" s="623"/>
      <c r="O485" s="623"/>
      <c r="P485" s="623"/>
      <c r="Q485" s="48">
        <f t="shared" si="8"/>
        <v>0</v>
      </c>
      <c r="R485" s="48"/>
      <c r="S485" s="623"/>
      <c r="T485" s="623"/>
      <c r="U485" s="47"/>
      <c r="V485" s="623"/>
      <c r="W485" s="623"/>
      <c r="X485" s="623"/>
      <c r="Y485" s="121"/>
      <c r="Z485" s="121"/>
      <c r="AA485" s="121"/>
      <c r="AB485" s="373"/>
      <c r="AC485" s="122"/>
      <c r="AD485" s="51"/>
    </row>
    <row r="486" spans="1:30" outlineLevel="1">
      <c r="A486" s="686"/>
      <c r="B486" s="48" t="s">
        <v>15</v>
      </c>
      <c r="C486" s="48">
        <v>1033</v>
      </c>
      <c r="D486" s="623"/>
      <c r="E486" s="48" t="s">
        <v>5392</v>
      </c>
      <c r="F486" s="623" t="s">
        <v>5393</v>
      </c>
      <c r="G486" s="623" t="s">
        <v>5394</v>
      </c>
      <c r="H486" s="623" t="s">
        <v>3035</v>
      </c>
      <c r="I486" s="623"/>
      <c r="J486" s="623"/>
      <c r="K486" s="623"/>
      <c r="L486" s="623"/>
      <c r="M486" s="623"/>
      <c r="N486" s="623"/>
      <c r="O486" s="623"/>
      <c r="P486" s="623"/>
      <c r="Q486" s="48">
        <f t="shared" si="8"/>
        <v>0</v>
      </c>
      <c r="R486" s="48"/>
      <c r="S486" s="623"/>
      <c r="T486" s="623"/>
      <c r="U486" s="47"/>
      <c r="V486" s="623"/>
      <c r="W486" s="623"/>
      <c r="X486" s="623"/>
      <c r="Y486" s="121"/>
      <c r="Z486" s="121"/>
      <c r="AA486" s="121"/>
      <c r="AB486" s="373"/>
      <c r="AC486" s="122"/>
      <c r="AD486" s="51"/>
    </row>
    <row r="487" spans="1:30" outlineLevel="1">
      <c r="A487" s="686"/>
      <c r="B487" s="48" t="s">
        <v>15</v>
      </c>
      <c r="C487" s="48">
        <v>1034</v>
      </c>
      <c r="D487" s="623"/>
      <c r="E487" s="623" t="s">
        <v>5395</v>
      </c>
      <c r="F487" s="623" t="s">
        <v>5396</v>
      </c>
      <c r="G487" s="623" t="s">
        <v>5397</v>
      </c>
      <c r="H487" s="623" t="s">
        <v>3035</v>
      </c>
      <c r="I487" s="623"/>
      <c r="J487" s="623"/>
      <c r="K487" s="623"/>
      <c r="L487" s="623"/>
      <c r="M487" s="623"/>
      <c r="N487" s="623"/>
      <c r="O487" s="623"/>
      <c r="P487" s="623"/>
      <c r="Q487" s="48">
        <f t="shared" si="8"/>
        <v>0</v>
      </c>
      <c r="R487" s="48"/>
      <c r="S487" s="623"/>
      <c r="T487" s="623"/>
      <c r="U487" s="47"/>
      <c r="V487" s="623"/>
      <c r="W487" s="623"/>
      <c r="X487" s="623"/>
      <c r="Y487" s="121"/>
      <c r="Z487" s="121"/>
      <c r="AA487" s="121"/>
      <c r="AB487" s="373"/>
      <c r="AC487" s="122"/>
      <c r="AD487" s="51"/>
    </row>
    <row r="488" spans="1:30" outlineLevel="1">
      <c r="A488" s="686"/>
      <c r="B488" s="48" t="s">
        <v>15</v>
      </c>
      <c r="C488" s="48">
        <v>1035</v>
      </c>
      <c r="D488" s="623"/>
      <c r="E488" s="623" t="s">
        <v>5398</v>
      </c>
      <c r="F488" s="623" t="s">
        <v>5399</v>
      </c>
      <c r="G488" s="623" t="s">
        <v>5400</v>
      </c>
      <c r="H488" s="623" t="s">
        <v>3035</v>
      </c>
      <c r="I488" s="623"/>
      <c r="J488" s="623"/>
      <c r="K488" s="623"/>
      <c r="L488" s="623"/>
      <c r="M488" s="623"/>
      <c r="N488" s="623"/>
      <c r="O488" s="623"/>
      <c r="P488" s="623"/>
      <c r="Q488" s="48">
        <f t="shared" si="8"/>
        <v>0</v>
      </c>
      <c r="R488" s="48"/>
      <c r="S488" s="623"/>
      <c r="T488" s="623"/>
      <c r="U488" s="47"/>
      <c r="V488" s="623"/>
      <c r="W488" s="623"/>
      <c r="X488" s="623"/>
      <c r="Y488" s="121"/>
      <c r="Z488" s="121"/>
      <c r="AA488" s="121"/>
      <c r="AB488" s="373"/>
      <c r="AC488" s="122"/>
      <c r="AD488" s="51"/>
    </row>
    <row r="489" spans="1:30" outlineLevel="1">
      <c r="A489" s="686"/>
      <c r="B489" s="48" t="s">
        <v>15</v>
      </c>
      <c r="C489" s="48">
        <v>1036</v>
      </c>
      <c r="D489" s="623"/>
      <c r="E489" s="48" t="s">
        <v>5401</v>
      </c>
      <c r="F489" s="623" t="s">
        <v>5402</v>
      </c>
      <c r="G489" s="623" t="s">
        <v>5403</v>
      </c>
      <c r="H489" s="623" t="s">
        <v>3035</v>
      </c>
      <c r="I489" s="623"/>
      <c r="J489" s="623"/>
      <c r="K489" s="623"/>
      <c r="L489" s="623"/>
      <c r="M489" s="623"/>
      <c r="N489" s="623"/>
      <c r="O489" s="623"/>
      <c r="P489" s="623"/>
      <c r="Q489" s="48">
        <f t="shared" si="8"/>
        <v>0</v>
      </c>
      <c r="R489" s="48"/>
      <c r="S489" s="623"/>
      <c r="T489" s="623"/>
      <c r="U489" s="47"/>
      <c r="V489" s="623"/>
      <c r="W489" s="623"/>
      <c r="X489" s="623"/>
      <c r="Y489" s="121"/>
      <c r="Z489" s="121"/>
      <c r="AA489" s="121"/>
      <c r="AB489" s="373"/>
      <c r="AC489" s="122"/>
      <c r="AD489" s="51"/>
    </row>
    <row r="490" spans="1:30" outlineLevel="1">
      <c r="A490" s="686"/>
      <c r="B490" s="48" t="s">
        <v>15</v>
      </c>
      <c r="C490" s="48">
        <v>1037</v>
      </c>
      <c r="D490" s="623"/>
      <c r="E490" s="623" t="s">
        <v>5404</v>
      </c>
      <c r="F490" s="623" t="s">
        <v>5405</v>
      </c>
      <c r="G490" s="623" t="s">
        <v>5406</v>
      </c>
      <c r="H490" s="623" t="s">
        <v>3035</v>
      </c>
      <c r="I490" s="623"/>
      <c r="J490" s="623"/>
      <c r="K490" s="623"/>
      <c r="L490" s="623"/>
      <c r="M490" s="623"/>
      <c r="N490" s="623"/>
      <c r="O490" s="623"/>
      <c r="P490" s="623"/>
      <c r="Q490" s="48">
        <f t="shared" si="8"/>
        <v>0</v>
      </c>
      <c r="R490" s="48"/>
      <c r="S490" s="623"/>
      <c r="T490" s="623"/>
      <c r="U490" s="47"/>
      <c r="V490" s="623"/>
      <c r="W490" s="623"/>
      <c r="X490" s="623"/>
      <c r="Y490" s="121"/>
      <c r="Z490" s="121"/>
      <c r="AA490" s="121"/>
      <c r="AB490" s="373"/>
      <c r="AC490" s="122"/>
      <c r="AD490" s="51"/>
    </row>
    <row r="491" spans="1:30" outlineLevel="1">
      <c r="A491" s="686"/>
      <c r="B491" s="48" t="s">
        <v>15</v>
      </c>
      <c r="C491" s="48">
        <v>1038</v>
      </c>
      <c r="D491" s="623"/>
      <c r="E491" s="623" t="s">
        <v>5407</v>
      </c>
      <c r="F491" s="623" t="s">
        <v>5408</v>
      </c>
      <c r="G491" s="623" t="s">
        <v>5409</v>
      </c>
      <c r="H491" s="623" t="s">
        <v>3035</v>
      </c>
      <c r="I491" s="623"/>
      <c r="J491" s="623"/>
      <c r="K491" s="623"/>
      <c r="L491" s="623"/>
      <c r="M491" s="623"/>
      <c r="N491" s="623"/>
      <c r="O491" s="623"/>
      <c r="P491" s="623"/>
      <c r="Q491" s="48">
        <f t="shared" si="8"/>
        <v>0</v>
      </c>
      <c r="R491" s="48"/>
      <c r="S491" s="623"/>
      <c r="T491" s="623"/>
      <c r="U491" s="47"/>
      <c r="V491" s="623"/>
      <c r="W491" s="623"/>
      <c r="X491" s="623"/>
      <c r="Y491" s="121"/>
      <c r="Z491" s="121"/>
      <c r="AA491" s="121"/>
      <c r="AB491" s="373"/>
      <c r="AC491" s="122"/>
      <c r="AD491" s="51"/>
    </row>
    <row r="492" spans="1:30" outlineLevel="1">
      <c r="A492" s="686"/>
      <c r="B492" s="48" t="s">
        <v>15</v>
      </c>
      <c r="C492" s="48">
        <v>1039</v>
      </c>
      <c r="D492" s="623"/>
      <c r="E492" s="48" t="s">
        <v>5410</v>
      </c>
      <c r="F492" s="623" t="s">
        <v>5411</v>
      </c>
      <c r="G492" s="623" t="s">
        <v>5412</v>
      </c>
      <c r="H492" s="623" t="s">
        <v>3035</v>
      </c>
      <c r="I492" s="623"/>
      <c r="J492" s="623"/>
      <c r="K492" s="623"/>
      <c r="L492" s="623"/>
      <c r="M492" s="623"/>
      <c r="N492" s="623"/>
      <c r="O492" s="623"/>
      <c r="P492" s="623"/>
      <c r="Q492" s="48">
        <f t="shared" si="8"/>
        <v>0</v>
      </c>
      <c r="R492" s="48"/>
      <c r="S492" s="623"/>
      <c r="T492" s="623"/>
      <c r="U492" s="47"/>
      <c r="V492" s="623"/>
      <c r="W492" s="623"/>
      <c r="X492" s="623"/>
      <c r="Y492" s="121"/>
      <c r="Z492" s="121"/>
      <c r="AA492" s="121"/>
      <c r="AB492" s="373"/>
      <c r="AC492" s="122"/>
      <c r="AD492" s="51"/>
    </row>
    <row r="493" spans="1:30" outlineLevel="1">
      <c r="A493" s="686"/>
      <c r="B493" s="48" t="s">
        <v>15</v>
      </c>
      <c r="C493" s="48">
        <v>1040</v>
      </c>
      <c r="D493" s="623"/>
      <c r="E493" s="623" t="s">
        <v>5413</v>
      </c>
      <c r="F493" s="623" t="s">
        <v>5414</v>
      </c>
      <c r="G493" s="623" t="s">
        <v>5415</v>
      </c>
      <c r="H493" s="623" t="s">
        <v>3035</v>
      </c>
      <c r="I493" s="623"/>
      <c r="J493" s="623"/>
      <c r="K493" s="623"/>
      <c r="L493" s="623"/>
      <c r="M493" s="623"/>
      <c r="N493" s="623"/>
      <c r="O493" s="623"/>
      <c r="P493" s="623"/>
      <c r="Q493" s="48">
        <f t="shared" si="8"/>
        <v>0</v>
      </c>
      <c r="R493" s="48"/>
      <c r="S493" s="623"/>
      <c r="T493" s="623"/>
      <c r="U493" s="47"/>
      <c r="V493" s="623"/>
      <c r="W493" s="623"/>
      <c r="X493" s="623"/>
      <c r="Y493" s="121"/>
      <c r="Z493" s="121"/>
      <c r="AA493" s="121"/>
      <c r="AB493" s="373"/>
      <c r="AC493" s="122"/>
      <c r="AD493" s="51"/>
    </row>
    <row r="494" spans="1:30" outlineLevel="1">
      <c r="A494" s="686"/>
      <c r="B494" s="48" t="s">
        <v>15</v>
      </c>
      <c r="C494" s="48">
        <v>1041</v>
      </c>
      <c r="D494" s="623"/>
      <c r="E494" s="623" t="s">
        <v>5416</v>
      </c>
      <c r="F494" s="623" t="s">
        <v>5417</v>
      </c>
      <c r="G494" s="623" t="s">
        <v>5418</v>
      </c>
      <c r="H494" s="623" t="s">
        <v>3035</v>
      </c>
      <c r="I494" s="623"/>
      <c r="J494" s="623"/>
      <c r="K494" s="623"/>
      <c r="L494" s="623"/>
      <c r="M494" s="623"/>
      <c r="N494" s="623"/>
      <c r="O494" s="623"/>
      <c r="P494" s="623"/>
      <c r="Q494" s="48">
        <f t="shared" si="8"/>
        <v>0</v>
      </c>
      <c r="R494" s="48"/>
      <c r="S494" s="623"/>
      <c r="T494" s="623"/>
      <c r="U494" s="47"/>
      <c r="V494" s="623"/>
      <c r="W494" s="623"/>
      <c r="X494" s="623"/>
      <c r="Y494" s="121"/>
      <c r="Z494" s="121"/>
      <c r="AA494" s="121"/>
      <c r="AB494" s="373"/>
      <c r="AC494" s="122"/>
      <c r="AD494" s="51"/>
    </row>
    <row r="495" spans="1:30" outlineLevel="1">
      <c r="A495" s="686"/>
      <c r="B495" s="48" t="s">
        <v>15</v>
      </c>
      <c r="C495" s="48">
        <v>1042</v>
      </c>
      <c r="D495" s="623"/>
      <c r="E495" s="48" t="s">
        <v>5419</v>
      </c>
      <c r="F495" s="623" t="s">
        <v>5420</v>
      </c>
      <c r="G495" s="623" t="s">
        <v>5421</v>
      </c>
      <c r="H495" s="623" t="s">
        <v>3035</v>
      </c>
      <c r="I495" s="623"/>
      <c r="J495" s="623"/>
      <c r="K495" s="623"/>
      <c r="L495" s="623"/>
      <c r="M495" s="623"/>
      <c r="N495" s="623"/>
      <c r="O495" s="623"/>
      <c r="P495" s="623"/>
      <c r="Q495" s="48">
        <f t="shared" si="8"/>
        <v>0</v>
      </c>
      <c r="R495" s="48"/>
      <c r="S495" s="623"/>
      <c r="T495" s="623"/>
      <c r="U495" s="47"/>
      <c r="V495" s="623"/>
      <c r="W495" s="623"/>
      <c r="X495" s="623"/>
      <c r="Y495" s="121"/>
      <c r="Z495" s="121"/>
      <c r="AA495" s="121"/>
      <c r="AB495" s="373"/>
      <c r="AC495" s="122"/>
      <c r="AD495" s="51"/>
    </row>
    <row r="496" spans="1:30" outlineLevel="1">
      <c r="A496" s="686"/>
      <c r="B496" s="48" t="s">
        <v>15</v>
      </c>
      <c r="C496" s="48">
        <v>1043</v>
      </c>
      <c r="D496" s="623"/>
      <c r="E496" s="623" t="s">
        <v>5422</v>
      </c>
      <c r="F496" s="623" t="s">
        <v>5423</v>
      </c>
      <c r="G496" s="623" t="s">
        <v>5424</v>
      </c>
      <c r="H496" s="623" t="s">
        <v>3035</v>
      </c>
      <c r="I496" s="623"/>
      <c r="J496" s="623"/>
      <c r="K496" s="623"/>
      <c r="L496" s="623"/>
      <c r="M496" s="623"/>
      <c r="N496" s="623"/>
      <c r="O496" s="623"/>
      <c r="P496" s="623"/>
      <c r="Q496" s="48">
        <f t="shared" si="8"/>
        <v>0</v>
      </c>
      <c r="R496" s="48"/>
      <c r="S496" s="623"/>
      <c r="T496" s="623"/>
      <c r="U496" s="47"/>
      <c r="V496" s="623"/>
      <c r="W496" s="623"/>
      <c r="X496" s="623"/>
      <c r="Y496" s="121"/>
      <c r="Z496" s="121"/>
      <c r="AA496" s="121"/>
      <c r="AB496" s="373"/>
      <c r="AC496" s="122"/>
      <c r="AD496" s="51"/>
    </row>
    <row r="497" spans="1:30" outlineLevel="1">
      <c r="A497" s="686"/>
      <c r="B497" s="48" t="s">
        <v>15</v>
      </c>
      <c r="C497" s="48">
        <v>1044</v>
      </c>
      <c r="D497" s="623"/>
      <c r="E497" s="623" t="s">
        <v>5425</v>
      </c>
      <c r="F497" s="623" t="s">
        <v>5426</v>
      </c>
      <c r="G497" s="623" t="s">
        <v>5427</v>
      </c>
      <c r="H497" s="623" t="s">
        <v>3035</v>
      </c>
      <c r="I497" s="623"/>
      <c r="J497" s="623"/>
      <c r="K497" s="623"/>
      <c r="L497" s="623"/>
      <c r="M497" s="623"/>
      <c r="N497" s="623"/>
      <c r="O497" s="623"/>
      <c r="P497" s="623"/>
      <c r="Q497" s="48">
        <f t="shared" si="8"/>
        <v>0</v>
      </c>
      <c r="R497" s="48"/>
      <c r="S497" s="623"/>
      <c r="T497" s="623"/>
      <c r="U497" s="47"/>
      <c r="V497" s="623"/>
      <c r="W497" s="623"/>
      <c r="X497" s="623"/>
      <c r="Y497" s="121"/>
      <c r="Z497" s="121"/>
      <c r="AA497" s="121"/>
      <c r="AB497" s="373"/>
      <c r="AC497" s="122"/>
      <c r="AD497" s="51"/>
    </row>
    <row r="498" spans="1:30" outlineLevel="1">
      <c r="A498" s="686"/>
      <c r="B498" s="48" t="s">
        <v>15</v>
      </c>
      <c r="C498" s="48">
        <v>1045</v>
      </c>
      <c r="D498" s="623"/>
      <c r="E498" s="48" t="s">
        <v>5428</v>
      </c>
      <c r="F498" s="623" t="s">
        <v>5429</v>
      </c>
      <c r="G498" s="623" t="s">
        <v>5430</v>
      </c>
      <c r="H498" s="623" t="s">
        <v>3035</v>
      </c>
      <c r="I498" s="623"/>
      <c r="J498" s="623"/>
      <c r="K498" s="623"/>
      <c r="L498" s="623"/>
      <c r="M498" s="623"/>
      <c r="N498" s="623"/>
      <c r="O498" s="623"/>
      <c r="P498" s="623"/>
      <c r="Q498" s="48">
        <f t="shared" si="8"/>
        <v>0</v>
      </c>
      <c r="R498" s="48"/>
      <c r="S498" s="623"/>
      <c r="T498" s="623"/>
      <c r="U498" s="47"/>
      <c r="V498" s="623"/>
      <c r="W498" s="623"/>
      <c r="X498" s="623"/>
      <c r="Y498" s="121"/>
      <c r="Z498" s="121"/>
      <c r="AA498" s="121"/>
      <c r="AB498" s="373"/>
      <c r="AC498" s="122"/>
      <c r="AD498" s="51"/>
    </row>
    <row r="499" spans="1:30" outlineLevel="1">
      <c r="A499" s="686"/>
      <c r="B499" s="48" t="s">
        <v>15</v>
      </c>
      <c r="C499" s="48">
        <v>1046</v>
      </c>
      <c r="D499" s="623"/>
      <c r="E499" s="623" t="s">
        <v>5431</v>
      </c>
      <c r="F499" s="623" t="s">
        <v>5432</v>
      </c>
      <c r="G499" s="623" t="s">
        <v>5433</v>
      </c>
      <c r="H499" s="623" t="s">
        <v>3035</v>
      </c>
      <c r="I499" s="623"/>
      <c r="J499" s="623"/>
      <c r="K499" s="623"/>
      <c r="L499" s="623"/>
      <c r="M499" s="623"/>
      <c r="N499" s="623"/>
      <c r="O499" s="623"/>
      <c r="P499" s="623"/>
      <c r="Q499" s="48">
        <f t="shared" si="8"/>
        <v>0</v>
      </c>
      <c r="R499" s="48"/>
      <c r="S499" s="623"/>
      <c r="T499" s="623"/>
      <c r="U499" s="47"/>
      <c r="V499" s="623"/>
      <c r="W499" s="623"/>
      <c r="X499" s="623"/>
      <c r="Y499" s="121"/>
      <c r="Z499" s="121"/>
      <c r="AA499" s="121"/>
      <c r="AB499" s="373"/>
      <c r="AC499" s="122"/>
      <c r="AD499" s="51"/>
    </row>
    <row r="500" spans="1:30" outlineLevel="1">
      <c r="A500" s="686"/>
      <c r="B500" s="48" t="s">
        <v>15</v>
      </c>
      <c r="C500" s="48">
        <v>1047</v>
      </c>
      <c r="D500" s="623"/>
      <c r="E500" s="623" t="s">
        <v>5434</v>
      </c>
      <c r="F500" s="623" t="s">
        <v>5435</v>
      </c>
      <c r="G500" s="623" t="s">
        <v>5436</v>
      </c>
      <c r="H500" s="623" t="s">
        <v>3035</v>
      </c>
      <c r="I500" s="623"/>
      <c r="J500" s="623"/>
      <c r="K500" s="623"/>
      <c r="L500" s="623"/>
      <c r="M500" s="623"/>
      <c r="N500" s="623"/>
      <c r="O500" s="623"/>
      <c r="P500" s="623"/>
      <c r="Q500" s="48">
        <f t="shared" si="8"/>
        <v>0</v>
      </c>
      <c r="R500" s="48"/>
      <c r="S500" s="623"/>
      <c r="T500" s="623"/>
      <c r="U500" s="47"/>
      <c r="V500" s="623"/>
      <c r="W500" s="623"/>
      <c r="X500" s="623"/>
      <c r="Y500" s="121"/>
      <c r="Z500" s="121"/>
      <c r="AA500" s="121"/>
      <c r="AB500" s="373"/>
      <c r="AC500" s="122"/>
      <c r="AD500" s="51"/>
    </row>
    <row r="501" spans="1:30" outlineLevel="1">
      <c r="A501" s="686"/>
      <c r="B501" s="48" t="s">
        <v>15</v>
      </c>
      <c r="C501" s="48">
        <v>1048</v>
      </c>
      <c r="D501" s="623"/>
      <c r="E501" s="48" t="s">
        <v>5437</v>
      </c>
      <c r="F501" s="623" t="s">
        <v>5438</v>
      </c>
      <c r="G501" s="623" t="s">
        <v>5439</v>
      </c>
      <c r="H501" s="623" t="s">
        <v>3035</v>
      </c>
      <c r="I501" s="623"/>
      <c r="J501" s="623"/>
      <c r="K501" s="623"/>
      <c r="L501" s="623"/>
      <c r="M501" s="623"/>
      <c r="N501" s="623"/>
      <c r="O501" s="623"/>
      <c r="P501" s="623"/>
      <c r="Q501" s="48">
        <f t="shared" si="8"/>
        <v>0</v>
      </c>
      <c r="R501" s="48"/>
      <c r="S501" s="623"/>
      <c r="T501" s="623"/>
      <c r="U501" s="47"/>
      <c r="V501" s="623"/>
      <c r="W501" s="623"/>
      <c r="X501" s="623"/>
      <c r="Y501" s="121"/>
      <c r="Z501" s="121"/>
      <c r="AA501" s="121"/>
      <c r="AB501" s="373"/>
      <c r="AC501" s="122"/>
      <c r="AD501" s="51"/>
    </row>
    <row r="502" spans="1:30" outlineLevel="1">
      <c r="A502" s="686"/>
      <c r="B502" s="48" t="s">
        <v>15</v>
      </c>
      <c r="C502" s="48">
        <v>1049</v>
      </c>
      <c r="D502" s="623"/>
      <c r="E502" s="623" t="s">
        <v>5440</v>
      </c>
      <c r="F502" s="623" t="s">
        <v>5441</v>
      </c>
      <c r="G502" s="623" t="s">
        <v>5442</v>
      </c>
      <c r="H502" s="623" t="s">
        <v>3035</v>
      </c>
      <c r="I502" s="623"/>
      <c r="J502" s="623"/>
      <c r="K502" s="623"/>
      <c r="L502" s="623"/>
      <c r="M502" s="623"/>
      <c r="N502" s="623"/>
      <c r="O502" s="623"/>
      <c r="P502" s="623"/>
      <c r="Q502" s="48">
        <f t="shared" si="8"/>
        <v>0</v>
      </c>
      <c r="R502" s="48"/>
      <c r="S502" s="623"/>
      <c r="T502" s="623"/>
      <c r="U502" s="47"/>
      <c r="V502" s="623"/>
      <c r="W502" s="623"/>
      <c r="X502" s="623"/>
      <c r="Y502" s="121"/>
      <c r="Z502" s="121"/>
      <c r="AA502" s="121"/>
      <c r="AB502" s="373"/>
      <c r="AC502" s="122"/>
      <c r="AD502" s="51"/>
    </row>
    <row r="503" spans="1:30" outlineLevel="1">
      <c r="A503" s="686"/>
      <c r="B503" s="48" t="s">
        <v>15</v>
      </c>
      <c r="C503" s="48">
        <v>1050</v>
      </c>
      <c r="D503" s="623"/>
      <c r="E503" s="623" t="s">
        <v>5443</v>
      </c>
      <c r="F503" s="623" t="s">
        <v>5444</v>
      </c>
      <c r="G503" s="623" t="s">
        <v>5445</v>
      </c>
      <c r="H503" s="623" t="s">
        <v>3035</v>
      </c>
      <c r="I503" s="623"/>
      <c r="J503" s="623"/>
      <c r="K503" s="623"/>
      <c r="L503" s="623"/>
      <c r="M503" s="623"/>
      <c r="N503" s="623"/>
      <c r="O503" s="623"/>
      <c r="P503" s="623"/>
      <c r="Q503" s="48">
        <f t="shared" si="8"/>
        <v>0</v>
      </c>
      <c r="R503" s="48"/>
      <c r="S503" s="623"/>
      <c r="T503" s="623"/>
      <c r="U503" s="47"/>
      <c r="V503" s="623"/>
      <c r="W503" s="623"/>
      <c r="X503" s="623"/>
      <c r="Y503" s="121"/>
      <c r="Z503" s="121"/>
      <c r="AA503" s="121"/>
      <c r="AB503" s="373"/>
      <c r="AC503" s="122"/>
      <c r="AD503" s="51"/>
    </row>
    <row r="504" spans="1:30" outlineLevel="1">
      <c r="A504" s="686"/>
      <c r="B504" s="48" t="s">
        <v>15</v>
      </c>
      <c r="C504" s="48">
        <v>1051</v>
      </c>
      <c r="D504" s="623"/>
      <c r="E504" s="48" t="s">
        <v>5446</v>
      </c>
      <c r="F504" s="623" t="s">
        <v>5447</v>
      </c>
      <c r="G504" s="623" t="s">
        <v>5448</v>
      </c>
      <c r="H504" s="623" t="s">
        <v>3035</v>
      </c>
      <c r="I504" s="623"/>
      <c r="J504" s="623"/>
      <c r="K504" s="623"/>
      <c r="L504" s="623"/>
      <c r="M504" s="623"/>
      <c r="N504" s="623"/>
      <c r="O504" s="623"/>
      <c r="P504" s="623"/>
      <c r="Q504" s="48">
        <f t="shared" si="8"/>
        <v>0</v>
      </c>
      <c r="R504" s="48"/>
      <c r="S504" s="623"/>
      <c r="T504" s="623"/>
      <c r="U504" s="47"/>
      <c r="V504" s="623"/>
      <c r="W504" s="623"/>
      <c r="X504" s="623"/>
      <c r="Y504" s="121"/>
      <c r="Z504" s="121"/>
      <c r="AA504" s="121"/>
      <c r="AB504" s="373"/>
      <c r="AC504" s="122"/>
      <c r="AD504" s="51"/>
    </row>
    <row r="505" spans="1:30" outlineLevel="1">
      <c r="A505" s="686"/>
      <c r="B505" s="48" t="s">
        <v>15</v>
      </c>
      <c r="C505" s="48">
        <v>1052</v>
      </c>
      <c r="D505" s="623"/>
      <c r="E505" s="623" t="s">
        <v>5449</v>
      </c>
      <c r="F505" s="623" t="s">
        <v>5450</v>
      </c>
      <c r="G505" s="623" t="s">
        <v>3362</v>
      </c>
      <c r="H505" s="623" t="s">
        <v>3035</v>
      </c>
      <c r="I505" s="623"/>
      <c r="J505" s="623"/>
      <c r="K505" s="623"/>
      <c r="L505" s="623"/>
      <c r="M505" s="623"/>
      <c r="N505" s="623"/>
      <c r="O505" s="623"/>
      <c r="P505" s="623"/>
      <c r="Q505" s="48">
        <f t="shared" si="8"/>
        <v>0</v>
      </c>
      <c r="R505" s="48"/>
      <c r="S505" s="623"/>
      <c r="T505" s="623"/>
      <c r="U505" s="47"/>
      <c r="V505" s="623"/>
      <c r="W505" s="623"/>
      <c r="X505" s="623"/>
      <c r="Y505" s="121"/>
      <c r="Z505" s="121"/>
      <c r="AA505" s="121"/>
      <c r="AB505" s="373"/>
      <c r="AC505" s="122"/>
      <c r="AD505" s="51"/>
    </row>
    <row r="506" spans="1:30" outlineLevel="1">
      <c r="A506" s="686"/>
      <c r="B506" s="48" t="s">
        <v>15</v>
      </c>
      <c r="C506" s="48">
        <v>1053</v>
      </c>
      <c r="D506" s="623"/>
      <c r="E506" s="623" t="s">
        <v>5451</v>
      </c>
      <c r="F506" s="623" t="s">
        <v>5452</v>
      </c>
      <c r="G506" s="623" t="s">
        <v>3365</v>
      </c>
      <c r="H506" s="623" t="s">
        <v>3035</v>
      </c>
      <c r="I506" s="623"/>
      <c r="J506" s="623"/>
      <c r="K506" s="623"/>
      <c r="L506" s="623"/>
      <c r="M506" s="623"/>
      <c r="N506" s="623"/>
      <c r="O506" s="623"/>
      <c r="P506" s="623"/>
      <c r="Q506" s="48">
        <f t="shared" si="8"/>
        <v>0</v>
      </c>
      <c r="R506" s="48"/>
      <c r="S506" s="623"/>
      <c r="T506" s="623"/>
      <c r="U506" s="47"/>
      <c r="V506" s="623"/>
      <c r="W506" s="623"/>
      <c r="X506" s="623"/>
      <c r="Y506" s="121"/>
      <c r="Z506" s="121"/>
      <c r="AA506" s="121"/>
      <c r="AB506" s="373"/>
      <c r="AC506" s="122"/>
      <c r="AD506" s="51"/>
    </row>
    <row r="507" spans="1:30" outlineLevel="1">
      <c r="A507" s="686"/>
      <c r="B507" s="48" t="s">
        <v>15</v>
      </c>
      <c r="C507" s="48">
        <v>1054</v>
      </c>
      <c r="D507" s="623"/>
      <c r="E507" s="48" t="s">
        <v>5453</v>
      </c>
      <c r="F507" s="623" t="s">
        <v>5454</v>
      </c>
      <c r="G507" s="623" t="s">
        <v>3368</v>
      </c>
      <c r="H507" s="623" t="s">
        <v>3035</v>
      </c>
      <c r="I507" s="623"/>
      <c r="J507" s="623"/>
      <c r="K507" s="623"/>
      <c r="L507" s="623"/>
      <c r="M507" s="623"/>
      <c r="N507" s="623"/>
      <c r="O507" s="623"/>
      <c r="P507" s="623"/>
      <c r="Q507" s="48">
        <f t="shared" si="8"/>
        <v>0</v>
      </c>
      <c r="R507" s="48"/>
      <c r="S507" s="623"/>
      <c r="T507" s="623"/>
      <c r="U507" s="47"/>
      <c r="V507" s="623"/>
      <c r="W507" s="623"/>
      <c r="X507" s="623"/>
      <c r="Y507" s="121"/>
      <c r="Z507" s="121"/>
      <c r="AA507" s="121"/>
      <c r="AB507" s="373"/>
      <c r="AC507" s="122"/>
      <c r="AD507" s="51"/>
    </row>
    <row r="508" spans="1:30" outlineLevel="1">
      <c r="A508" s="686"/>
      <c r="B508" s="48" t="s">
        <v>15</v>
      </c>
      <c r="C508" s="48">
        <v>1055</v>
      </c>
      <c r="D508" s="623"/>
      <c r="E508" s="623" t="s">
        <v>5455</v>
      </c>
      <c r="F508" s="623" t="s">
        <v>5456</v>
      </c>
      <c r="G508" s="623" t="s">
        <v>3371</v>
      </c>
      <c r="H508" s="623" t="s">
        <v>3035</v>
      </c>
      <c r="I508" s="623"/>
      <c r="J508" s="623"/>
      <c r="K508" s="623"/>
      <c r="L508" s="623"/>
      <c r="M508" s="623"/>
      <c r="N508" s="623"/>
      <c r="O508" s="623"/>
      <c r="P508" s="623"/>
      <c r="Q508" s="48">
        <f t="shared" si="8"/>
        <v>0</v>
      </c>
      <c r="R508" s="48"/>
      <c r="S508" s="623"/>
      <c r="T508" s="623"/>
      <c r="U508" s="47"/>
      <c r="V508" s="623"/>
      <c r="W508" s="623"/>
      <c r="X508" s="623"/>
      <c r="Y508" s="121"/>
      <c r="Z508" s="121"/>
      <c r="AA508" s="121"/>
      <c r="AB508" s="373"/>
      <c r="AC508" s="122"/>
      <c r="AD508" s="51"/>
    </row>
    <row r="509" spans="1:30" outlineLevel="1">
      <c r="A509" s="686"/>
      <c r="B509" s="48" t="s">
        <v>15</v>
      </c>
      <c r="C509" s="48">
        <v>1056</v>
      </c>
      <c r="D509" s="623"/>
      <c r="E509" s="623" t="s">
        <v>5457</v>
      </c>
      <c r="F509" s="623" t="s">
        <v>5458</v>
      </c>
      <c r="G509" s="623" t="s">
        <v>3374</v>
      </c>
      <c r="H509" s="623" t="s">
        <v>3035</v>
      </c>
      <c r="I509" s="623"/>
      <c r="J509" s="623"/>
      <c r="K509" s="623"/>
      <c r="L509" s="623"/>
      <c r="M509" s="623"/>
      <c r="N509" s="623"/>
      <c r="O509" s="623"/>
      <c r="P509" s="623"/>
      <c r="Q509" s="48">
        <f t="shared" si="8"/>
        <v>0</v>
      </c>
      <c r="R509" s="48"/>
      <c r="S509" s="623"/>
      <c r="T509" s="623"/>
      <c r="U509" s="47"/>
      <c r="V509" s="623"/>
      <c r="W509" s="623"/>
      <c r="X509" s="623"/>
      <c r="Y509" s="121"/>
      <c r="Z509" s="121"/>
      <c r="AA509" s="121"/>
      <c r="AB509" s="373"/>
      <c r="AC509" s="122"/>
      <c r="AD509" s="51"/>
    </row>
    <row r="510" spans="1:30" outlineLevel="1">
      <c r="A510" s="686"/>
      <c r="B510" s="48" t="s">
        <v>15</v>
      </c>
      <c r="C510" s="48">
        <v>1057</v>
      </c>
      <c r="D510" s="623"/>
      <c r="E510" s="48" t="s">
        <v>5459</v>
      </c>
      <c r="F510" s="623" t="s">
        <v>5460</v>
      </c>
      <c r="G510" s="623" t="s">
        <v>3377</v>
      </c>
      <c r="H510" s="623" t="s">
        <v>3035</v>
      </c>
      <c r="I510" s="623"/>
      <c r="J510" s="623"/>
      <c r="K510" s="623"/>
      <c r="L510" s="623"/>
      <c r="M510" s="623"/>
      <c r="N510" s="623"/>
      <c r="O510" s="623"/>
      <c r="P510" s="623"/>
      <c r="Q510" s="48">
        <f t="shared" si="8"/>
        <v>0</v>
      </c>
      <c r="R510" s="48"/>
      <c r="S510" s="623"/>
      <c r="T510" s="623"/>
      <c r="U510" s="47"/>
      <c r="V510" s="623"/>
      <c r="W510" s="623"/>
      <c r="X510" s="623"/>
      <c r="Y510" s="121"/>
      <c r="Z510" s="121"/>
      <c r="AA510" s="121"/>
      <c r="AB510" s="373"/>
      <c r="AC510" s="122"/>
      <c r="AD510" s="51"/>
    </row>
    <row r="511" spans="1:30" outlineLevel="1">
      <c r="A511" s="686"/>
      <c r="B511" s="48" t="s">
        <v>15</v>
      </c>
      <c r="C511" s="48">
        <v>1058</v>
      </c>
      <c r="D511" s="623"/>
      <c r="E511" s="623" t="s">
        <v>5461</v>
      </c>
      <c r="F511" s="623" t="s">
        <v>5462</v>
      </c>
      <c r="G511" s="623" t="s">
        <v>3380</v>
      </c>
      <c r="H511" s="623" t="s">
        <v>3035</v>
      </c>
      <c r="I511" s="623"/>
      <c r="J511" s="623"/>
      <c r="K511" s="623"/>
      <c r="L511" s="623"/>
      <c r="M511" s="623"/>
      <c r="N511" s="623"/>
      <c r="O511" s="623"/>
      <c r="P511" s="623"/>
      <c r="Q511" s="48">
        <f t="shared" si="8"/>
        <v>0</v>
      </c>
      <c r="R511" s="48"/>
      <c r="S511" s="623"/>
      <c r="T511" s="623"/>
      <c r="U511" s="47"/>
      <c r="V511" s="623"/>
      <c r="W511" s="623"/>
      <c r="X511" s="623"/>
      <c r="Y511" s="121"/>
      <c r="Z511" s="121"/>
      <c r="AA511" s="121"/>
      <c r="AB511" s="373"/>
      <c r="AC511" s="122"/>
      <c r="AD511" s="51"/>
    </row>
    <row r="512" spans="1:30" outlineLevel="1">
      <c r="A512" s="686"/>
      <c r="B512" s="48" t="s">
        <v>15</v>
      </c>
      <c r="C512" s="48">
        <v>1059</v>
      </c>
      <c r="D512" s="623"/>
      <c r="E512" s="623" t="s">
        <v>5463</v>
      </c>
      <c r="F512" s="623" t="s">
        <v>5464</v>
      </c>
      <c r="G512" s="623" t="s">
        <v>3383</v>
      </c>
      <c r="H512" s="623" t="s">
        <v>3035</v>
      </c>
      <c r="I512" s="623"/>
      <c r="J512" s="623"/>
      <c r="K512" s="623"/>
      <c r="L512" s="623"/>
      <c r="M512" s="623"/>
      <c r="N512" s="623"/>
      <c r="O512" s="623"/>
      <c r="P512" s="623"/>
      <c r="Q512" s="48">
        <f t="shared" si="8"/>
        <v>0</v>
      </c>
      <c r="R512" s="48"/>
      <c r="S512" s="623"/>
      <c r="T512" s="623"/>
      <c r="U512" s="47"/>
      <c r="V512" s="623"/>
      <c r="W512" s="623"/>
      <c r="X512" s="623"/>
      <c r="Y512" s="121"/>
      <c r="Z512" s="121"/>
      <c r="AA512" s="121"/>
      <c r="AB512" s="373"/>
      <c r="AC512" s="122"/>
      <c r="AD512" s="51"/>
    </row>
    <row r="513" spans="1:30" outlineLevel="1">
      <c r="A513" s="686"/>
      <c r="B513" s="48" t="s">
        <v>15</v>
      </c>
      <c r="C513" s="48">
        <v>1060</v>
      </c>
      <c r="D513" s="623"/>
      <c r="E513" s="48" t="s">
        <v>5465</v>
      </c>
      <c r="F513" s="623" t="s">
        <v>5466</v>
      </c>
      <c r="G513" s="623" t="s">
        <v>3386</v>
      </c>
      <c r="H513" s="623" t="s">
        <v>3035</v>
      </c>
      <c r="I513" s="623"/>
      <c r="J513" s="623"/>
      <c r="K513" s="623"/>
      <c r="L513" s="623"/>
      <c r="M513" s="623"/>
      <c r="N513" s="623"/>
      <c r="O513" s="623"/>
      <c r="P513" s="623"/>
      <c r="Q513" s="48">
        <f t="shared" si="8"/>
        <v>0</v>
      </c>
      <c r="R513" s="48"/>
      <c r="S513" s="623"/>
      <c r="T513" s="623"/>
      <c r="U513" s="47"/>
      <c r="V513" s="623"/>
      <c r="W513" s="623"/>
      <c r="X513" s="623"/>
      <c r="Y513" s="121"/>
      <c r="Z513" s="121"/>
      <c r="AA513" s="121"/>
      <c r="AB513" s="373"/>
      <c r="AC513" s="122"/>
      <c r="AD513" s="51"/>
    </row>
    <row r="514" spans="1:30" outlineLevel="1">
      <c r="A514" s="686"/>
      <c r="B514" s="48" t="s">
        <v>15</v>
      </c>
      <c r="C514" s="48">
        <v>1061</v>
      </c>
      <c r="D514" s="623"/>
      <c r="E514" s="623" t="s">
        <v>5467</v>
      </c>
      <c r="F514" s="623" t="s">
        <v>5468</v>
      </c>
      <c r="G514" s="623" t="s">
        <v>3389</v>
      </c>
      <c r="H514" s="623" t="s">
        <v>3035</v>
      </c>
      <c r="I514" s="623"/>
      <c r="J514" s="623"/>
      <c r="K514" s="623"/>
      <c r="L514" s="623"/>
      <c r="M514" s="623"/>
      <c r="N514" s="623"/>
      <c r="O514" s="623"/>
      <c r="P514" s="623"/>
      <c r="Q514" s="48">
        <f t="shared" si="8"/>
        <v>0</v>
      </c>
      <c r="R514" s="48"/>
      <c r="S514" s="623"/>
      <c r="T514" s="623"/>
      <c r="U514" s="47"/>
      <c r="V514" s="623"/>
      <c r="W514" s="623"/>
      <c r="X514" s="623"/>
      <c r="Y514" s="121"/>
      <c r="Z514" s="121"/>
      <c r="AA514" s="121"/>
      <c r="AB514" s="373"/>
      <c r="AC514" s="122"/>
      <c r="AD514" s="51"/>
    </row>
    <row r="515" spans="1:30" outlineLevel="1">
      <c r="A515" s="686"/>
      <c r="B515" s="48" t="s">
        <v>15</v>
      </c>
      <c r="C515" s="48">
        <v>1062</v>
      </c>
      <c r="D515" s="623"/>
      <c r="E515" s="623" t="s">
        <v>5469</v>
      </c>
      <c r="F515" s="623" t="s">
        <v>5470</v>
      </c>
      <c r="G515" s="623" t="s">
        <v>3392</v>
      </c>
      <c r="H515" s="623" t="s">
        <v>3035</v>
      </c>
      <c r="I515" s="623"/>
      <c r="J515" s="623"/>
      <c r="K515" s="623"/>
      <c r="L515" s="623"/>
      <c r="M515" s="623"/>
      <c r="N515" s="623"/>
      <c r="O515" s="623"/>
      <c r="P515" s="623"/>
      <c r="Q515" s="48">
        <f t="shared" si="8"/>
        <v>0</v>
      </c>
      <c r="R515" s="48"/>
      <c r="S515" s="623"/>
      <c r="T515" s="623"/>
      <c r="U515" s="47"/>
      <c r="V515" s="623"/>
      <c r="W515" s="623"/>
      <c r="X515" s="623"/>
      <c r="Y515" s="121"/>
      <c r="Z515" s="121"/>
      <c r="AA515" s="121"/>
      <c r="AB515" s="373"/>
      <c r="AC515" s="122"/>
      <c r="AD515" s="51"/>
    </row>
    <row r="516" spans="1:30" outlineLevel="1">
      <c r="A516" s="686"/>
      <c r="B516" s="48" t="s">
        <v>15</v>
      </c>
      <c r="C516" s="48">
        <v>1063</v>
      </c>
      <c r="D516" s="623"/>
      <c r="E516" s="48" t="s">
        <v>5471</v>
      </c>
      <c r="F516" s="623" t="s">
        <v>5472</v>
      </c>
      <c r="G516" s="623" t="s">
        <v>3395</v>
      </c>
      <c r="H516" s="623" t="s">
        <v>3035</v>
      </c>
      <c r="I516" s="623"/>
      <c r="J516" s="623"/>
      <c r="K516" s="623"/>
      <c r="L516" s="623"/>
      <c r="M516" s="623"/>
      <c r="N516" s="623"/>
      <c r="O516" s="623"/>
      <c r="P516" s="623"/>
      <c r="Q516" s="48">
        <f t="shared" si="8"/>
        <v>0</v>
      </c>
      <c r="R516" s="48"/>
      <c r="S516" s="623"/>
      <c r="T516" s="623"/>
      <c r="U516" s="47"/>
      <c r="V516" s="623"/>
      <c r="W516" s="623"/>
      <c r="X516" s="623"/>
      <c r="Y516" s="121"/>
      <c r="Z516" s="121"/>
      <c r="AA516" s="121"/>
      <c r="AB516" s="373"/>
      <c r="AC516" s="122"/>
      <c r="AD516" s="51"/>
    </row>
    <row r="517" spans="1:30" outlineLevel="1">
      <c r="A517" s="686"/>
      <c r="B517" s="48" t="s">
        <v>15</v>
      </c>
      <c r="C517" s="48">
        <v>1064</v>
      </c>
      <c r="D517" s="623"/>
      <c r="E517" s="623" t="s">
        <v>5473</v>
      </c>
      <c r="F517" s="623" t="s">
        <v>5474</v>
      </c>
      <c r="G517" s="623" t="s">
        <v>3398</v>
      </c>
      <c r="H517" s="623" t="s">
        <v>3035</v>
      </c>
      <c r="I517" s="623"/>
      <c r="J517" s="623"/>
      <c r="K517" s="623"/>
      <c r="L517" s="623"/>
      <c r="M517" s="623"/>
      <c r="N517" s="623"/>
      <c r="O517" s="623"/>
      <c r="P517" s="623"/>
      <c r="Q517" s="48">
        <f t="shared" si="8"/>
        <v>0</v>
      </c>
      <c r="R517" s="48"/>
      <c r="S517" s="623"/>
      <c r="T517" s="623"/>
      <c r="U517" s="47"/>
      <c r="V517" s="623"/>
      <c r="W517" s="623"/>
      <c r="X517" s="623"/>
      <c r="Y517" s="121"/>
      <c r="Z517" s="121"/>
      <c r="AA517" s="121"/>
      <c r="AB517" s="373"/>
      <c r="AC517" s="122"/>
      <c r="AD517" s="51"/>
    </row>
    <row r="518" spans="1:30" outlineLevel="1">
      <c r="A518" s="686"/>
      <c r="B518" s="48" t="s">
        <v>15</v>
      </c>
      <c r="C518" s="48">
        <v>1065</v>
      </c>
      <c r="D518" s="623"/>
      <c r="E518" s="623" t="s">
        <v>5475</v>
      </c>
      <c r="F518" s="623" t="s">
        <v>5476</v>
      </c>
      <c r="G518" s="623" t="s">
        <v>5477</v>
      </c>
      <c r="H518" s="623" t="s">
        <v>3035</v>
      </c>
      <c r="I518" s="623"/>
      <c r="J518" s="623"/>
      <c r="K518" s="623"/>
      <c r="L518" s="623"/>
      <c r="M518" s="623"/>
      <c r="N518" s="623"/>
      <c r="O518" s="623"/>
      <c r="P518" s="623"/>
      <c r="Q518" s="48">
        <f t="shared" si="8"/>
        <v>0</v>
      </c>
      <c r="R518" s="48"/>
      <c r="S518" s="623"/>
      <c r="T518" s="623"/>
      <c r="U518" s="47"/>
      <c r="V518" s="623"/>
      <c r="W518" s="623"/>
      <c r="X518" s="623"/>
      <c r="Y518" s="121"/>
      <c r="Z518" s="121"/>
      <c r="AA518" s="121"/>
      <c r="AB518" s="373"/>
      <c r="AC518" s="122"/>
      <c r="AD518" s="51"/>
    </row>
    <row r="519" spans="1:30" outlineLevel="1">
      <c r="A519" s="686"/>
      <c r="B519" s="48" t="s">
        <v>15</v>
      </c>
      <c r="C519" s="48">
        <v>1066</v>
      </c>
      <c r="D519" s="623"/>
      <c r="E519" s="48" t="s">
        <v>5478</v>
      </c>
      <c r="F519" s="623" t="s">
        <v>5479</v>
      </c>
      <c r="G519" s="623" t="s">
        <v>5480</v>
      </c>
      <c r="H519" s="623" t="s">
        <v>3035</v>
      </c>
      <c r="I519" s="623"/>
      <c r="J519" s="623"/>
      <c r="K519" s="623"/>
      <c r="L519" s="623"/>
      <c r="M519" s="623"/>
      <c r="N519" s="623"/>
      <c r="O519" s="623"/>
      <c r="P519" s="623"/>
      <c r="Q519" s="48">
        <f t="shared" si="8"/>
        <v>0</v>
      </c>
      <c r="R519" s="48"/>
      <c r="S519" s="623"/>
      <c r="T519" s="623"/>
      <c r="U519" s="47"/>
      <c r="V519" s="623"/>
      <c r="W519" s="623"/>
      <c r="X519" s="623"/>
      <c r="Y519" s="121"/>
      <c r="Z519" s="121"/>
      <c r="AA519" s="121"/>
      <c r="AB519" s="373"/>
      <c r="AC519" s="122"/>
      <c r="AD519" s="51"/>
    </row>
    <row r="520" spans="1:30" outlineLevel="1">
      <c r="A520" s="686"/>
      <c r="B520" s="48" t="s">
        <v>15</v>
      </c>
      <c r="C520" s="48">
        <v>1067</v>
      </c>
      <c r="D520" s="623"/>
      <c r="E520" s="623" t="s">
        <v>5481</v>
      </c>
      <c r="F520" s="623" t="s">
        <v>5482</v>
      </c>
      <c r="G520" s="623" t="s">
        <v>5483</v>
      </c>
      <c r="H520" s="623" t="s">
        <v>3035</v>
      </c>
      <c r="I520" s="623"/>
      <c r="J520" s="623"/>
      <c r="K520" s="623"/>
      <c r="L520" s="623"/>
      <c r="M520" s="623"/>
      <c r="N520" s="623"/>
      <c r="O520" s="623"/>
      <c r="P520" s="623"/>
      <c r="Q520" s="48">
        <f t="shared" ref="Q520:Q583" si="9">J520+2*K520+L520*16+M520*64+N520*128</f>
        <v>0</v>
      </c>
      <c r="R520" s="48"/>
      <c r="S520" s="623"/>
      <c r="T520" s="623"/>
      <c r="U520" s="47"/>
      <c r="V520" s="623"/>
      <c r="W520" s="623"/>
      <c r="X520" s="623"/>
      <c r="Y520" s="121"/>
      <c r="Z520" s="121"/>
      <c r="AA520" s="121"/>
      <c r="AB520" s="373"/>
      <c r="AC520" s="122"/>
      <c r="AD520" s="51"/>
    </row>
    <row r="521" spans="1:30" outlineLevel="1">
      <c r="A521" s="686"/>
      <c r="B521" s="48" t="s">
        <v>15</v>
      </c>
      <c r="C521" s="48">
        <v>1068</v>
      </c>
      <c r="D521" s="623"/>
      <c r="E521" s="623" t="s">
        <v>5484</v>
      </c>
      <c r="F521" s="623" t="s">
        <v>5485</v>
      </c>
      <c r="G521" s="623" t="s">
        <v>5486</v>
      </c>
      <c r="H521" s="623" t="s">
        <v>3035</v>
      </c>
      <c r="I521" s="623"/>
      <c r="J521" s="623"/>
      <c r="K521" s="623"/>
      <c r="L521" s="623"/>
      <c r="M521" s="623"/>
      <c r="N521" s="623"/>
      <c r="O521" s="623"/>
      <c r="P521" s="623"/>
      <c r="Q521" s="48">
        <f t="shared" si="9"/>
        <v>0</v>
      </c>
      <c r="R521" s="48"/>
      <c r="S521" s="623"/>
      <c r="T521" s="623"/>
      <c r="U521" s="47"/>
      <c r="V521" s="623"/>
      <c r="W521" s="623"/>
      <c r="X521" s="623"/>
      <c r="Y521" s="121"/>
      <c r="Z521" s="121"/>
      <c r="AA521" s="121"/>
      <c r="AB521" s="373"/>
      <c r="AC521" s="122"/>
      <c r="AD521" s="51"/>
    </row>
    <row r="522" spans="1:30" outlineLevel="1">
      <c r="A522" s="686"/>
      <c r="B522" s="48" t="s">
        <v>15</v>
      </c>
      <c r="C522" s="48">
        <v>1069</v>
      </c>
      <c r="D522" s="623"/>
      <c r="E522" s="48" t="s">
        <v>5487</v>
      </c>
      <c r="F522" s="623" t="s">
        <v>5488</v>
      </c>
      <c r="G522" s="623" t="s">
        <v>5489</v>
      </c>
      <c r="H522" s="623" t="s">
        <v>3035</v>
      </c>
      <c r="I522" s="623"/>
      <c r="J522" s="623"/>
      <c r="K522" s="623"/>
      <c r="L522" s="623"/>
      <c r="M522" s="623"/>
      <c r="N522" s="623"/>
      <c r="O522" s="623"/>
      <c r="P522" s="623"/>
      <c r="Q522" s="48">
        <f t="shared" si="9"/>
        <v>0</v>
      </c>
      <c r="R522" s="48"/>
      <c r="S522" s="623"/>
      <c r="T522" s="623"/>
      <c r="U522" s="47"/>
      <c r="V522" s="623"/>
      <c r="W522" s="623"/>
      <c r="X522" s="623"/>
      <c r="Y522" s="121"/>
      <c r="Z522" s="121"/>
      <c r="AA522" s="121"/>
      <c r="AB522" s="373"/>
      <c r="AC522" s="122"/>
      <c r="AD522" s="51"/>
    </row>
    <row r="523" spans="1:30" outlineLevel="1">
      <c r="A523" s="686"/>
      <c r="B523" s="48" t="s">
        <v>15</v>
      </c>
      <c r="C523" s="48">
        <v>1070</v>
      </c>
      <c r="D523" s="623"/>
      <c r="E523" s="623" t="s">
        <v>5490</v>
      </c>
      <c r="F523" s="623" t="s">
        <v>5491</v>
      </c>
      <c r="G523" s="623" t="s">
        <v>5492</v>
      </c>
      <c r="H523" s="623" t="s">
        <v>3035</v>
      </c>
      <c r="I523" s="623"/>
      <c r="J523" s="623"/>
      <c r="K523" s="623"/>
      <c r="L523" s="623"/>
      <c r="M523" s="623"/>
      <c r="N523" s="623"/>
      <c r="O523" s="623"/>
      <c r="P523" s="623"/>
      <c r="Q523" s="48">
        <f t="shared" si="9"/>
        <v>0</v>
      </c>
      <c r="R523" s="48"/>
      <c r="S523" s="623"/>
      <c r="T523" s="623"/>
      <c r="U523" s="47"/>
      <c r="V523" s="623"/>
      <c r="W523" s="623"/>
      <c r="X523" s="623"/>
      <c r="Y523" s="121"/>
      <c r="Z523" s="121"/>
      <c r="AA523" s="121"/>
      <c r="AB523" s="373"/>
      <c r="AC523" s="122"/>
      <c r="AD523" s="51"/>
    </row>
    <row r="524" spans="1:30" outlineLevel="1">
      <c r="A524" s="686"/>
      <c r="B524" s="48" t="s">
        <v>15</v>
      </c>
      <c r="C524" s="48">
        <v>1071</v>
      </c>
      <c r="D524" s="623"/>
      <c r="E524" s="623" t="s">
        <v>5493</v>
      </c>
      <c r="F524" s="623" t="s">
        <v>5494</v>
      </c>
      <c r="G524" s="623" t="s">
        <v>5495</v>
      </c>
      <c r="H524" s="623" t="s">
        <v>3035</v>
      </c>
      <c r="I524" s="623"/>
      <c r="J524" s="623"/>
      <c r="K524" s="623"/>
      <c r="L524" s="623"/>
      <c r="M524" s="623"/>
      <c r="N524" s="623"/>
      <c r="O524" s="623"/>
      <c r="P524" s="623"/>
      <c r="Q524" s="48">
        <f t="shared" si="9"/>
        <v>0</v>
      </c>
      <c r="R524" s="48"/>
      <c r="S524" s="623"/>
      <c r="T524" s="623"/>
      <c r="U524" s="47"/>
      <c r="V524" s="623"/>
      <c r="W524" s="623"/>
      <c r="X524" s="623"/>
      <c r="Y524" s="121"/>
      <c r="Z524" s="121"/>
      <c r="AA524" s="121"/>
      <c r="AB524" s="373"/>
      <c r="AC524" s="122"/>
      <c r="AD524" s="51"/>
    </row>
    <row r="525" spans="1:30" outlineLevel="1">
      <c r="A525" s="686"/>
      <c r="B525" s="48" t="s">
        <v>15</v>
      </c>
      <c r="C525" s="48">
        <v>1072</v>
      </c>
      <c r="D525" s="623"/>
      <c r="E525" s="48" t="s">
        <v>5496</v>
      </c>
      <c r="F525" s="623" t="s">
        <v>5497</v>
      </c>
      <c r="G525" s="623" t="s">
        <v>3452</v>
      </c>
      <c r="H525" s="623" t="s">
        <v>3035</v>
      </c>
      <c r="I525" s="623"/>
      <c r="J525" s="623"/>
      <c r="K525" s="623"/>
      <c r="L525" s="623"/>
      <c r="M525" s="623"/>
      <c r="N525" s="623"/>
      <c r="O525" s="623"/>
      <c r="P525" s="623"/>
      <c r="Q525" s="48">
        <f t="shared" si="9"/>
        <v>0</v>
      </c>
      <c r="R525" s="48"/>
      <c r="S525" s="623"/>
      <c r="T525" s="623"/>
      <c r="U525" s="47"/>
      <c r="V525" s="623"/>
      <c r="W525" s="623"/>
      <c r="X525" s="623"/>
      <c r="Y525" s="121"/>
      <c r="Z525" s="121"/>
      <c r="AA525" s="121"/>
      <c r="AB525" s="373"/>
      <c r="AC525" s="122"/>
      <c r="AD525" s="51"/>
    </row>
    <row r="526" spans="1:30" outlineLevel="1">
      <c r="A526" s="686"/>
      <c r="B526" s="48" t="s">
        <v>15</v>
      </c>
      <c r="C526" s="48">
        <v>1073</v>
      </c>
      <c r="D526" s="623"/>
      <c r="E526" s="623" t="s">
        <v>5498</v>
      </c>
      <c r="F526" s="623" t="s">
        <v>5499</v>
      </c>
      <c r="G526" s="623" t="s">
        <v>3455</v>
      </c>
      <c r="H526" s="623" t="s">
        <v>3035</v>
      </c>
      <c r="I526" s="623"/>
      <c r="J526" s="623"/>
      <c r="K526" s="623"/>
      <c r="L526" s="623"/>
      <c r="M526" s="623"/>
      <c r="N526" s="623"/>
      <c r="O526" s="623"/>
      <c r="P526" s="623"/>
      <c r="Q526" s="48">
        <f t="shared" si="9"/>
        <v>0</v>
      </c>
      <c r="R526" s="48"/>
      <c r="S526" s="623"/>
      <c r="T526" s="623"/>
      <c r="U526" s="47"/>
      <c r="V526" s="623"/>
      <c r="W526" s="623"/>
      <c r="X526" s="623"/>
      <c r="Y526" s="121"/>
      <c r="Z526" s="121"/>
      <c r="AA526" s="121"/>
      <c r="AB526" s="373"/>
      <c r="AC526" s="122"/>
      <c r="AD526" s="51"/>
    </row>
    <row r="527" spans="1:30" outlineLevel="1">
      <c r="A527" s="686"/>
      <c r="B527" s="48" t="s">
        <v>15</v>
      </c>
      <c r="C527" s="48">
        <v>1074</v>
      </c>
      <c r="D527" s="623"/>
      <c r="E527" s="623" t="s">
        <v>5500</v>
      </c>
      <c r="F527" s="623" t="s">
        <v>5501</v>
      </c>
      <c r="G527" s="623" t="s">
        <v>3458</v>
      </c>
      <c r="H527" s="623" t="s">
        <v>3035</v>
      </c>
      <c r="I527" s="623"/>
      <c r="J527" s="623"/>
      <c r="K527" s="623"/>
      <c r="L527" s="623"/>
      <c r="M527" s="623"/>
      <c r="N527" s="623"/>
      <c r="O527" s="623"/>
      <c r="P527" s="623"/>
      <c r="Q527" s="48">
        <f t="shared" si="9"/>
        <v>0</v>
      </c>
      <c r="R527" s="48"/>
      <c r="S527" s="623"/>
      <c r="T527" s="623"/>
      <c r="U527" s="47"/>
      <c r="V527" s="623"/>
      <c r="W527" s="623"/>
      <c r="X527" s="623"/>
      <c r="Y527" s="121"/>
      <c r="Z527" s="121"/>
      <c r="AA527" s="121"/>
      <c r="AB527" s="373"/>
      <c r="AC527" s="122"/>
      <c r="AD527" s="51"/>
    </row>
    <row r="528" spans="1:30" outlineLevel="1">
      <c r="A528" s="686"/>
      <c r="B528" s="48" t="s">
        <v>15</v>
      </c>
      <c r="C528" s="48">
        <v>1075</v>
      </c>
      <c r="D528" s="623"/>
      <c r="E528" s="48" t="s">
        <v>5502</v>
      </c>
      <c r="F528" s="623" t="s">
        <v>5503</v>
      </c>
      <c r="G528" s="623" t="s">
        <v>3461</v>
      </c>
      <c r="H528" s="623" t="s">
        <v>3035</v>
      </c>
      <c r="I528" s="623"/>
      <c r="J528" s="623"/>
      <c r="K528" s="623"/>
      <c r="L528" s="623"/>
      <c r="M528" s="623"/>
      <c r="N528" s="623"/>
      <c r="O528" s="623"/>
      <c r="P528" s="623"/>
      <c r="Q528" s="48">
        <f t="shared" si="9"/>
        <v>0</v>
      </c>
      <c r="R528" s="48"/>
      <c r="S528" s="623"/>
      <c r="T528" s="623"/>
      <c r="U528" s="47"/>
      <c r="V528" s="623"/>
      <c r="W528" s="623"/>
      <c r="X528" s="623"/>
      <c r="Y528" s="121"/>
      <c r="Z528" s="121"/>
      <c r="AA528" s="121"/>
      <c r="AB528" s="373"/>
      <c r="AC528" s="122"/>
      <c r="AD528" s="51"/>
    </row>
    <row r="529" spans="1:30" outlineLevel="1">
      <c r="A529" s="686"/>
      <c r="B529" s="48" t="s">
        <v>15</v>
      </c>
      <c r="C529" s="48">
        <v>1076</v>
      </c>
      <c r="D529" s="623"/>
      <c r="E529" s="623" t="s">
        <v>5504</v>
      </c>
      <c r="F529" s="623" t="s">
        <v>5505</v>
      </c>
      <c r="G529" s="623" t="s">
        <v>3464</v>
      </c>
      <c r="H529" s="623" t="s">
        <v>3035</v>
      </c>
      <c r="I529" s="623"/>
      <c r="J529" s="623"/>
      <c r="K529" s="623"/>
      <c r="L529" s="623"/>
      <c r="M529" s="623"/>
      <c r="N529" s="623"/>
      <c r="O529" s="623"/>
      <c r="P529" s="623"/>
      <c r="Q529" s="48">
        <f t="shared" si="9"/>
        <v>0</v>
      </c>
      <c r="R529" s="48"/>
      <c r="S529" s="623"/>
      <c r="T529" s="623"/>
      <c r="U529" s="47"/>
      <c r="V529" s="623"/>
      <c r="W529" s="623"/>
      <c r="X529" s="623"/>
      <c r="Y529" s="121"/>
      <c r="Z529" s="121"/>
      <c r="AA529" s="121"/>
      <c r="AB529" s="373"/>
      <c r="AC529" s="122"/>
      <c r="AD529" s="51"/>
    </row>
    <row r="530" spans="1:30" outlineLevel="1">
      <c r="A530" s="686"/>
      <c r="B530" s="48" t="s">
        <v>15</v>
      </c>
      <c r="C530" s="48">
        <v>1077</v>
      </c>
      <c r="D530" s="623"/>
      <c r="E530" s="623" t="s">
        <v>5506</v>
      </c>
      <c r="F530" s="623" t="s">
        <v>5507</v>
      </c>
      <c r="G530" s="623" t="s">
        <v>3467</v>
      </c>
      <c r="H530" s="623" t="s">
        <v>3035</v>
      </c>
      <c r="I530" s="623"/>
      <c r="J530" s="623"/>
      <c r="K530" s="623"/>
      <c r="L530" s="623"/>
      <c r="M530" s="623"/>
      <c r="N530" s="623"/>
      <c r="O530" s="623"/>
      <c r="P530" s="623"/>
      <c r="Q530" s="48">
        <f t="shared" si="9"/>
        <v>0</v>
      </c>
      <c r="R530" s="48"/>
      <c r="S530" s="623"/>
      <c r="T530" s="623"/>
      <c r="U530" s="47"/>
      <c r="V530" s="623"/>
      <c r="W530" s="623"/>
      <c r="X530" s="623"/>
      <c r="Y530" s="121"/>
      <c r="Z530" s="121"/>
      <c r="AA530" s="121"/>
      <c r="AB530" s="373"/>
      <c r="AC530" s="122"/>
      <c r="AD530" s="51"/>
    </row>
    <row r="531" spans="1:30" outlineLevel="1">
      <c r="A531" s="686"/>
      <c r="B531" s="48" t="s">
        <v>15</v>
      </c>
      <c r="C531" s="48">
        <v>1078</v>
      </c>
      <c r="D531" s="623"/>
      <c r="E531" s="48" t="s">
        <v>5508</v>
      </c>
      <c r="F531" s="623" t="s">
        <v>5509</v>
      </c>
      <c r="G531" s="623" t="s">
        <v>3470</v>
      </c>
      <c r="H531" s="623" t="s">
        <v>3035</v>
      </c>
      <c r="I531" s="623"/>
      <c r="J531" s="623"/>
      <c r="K531" s="623"/>
      <c r="L531" s="623"/>
      <c r="M531" s="623"/>
      <c r="N531" s="623"/>
      <c r="O531" s="623"/>
      <c r="P531" s="623"/>
      <c r="Q531" s="48">
        <f t="shared" si="9"/>
        <v>0</v>
      </c>
      <c r="R531" s="48"/>
      <c r="S531" s="623"/>
      <c r="T531" s="623"/>
      <c r="U531" s="47"/>
      <c r="V531" s="623"/>
      <c r="W531" s="623"/>
      <c r="X531" s="623"/>
      <c r="Y531" s="121"/>
      <c r="Z531" s="121"/>
      <c r="AA531" s="121"/>
      <c r="AB531" s="373"/>
      <c r="AC531" s="122"/>
      <c r="AD531" s="51"/>
    </row>
    <row r="532" spans="1:30" outlineLevel="1">
      <c r="A532" s="686"/>
      <c r="B532" s="48" t="s">
        <v>15</v>
      </c>
      <c r="C532" s="48">
        <v>1079</v>
      </c>
      <c r="D532" s="623"/>
      <c r="E532" s="623" t="s">
        <v>5510</v>
      </c>
      <c r="F532" s="623" t="s">
        <v>5511</v>
      </c>
      <c r="G532" s="623" t="s">
        <v>3473</v>
      </c>
      <c r="H532" s="623" t="s">
        <v>3035</v>
      </c>
      <c r="I532" s="623"/>
      <c r="J532" s="623"/>
      <c r="K532" s="623"/>
      <c r="L532" s="623"/>
      <c r="M532" s="623"/>
      <c r="N532" s="623"/>
      <c r="O532" s="623"/>
      <c r="P532" s="623"/>
      <c r="Q532" s="48">
        <f t="shared" si="9"/>
        <v>0</v>
      </c>
      <c r="R532" s="48"/>
      <c r="S532" s="623"/>
      <c r="T532" s="623"/>
      <c r="U532" s="47"/>
      <c r="V532" s="623"/>
      <c r="W532" s="623"/>
      <c r="X532" s="623"/>
      <c r="Y532" s="121"/>
      <c r="Z532" s="121"/>
      <c r="AA532" s="121"/>
      <c r="AB532" s="373"/>
      <c r="AC532" s="122"/>
      <c r="AD532" s="51"/>
    </row>
    <row r="533" spans="1:30" outlineLevel="1">
      <c r="A533" s="686"/>
      <c r="B533" s="48" t="s">
        <v>15</v>
      </c>
      <c r="C533" s="48">
        <v>1080</v>
      </c>
      <c r="D533" s="623"/>
      <c r="E533" s="623" t="s">
        <v>5512</v>
      </c>
      <c r="F533" s="623" t="s">
        <v>5513</v>
      </c>
      <c r="G533" s="623" t="s">
        <v>3476</v>
      </c>
      <c r="H533" s="623" t="s">
        <v>3035</v>
      </c>
      <c r="I533" s="623"/>
      <c r="J533" s="623"/>
      <c r="K533" s="623"/>
      <c r="L533" s="623"/>
      <c r="M533" s="623"/>
      <c r="N533" s="623"/>
      <c r="O533" s="623"/>
      <c r="P533" s="623"/>
      <c r="Q533" s="48">
        <f t="shared" si="9"/>
        <v>0</v>
      </c>
      <c r="R533" s="48"/>
      <c r="S533" s="623"/>
      <c r="T533" s="623"/>
      <c r="U533" s="47"/>
      <c r="V533" s="623"/>
      <c r="W533" s="623"/>
      <c r="X533" s="623"/>
      <c r="Y533" s="121"/>
      <c r="Z533" s="121"/>
      <c r="AA533" s="121"/>
      <c r="AB533" s="373"/>
      <c r="AC533" s="122"/>
      <c r="AD533" s="51"/>
    </row>
    <row r="534" spans="1:30" outlineLevel="1">
      <c r="A534" s="686"/>
      <c r="B534" s="48" t="s">
        <v>15</v>
      </c>
      <c r="C534" s="48">
        <v>1081</v>
      </c>
      <c r="D534" s="623"/>
      <c r="E534" s="48" t="s">
        <v>5514</v>
      </c>
      <c r="F534" s="623" t="s">
        <v>5515</v>
      </c>
      <c r="G534" s="623" t="s">
        <v>3479</v>
      </c>
      <c r="H534" s="623" t="s">
        <v>3035</v>
      </c>
      <c r="I534" s="623"/>
      <c r="J534" s="623"/>
      <c r="K534" s="623"/>
      <c r="L534" s="623"/>
      <c r="M534" s="623"/>
      <c r="N534" s="623"/>
      <c r="O534" s="623"/>
      <c r="P534" s="623"/>
      <c r="Q534" s="48">
        <f t="shared" si="9"/>
        <v>0</v>
      </c>
      <c r="R534" s="48"/>
      <c r="S534" s="623"/>
      <c r="T534" s="623"/>
      <c r="U534" s="47"/>
      <c r="V534" s="623"/>
      <c r="W534" s="623"/>
      <c r="X534" s="623"/>
      <c r="Y534" s="121"/>
      <c r="Z534" s="121"/>
      <c r="AA534" s="121"/>
      <c r="AB534" s="373"/>
      <c r="AC534" s="122"/>
      <c r="AD534" s="51"/>
    </row>
    <row r="535" spans="1:30" outlineLevel="1">
      <c r="A535" s="686"/>
      <c r="B535" s="48" t="s">
        <v>15</v>
      </c>
      <c r="C535" s="48">
        <v>1082</v>
      </c>
      <c r="D535" s="623"/>
      <c r="E535" s="623" t="s">
        <v>5516</v>
      </c>
      <c r="F535" s="623" t="s">
        <v>5517</v>
      </c>
      <c r="G535" s="623" t="s">
        <v>3482</v>
      </c>
      <c r="H535" s="623" t="s">
        <v>3035</v>
      </c>
      <c r="I535" s="623"/>
      <c r="J535" s="623"/>
      <c r="K535" s="623"/>
      <c r="L535" s="623"/>
      <c r="M535" s="623"/>
      <c r="N535" s="623"/>
      <c r="O535" s="623"/>
      <c r="P535" s="623"/>
      <c r="Q535" s="48">
        <f t="shared" si="9"/>
        <v>0</v>
      </c>
      <c r="R535" s="48"/>
      <c r="S535" s="623"/>
      <c r="T535" s="623"/>
      <c r="U535" s="47"/>
      <c r="V535" s="623"/>
      <c r="W535" s="623"/>
      <c r="X535" s="623"/>
      <c r="Y535" s="121"/>
      <c r="Z535" s="121"/>
      <c r="AA535" s="121"/>
      <c r="AB535" s="373"/>
      <c r="AC535" s="122"/>
      <c r="AD535" s="51"/>
    </row>
    <row r="536" spans="1:30" outlineLevel="1">
      <c r="A536" s="686"/>
      <c r="B536" s="48" t="s">
        <v>15</v>
      </c>
      <c r="C536" s="48">
        <v>1083</v>
      </c>
      <c r="D536" s="623"/>
      <c r="E536" s="623" t="s">
        <v>5518</v>
      </c>
      <c r="F536" s="623" t="s">
        <v>5519</v>
      </c>
      <c r="G536" s="623" t="s">
        <v>3485</v>
      </c>
      <c r="H536" s="623" t="s">
        <v>3035</v>
      </c>
      <c r="I536" s="623"/>
      <c r="J536" s="623"/>
      <c r="K536" s="623"/>
      <c r="L536" s="623"/>
      <c r="M536" s="623"/>
      <c r="N536" s="623"/>
      <c r="O536" s="623"/>
      <c r="P536" s="623"/>
      <c r="Q536" s="48">
        <f t="shared" si="9"/>
        <v>0</v>
      </c>
      <c r="R536" s="48"/>
      <c r="S536" s="623"/>
      <c r="T536" s="623"/>
      <c r="U536" s="47"/>
      <c r="V536" s="623"/>
      <c r="W536" s="623"/>
      <c r="X536" s="623"/>
      <c r="Y536" s="121"/>
      <c r="Z536" s="121"/>
      <c r="AA536" s="121"/>
      <c r="AB536" s="373"/>
      <c r="AC536" s="122"/>
      <c r="AD536" s="51"/>
    </row>
    <row r="537" spans="1:30" outlineLevel="1">
      <c r="A537" s="686"/>
      <c r="B537" s="48" t="s">
        <v>15</v>
      </c>
      <c r="C537" s="48">
        <v>1084</v>
      </c>
      <c r="D537" s="623"/>
      <c r="E537" s="48" t="s">
        <v>5520</v>
      </c>
      <c r="F537" s="623" t="s">
        <v>5521</v>
      </c>
      <c r="G537" s="623" t="s">
        <v>3488</v>
      </c>
      <c r="H537" s="623" t="s">
        <v>3035</v>
      </c>
      <c r="I537" s="623"/>
      <c r="J537" s="623"/>
      <c r="K537" s="623"/>
      <c r="L537" s="623"/>
      <c r="M537" s="623"/>
      <c r="N537" s="623"/>
      <c r="O537" s="623"/>
      <c r="P537" s="623"/>
      <c r="Q537" s="48">
        <f t="shared" si="9"/>
        <v>0</v>
      </c>
      <c r="R537" s="48"/>
      <c r="S537" s="623"/>
      <c r="T537" s="623"/>
      <c r="U537" s="47"/>
      <c r="V537" s="623"/>
      <c r="W537" s="623"/>
      <c r="X537" s="623"/>
      <c r="Y537" s="121"/>
      <c r="Z537" s="121"/>
      <c r="AA537" s="121"/>
      <c r="AB537" s="373"/>
      <c r="AC537" s="122"/>
      <c r="AD537" s="51"/>
    </row>
    <row r="538" spans="1:30" outlineLevel="1">
      <c r="A538" s="686"/>
      <c r="B538" s="48" t="s">
        <v>15</v>
      </c>
      <c r="C538" s="48">
        <v>1085</v>
      </c>
      <c r="D538" s="623"/>
      <c r="E538" s="623" t="s">
        <v>5522</v>
      </c>
      <c r="F538" s="623" t="s">
        <v>5523</v>
      </c>
      <c r="G538" s="623" t="s">
        <v>3491</v>
      </c>
      <c r="H538" s="623" t="s">
        <v>3035</v>
      </c>
      <c r="I538" s="623"/>
      <c r="J538" s="623"/>
      <c r="K538" s="623"/>
      <c r="L538" s="623"/>
      <c r="M538" s="623"/>
      <c r="N538" s="623"/>
      <c r="O538" s="623"/>
      <c r="P538" s="623"/>
      <c r="Q538" s="48">
        <f t="shared" si="9"/>
        <v>0</v>
      </c>
      <c r="R538" s="48"/>
      <c r="S538" s="623"/>
      <c r="T538" s="623"/>
      <c r="U538" s="47"/>
      <c r="V538" s="623"/>
      <c r="W538" s="623"/>
      <c r="X538" s="623"/>
      <c r="Y538" s="121"/>
      <c r="Z538" s="121"/>
      <c r="AA538" s="121"/>
      <c r="AB538" s="373"/>
      <c r="AC538" s="122"/>
      <c r="AD538" s="51"/>
    </row>
    <row r="539" spans="1:30" outlineLevel="1">
      <c r="A539" s="686"/>
      <c r="B539" s="48" t="s">
        <v>15</v>
      </c>
      <c r="C539" s="48">
        <v>1086</v>
      </c>
      <c r="D539" s="623"/>
      <c r="E539" s="623" t="s">
        <v>5524</v>
      </c>
      <c r="F539" s="623" t="s">
        <v>5525</v>
      </c>
      <c r="G539" s="623" t="s">
        <v>3494</v>
      </c>
      <c r="H539" s="623" t="s">
        <v>3035</v>
      </c>
      <c r="I539" s="623"/>
      <c r="J539" s="623"/>
      <c r="K539" s="623"/>
      <c r="L539" s="623"/>
      <c r="M539" s="623"/>
      <c r="N539" s="623"/>
      <c r="O539" s="623"/>
      <c r="P539" s="623"/>
      <c r="Q539" s="48">
        <f t="shared" si="9"/>
        <v>0</v>
      </c>
      <c r="R539" s="48"/>
      <c r="S539" s="623"/>
      <c r="T539" s="623"/>
      <c r="U539" s="47"/>
      <c r="V539" s="623"/>
      <c r="W539" s="623"/>
      <c r="X539" s="623"/>
      <c r="Y539" s="121"/>
      <c r="Z539" s="121"/>
      <c r="AA539" s="121"/>
      <c r="AB539" s="373"/>
      <c r="AC539" s="122"/>
      <c r="AD539" s="51"/>
    </row>
    <row r="540" spans="1:30" outlineLevel="1">
      <c r="A540" s="686"/>
      <c r="B540" s="48" t="s">
        <v>15</v>
      </c>
      <c r="C540" s="48">
        <v>1087</v>
      </c>
      <c r="D540" s="623"/>
      <c r="E540" s="48" t="s">
        <v>5526</v>
      </c>
      <c r="F540" s="623" t="s">
        <v>5527</v>
      </c>
      <c r="G540" s="623" t="s">
        <v>3497</v>
      </c>
      <c r="H540" s="623" t="s">
        <v>3035</v>
      </c>
      <c r="I540" s="623"/>
      <c r="J540" s="623"/>
      <c r="K540" s="623"/>
      <c r="L540" s="623"/>
      <c r="M540" s="623"/>
      <c r="N540" s="623"/>
      <c r="O540" s="623"/>
      <c r="P540" s="623"/>
      <c r="Q540" s="48">
        <f t="shared" si="9"/>
        <v>0</v>
      </c>
      <c r="R540" s="48"/>
      <c r="S540" s="623"/>
      <c r="T540" s="623"/>
      <c r="U540" s="47"/>
      <c r="V540" s="623"/>
      <c r="W540" s="623"/>
      <c r="X540" s="623"/>
      <c r="Y540" s="121"/>
      <c r="Z540" s="121"/>
      <c r="AA540" s="121"/>
      <c r="AB540" s="373"/>
      <c r="AC540" s="122"/>
      <c r="AD540" s="51"/>
    </row>
    <row r="541" spans="1:30" outlineLevel="1">
      <c r="A541" s="686"/>
      <c r="B541" s="48" t="s">
        <v>15</v>
      </c>
      <c r="C541" s="48">
        <v>1088</v>
      </c>
      <c r="D541" s="623"/>
      <c r="E541" s="623" t="s">
        <v>5528</v>
      </c>
      <c r="F541" s="623" t="s">
        <v>5529</v>
      </c>
      <c r="G541" s="623" t="s">
        <v>3500</v>
      </c>
      <c r="H541" s="623" t="s">
        <v>3035</v>
      </c>
      <c r="I541" s="623"/>
      <c r="J541" s="623"/>
      <c r="K541" s="623"/>
      <c r="L541" s="623"/>
      <c r="M541" s="623"/>
      <c r="N541" s="623"/>
      <c r="O541" s="623"/>
      <c r="P541" s="623"/>
      <c r="Q541" s="48">
        <f t="shared" si="9"/>
        <v>0</v>
      </c>
      <c r="R541" s="48"/>
      <c r="S541" s="623"/>
      <c r="T541" s="623"/>
      <c r="U541" s="47"/>
      <c r="V541" s="623"/>
      <c r="W541" s="623"/>
      <c r="X541" s="623"/>
      <c r="Y541" s="121"/>
      <c r="Z541" s="121"/>
      <c r="AA541" s="121"/>
      <c r="AB541" s="373"/>
      <c r="AC541" s="122"/>
      <c r="AD541" s="51"/>
    </row>
    <row r="542" spans="1:30" outlineLevel="1">
      <c r="A542" s="686"/>
      <c r="B542" s="48" t="s">
        <v>15</v>
      </c>
      <c r="C542" s="48">
        <v>1089</v>
      </c>
      <c r="D542" s="623"/>
      <c r="E542" s="623" t="s">
        <v>5530</v>
      </c>
      <c r="F542" s="623" t="s">
        <v>5531</v>
      </c>
      <c r="G542" s="623" t="s">
        <v>3503</v>
      </c>
      <c r="H542" s="623" t="s">
        <v>3035</v>
      </c>
      <c r="I542" s="623"/>
      <c r="J542" s="623"/>
      <c r="K542" s="623"/>
      <c r="L542" s="623"/>
      <c r="M542" s="623"/>
      <c r="N542" s="623"/>
      <c r="O542" s="623"/>
      <c r="P542" s="623"/>
      <c r="Q542" s="48">
        <f t="shared" si="9"/>
        <v>0</v>
      </c>
      <c r="R542" s="48"/>
      <c r="S542" s="623"/>
      <c r="T542" s="623"/>
      <c r="U542" s="47"/>
      <c r="V542" s="623"/>
      <c r="W542" s="623"/>
      <c r="X542" s="623"/>
      <c r="Y542" s="121"/>
      <c r="Z542" s="121"/>
      <c r="AA542" s="121"/>
      <c r="AB542" s="373"/>
      <c r="AC542" s="122"/>
      <c r="AD542" s="51"/>
    </row>
    <row r="543" spans="1:30" outlineLevel="1">
      <c r="A543" s="686"/>
      <c r="B543" s="48" t="s">
        <v>15</v>
      </c>
      <c r="C543" s="48">
        <v>1090</v>
      </c>
      <c r="D543" s="623"/>
      <c r="E543" s="48" t="s">
        <v>5532</v>
      </c>
      <c r="F543" s="623" t="s">
        <v>5533</v>
      </c>
      <c r="G543" s="623" t="s">
        <v>3506</v>
      </c>
      <c r="H543" s="623" t="s">
        <v>3035</v>
      </c>
      <c r="I543" s="623"/>
      <c r="J543" s="623"/>
      <c r="K543" s="623"/>
      <c r="L543" s="623"/>
      <c r="M543" s="623"/>
      <c r="N543" s="623"/>
      <c r="O543" s="623"/>
      <c r="P543" s="623"/>
      <c r="Q543" s="48">
        <f t="shared" si="9"/>
        <v>0</v>
      </c>
      <c r="R543" s="48"/>
      <c r="S543" s="623"/>
      <c r="T543" s="623"/>
      <c r="U543" s="47"/>
      <c r="V543" s="623"/>
      <c r="W543" s="623"/>
      <c r="X543" s="623"/>
      <c r="Y543" s="121"/>
      <c r="Z543" s="121"/>
      <c r="AA543" s="121"/>
      <c r="AB543" s="373"/>
      <c r="AC543" s="122"/>
      <c r="AD543" s="51"/>
    </row>
    <row r="544" spans="1:30" outlineLevel="1">
      <c r="A544" s="686"/>
      <c r="B544" s="48" t="s">
        <v>15</v>
      </c>
      <c r="C544" s="48">
        <v>1091</v>
      </c>
      <c r="D544" s="623"/>
      <c r="E544" s="623" t="s">
        <v>5534</v>
      </c>
      <c r="F544" s="623" t="s">
        <v>5535</v>
      </c>
      <c r="G544" s="623" t="s">
        <v>3509</v>
      </c>
      <c r="H544" s="623" t="s">
        <v>3035</v>
      </c>
      <c r="I544" s="623"/>
      <c r="J544" s="623"/>
      <c r="K544" s="623"/>
      <c r="L544" s="623"/>
      <c r="M544" s="623"/>
      <c r="N544" s="623"/>
      <c r="O544" s="623"/>
      <c r="P544" s="623"/>
      <c r="Q544" s="48">
        <f t="shared" si="9"/>
        <v>0</v>
      </c>
      <c r="R544" s="48"/>
      <c r="S544" s="623"/>
      <c r="T544" s="623"/>
      <c r="U544" s="47"/>
      <c r="V544" s="623"/>
      <c r="W544" s="623"/>
      <c r="X544" s="623"/>
      <c r="Y544" s="121"/>
      <c r="Z544" s="121"/>
      <c r="AA544" s="121"/>
      <c r="AB544" s="373"/>
      <c r="AC544" s="122"/>
      <c r="AD544" s="51"/>
    </row>
    <row r="545" spans="1:30" outlineLevel="1">
      <c r="A545" s="686"/>
      <c r="B545" s="48" t="s">
        <v>15</v>
      </c>
      <c r="C545" s="48">
        <v>1092</v>
      </c>
      <c r="D545" s="623"/>
      <c r="E545" s="623" t="s">
        <v>5536</v>
      </c>
      <c r="F545" s="623" t="s">
        <v>5537</v>
      </c>
      <c r="G545" s="623" t="s">
        <v>3512</v>
      </c>
      <c r="H545" s="623" t="s">
        <v>3035</v>
      </c>
      <c r="I545" s="623"/>
      <c r="J545" s="623"/>
      <c r="K545" s="623"/>
      <c r="L545" s="623"/>
      <c r="M545" s="623"/>
      <c r="N545" s="623"/>
      <c r="O545" s="623"/>
      <c r="P545" s="623"/>
      <c r="Q545" s="48">
        <f t="shared" si="9"/>
        <v>0</v>
      </c>
      <c r="R545" s="48"/>
      <c r="S545" s="623"/>
      <c r="T545" s="623"/>
      <c r="U545" s="47"/>
      <c r="V545" s="623"/>
      <c r="W545" s="623"/>
      <c r="X545" s="623"/>
      <c r="Y545" s="121"/>
      <c r="Z545" s="121"/>
      <c r="AA545" s="121"/>
      <c r="AB545" s="373"/>
      <c r="AC545" s="122"/>
      <c r="AD545" s="51"/>
    </row>
    <row r="546" spans="1:30" outlineLevel="1">
      <c r="A546" s="686"/>
      <c r="B546" s="48" t="s">
        <v>15</v>
      </c>
      <c r="C546" s="48">
        <v>1093</v>
      </c>
      <c r="D546" s="623"/>
      <c r="E546" s="48" t="s">
        <v>5538</v>
      </c>
      <c r="F546" s="623" t="s">
        <v>5539</v>
      </c>
      <c r="G546" s="623" t="s">
        <v>3515</v>
      </c>
      <c r="H546" s="623" t="s">
        <v>3035</v>
      </c>
      <c r="I546" s="623"/>
      <c r="J546" s="623"/>
      <c r="K546" s="623"/>
      <c r="L546" s="623"/>
      <c r="M546" s="623"/>
      <c r="N546" s="623"/>
      <c r="O546" s="623"/>
      <c r="P546" s="623"/>
      <c r="Q546" s="48">
        <f t="shared" si="9"/>
        <v>0</v>
      </c>
      <c r="R546" s="48"/>
      <c r="S546" s="623"/>
      <c r="T546" s="623"/>
      <c r="U546" s="47"/>
      <c r="V546" s="623"/>
      <c r="W546" s="623"/>
      <c r="X546" s="623"/>
      <c r="Y546" s="121"/>
      <c r="Z546" s="121"/>
      <c r="AA546" s="121"/>
      <c r="AB546" s="373"/>
      <c r="AC546" s="122"/>
      <c r="AD546" s="51"/>
    </row>
    <row r="547" spans="1:30" outlineLevel="1">
      <c r="A547" s="686"/>
      <c r="B547" s="48" t="s">
        <v>15</v>
      </c>
      <c r="C547" s="48">
        <v>1094</v>
      </c>
      <c r="D547" s="623"/>
      <c r="E547" s="623" t="s">
        <v>5540</v>
      </c>
      <c r="F547" s="623" t="s">
        <v>5541</v>
      </c>
      <c r="G547" s="623" t="s">
        <v>3518</v>
      </c>
      <c r="H547" s="623" t="s">
        <v>3035</v>
      </c>
      <c r="I547" s="623"/>
      <c r="J547" s="623"/>
      <c r="K547" s="623"/>
      <c r="L547" s="623"/>
      <c r="M547" s="623"/>
      <c r="N547" s="623"/>
      <c r="O547" s="623"/>
      <c r="P547" s="623"/>
      <c r="Q547" s="48">
        <f t="shared" si="9"/>
        <v>0</v>
      </c>
      <c r="R547" s="48"/>
      <c r="S547" s="623"/>
      <c r="T547" s="623"/>
      <c r="U547" s="47"/>
      <c r="V547" s="623"/>
      <c r="W547" s="623"/>
      <c r="X547" s="623"/>
      <c r="Y547" s="121"/>
      <c r="Z547" s="121"/>
      <c r="AA547" s="121"/>
      <c r="AB547" s="373"/>
      <c r="AC547" s="122"/>
      <c r="AD547" s="51"/>
    </row>
    <row r="548" spans="1:30" outlineLevel="1">
      <c r="A548" s="686"/>
      <c r="B548" s="48" t="s">
        <v>15</v>
      </c>
      <c r="C548" s="48">
        <v>1095</v>
      </c>
      <c r="D548" s="623"/>
      <c r="E548" s="623" t="s">
        <v>5542</v>
      </c>
      <c r="F548" s="623" t="s">
        <v>5543</v>
      </c>
      <c r="G548" s="623" t="s">
        <v>3521</v>
      </c>
      <c r="H548" s="623" t="s">
        <v>3035</v>
      </c>
      <c r="I548" s="623"/>
      <c r="J548" s="623"/>
      <c r="K548" s="623"/>
      <c r="L548" s="623"/>
      <c r="M548" s="623"/>
      <c r="N548" s="623"/>
      <c r="O548" s="623"/>
      <c r="P548" s="623"/>
      <c r="Q548" s="48">
        <f t="shared" si="9"/>
        <v>0</v>
      </c>
      <c r="R548" s="48"/>
      <c r="S548" s="623"/>
      <c r="T548" s="623"/>
      <c r="U548" s="47"/>
      <c r="V548" s="623"/>
      <c r="W548" s="623"/>
      <c r="X548" s="623"/>
      <c r="Y548" s="121"/>
      <c r="Z548" s="121"/>
      <c r="AA548" s="121"/>
      <c r="AB548" s="373"/>
      <c r="AC548" s="122"/>
      <c r="AD548" s="51"/>
    </row>
    <row r="549" spans="1:30" outlineLevel="1">
      <c r="A549" s="686"/>
      <c r="B549" s="48" t="s">
        <v>15</v>
      </c>
      <c r="C549" s="48">
        <v>1096</v>
      </c>
      <c r="D549" s="623"/>
      <c r="E549" s="48" t="s">
        <v>5544</v>
      </c>
      <c r="F549" s="623" t="s">
        <v>5545</v>
      </c>
      <c r="G549" s="623" t="s">
        <v>3524</v>
      </c>
      <c r="H549" s="623" t="s">
        <v>3035</v>
      </c>
      <c r="I549" s="623"/>
      <c r="J549" s="623"/>
      <c r="K549" s="623"/>
      <c r="L549" s="623"/>
      <c r="M549" s="623"/>
      <c r="N549" s="623"/>
      <c r="O549" s="623"/>
      <c r="P549" s="623"/>
      <c r="Q549" s="48">
        <f t="shared" si="9"/>
        <v>0</v>
      </c>
      <c r="R549" s="48"/>
      <c r="S549" s="623"/>
      <c r="T549" s="623"/>
      <c r="U549" s="47"/>
      <c r="V549" s="623"/>
      <c r="W549" s="623"/>
      <c r="X549" s="623"/>
      <c r="Y549" s="121"/>
      <c r="Z549" s="121"/>
      <c r="AA549" s="121"/>
      <c r="AB549" s="373"/>
      <c r="AC549" s="122"/>
      <c r="AD549" s="51"/>
    </row>
    <row r="550" spans="1:30" outlineLevel="1">
      <c r="A550" s="686"/>
      <c r="B550" s="48" t="s">
        <v>15</v>
      </c>
      <c r="C550" s="48">
        <v>1097</v>
      </c>
      <c r="D550" s="623"/>
      <c r="E550" s="623" t="s">
        <v>5546</v>
      </c>
      <c r="F550" s="623" t="s">
        <v>5547</v>
      </c>
      <c r="G550" s="623" t="s">
        <v>3527</v>
      </c>
      <c r="H550" s="623" t="s">
        <v>3035</v>
      </c>
      <c r="I550" s="623"/>
      <c r="J550" s="623"/>
      <c r="K550" s="623"/>
      <c r="L550" s="623"/>
      <c r="M550" s="623"/>
      <c r="N550" s="623"/>
      <c r="O550" s="623"/>
      <c r="P550" s="623"/>
      <c r="Q550" s="48">
        <f t="shared" si="9"/>
        <v>0</v>
      </c>
      <c r="R550" s="48"/>
      <c r="S550" s="623"/>
      <c r="T550" s="623"/>
      <c r="U550" s="47"/>
      <c r="V550" s="623"/>
      <c r="W550" s="623"/>
      <c r="X550" s="623"/>
      <c r="Y550" s="121"/>
      <c r="Z550" s="121"/>
      <c r="AA550" s="121"/>
      <c r="AB550" s="373"/>
      <c r="AC550" s="122"/>
      <c r="AD550" s="51"/>
    </row>
    <row r="551" spans="1:30" outlineLevel="1">
      <c r="A551" s="686"/>
      <c r="B551" s="48" t="s">
        <v>15</v>
      </c>
      <c r="C551" s="48">
        <v>1098</v>
      </c>
      <c r="D551" s="623"/>
      <c r="E551" s="623" t="s">
        <v>5548</v>
      </c>
      <c r="F551" s="623" t="s">
        <v>5549</v>
      </c>
      <c r="G551" s="623" t="s">
        <v>3530</v>
      </c>
      <c r="H551" s="623" t="s">
        <v>3035</v>
      </c>
      <c r="I551" s="623"/>
      <c r="J551" s="623"/>
      <c r="K551" s="623"/>
      <c r="L551" s="623"/>
      <c r="M551" s="623"/>
      <c r="N551" s="623"/>
      <c r="O551" s="623"/>
      <c r="P551" s="623"/>
      <c r="Q551" s="48">
        <f t="shared" si="9"/>
        <v>0</v>
      </c>
      <c r="R551" s="48"/>
      <c r="S551" s="623"/>
      <c r="T551" s="623"/>
      <c r="U551" s="47"/>
      <c r="V551" s="623"/>
      <c r="W551" s="623"/>
      <c r="X551" s="623"/>
      <c r="Y551" s="121"/>
      <c r="Z551" s="121"/>
      <c r="AA551" s="121"/>
      <c r="AB551" s="373"/>
      <c r="AC551" s="122"/>
      <c r="AD551" s="51"/>
    </row>
    <row r="552" spans="1:30" outlineLevel="1">
      <c r="A552" s="686"/>
      <c r="B552" s="48" t="s">
        <v>15</v>
      </c>
      <c r="C552" s="48">
        <v>1099</v>
      </c>
      <c r="D552" s="623"/>
      <c r="E552" s="48" t="s">
        <v>5550</v>
      </c>
      <c r="F552" s="623" t="s">
        <v>5551</v>
      </c>
      <c r="G552" s="623" t="s">
        <v>5552</v>
      </c>
      <c r="H552" s="623" t="s">
        <v>3035</v>
      </c>
      <c r="I552" s="623"/>
      <c r="J552" s="623"/>
      <c r="K552" s="623"/>
      <c r="L552" s="623"/>
      <c r="M552" s="623"/>
      <c r="N552" s="623"/>
      <c r="O552" s="623"/>
      <c r="P552" s="623"/>
      <c r="Q552" s="48">
        <f t="shared" si="9"/>
        <v>0</v>
      </c>
      <c r="R552" s="48"/>
      <c r="S552" s="623"/>
      <c r="T552" s="623"/>
      <c r="U552" s="47"/>
      <c r="V552" s="623"/>
      <c r="W552" s="623"/>
      <c r="X552" s="623"/>
      <c r="Y552" s="121"/>
      <c r="Z552" s="121"/>
      <c r="AA552" s="121"/>
      <c r="AB552" s="373"/>
      <c r="AC552" s="122"/>
      <c r="AD552" s="51"/>
    </row>
    <row r="553" spans="1:30" outlineLevel="1">
      <c r="A553" s="686"/>
      <c r="B553" s="48" t="s">
        <v>15</v>
      </c>
      <c r="C553" s="48">
        <v>1100</v>
      </c>
      <c r="D553" s="623"/>
      <c r="E553" s="623" t="s">
        <v>5553</v>
      </c>
      <c r="F553" s="623" t="s">
        <v>5554</v>
      </c>
      <c r="G553" s="623" t="s">
        <v>5555</v>
      </c>
      <c r="H553" s="623" t="s">
        <v>3035</v>
      </c>
      <c r="I553" s="623"/>
      <c r="J553" s="623"/>
      <c r="K553" s="623"/>
      <c r="L553" s="623"/>
      <c r="M553" s="623"/>
      <c r="N553" s="623"/>
      <c r="O553" s="623"/>
      <c r="P553" s="623"/>
      <c r="Q553" s="48">
        <f t="shared" si="9"/>
        <v>0</v>
      </c>
      <c r="R553" s="48"/>
      <c r="S553" s="623"/>
      <c r="T553" s="623"/>
      <c r="U553" s="47"/>
      <c r="V553" s="623"/>
      <c r="W553" s="623"/>
      <c r="X553" s="623"/>
      <c r="Y553" s="121"/>
      <c r="Z553" s="121"/>
      <c r="AA553" s="121"/>
      <c r="AB553" s="373"/>
      <c r="AC553" s="122"/>
      <c r="AD553" s="51"/>
    </row>
    <row r="554" spans="1:30" outlineLevel="1">
      <c r="A554" s="686"/>
      <c r="B554" s="48" t="s">
        <v>15</v>
      </c>
      <c r="C554" s="48">
        <v>1101</v>
      </c>
      <c r="D554" s="623"/>
      <c r="E554" s="623" t="s">
        <v>5556</v>
      </c>
      <c r="F554" s="623" t="s">
        <v>5557</v>
      </c>
      <c r="G554" s="623" t="s">
        <v>5558</v>
      </c>
      <c r="H554" s="623" t="s">
        <v>3035</v>
      </c>
      <c r="I554" s="623"/>
      <c r="J554" s="623"/>
      <c r="K554" s="623"/>
      <c r="L554" s="623"/>
      <c r="M554" s="623"/>
      <c r="N554" s="623"/>
      <c r="O554" s="623"/>
      <c r="P554" s="623"/>
      <c r="Q554" s="48">
        <f t="shared" si="9"/>
        <v>0</v>
      </c>
      <c r="R554" s="48"/>
      <c r="S554" s="623"/>
      <c r="T554" s="623"/>
      <c r="U554" s="47"/>
      <c r="V554" s="623"/>
      <c r="W554" s="623"/>
      <c r="X554" s="623"/>
      <c r="Y554" s="121"/>
      <c r="Z554" s="121"/>
      <c r="AA554" s="121"/>
      <c r="AB554" s="373"/>
      <c r="AC554" s="122"/>
      <c r="AD554" s="51"/>
    </row>
    <row r="555" spans="1:30" outlineLevel="1">
      <c r="A555" s="686"/>
      <c r="B555" s="48" t="s">
        <v>15</v>
      </c>
      <c r="C555" s="48">
        <v>1102</v>
      </c>
      <c r="D555" s="623"/>
      <c r="E555" s="48" t="s">
        <v>5559</v>
      </c>
      <c r="F555" s="623" t="s">
        <v>5560</v>
      </c>
      <c r="G555" s="623" t="s">
        <v>5561</v>
      </c>
      <c r="H555" s="623" t="s">
        <v>3035</v>
      </c>
      <c r="I555" s="623"/>
      <c r="J555" s="623"/>
      <c r="K555" s="623"/>
      <c r="L555" s="623"/>
      <c r="M555" s="623"/>
      <c r="N555" s="623"/>
      <c r="O555" s="623"/>
      <c r="P555" s="623"/>
      <c r="Q555" s="48">
        <f t="shared" si="9"/>
        <v>0</v>
      </c>
      <c r="R555" s="48"/>
      <c r="S555" s="623"/>
      <c r="T555" s="623"/>
      <c r="U555" s="47"/>
      <c r="V555" s="623"/>
      <c r="W555" s="623"/>
      <c r="X555" s="623"/>
      <c r="Y555" s="121"/>
      <c r="Z555" s="121"/>
      <c r="AA555" s="121"/>
      <c r="AB555" s="373"/>
      <c r="AC555" s="122"/>
      <c r="AD555" s="51"/>
    </row>
    <row r="556" spans="1:30" outlineLevel="1">
      <c r="A556" s="686"/>
      <c r="B556" s="48" t="s">
        <v>15</v>
      </c>
      <c r="C556" s="48">
        <v>1103</v>
      </c>
      <c r="D556" s="623"/>
      <c r="E556" s="623" t="s">
        <v>5562</v>
      </c>
      <c r="F556" s="623" t="s">
        <v>5563</v>
      </c>
      <c r="G556" s="623" t="s">
        <v>5564</v>
      </c>
      <c r="H556" s="623" t="s">
        <v>3035</v>
      </c>
      <c r="I556" s="623"/>
      <c r="J556" s="623"/>
      <c r="K556" s="623"/>
      <c r="L556" s="623"/>
      <c r="M556" s="623"/>
      <c r="N556" s="623"/>
      <c r="O556" s="623"/>
      <c r="P556" s="623"/>
      <c r="Q556" s="48">
        <f t="shared" si="9"/>
        <v>0</v>
      </c>
      <c r="R556" s="48"/>
      <c r="S556" s="623"/>
      <c r="T556" s="623"/>
      <c r="U556" s="47"/>
      <c r="V556" s="623"/>
      <c r="W556" s="623"/>
      <c r="X556" s="623"/>
      <c r="Y556" s="121"/>
      <c r="Z556" s="121"/>
      <c r="AA556" s="121"/>
      <c r="AB556" s="373"/>
      <c r="AC556" s="122"/>
      <c r="AD556" s="51"/>
    </row>
    <row r="557" spans="1:30" outlineLevel="1">
      <c r="A557" s="686"/>
      <c r="B557" s="48" t="s">
        <v>15</v>
      </c>
      <c r="C557" s="48">
        <v>1104</v>
      </c>
      <c r="D557" s="623"/>
      <c r="E557" s="623" t="s">
        <v>5565</v>
      </c>
      <c r="F557" s="623" t="s">
        <v>5566</v>
      </c>
      <c r="G557" s="623" t="s">
        <v>5567</v>
      </c>
      <c r="H557" s="623" t="s">
        <v>3035</v>
      </c>
      <c r="I557" s="623"/>
      <c r="J557" s="623"/>
      <c r="K557" s="623"/>
      <c r="L557" s="623"/>
      <c r="M557" s="623"/>
      <c r="N557" s="623"/>
      <c r="O557" s="623"/>
      <c r="P557" s="623"/>
      <c r="Q557" s="48">
        <f t="shared" si="9"/>
        <v>0</v>
      </c>
      <c r="R557" s="48"/>
      <c r="S557" s="623"/>
      <c r="T557" s="623"/>
      <c r="U557" s="47"/>
      <c r="V557" s="623"/>
      <c r="W557" s="623"/>
      <c r="X557" s="623"/>
      <c r="Y557" s="121"/>
      <c r="Z557" s="121"/>
      <c r="AA557" s="121"/>
      <c r="AB557" s="373"/>
      <c r="AC557" s="122"/>
      <c r="AD557" s="51"/>
    </row>
    <row r="558" spans="1:30" outlineLevel="1">
      <c r="A558" s="686"/>
      <c r="B558" s="48" t="s">
        <v>15</v>
      </c>
      <c r="C558" s="48">
        <v>1105</v>
      </c>
      <c r="D558" s="623"/>
      <c r="E558" s="48" t="s">
        <v>5568</v>
      </c>
      <c r="F558" s="623" t="s">
        <v>5569</v>
      </c>
      <c r="G558" s="623" t="s">
        <v>3600</v>
      </c>
      <c r="H558" s="623" t="s">
        <v>3035</v>
      </c>
      <c r="I558" s="623"/>
      <c r="J558" s="623"/>
      <c r="K558" s="623"/>
      <c r="L558" s="623"/>
      <c r="M558" s="623"/>
      <c r="N558" s="623"/>
      <c r="O558" s="623"/>
      <c r="P558" s="623"/>
      <c r="Q558" s="48">
        <f t="shared" si="9"/>
        <v>0</v>
      </c>
      <c r="R558" s="48"/>
      <c r="S558" s="623"/>
      <c r="T558" s="623"/>
      <c r="U558" s="47"/>
      <c r="V558" s="623"/>
      <c r="W558" s="623"/>
      <c r="X558" s="623"/>
      <c r="Y558" s="121"/>
      <c r="Z558" s="121"/>
      <c r="AA558" s="121"/>
      <c r="AB558" s="373"/>
      <c r="AC558" s="122"/>
      <c r="AD558" s="51"/>
    </row>
    <row r="559" spans="1:30" outlineLevel="1">
      <c r="A559" s="686"/>
      <c r="B559" s="48" t="s">
        <v>15</v>
      </c>
      <c r="C559" s="48">
        <v>1106</v>
      </c>
      <c r="D559" s="623"/>
      <c r="E559" s="623" t="s">
        <v>5570</v>
      </c>
      <c r="F559" s="623" t="s">
        <v>5571</v>
      </c>
      <c r="G559" s="623" t="s">
        <v>3603</v>
      </c>
      <c r="H559" s="623" t="s">
        <v>3035</v>
      </c>
      <c r="I559" s="623"/>
      <c r="J559" s="623"/>
      <c r="K559" s="623"/>
      <c r="L559" s="623"/>
      <c r="M559" s="623"/>
      <c r="N559" s="623"/>
      <c r="O559" s="623"/>
      <c r="P559" s="623"/>
      <c r="Q559" s="48">
        <f t="shared" si="9"/>
        <v>0</v>
      </c>
      <c r="R559" s="48"/>
      <c r="S559" s="623"/>
      <c r="T559" s="623"/>
      <c r="U559" s="47"/>
      <c r="V559" s="623"/>
      <c r="W559" s="623"/>
      <c r="X559" s="623"/>
      <c r="Y559" s="121"/>
      <c r="Z559" s="121"/>
      <c r="AA559" s="121"/>
      <c r="AB559" s="373"/>
      <c r="AC559" s="122"/>
      <c r="AD559" s="51"/>
    </row>
    <row r="560" spans="1:30" outlineLevel="1">
      <c r="A560" s="686"/>
      <c r="B560" s="48" t="s">
        <v>15</v>
      </c>
      <c r="C560" s="48">
        <v>1107</v>
      </c>
      <c r="D560" s="623"/>
      <c r="E560" s="623" t="s">
        <v>5572</v>
      </c>
      <c r="F560" s="623" t="s">
        <v>5573</v>
      </c>
      <c r="G560" s="623" t="s">
        <v>5574</v>
      </c>
      <c r="H560" s="623" t="s">
        <v>3035</v>
      </c>
      <c r="I560" s="623"/>
      <c r="J560" s="623"/>
      <c r="K560" s="623"/>
      <c r="L560" s="623"/>
      <c r="M560" s="623"/>
      <c r="N560" s="623"/>
      <c r="O560" s="623"/>
      <c r="P560" s="623"/>
      <c r="Q560" s="48">
        <f t="shared" si="9"/>
        <v>0</v>
      </c>
      <c r="R560" s="48"/>
      <c r="S560" s="623"/>
      <c r="T560" s="623"/>
      <c r="U560" s="47"/>
      <c r="V560" s="623"/>
      <c r="W560" s="623"/>
      <c r="X560" s="623"/>
      <c r="Y560" s="121"/>
      <c r="Z560" s="121"/>
      <c r="AA560" s="121"/>
      <c r="AB560" s="373"/>
      <c r="AC560" s="122"/>
      <c r="AD560" s="51"/>
    </row>
    <row r="561" spans="1:30" outlineLevel="1">
      <c r="A561" s="686"/>
      <c r="B561" s="48" t="s">
        <v>15</v>
      </c>
      <c r="C561" s="48">
        <v>1108</v>
      </c>
      <c r="D561" s="623"/>
      <c r="E561" s="48" t="s">
        <v>5575</v>
      </c>
      <c r="F561" s="623" t="s">
        <v>5576</v>
      </c>
      <c r="G561" s="623" t="s">
        <v>5577</v>
      </c>
      <c r="H561" s="623" t="s">
        <v>3035</v>
      </c>
      <c r="I561" s="623"/>
      <c r="J561" s="623"/>
      <c r="K561" s="623"/>
      <c r="L561" s="623"/>
      <c r="M561" s="623"/>
      <c r="N561" s="623"/>
      <c r="O561" s="623"/>
      <c r="P561" s="623"/>
      <c r="Q561" s="48">
        <f t="shared" si="9"/>
        <v>0</v>
      </c>
      <c r="R561" s="48"/>
      <c r="S561" s="623"/>
      <c r="T561" s="623"/>
      <c r="U561" s="47"/>
      <c r="V561" s="623"/>
      <c r="W561" s="623"/>
      <c r="X561" s="623"/>
      <c r="Y561" s="121"/>
      <c r="Z561" s="121"/>
      <c r="AA561" s="121"/>
      <c r="AB561" s="373"/>
      <c r="AC561" s="122"/>
      <c r="AD561" s="51"/>
    </row>
    <row r="562" spans="1:30" outlineLevel="1">
      <c r="A562" s="686"/>
      <c r="B562" s="48" t="s">
        <v>15</v>
      </c>
      <c r="C562" s="48">
        <v>1109</v>
      </c>
      <c r="D562" s="623"/>
      <c r="E562" s="623" t="s">
        <v>5578</v>
      </c>
      <c r="F562" s="623" t="s">
        <v>5579</v>
      </c>
      <c r="G562" s="623" t="s">
        <v>3628</v>
      </c>
      <c r="H562" s="623" t="s">
        <v>3035</v>
      </c>
      <c r="I562" s="623"/>
      <c r="J562" s="623"/>
      <c r="K562" s="623"/>
      <c r="L562" s="623"/>
      <c r="M562" s="623"/>
      <c r="N562" s="623"/>
      <c r="O562" s="623"/>
      <c r="P562" s="623"/>
      <c r="Q562" s="48">
        <f t="shared" si="9"/>
        <v>0</v>
      </c>
      <c r="R562" s="48"/>
      <c r="S562" s="623"/>
      <c r="T562" s="623"/>
      <c r="U562" s="47"/>
      <c r="V562" s="623"/>
      <c r="W562" s="623"/>
      <c r="X562" s="623"/>
      <c r="Y562" s="121"/>
      <c r="Z562" s="121"/>
      <c r="AA562" s="121"/>
      <c r="AB562" s="373"/>
      <c r="AC562" s="122"/>
      <c r="AD562" s="51"/>
    </row>
    <row r="563" spans="1:30" outlineLevel="1">
      <c r="A563" s="686"/>
      <c r="B563" s="48" t="s">
        <v>15</v>
      </c>
      <c r="C563" s="48">
        <v>1110</v>
      </c>
      <c r="D563" s="623"/>
      <c r="E563" s="623" t="s">
        <v>5580</v>
      </c>
      <c r="F563" s="623" t="s">
        <v>5581</v>
      </c>
      <c r="G563" s="623" t="s">
        <v>3631</v>
      </c>
      <c r="H563" s="623" t="s">
        <v>3035</v>
      </c>
      <c r="I563" s="623"/>
      <c r="J563" s="623"/>
      <c r="K563" s="623"/>
      <c r="L563" s="623"/>
      <c r="M563" s="623"/>
      <c r="N563" s="623"/>
      <c r="O563" s="623"/>
      <c r="P563" s="623"/>
      <c r="Q563" s="48">
        <f t="shared" si="9"/>
        <v>0</v>
      </c>
      <c r="R563" s="48"/>
      <c r="S563" s="623"/>
      <c r="T563" s="623"/>
      <c r="U563" s="47"/>
      <c r="V563" s="623"/>
      <c r="W563" s="623"/>
      <c r="X563" s="623"/>
      <c r="Y563" s="121"/>
      <c r="Z563" s="121"/>
      <c r="AA563" s="121"/>
      <c r="AB563" s="373"/>
      <c r="AC563" s="122"/>
      <c r="AD563" s="51"/>
    </row>
    <row r="564" spans="1:30" outlineLevel="1">
      <c r="A564" s="686"/>
      <c r="B564" s="48" t="s">
        <v>15</v>
      </c>
      <c r="C564" s="48">
        <v>1111</v>
      </c>
      <c r="D564" s="623"/>
      <c r="E564" s="48" t="s">
        <v>5582</v>
      </c>
      <c r="F564" s="623" t="s">
        <v>5583</v>
      </c>
      <c r="G564" s="623" t="s">
        <v>3634</v>
      </c>
      <c r="H564" s="623" t="s">
        <v>3035</v>
      </c>
      <c r="I564" s="623"/>
      <c r="J564" s="623"/>
      <c r="K564" s="623"/>
      <c r="L564" s="623"/>
      <c r="M564" s="623"/>
      <c r="N564" s="623"/>
      <c r="O564" s="623"/>
      <c r="P564" s="623"/>
      <c r="Q564" s="48">
        <f t="shared" si="9"/>
        <v>0</v>
      </c>
      <c r="R564" s="48"/>
      <c r="S564" s="623"/>
      <c r="T564" s="623"/>
      <c r="U564" s="47"/>
      <c r="V564" s="623"/>
      <c r="W564" s="623"/>
      <c r="X564" s="623"/>
      <c r="Y564" s="121"/>
      <c r="Z564" s="121"/>
      <c r="AA564" s="121"/>
      <c r="AB564" s="373"/>
      <c r="AC564" s="122"/>
      <c r="AD564" s="51"/>
    </row>
    <row r="565" spans="1:30" outlineLevel="1">
      <c r="A565" s="686"/>
      <c r="B565" s="48" t="s">
        <v>15</v>
      </c>
      <c r="C565" s="48">
        <v>1112</v>
      </c>
      <c r="D565" s="623"/>
      <c r="E565" s="623" t="s">
        <v>5584</v>
      </c>
      <c r="F565" s="623" t="s">
        <v>5585</v>
      </c>
      <c r="G565" s="623" t="s">
        <v>3637</v>
      </c>
      <c r="H565" s="623" t="s">
        <v>3035</v>
      </c>
      <c r="I565" s="623"/>
      <c r="J565" s="623"/>
      <c r="K565" s="623"/>
      <c r="L565" s="623"/>
      <c r="M565" s="623"/>
      <c r="N565" s="623"/>
      <c r="O565" s="623"/>
      <c r="P565" s="623"/>
      <c r="Q565" s="48">
        <f t="shared" si="9"/>
        <v>0</v>
      </c>
      <c r="R565" s="48"/>
      <c r="S565" s="623"/>
      <c r="T565" s="623"/>
      <c r="U565" s="47"/>
      <c r="V565" s="623"/>
      <c r="W565" s="623"/>
      <c r="X565" s="623"/>
      <c r="Y565" s="121"/>
      <c r="Z565" s="121"/>
      <c r="AA565" s="121"/>
      <c r="AB565" s="373"/>
      <c r="AC565" s="122"/>
      <c r="AD565" s="51"/>
    </row>
    <row r="566" spans="1:30" outlineLevel="1">
      <c r="A566" s="686"/>
      <c r="B566" s="48" t="s">
        <v>15</v>
      </c>
      <c r="C566" s="48">
        <v>1113</v>
      </c>
      <c r="D566" s="623"/>
      <c r="E566" s="623" t="s">
        <v>5586</v>
      </c>
      <c r="F566" s="623" t="s">
        <v>5587</v>
      </c>
      <c r="G566" s="623" t="s">
        <v>5588</v>
      </c>
      <c r="H566" s="623" t="s">
        <v>3035</v>
      </c>
      <c r="I566" s="623"/>
      <c r="J566" s="623"/>
      <c r="K566" s="623"/>
      <c r="L566" s="623"/>
      <c r="M566" s="623"/>
      <c r="N566" s="623"/>
      <c r="O566" s="623"/>
      <c r="P566" s="623"/>
      <c r="Q566" s="48">
        <f t="shared" si="9"/>
        <v>0</v>
      </c>
      <c r="R566" s="48"/>
      <c r="S566" s="623"/>
      <c r="T566" s="623"/>
      <c r="U566" s="47"/>
      <c r="V566" s="623"/>
      <c r="W566" s="623"/>
      <c r="X566" s="623"/>
      <c r="Y566" s="121"/>
      <c r="Z566" s="121"/>
      <c r="AA566" s="121"/>
      <c r="AB566" s="373"/>
      <c r="AC566" s="122"/>
      <c r="AD566" s="51"/>
    </row>
    <row r="567" spans="1:30" outlineLevel="1">
      <c r="A567" s="686"/>
      <c r="B567" s="48" t="s">
        <v>15</v>
      </c>
      <c r="C567" s="48">
        <v>1114</v>
      </c>
      <c r="D567" s="623"/>
      <c r="E567" s="48" t="s">
        <v>5589</v>
      </c>
      <c r="F567" s="623" t="s">
        <v>5590</v>
      </c>
      <c r="G567" s="623" t="s">
        <v>5591</v>
      </c>
      <c r="H567" s="623" t="s">
        <v>3035</v>
      </c>
      <c r="I567" s="623"/>
      <c r="J567" s="623"/>
      <c r="K567" s="623"/>
      <c r="L567" s="623"/>
      <c r="M567" s="623"/>
      <c r="N567" s="623"/>
      <c r="O567" s="623"/>
      <c r="P567" s="623"/>
      <c r="Q567" s="48">
        <f t="shared" si="9"/>
        <v>0</v>
      </c>
      <c r="R567" s="48"/>
      <c r="S567" s="623"/>
      <c r="T567" s="623"/>
      <c r="U567" s="47"/>
      <c r="V567" s="623"/>
      <c r="W567" s="623"/>
      <c r="X567" s="623"/>
      <c r="Y567" s="121"/>
      <c r="Z567" s="121"/>
      <c r="AA567" s="121"/>
      <c r="AB567" s="373"/>
      <c r="AC567" s="122"/>
      <c r="AD567" s="51"/>
    </row>
    <row r="568" spans="1:30" outlineLevel="1">
      <c r="A568" s="686"/>
      <c r="B568" s="48" t="s">
        <v>15</v>
      </c>
      <c r="C568" s="48">
        <v>1115</v>
      </c>
      <c r="D568" s="623"/>
      <c r="E568" s="623" t="s">
        <v>5592</v>
      </c>
      <c r="F568" s="623" t="s">
        <v>5593</v>
      </c>
      <c r="G568" s="623" t="s">
        <v>3657</v>
      </c>
      <c r="H568" s="623" t="s">
        <v>3035</v>
      </c>
      <c r="I568" s="623"/>
      <c r="J568" s="623"/>
      <c r="K568" s="623"/>
      <c r="L568" s="623"/>
      <c r="M568" s="623"/>
      <c r="N568" s="623"/>
      <c r="O568" s="623"/>
      <c r="P568" s="623"/>
      <c r="Q568" s="48">
        <f t="shared" si="9"/>
        <v>0</v>
      </c>
      <c r="R568" s="48"/>
      <c r="S568" s="623"/>
      <c r="T568" s="623"/>
      <c r="U568" s="47"/>
      <c r="V568" s="623"/>
      <c r="W568" s="623"/>
      <c r="X568" s="623"/>
      <c r="Y568" s="121"/>
      <c r="Z568" s="121"/>
      <c r="AA568" s="121"/>
      <c r="AB568" s="373"/>
      <c r="AC568" s="122"/>
      <c r="AD568" s="51"/>
    </row>
    <row r="569" spans="1:30" outlineLevel="1">
      <c r="A569" s="686"/>
      <c r="B569" s="48" t="s">
        <v>15</v>
      </c>
      <c r="C569" s="48">
        <v>1116</v>
      </c>
      <c r="D569" s="623"/>
      <c r="E569" s="623" t="s">
        <v>5594</v>
      </c>
      <c r="F569" s="623" t="s">
        <v>5595</v>
      </c>
      <c r="G569" s="623" t="s">
        <v>5596</v>
      </c>
      <c r="H569" s="623" t="s">
        <v>3035</v>
      </c>
      <c r="I569" s="623"/>
      <c r="J569" s="623"/>
      <c r="K569" s="623"/>
      <c r="L569" s="623"/>
      <c r="M569" s="623"/>
      <c r="N569" s="623"/>
      <c r="O569" s="623"/>
      <c r="P569" s="623"/>
      <c r="Q569" s="48">
        <f t="shared" si="9"/>
        <v>0</v>
      </c>
      <c r="R569" s="48"/>
      <c r="S569" s="623"/>
      <c r="T569" s="623"/>
      <c r="U569" s="47"/>
      <c r="V569" s="623"/>
      <c r="W569" s="623"/>
      <c r="X569" s="623"/>
      <c r="Y569" s="121"/>
      <c r="Z569" s="121"/>
      <c r="AA569" s="121"/>
      <c r="AB569" s="373"/>
      <c r="AC569" s="122"/>
      <c r="AD569" s="51"/>
    </row>
    <row r="570" spans="1:30" outlineLevel="1">
      <c r="A570" s="686"/>
      <c r="B570" s="48" t="s">
        <v>15</v>
      </c>
      <c r="C570" s="48">
        <v>1117</v>
      </c>
      <c r="D570" s="623"/>
      <c r="E570" s="48" t="s">
        <v>5597</v>
      </c>
      <c r="F570" s="623" t="s">
        <v>5598</v>
      </c>
      <c r="G570" s="623" t="s">
        <v>5599</v>
      </c>
      <c r="H570" s="623" t="s">
        <v>3035</v>
      </c>
      <c r="I570" s="623"/>
      <c r="J570" s="623"/>
      <c r="K570" s="623"/>
      <c r="L570" s="623"/>
      <c r="M570" s="623"/>
      <c r="N570" s="623"/>
      <c r="O570" s="623"/>
      <c r="P570" s="623"/>
      <c r="Q570" s="48">
        <f t="shared" si="9"/>
        <v>0</v>
      </c>
      <c r="R570" s="48"/>
      <c r="S570" s="623"/>
      <c r="T570" s="623"/>
      <c r="U570" s="47"/>
      <c r="V570" s="623"/>
      <c r="W570" s="623"/>
      <c r="X570" s="623"/>
      <c r="Y570" s="121"/>
      <c r="Z570" s="121"/>
      <c r="AA570" s="121"/>
      <c r="AB570" s="373"/>
      <c r="AC570" s="122"/>
      <c r="AD570" s="51"/>
    </row>
    <row r="571" spans="1:30" outlineLevel="1">
      <c r="A571" s="686"/>
      <c r="B571" s="48" t="s">
        <v>15</v>
      </c>
      <c r="C571" s="48">
        <v>1118</v>
      </c>
      <c r="D571" s="623"/>
      <c r="E571" s="623" t="s">
        <v>5600</v>
      </c>
      <c r="F571" s="623" t="s">
        <v>5601</v>
      </c>
      <c r="G571" s="623" t="s">
        <v>3678</v>
      </c>
      <c r="H571" s="623" t="s">
        <v>3035</v>
      </c>
      <c r="I571" s="623"/>
      <c r="J571" s="623"/>
      <c r="K571" s="623"/>
      <c r="L571" s="623"/>
      <c r="M571" s="623"/>
      <c r="N571" s="623"/>
      <c r="O571" s="623"/>
      <c r="P571" s="623"/>
      <c r="Q571" s="48">
        <f t="shared" si="9"/>
        <v>0</v>
      </c>
      <c r="R571" s="48"/>
      <c r="S571" s="623"/>
      <c r="T571" s="623"/>
      <c r="U571" s="47"/>
      <c r="V571" s="623"/>
      <c r="W571" s="623"/>
      <c r="X571" s="623"/>
      <c r="Y571" s="121"/>
      <c r="Z571" s="121"/>
      <c r="AA571" s="121"/>
      <c r="AB571" s="373"/>
      <c r="AC571" s="122"/>
      <c r="AD571" s="51"/>
    </row>
    <row r="572" spans="1:30" outlineLevel="1">
      <c r="A572" s="686"/>
      <c r="B572" s="48" t="s">
        <v>15</v>
      </c>
      <c r="C572" s="48">
        <v>1119</v>
      </c>
      <c r="D572" s="623"/>
      <c r="E572" s="623" t="s">
        <v>5602</v>
      </c>
      <c r="F572" s="623" t="s">
        <v>5603</v>
      </c>
      <c r="G572" s="623" t="s">
        <v>3681</v>
      </c>
      <c r="H572" s="623" t="s">
        <v>3035</v>
      </c>
      <c r="I572" s="623"/>
      <c r="J572" s="623"/>
      <c r="K572" s="623"/>
      <c r="L572" s="623"/>
      <c r="M572" s="623"/>
      <c r="N572" s="623"/>
      <c r="O572" s="623"/>
      <c r="P572" s="623"/>
      <c r="Q572" s="48">
        <f t="shared" si="9"/>
        <v>0</v>
      </c>
      <c r="R572" s="48"/>
      <c r="S572" s="623"/>
      <c r="T572" s="623"/>
      <c r="U572" s="47"/>
      <c r="V572" s="623"/>
      <c r="W572" s="623"/>
      <c r="X572" s="623"/>
      <c r="Y572" s="121"/>
      <c r="Z572" s="121"/>
      <c r="AA572" s="121"/>
      <c r="AB572" s="373"/>
      <c r="AC572" s="122"/>
      <c r="AD572" s="51"/>
    </row>
    <row r="573" spans="1:30" outlineLevel="1">
      <c r="A573" s="686"/>
      <c r="B573" s="48" t="s">
        <v>15</v>
      </c>
      <c r="C573" s="48">
        <v>1120</v>
      </c>
      <c r="D573" s="623"/>
      <c r="E573" s="48" t="s">
        <v>5604</v>
      </c>
      <c r="F573" s="623" t="s">
        <v>5605</v>
      </c>
      <c r="G573" s="623" t="s">
        <v>3684</v>
      </c>
      <c r="H573" s="623" t="s">
        <v>3035</v>
      </c>
      <c r="I573" s="623"/>
      <c r="J573" s="623"/>
      <c r="K573" s="623"/>
      <c r="L573" s="623"/>
      <c r="M573" s="623"/>
      <c r="N573" s="623"/>
      <c r="O573" s="623"/>
      <c r="P573" s="623"/>
      <c r="Q573" s="48">
        <f t="shared" si="9"/>
        <v>0</v>
      </c>
      <c r="R573" s="48"/>
      <c r="S573" s="623"/>
      <c r="T573" s="623"/>
      <c r="U573" s="47"/>
      <c r="V573" s="623"/>
      <c r="W573" s="623"/>
      <c r="X573" s="623"/>
      <c r="Y573" s="121"/>
      <c r="Z573" s="121"/>
      <c r="AA573" s="121"/>
      <c r="AB573" s="373"/>
      <c r="AC573" s="122"/>
      <c r="AD573" s="51"/>
    </row>
    <row r="574" spans="1:30" outlineLevel="1">
      <c r="A574" s="686"/>
      <c r="B574" s="48" t="s">
        <v>15</v>
      </c>
      <c r="C574" s="48">
        <v>1121</v>
      </c>
      <c r="D574" s="623"/>
      <c r="E574" s="623" t="s">
        <v>5606</v>
      </c>
      <c r="F574" s="623" t="s">
        <v>5607</v>
      </c>
      <c r="G574" s="623" t="s">
        <v>3687</v>
      </c>
      <c r="H574" s="623" t="s">
        <v>3035</v>
      </c>
      <c r="I574" s="623"/>
      <c r="J574" s="623"/>
      <c r="K574" s="623"/>
      <c r="L574" s="623"/>
      <c r="M574" s="623"/>
      <c r="N574" s="623"/>
      <c r="O574" s="623"/>
      <c r="P574" s="623"/>
      <c r="Q574" s="48">
        <f t="shared" si="9"/>
        <v>0</v>
      </c>
      <c r="R574" s="48"/>
      <c r="S574" s="623"/>
      <c r="T574" s="623"/>
      <c r="U574" s="47"/>
      <c r="V574" s="623"/>
      <c r="W574" s="623"/>
      <c r="X574" s="623"/>
      <c r="Y574" s="121"/>
      <c r="Z574" s="121"/>
      <c r="AA574" s="121"/>
      <c r="AB574" s="373"/>
      <c r="AC574" s="122"/>
      <c r="AD574" s="51"/>
    </row>
    <row r="575" spans="1:30" outlineLevel="1">
      <c r="A575" s="686"/>
      <c r="B575" s="48" t="s">
        <v>15</v>
      </c>
      <c r="C575" s="48">
        <v>1122</v>
      </c>
      <c r="D575" s="623"/>
      <c r="E575" s="623" t="s">
        <v>5608</v>
      </c>
      <c r="F575" s="623" t="s">
        <v>5609</v>
      </c>
      <c r="G575" s="623" t="s">
        <v>3690</v>
      </c>
      <c r="H575" s="623" t="s">
        <v>3035</v>
      </c>
      <c r="I575" s="623"/>
      <c r="J575" s="623"/>
      <c r="K575" s="623"/>
      <c r="L575" s="623"/>
      <c r="M575" s="623"/>
      <c r="N575" s="623"/>
      <c r="O575" s="623"/>
      <c r="P575" s="623"/>
      <c r="Q575" s="48">
        <f t="shared" si="9"/>
        <v>0</v>
      </c>
      <c r="R575" s="48"/>
      <c r="S575" s="623"/>
      <c r="T575" s="623"/>
      <c r="U575" s="47"/>
      <c r="V575" s="623"/>
      <c r="W575" s="623"/>
      <c r="X575" s="623"/>
      <c r="Y575" s="121"/>
      <c r="Z575" s="121"/>
      <c r="AA575" s="121"/>
      <c r="AB575" s="373"/>
      <c r="AC575" s="122"/>
      <c r="AD575" s="51"/>
    </row>
    <row r="576" spans="1:30" outlineLevel="1">
      <c r="A576" s="686"/>
      <c r="B576" s="48" t="s">
        <v>15</v>
      </c>
      <c r="C576" s="48">
        <v>1123</v>
      </c>
      <c r="D576" s="623"/>
      <c r="E576" s="48" t="s">
        <v>5610</v>
      </c>
      <c r="F576" s="623" t="s">
        <v>5611</v>
      </c>
      <c r="G576" s="623" t="s">
        <v>3693</v>
      </c>
      <c r="H576" s="623" t="s">
        <v>3035</v>
      </c>
      <c r="I576" s="623"/>
      <c r="J576" s="623"/>
      <c r="K576" s="623"/>
      <c r="L576" s="623"/>
      <c r="M576" s="623"/>
      <c r="N576" s="623"/>
      <c r="O576" s="623"/>
      <c r="P576" s="623"/>
      <c r="Q576" s="48">
        <f t="shared" si="9"/>
        <v>0</v>
      </c>
      <c r="R576" s="48"/>
      <c r="S576" s="623"/>
      <c r="T576" s="623"/>
      <c r="U576" s="47"/>
      <c r="V576" s="623"/>
      <c r="W576" s="623"/>
      <c r="X576" s="623"/>
      <c r="Y576" s="121"/>
      <c r="Z576" s="121"/>
      <c r="AA576" s="121"/>
      <c r="AB576" s="373"/>
      <c r="AC576" s="122"/>
      <c r="AD576" s="51"/>
    </row>
    <row r="577" spans="1:30" outlineLevel="1">
      <c r="A577" s="686"/>
      <c r="B577" s="48" t="s">
        <v>15</v>
      </c>
      <c r="C577" s="48">
        <v>1124</v>
      </c>
      <c r="D577" s="623"/>
      <c r="E577" s="623" t="s">
        <v>5612</v>
      </c>
      <c r="F577" s="623" t="s">
        <v>5613</v>
      </c>
      <c r="G577" s="623" t="s">
        <v>3696</v>
      </c>
      <c r="H577" s="623" t="s">
        <v>3035</v>
      </c>
      <c r="I577" s="623"/>
      <c r="J577" s="623"/>
      <c r="K577" s="623"/>
      <c r="L577" s="623"/>
      <c r="M577" s="623"/>
      <c r="N577" s="623"/>
      <c r="O577" s="623"/>
      <c r="P577" s="623"/>
      <c r="Q577" s="48">
        <f t="shared" si="9"/>
        <v>0</v>
      </c>
      <c r="R577" s="48"/>
      <c r="S577" s="623"/>
      <c r="T577" s="623"/>
      <c r="U577" s="47"/>
      <c r="V577" s="623"/>
      <c r="W577" s="623"/>
      <c r="X577" s="623"/>
      <c r="Y577" s="121"/>
      <c r="Z577" s="121"/>
      <c r="AA577" s="121"/>
      <c r="AB577" s="373"/>
      <c r="AC577" s="122"/>
      <c r="AD577" s="51"/>
    </row>
    <row r="578" spans="1:30" outlineLevel="1">
      <c r="A578" s="686"/>
      <c r="B578" s="48" t="s">
        <v>15</v>
      </c>
      <c r="C578" s="48">
        <v>1125</v>
      </c>
      <c r="D578" s="623"/>
      <c r="E578" s="623" t="s">
        <v>5614</v>
      </c>
      <c r="F578" s="623" t="s">
        <v>5615</v>
      </c>
      <c r="G578" s="623" t="s">
        <v>3699</v>
      </c>
      <c r="H578" s="623" t="s">
        <v>3035</v>
      </c>
      <c r="I578" s="623"/>
      <c r="J578" s="623"/>
      <c r="K578" s="623"/>
      <c r="L578" s="623"/>
      <c r="M578" s="623"/>
      <c r="N578" s="623"/>
      <c r="O578" s="623"/>
      <c r="P578" s="623"/>
      <c r="Q578" s="48">
        <f t="shared" si="9"/>
        <v>0</v>
      </c>
      <c r="R578" s="48"/>
      <c r="S578" s="623"/>
      <c r="T578" s="623"/>
      <c r="U578" s="47"/>
      <c r="V578" s="623"/>
      <c r="W578" s="623"/>
      <c r="X578" s="623"/>
      <c r="Y578" s="121"/>
      <c r="Z578" s="121"/>
      <c r="AA578" s="121"/>
      <c r="AB578" s="373"/>
      <c r="AC578" s="122"/>
      <c r="AD578" s="51"/>
    </row>
    <row r="579" spans="1:30" outlineLevel="1">
      <c r="A579" s="686"/>
      <c r="B579" s="48" t="s">
        <v>15</v>
      </c>
      <c r="C579" s="48">
        <v>1126</v>
      </c>
      <c r="D579" s="623"/>
      <c r="E579" s="48" t="s">
        <v>5616</v>
      </c>
      <c r="F579" s="623" t="s">
        <v>5617</v>
      </c>
      <c r="G579" s="623" t="s">
        <v>3702</v>
      </c>
      <c r="H579" s="623" t="s">
        <v>3035</v>
      </c>
      <c r="I579" s="623"/>
      <c r="J579" s="623"/>
      <c r="K579" s="623"/>
      <c r="L579" s="623"/>
      <c r="M579" s="623"/>
      <c r="N579" s="623"/>
      <c r="O579" s="623"/>
      <c r="P579" s="623"/>
      <c r="Q579" s="48">
        <f t="shared" si="9"/>
        <v>0</v>
      </c>
      <c r="R579" s="48"/>
      <c r="S579" s="623"/>
      <c r="T579" s="623"/>
      <c r="U579" s="47"/>
      <c r="V579" s="623"/>
      <c r="W579" s="623"/>
      <c r="X579" s="623"/>
      <c r="Y579" s="121"/>
      <c r="Z579" s="121"/>
      <c r="AA579" s="121"/>
      <c r="AB579" s="373"/>
      <c r="AC579" s="122"/>
      <c r="AD579" s="51"/>
    </row>
    <row r="580" spans="1:30" outlineLevel="1">
      <c r="A580" s="686"/>
      <c r="B580" s="48" t="s">
        <v>15</v>
      </c>
      <c r="C580" s="48">
        <v>1127</v>
      </c>
      <c r="D580" s="623"/>
      <c r="E580" s="623" t="s">
        <v>5618</v>
      </c>
      <c r="F580" s="623" t="s">
        <v>5619</v>
      </c>
      <c r="G580" s="623" t="s">
        <v>3705</v>
      </c>
      <c r="H580" s="623" t="s">
        <v>3035</v>
      </c>
      <c r="I580" s="623"/>
      <c r="J580" s="623"/>
      <c r="K580" s="623"/>
      <c r="L580" s="623"/>
      <c r="M580" s="623"/>
      <c r="N580" s="623"/>
      <c r="O580" s="623"/>
      <c r="P580" s="623"/>
      <c r="Q580" s="48">
        <f t="shared" si="9"/>
        <v>0</v>
      </c>
      <c r="R580" s="48"/>
      <c r="S580" s="623"/>
      <c r="T580" s="623"/>
      <c r="U580" s="47"/>
      <c r="V580" s="623"/>
      <c r="W580" s="623"/>
      <c r="X580" s="623"/>
      <c r="Y580" s="121"/>
      <c r="Z580" s="121"/>
      <c r="AA580" s="121"/>
      <c r="AB580" s="373"/>
      <c r="AC580" s="122"/>
      <c r="AD580" s="51"/>
    </row>
    <row r="581" spans="1:30" outlineLevel="1">
      <c r="A581" s="686"/>
      <c r="B581" s="48" t="s">
        <v>15</v>
      </c>
      <c r="C581" s="48">
        <v>1128</v>
      </c>
      <c r="D581" s="623"/>
      <c r="E581" s="623" t="s">
        <v>5620</v>
      </c>
      <c r="F581" s="623" t="s">
        <v>5621</v>
      </c>
      <c r="G581" s="623" t="s">
        <v>3708</v>
      </c>
      <c r="H581" s="623" t="s">
        <v>3035</v>
      </c>
      <c r="I581" s="623"/>
      <c r="J581" s="623"/>
      <c r="K581" s="623"/>
      <c r="L581" s="623"/>
      <c r="M581" s="623"/>
      <c r="N581" s="623"/>
      <c r="O581" s="623"/>
      <c r="P581" s="623"/>
      <c r="Q581" s="48">
        <f t="shared" si="9"/>
        <v>0</v>
      </c>
      <c r="R581" s="48"/>
      <c r="S581" s="623"/>
      <c r="T581" s="623"/>
      <c r="U581" s="47"/>
      <c r="V581" s="623"/>
      <c r="W581" s="623"/>
      <c r="X581" s="623"/>
      <c r="Y581" s="121"/>
      <c r="Z581" s="121"/>
      <c r="AA581" s="121"/>
      <c r="AB581" s="373"/>
      <c r="AC581" s="122"/>
      <c r="AD581" s="51"/>
    </row>
    <row r="582" spans="1:30" outlineLevel="1">
      <c r="A582" s="686"/>
      <c r="B582" s="48" t="s">
        <v>15</v>
      </c>
      <c r="C582" s="48">
        <v>1129</v>
      </c>
      <c r="D582" s="623"/>
      <c r="E582" s="48" t="s">
        <v>5622</v>
      </c>
      <c r="F582" s="623" t="s">
        <v>5623</v>
      </c>
      <c r="G582" s="623" t="s">
        <v>3711</v>
      </c>
      <c r="H582" s="623" t="s">
        <v>3035</v>
      </c>
      <c r="I582" s="623"/>
      <c r="J582" s="623"/>
      <c r="K582" s="623"/>
      <c r="L582" s="623"/>
      <c r="M582" s="623"/>
      <c r="N582" s="623"/>
      <c r="O582" s="623"/>
      <c r="P582" s="623"/>
      <c r="Q582" s="48">
        <f t="shared" si="9"/>
        <v>0</v>
      </c>
      <c r="R582" s="48"/>
      <c r="S582" s="623"/>
      <c r="T582" s="623"/>
      <c r="U582" s="47"/>
      <c r="V582" s="623"/>
      <c r="W582" s="623"/>
      <c r="X582" s="623"/>
      <c r="Y582" s="121"/>
      <c r="Z582" s="121"/>
      <c r="AA582" s="121"/>
      <c r="AB582" s="373"/>
      <c r="AC582" s="122"/>
      <c r="AD582" s="51"/>
    </row>
    <row r="583" spans="1:30" outlineLevel="1">
      <c r="A583" s="686"/>
      <c r="B583" s="48" t="s">
        <v>15</v>
      </c>
      <c r="C583" s="48">
        <v>1130</v>
      </c>
      <c r="D583" s="623"/>
      <c r="E583" s="623" t="s">
        <v>5624</v>
      </c>
      <c r="F583" s="623" t="s">
        <v>5625</v>
      </c>
      <c r="G583" s="623" t="s">
        <v>3714</v>
      </c>
      <c r="H583" s="623" t="s">
        <v>3035</v>
      </c>
      <c r="I583" s="623"/>
      <c r="J583" s="623"/>
      <c r="K583" s="623"/>
      <c r="L583" s="623"/>
      <c r="M583" s="623"/>
      <c r="N583" s="623"/>
      <c r="O583" s="623"/>
      <c r="P583" s="623"/>
      <c r="Q583" s="48">
        <f t="shared" si="9"/>
        <v>0</v>
      </c>
      <c r="R583" s="48"/>
      <c r="S583" s="623"/>
      <c r="T583" s="623"/>
      <c r="U583" s="47"/>
      <c r="V583" s="623"/>
      <c r="W583" s="623"/>
      <c r="X583" s="623"/>
      <c r="Y583" s="121"/>
      <c r="Z583" s="121"/>
      <c r="AA583" s="121"/>
      <c r="AB583" s="373"/>
      <c r="AC583" s="122"/>
      <c r="AD583" s="51"/>
    </row>
    <row r="584" spans="1:30" outlineLevel="1">
      <c r="A584" s="686"/>
      <c r="B584" s="48" t="s">
        <v>15</v>
      </c>
      <c r="C584" s="48">
        <v>1131</v>
      </c>
      <c r="D584" s="623"/>
      <c r="E584" s="623" t="s">
        <v>5626</v>
      </c>
      <c r="F584" s="623" t="s">
        <v>5627</v>
      </c>
      <c r="G584" s="623" t="s">
        <v>3717</v>
      </c>
      <c r="H584" s="623" t="s">
        <v>3035</v>
      </c>
      <c r="I584" s="623"/>
      <c r="J584" s="623"/>
      <c r="K584" s="623"/>
      <c r="L584" s="623"/>
      <c r="M584" s="623"/>
      <c r="N584" s="623"/>
      <c r="O584" s="623"/>
      <c r="P584" s="623"/>
      <c r="Q584" s="48">
        <f t="shared" ref="Q584:Q647" si="10">J584+2*K584+L584*16+M584*64+N584*128</f>
        <v>0</v>
      </c>
      <c r="R584" s="48"/>
      <c r="S584" s="623"/>
      <c r="T584" s="623"/>
      <c r="U584" s="47"/>
      <c r="V584" s="623"/>
      <c r="W584" s="623"/>
      <c r="X584" s="623"/>
      <c r="Y584" s="121"/>
      <c r="Z584" s="121"/>
      <c r="AA584" s="121"/>
      <c r="AB584" s="373"/>
      <c r="AC584" s="122"/>
      <c r="AD584" s="51"/>
    </row>
    <row r="585" spans="1:30" outlineLevel="1">
      <c r="A585" s="686"/>
      <c r="B585" s="48" t="s">
        <v>15</v>
      </c>
      <c r="C585" s="48">
        <v>1132</v>
      </c>
      <c r="D585" s="623"/>
      <c r="E585" s="48" t="s">
        <v>5628</v>
      </c>
      <c r="F585" s="623" t="s">
        <v>5629</v>
      </c>
      <c r="G585" s="623" t="s">
        <v>3720</v>
      </c>
      <c r="H585" s="623" t="s">
        <v>3035</v>
      </c>
      <c r="I585" s="623"/>
      <c r="J585" s="623"/>
      <c r="K585" s="623"/>
      <c r="L585" s="623"/>
      <c r="M585" s="623"/>
      <c r="N585" s="623"/>
      <c r="O585" s="623"/>
      <c r="P585" s="623"/>
      <c r="Q585" s="48">
        <f t="shared" si="10"/>
        <v>0</v>
      </c>
      <c r="R585" s="48"/>
      <c r="S585" s="623"/>
      <c r="T585" s="623"/>
      <c r="U585" s="47"/>
      <c r="V585" s="623"/>
      <c r="W585" s="623"/>
      <c r="X585" s="623"/>
      <c r="Y585" s="121"/>
      <c r="Z585" s="121"/>
      <c r="AA585" s="121"/>
      <c r="AB585" s="373"/>
      <c r="AC585" s="122"/>
      <c r="AD585" s="51"/>
    </row>
    <row r="586" spans="1:30" outlineLevel="1">
      <c r="A586" s="686"/>
      <c r="B586" s="48" t="s">
        <v>15</v>
      </c>
      <c r="C586" s="48">
        <v>1133</v>
      </c>
      <c r="D586" s="623"/>
      <c r="E586" s="623" t="s">
        <v>5630</v>
      </c>
      <c r="F586" s="623" t="s">
        <v>5631</v>
      </c>
      <c r="G586" s="623" t="s">
        <v>3723</v>
      </c>
      <c r="H586" s="623" t="s">
        <v>3035</v>
      </c>
      <c r="I586" s="623"/>
      <c r="J586" s="623"/>
      <c r="K586" s="623"/>
      <c r="L586" s="623"/>
      <c r="M586" s="623"/>
      <c r="N586" s="623"/>
      <c r="O586" s="623"/>
      <c r="P586" s="623"/>
      <c r="Q586" s="48">
        <f t="shared" si="10"/>
        <v>0</v>
      </c>
      <c r="R586" s="48"/>
      <c r="S586" s="623"/>
      <c r="T586" s="623"/>
      <c r="U586" s="47"/>
      <c r="V586" s="623"/>
      <c r="W586" s="623"/>
      <c r="X586" s="623"/>
      <c r="Y586" s="121"/>
      <c r="Z586" s="121"/>
      <c r="AA586" s="121"/>
      <c r="AB586" s="373"/>
      <c r="AC586" s="122"/>
      <c r="AD586" s="51"/>
    </row>
    <row r="587" spans="1:30" outlineLevel="1">
      <c r="A587" s="686"/>
      <c r="B587" s="48" t="s">
        <v>15</v>
      </c>
      <c r="C587" s="48">
        <v>1134</v>
      </c>
      <c r="D587" s="623"/>
      <c r="E587" s="623" t="s">
        <v>5632</v>
      </c>
      <c r="F587" s="623" t="s">
        <v>5633</v>
      </c>
      <c r="G587" s="623" t="s">
        <v>3726</v>
      </c>
      <c r="H587" s="623" t="s">
        <v>3035</v>
      </c>
      <c r="I587" s="623"/>
      <c r="J587" s="623"/>
      <c r="K587" s="623"/>
      <c r="L587" s="623"/>
      <c r="M587" s="623"/>
      <c r="N587" s="623"/>
      <c r="O587" s="623"/>
      <c r="P587" s="623"/>
      <c r="Q587" s="48">
        <f t="shared" si="10"/>
        <v>0</v>
      </c>
      <c r="R587" s="48"/>
      <c r="S587" s="623"/>
      <c r="T587" s="623"/>
      <c r="U587" s="47"/>
      <c r="V587" s="623"/>
      <c r="W587" s="623"/>
      <c r="X587" s="623"/>
      <c r="Y587" s="121"/>
      <c r="Z587" s="121"/>
      <c r="AA587" s="121"/>
      <c r="AB587" s="373"/>
      <c r="AC587" s="122"/>
      <c r="AD587" s="51"/>
    </row>
    <row r="588" spans="1:30" outlineLevel="1">
      <c r="A588" s="686"/>
      <c r="B588" s="48" t="s">
        <v>15</v>
      </c>
      <c r="C588" s="48">
        <v>1135</v>
      </c>
      <c r="D588" s="623"/>
      <c r="E588" s="48" t="s">
        <v>5634</v>
      </c>
      <c r="F588" s="623" t="s">
        <v>5635</v>
      </c>
      <c r="G588" s="623" t="s">
        <v>3729</v>
      </c>
      <c r="H588" s="623" t="s">
        <v>3035</v>
      </c>
      <c r="I588" s="623"/>
      <c r="J588" s="623"/>
      <c r="K588" s="623"/>
      <c r="L588" s="623"/>
      <c r="M588" s="623"/>
      <c r="N588" s="623"/>
      <c r="O588" s="623"/>
      <c r="P588" s="623"/>
      <c r="Q588" s="48">
        <f t="shared" si="10"/>
        <v>0</v>
      </c>
      <c r="R588" s="48"/>
      <c r="S588" s="623"/>
      <c r="T588" s="623"/>
      <c r="U588" s="47"/>
      <c r="V588" s="623"/>
      <c r="W588" s="623"/>
      <c r="X588" s="623"/>
      <c r="Y588" s="121"/>
      <c r="Z588" s="121"/>
      <c r="AA588" s="121"/>
      <c r="AB588" s="373"/>
      <c r="AC588" s="122"/>
      <c r="AD588" s="51"/>
    </row>
    <row r="589" spans="1:30" outlineLevel="1">
      <c r="A589" s="686"/>
      <c r="B589" s="48" t="s">
        <v>15</v>
      </c>
      <c r="C589" s="48">
        <v>1136</v>
      </c>
      <c r="D589" s="623"/>
      <c r="E589" s="623" t="s">
        <v>5636</v>
      </c>
      <c r="F589" s="623" t="s">
        <v>5637</v>
      </c>
      <c r="G589" s="623" t="s">
        <v>3732</v>
      </c>
      <c r="H589" s="623" t="s">
        <v>3035</v>
      </c>
      <c r="I589" s="623"/>
      <c r="J589" s="623"/>
      <c r="K589" s="623"/>
      <c r="L589" s="623"/>
      <c r="M589" s="623"/>
      <c r="N589" s="623"/>
      <c r="O589" s="623"/>
      <c r="P589" s="623"/>
      <c r="Q589" s="48">
        <f t="shared" si="10"/>
        <v>0</v>
      </c>
      <c r="R589" s="48"/>
      <c r="S589" s="623"/>
      <c r="T589" s="623"/>
      <c r="U589" s="47"/>
      <c r="V589" s="623"/>
      <c r="W589" s="623"/>
      <c r="X589" s="623"/>
      <c r="Y589" s="121"/>
      <c r="Z589" s="121"/>
      <c r="AA589" s="121"/>
      <c r="AB589" s="373"/>
      <c r="AC589" s="122"/>
      <c r="AD589" s="51"/>
    </row>
    <row r="590" spans="1:30" outlineLevel="1">
      <c r="A590" s="686"/>
      <c r="B590" s="48" t="s">
        <v>15</v>
      </c>
      <c r="C590" s="48">
        <v>1137</v>
      </c>
      <c r="D590" s="623"/>
      <c r="E590" s="623" t="s">
        <v>5638</v>
      </c>
      <c r="F590" s="623" t="s">
        <v>5639</v>
      </c>
      <c r="G590" s="623" t="s">
        <v>3735</v>
      </c>
      <c r="H590" s="623" t="s">
        <v>3035</v>
      </c>
      <c r="I590" s="623"/>
      <c r="J590" s="623"/>
      <c r="K590" s="623"/>
      <c r="L590" s="623"/>
      <c r="M590" s="623"/>
      <c r="N590" s="623"/>
      <c r="O590" s="623"/>
      <c r="P590" s="623"/>
      <c r="Q590" s="48">
        <f t="shared" si="10"/>
        <v>0</v>
      </c>
      <c r="R590" s="48"/>
      <c r="S590" s="623"/>
      <c r="T590" s="623"/>
      <c r="U590" s="47"/>
      <c r="V590" s="623"/>
      <c r="W590" s="623"/>
      <c r="X590" s="623"/>
      <c r="Y590" s="121"/>
      <c r="Z590" s="121"/>
      <c r="AA590" s="121"/>
      <c r="AB590" s="373"/>
      <c r="AC590" s="122"/>
      <c r="AD590" s="51"/>
    </row>
    <row r="591" spans="1:30" outlineLevel="1">
      <c r="A591" s="686"/>
      <c r="B591" s="48" t="s">
        <v>15</v>
      </c>
      <c r="C591" s="48">
        <v>1138</v>
      </c>
      <c r="D591" s="623"/>
      <c r="E591" s="48" t="s">
        <v>5640</v>
      </c>
      <c r="F591" s="623" t="s">
        <v>5641</v>
      </c>
      <c r="G591" s="623" t="s">
        <v>3738</v>
      </c>
      <c r="H591" s="623" t="s">
        <v>3035</v>
      </c>
      <c r="I591" s="623"/>
      <c r="J591" s="623"/>
      <c r="K591" s="623"/>
      <c r="L591" s="623"/>
      <c r="M591" s="623"/>
      <c r="N591" s="623"/>
      <c r="O591" s="623"/>
      <c r="P591" s="623"/>
      <c r="Q591" s="48">
        <f t="shared" si="10"/>
        <v>0</v>
      </c>
      <c r="R591" s="48"/>
      <c r="S591" s="623"/>
      <c r="T591" s="623"/>
      <c r="U591" s="47"/>
      <c r="V591" s="623"/>
      <c r="W591" s="623"/>
      <c r="X591" s="623"/>
      <c r="Y591" s="121"/>
      <c r="Z591" s="121"/>
      <c r="AA591" s="121"/>
      <c r="AB591" s="373"/>
      <c r="AC591" s="122"/>
      <c r="AD591" s="51"/>
    </row>
    <row r="592" spans="1:30" outlineLevel="1">
      <c r="A592" s="686"/>
      <c r="B592" s="48" t="s">
        <v>15</v>
      </c>
      <c r="C592" s="48">
        <v>1139</v>
      </c>
      <c r="D592" s="623"/>
      <c r="E592" s="623" t="s">
        <v>5642</v>
      </c>
      <c r="F592" s="623" t="s">
        <v>5643</v>
      </c>
      <c r="G592" s="623" t="s">
        <v>3741</v>
      </c>
      <c r="H592" s="623" t="s">
        <v>3035</v>
      </c>
      <c r="I592" s="623"/>
      <c r="J592" s="623"/>
      <c r="K592" s="623"/>
      <c r="L592" s="623"/>
      <c r="M592" s="623"/>
      <c r="N592" s="623"/>
      <c r="O592" s="623"/>
      <c r="P592" s="623"/>
      <c r="Q592" s="48">
        <f t="shared" si="10"/>
        <v>0</v>
      </c>
      <c r="R592" s="48"/>
      <c r="S592" s="623"/>
      <c r="T592" s="623"/>
      <c r="U592" s="47"/>
      <c r="V592" s="623"/>
      <c r="W592" s="623"/>
      <c r="X592" s="623"/>
      <c r="Y592" s="121"/>
      <c r="Z592" s="121"/>
      <c r="AA592" s="121"/>
      <c r="AB592" s="373"/>
      <c r="AC592" s="122"/>
      <c r="AD592" s="51"/>
    </row>
    <row r="593" spans="1:30" outlineLevel="1">
      <c r="A593" s="686"/>
      <c r="B593" s="48" t="s">
        <v>15</v>
      </c>
      <c r="C593" s="48">
        <v>1140</v>
      </c>
      <c r="D593" s="623"/>
      <c r="E593" s="623" t="s">
        <v>5644</v>
      </c>
      <c r="F593" s="623" t="s">
        <v>5645</v>
      </c>
      <c r="G593" s="623" t="s">
        <v>3744</v>
      </c>
      <c r="H593" s="623" t="s">
        <v>3035</v>
      </c>
      <c r="I593" s="623"/>
      <c r="J593" s="623"/>
      <c r="K593" s="623"/>
      <c r="L593" s="623"/>
      <c r="M593" s="623"/>
      <c r="N593" s="623"/>
      <c r="O593" s="623"/>
      <c r="P593" s="623"/>
      <c r="Q593" s="48">
        <f t="shared" si="10"/>
        <v>0</v>
      </c>
      <c r="R593" s="48"/>
      <c r="S593" s="623"/>
      <c r="T593" s="623"/>
      <c r="U593" s="47"/>
      <c r="V593" s="623"/>
      <c r="W593" s="623"/>
      <c r="X593" s="623"/>
      <c r="Y593" s="121"/>
      <c r="Z593" s="121"/>
      <c r="AA593" s="121"/>
      <c r="AB593" s="373"/>
      <c r="AC593" s="122"/>
      <c r="AD593" s="51"/>
    </row>
    <row r="594" spans="1:30" outlineLevel="1">
      <c r="A594" s="686"/>
      <c r="B594" s="48" t="s">
        <v>15</v>
      </c>
      <c r="C594" s="48">
        <v>1141</v>
      </c>
      <c r="D594" s="623"/>
      <c r="E594" s="48" t="s">
        <v>5646</v>
      </c>
      <c r="F594" s="623" t="s">
        <v>5647</v>
      </c>
      <c r="G594" s="623" t="s">
        <v>3747</v>
      </c>
      <c r="H594" s="623" t="s">
        <v>3035</v>
      </c>
      <c r="I594" s="623"/>
      <c r="J594" s="623"/>
      <c r="K594" s="623"/>
      <c r="L594" s="623"/>
      <c r="M594" s="623"/>
      <c r="N594" s="623"/>
      <c r="O594" s="623"/>
      <c r="P594" s="623"/>
      <c r="Q594" s="48">
        <f t="shared" si="10"/>
        <v>0</v>
      </c>
      <c r="R594" s="48"/>
      <c r="S594" s="623"/>
      <c r="T594" s="623"/>
      <c r="U594" s="47"/>
      <c r="V594" s="623"/>
      <c r="W594" s="623"/>
      <c r="X594" s="623"/>
      <c r="Y594" s="121"/>
      <c r="Z594" s="121"/>
      <c r="AA594" s="121"/>
      <c r="AB594" s="373"/>
      <c r="AC594" s="122"/>
      <c r="AD594" s="51"/>
    </row>
    <row r="595" spans="1:30" outlineLevel="1">
      <c r="A595" s="686"/>
      <c r="B595" s="48" t="s">
        <v>15</v>
      </c>
      <c r="C595" s="48">
        <v>1142</v>
      </c>
      <c r="D595" s="623"/>
      <c r="E595" s="623" t="s">
        <v>5648</v>
      </c>
      <c r="F595" s="623" t="s">
        <v>5649</v>
      </c>
      <c r="G595" s="623" t="s">
        <v>3750</v>
      </c>
      <c r="H595" s="623" t="s">
        <v>3035</v>
      </c>
      <c r="I595" s="623"/>
      <c r="J595" s="623"/>
      <c r="K595" s="623"/>
      <c r="L595" s="623"/>
      <c r="M595" s="623"/>
      <c r="N595" s="623"/>
      <c r="O595" s="623"/>
      <c r="P595" s="623"/>
      <c r="Q595" s="48">
        <f t="shared" si="10"/>
        <v>0</v>
      </c>
      <c r="R595" s="48"/>
      <c r="S595" s="623"/>
      <c r="T595" s="623"/>
      <c r="U595" s="47"/>
      <c r="V595" s="623"/>
      <c r="W595" s="623"/>
      <c r="X595" s="623"/>
      <c r="Y595" s="121"/>
      <c r="Z595" s="121"/>
      <c r="AA595" s="121"/>
      <c r="AB595" s="373"/>
      <c r="AC595" s="122"/>
      <c r="AD595" s="51"/>
    </row>
    <row r="596" spans="1:30" outlineLevel="1">
      <c r="A596" s="686"/>
      <c r="B596" s="48" t="s">
        <v>15</v>
      </c>
      <c r="C596" s="48">
        <v>1143</v>
      </c>
      <c r="D596" s="623"/>
      <c r="E596" s="623" t="s">
        <v>5650</v>
      </c>
      <c r="F596" s="623" t="s">
        <v>5651</v>
      </c>
      <c r="G596" s="623" t="s">
        <v>3753</v>
      </c>
      <c r="H596" s="623" t="s">
        <v>3035</v>
      </c>
      <c r="I596" s="623"/>
      <c r="J596" s="623"/>
      <c r="K596" s="623"/>
      <c r="L596" s="623"/>
      <c r="M596" s="623"/>
      <c r="N596" s="623"/>
      <c r="O596" s="623"/>
      <c r="P596" s="623"/>
      <c r="Q596" s="48">
        <f t="shared" si="10"/>
        <v>0</v>
      </c>
      <c r="R596" s="48"/>
      <c r="S596" s="623"/>
      <c r="T596" s="623"/>
      <c r="U596" s="47"/>
      <c r="V596" s="623"/>
      <c r="W596" s="623"/>
      <c r="X596" s="623"/>
      <c r="Y596" s="121"/>
      <c r="Z596" s="121"/>
      <c r="AA596" s="121"/>
      <c r="AB596" s="373"/>
      <c r="AC596" s="122"/>
      <c r="AD596" s="51"/>
    </row>
    <row r="597" spans="1:30" outlineLevel="1">
      <c r="A597" s="686"/>
      <c r="B597" s="48" t="s">
        <v>15</v>
      </c>
      <c r="C597" s="48">
        <v>1144</v>
      </c>
      <c r="D597" s="623"/>
      <c r="E597" s="48" t="s">
        <v>5652</v>
      </c>
      <c r="F597" s="623" t="s">
        <v>5653</v>
      </c>
      <c r="G597" s="623" t="s">
        <v>3756</v>
      </c>
      <c r="H597" s="623" t="s">
        <v>3035</v>
      </c>
      <c r="I597" s="623"/>
      <c r="J597" s="623"/>
      <c r="K597" s="623"/>
      <c r="L597" s="623"/>
      <c r="M597" s="623"/>
      <c r="N597" s="623"/>
      <c r="O597" s="623"/>
      <c r="P597" s="623"/>
      <c r="Q597" s="48">
        <f t="shared" si="10"/>
        <v>0</v>
      </c>
      <c r="R597" s="48"/>
      <c r="S597" s="623"/>
      <c r="T597" s="623"/>
      <c r="U597" s="47"/>
      <c r="V597" s="623"/>
      <c r="W597" s="623"/>
      <c r="X597" s="623"/>
      <c r="Y597" s="121"/>
      <c r="Z597" s="121"/>
      <c r="AA597" s="121"/>
      <c r="AB597" s="373"/>
      <c r="AC597" s="122"/>
      <c r="AD597" s="51"/>
    </row>
    <row r="598" spans="1:30" outlineLevel="1">
      <c r="A598" s="686"/>
      <c r="B598" s="48" t="s">
        <v>15</v>
      </c>
      <c r="C598" s="48">
        <v>1145</v>
      </c>
      <c r="D598" s="623"/>
      <c r="E598" s="623" t="s">
        <v>5654</v>
      </c>
      <c r="F598" s="623" t="s">
        <v>5655</v>
      </c>
      <c r="G598" s="623" t="s">
        <v>3759</v>
      </c>
      <c r="H598" s="623" t="s">
        <v>3035</v>
      </c>
      <c r="I598" s="623"/>
      <c r="J598" s="623"/>
      <c r="K598" s="623"/>
      <c r="L598" s="623"/>
      <c r="M598" s="623"/>
      <c r="N598" s="623"/>
      <c r="O598" s="623"/>
      <c r="P598" s="623"/>
      <c r="Q598" s="48">
        <f t="shared" si="10"/>
        <v>0</v>
      </c>
      <c r="R598" s="48"/>
      <c r="S598" s="623"/>
      <c r="T598" s="623"/>
      <c r="U598" s="47"/>
      <c r="V598" s="623"/>
      <c r="W598" s="623"/>
      <c r="X598" s="623"/>
      <c r="Y598" s="121"/>
      <c r="Z598" s="121"/>
      <c r="AA598" s="121"/>
      <c r="AB598" s="373"/>
      <c r="AC598" s="122"/>
      <c r="AD598" s="51"/>
    </row>
    <row r="599" spans="1:30" outlineLevel="1">
      <c r="A599" s="686"/>
      <c r="B599" s="48" t="s">
        <v>15</v>
      </c>
      <c r="C599" s="48">
        <v>1146</v>
      </c>
      <c r="D599" s="623"/>
      <c r="E599" s="623" t="s">
        <v>5656</v>
      </c>
      <c r="F599" s="623" t="s">
        <v>5657</v>
      </c>
      <c r="G599" s="623" t="s">
        <v>3762</v>
      </c>
      <c r="H599" s="623" t="s">
        <v>3035</v>
      </c>
      <c r="I599" s="623"/>
      <c r="J599" s="623"/>
      <c r="K599" s="623"/>
      <c r="L599" s="623"/>
      <c r="M599" s="623"/>
      <c r="N599" s="623"/>
      <c r="O599" s="623"/>
      <c r="P599" s="623"/>
      <c r="Q599" s="48">
        <f t="shared" si="10"/>
        <v>0</v>
      </c>
      <c r="R599" s="48"/>
      <c r="S599" s="623"/>
      <c r="T599" s="623"/>
      <c r="U599" s="47"/>
      <c r="V599" s="623"/>
      <c r="W599" s="623"/>
      <c r="X599" s="623"/>
      <c r="Y599" s="121"/>
      <c r="Z599" s="121"/>
      <c r="AA599" s="121"/>
      <c r="AB599" s="373"/>
      <c r="AC599" s="122"/>
      <c r="AD599" s="51"/>
    </row>
    <row r="600" spans="1:30" outlineLevel="1">
      <c r="A600" s="686"/>
      <c r="B600" s="48" t="s">
        <v>15</v>
      </c>
      <c r="C600" s="48">
        <v>1147</v>
      </c>
      <c r="D600" s="623"/>
      <c r="E600" s="48" t="s">
        <v>5658</v>
      </c>
      <c r="F600" s="623" t="s">
        <v>5659</v>
      </c>
      <c r="G600" s="623" t="s">
        <v>3765</v>
      </c>
      <c r="H600" s="623" t="s">
        <v>3035</v>
      </c>
      <c r="I600" s="623"/>
      <c r="J600" s="623"/>
      <c r="K600" s="623"/>
      <c r="L600" s="623"/>
      <c r="M600" s="623"/>
      <c r="N600" s="623"/>
      <c r="O600" s="623"/>
      <c r="P600" s="623"/>
      <c r="Q600" s="48">
        <f t="shared" si="10"/>
        <v>0</v>
      </c>
      <c r="R600" s="48"/>
      <c r="S600" s="623"/>
      <c r="T600" s="623"/>
      <c r="U600" s="47"/>
      <c r="V600" s="623"/>
      <c r="W600" s="623"/>
      <c r="X600" s="623"/>
      <c r="Y600" s="121"/>
      <c r="Z600" s="121"/>
      <c r="AA600" s="121"/>
      <c r="AB600" s="373"/>
      <c r="AC600" s="122"/>
      <c r="AD600" s="51"/>
    </row>
    <row r="601" spans="1:30" outlineLevel="1">
      <c r="A601" s="686"/>
      <c r="B601" s="48" t="s">
        <v>15</v>
      </c>
      <c r="C601" s="48">
        <v>1148</v>
      </c>
      <c r="D601" s="623"/>
      <c r="E601" s="623" t="s">
        <v>5660</v>
      </c>
      <c r="F601" s="623" t="s">
        <v>5661</v>
      </c>
      <c r="G601" s="623" t="s">
        <v>3768</v>
      </c>
      <c r="H601" s="623" t="s">
        <v>3035</v>
      </c>
      <c r="I601" s="623"/>
      <c r="J601" s="623"/>
      <c r="K601" s="623"/>
      <c r="L601" s="623"/>
      <c r="M601" s="623"/>
      <c r="N601" s="623"/>
      <c r="O601" s="623"/>
      <c r="P601" s="623"/>
      <c r="Q601" s="48">
        <f t="shared" si="10"/>
        <v>0</v>
      </c>
      <c r="R601" s="48"/>
      <c r="S601" s="623"/>
      <c r="T601" s="623"/>
      <c r="U601" s="47"/>
      <c r="V601" s="623"/>
      <c r="W601" s="623"/>
      <c r="X601" s="623"/>
      <c r="Y601" s="121"/>
      <c r="Z601" s="121"/>
      <c r="AA601" s="121"/>
      <c r="AB601" s="373"/>
      <c r="AC601" s="122"/>
      <c r="AD601" s="51"/>
    </row>
    <row r="602" spans="1:30" outlineLevel="1">
      <c r="A602" s="686"/>
      <c r="B602" s="48" t="s">
        <v>15</v>
      </c>
      <c r="C602" s="48">
        <v>1149</v>
      </c>
      <c r="D602" s="623"/>
      <c r="E602" s="623" t="s">
        <v>5662</v>
      </c>
      <c r="F602" s="623" t="s">
        <v>5663</v>
      </c>
      <c r="G602" s="623" t="s">
        <v>3771</v>
      </c>
      <c r="H602" s="623" t="s">
        <v>3035</v>
      </c>
      <c r="I602" s="623"/>
      <c r="J602" s="623"/>
      <c r="K602" s="623"/>
      <c r="L602" s="623"/>
      <c r="M602" s="623"/>
      <c r="N602" s="623"/>
      <c r="O602" s="623"/>
      <c r="P602" s="623"/>
      <c r="Q602" s="48">
        <f t="shared" si="10"/>
        <v>0</v>
      </c>
      <c r="R602" s="48"/>
      <c r="S602" s="623"/>
      <c r="T602" s="623"/>
      <c r="U602" s="47"/>
      <c r="V602" s="623"/>
      <c r="W602" s="623"/>
      <c r="X602" s="623"/>
      <c r="Y602" s="121"/>
      <c r="Z602" s="121"/>
      <c r="AA602" s="121"/>
      <c r="AB602" s="373"/>
      <c r="AC602" s="122"/>
      <c r="AD602" s="51"/>
    </row>
    <row r="603" spans="1:30" outlineLevel="1">
      <c r="A603" s="686"/>
      <c r="B603" s="48" t="s">
        <v>15</v>
      </c>
      <c r="C603" s="48">
        <v>1150</v>
      </c>
      <c r="D603" s="623"/>
      <c r="E603" s="48" t="s">
        <v>5664</v>
      </c>
      <c r="F603" s="623" t="s">
        <v>5665</v>
      </c>
      <c r="G603" s="623" t="s">
        <v>3774</v>
      </c>
      <c r="H603" s="623" t="s">
        <v>3035</v>
      </c>
      <c r="I603" s="623"/>
      <c r="J603" s="623"/>
      <c r="K603" s="623"/>
      <c r="L603" s="623"/>
      <c r="M603" s="623"/>
      <c r="N603" s="623"/>
      <c r="O603" s="623"/>
      <c r="P603" s="623"/>
      <c r="Q603" s="48">
        <f t="shared" si="10"/>
        <v>0</v>
      </c>
      <c r="R603" s="48"/>
      <c r="S603" s="623"/>
      <c r="T603" s="623"/>
      <c r="U603" s="47"/>
      <c r="V603" s="623"/>
      <c r="W603" s="623"/>
      <c r="X603" s="623"/>
      <c r="Y603" s="121"/>
      <c r="Z603" s="121"/>
      <c r="AA603" s="121"/>
      <c r="AB603" s="373"/>
      <c r="AC603" s="122"/>
      <c r="AD603" s="51"/>
    </row>
    <row r="604" spans="1:30" outlineLevel="1">
      <c r="A604" s="686"/>
      <c r="B604" s="48" t="s">
        <v>15</v>
      </c>
      <c r="C604" s="48">
        <v>1151</v>
      </c>
      <c r="D604" s="623"/>
      <c r="E604" s="623" t="s">
        <v>5666</v>
      </c>
      <c r="F604" s="623" t="s">
        <v>5667</v>
      </c>
      <c r="G604" s="623" t="s">
        <v>3777</v>
      </c>
      <c r="H604" s="623" t="s">
        <v>3035</v>
      </c>
      <c r="I604" s="623"/>
      <c r="J604" s="623"/>
      <c r="K604" s="623"/>
      <c r="L604" s="623"/>
      <c r="M604" s="623"/>
      <c r="N604" s="623"/>
      <c r="O604" s="623"/>
      <c r="P604" s="623"/>
      <c r="Q604" s="48">
        <f t="shared" si="10"/>
        <v>0</v>
      </c>
      <c r="R604" s="48"/>
      <c r="S604" s="623"/>
      <c r="T604" s="623"/>
      <c r="U604" s="47"/>
      <c r="V604" s="623"/>
      <c r="W604" s="623"/>
      <c r="X604" s="623"/>
      <c r="Y604" s="121"/>
      <c r="Z604" s="121"/>
      <c r="AA604" s="121"/>
      <c r="AB604" s="373"/>
      <c r="AC604" s="122"/>
      <c r="AD604" s="51"/>
    </row>
    <row r="605" spans="1:30" outlineLevel="1">
      <c r="A605" s="686"/>
      <c r="B605" s="48" t="s">
        <v>15</v>
      </c>
      <c r="C605" s="48">
        <v>1152</v>
      </c>
      <c r="D605" s="623"/>
      <c r="E605" s="623" t="s">
        <v>5668</v>
      </c>
      <c r="F605" s="623" t="s">
        <v>5669</v>
      </c>
      <c r="G605" s="623" t="s">
        <v>3780</v>
      </c>
      <c r="H605" s="623" t="s">
        <v>3035</v>
      </c>
      <c r="I605" s="623"/>
      <c r="J605" s="623"/>
      <c r="K605" s="623"/>
      <c r="L605" s="623"/>
      <c r="M605" s="623"/>
      <c r="N605" s="623"/>
      <c r="O605" s="623"/>
      <c r="P605" s="623"/>
      <c r="Q605" s="48">
        <f t="shared" si="10"/>
        <v>0</v>
      </c>
      <c r="R605" s="48"/>
      <c r="S605" s="623"/>
      <c r="T605" s="623"/>
      <c r="U605" s="47"/>
      <c r="V605" s="623"/>
      <c r="W605" s="623"/>
      <c r="X605" s="623"/>
      <c r="Y605" s="121"/>
      <c r="Z605" s="121"/>
      <c r="AA605" s="121"/>
      <c r="AB605" s="373"/>
      <c r="AC605" s="122"/>
      <c r="AD605" s="51"/>
    </row>
    <row r="606" spans="1:30" outlineLevel="1">
      <c r="A606" s="686"/>
      <c r="B606" s="48" t="s">
        <v>15</v>
      </c>
      <c r="C606" s="48">
        <v>1153</v>
      </c>
      <c r="D606" s="623"/>
      <c r="E606" s="48" t="s">
        <v>5670</v>
      </c>
      <c r="F606" s="623" t="s">
        <v>5671</v>
      </c>
      <c r="G606" s="623" t="s">
        <v>3783</v>
      </c>
      <c r="H606" s="623" t="s">
        <v>3035</v>
      </c>
      <c r="I606" s="623"/>
      <c r="J606" s="623"/>
      <c r="K606" s="623"/>
      <c r="L606" s="623"/>
      <c r="M606" s="623"/>
      <c r="N606" s="623"/>
      <c r="O606" s="623"/>
      <c r="P606" s="623"/>
      <c r="Q606" s="48">
        <f t="shared" si="10"/>
        <v>0</v>
      </c>
      <c r="R606" s="48"/>
      <c r="S606" s="623"/>
      <c r="T606" s="623"/>
      <c r="U606" s="47"/>
      <c r="V606" s="623"/>
      <c r="W606" s="623"/>
      <c r="X606" s="623"/>
      <c r="Y606" s="121"/>
      <c r="Z606" s="121"/>
      <c r="AA606" s="121"/>
      <c r="AB606" s="373"/>
      <c r="AC606" s="122"/>
      <c r="AD606" s="51"/>
    </row>
    <row r="607" spans="1:30" outlineLevel="1">
      <c r="A607" s="686"/>
      <c r="B607" s="48" t="s">
        <v>15</v>
      </c>
      <c r="C607" s="48">
        <v>1154</v>
      </c>
      <c r="D607" s="623"/>
      <c r="E607" s="623" t="s">
        <v>5672</v>
      </c>
      <c r="F607" s="623" t="s">
        <v>5673</v>
      </c>
      <c r="G607" s="623" t="s">
        <v>3786</v>
      </c>
      <c r="H607" s="623" t="s">
        <v>3035</v>
      </c>
      <c r="I607" s="623"/>
      <c r="J607" s="623"/>
      <c r="K607" s="623"/>
      <c r="L607" s="623"/>
      <c r="M607" s="623"/>
      <c r="N607" s="623"/>
      <c r="O607" s="623"/>
      <c r="P607" s="623"/>
      <c r="Q607" s="48">
        <f t="shared" si="10"/>
        <v>0</v>
      </c>
      <c r="R607" s="48"/>
      <c r="S607" s="623"/>
      <c r="T607" s="623"/>
      <c r="U607" s="47"/>
      <c r="V607" s="623"/>
      <c r="W607" s="623"/>
      <c r="X607" s="623"/>
      <c r="Y607" s="121"/>
      <c r="Z607" s="121"/>
      <c r="AA607" s="121"/>
      <c r="AB607" s="373"/>
      <c r="AC607" s="122"/>
      <c r="AD607" s="51"/>
    </row>
    <row r="608" spans="1:30" outlineLevel="1">
      <c r="A608" s="686"/>
      <c r="B608" s="48" t="s">
        <v>15</v>
      </c>
      <c r="C608" s="48">
        <v>1155</v>
      </c>
      <c r="D608" s="623"/>
      <c r="E608" s="623" t="s">
        <v>5674</v>
      </c>
      <c r="F608" s="623" t="s">
        <v>5675</v>
      </c>
      <c r="G608" s="623" t="s">
        <v>3789</v>
      </c>
      <c r="H608" s="623" t="s">
        <v>3035</v>
      </c>
      <c r="I608" s="623"/>
      <c r="J608" s="623"/>
      <c r="K608" s="623"/>
      <c r="L608" s="623"/>
      <c r="M608" s="623"/>
      <c r="N608" s="623"/>
      <c r="O608" s="623"/>
      <c r="P608" s="623"/>
      <c r="Q608" s="48">
        <f t="shared" si="10"/>
        <v>0</v>
      </c>
      <c r="R608" s="48"/>
      <c r="S608" s="623"/>
      <c r="T608" s="623"/>
      <c r="U608" s="47"/>
      <c r="V608" s="623"/>
      <c r="W608" s="623"/>
      <c r="X608" s="623"/>
      <c r="Y608" s="121"/>
      <c r="Z608" s="121"/>
      <c r="AA608" s="121"/>
      <c r="AB608" s="373"/>
      <c r="AC608" s="122"/>
      <c r="AD608" s="51"/>
    </row>
    <row r="609" spans="1:30" outlineLevel="1">
      <c r="A609" s="686"/>
      <c r="B609" s="48" t="s">
        <v>15</v>
      </c>
      <c r="C609" s="48">
        <v>1156</v>
      </c>
      <c r="D609" s="623"/>
      <c r="E609" s="48" t="s">
        <v>5676</v>
      </c>
      <c r="F609" s="623" t="s">
        <v>5677</v>
      </c>
      <c r="G609" s="623" t="s">
        <v>3792</v>
      </c>
      <c r="H609" s="623" t="s">
        <v>3035</v>
      </c>
      <c r="I609" s="623"/>
      <c r="J609" s="623"/>
      <c r="K609" s="623"/>
      <c r="L609" s="623"/>
      <c r="M609" s="623"/>
      <c r="N609" s="623"/>
      <c r="O609" s="623"/>
      <c r="P609" s="623"/>
      <c r="Q609" s="48">
        <f t="shared" si="10"/>
        <v>0</v>
      </c>
      <c r="R609" s="48"/>
      <c r="S609" s="623"/>
      <c r="T609" s="623"/>
      <c r="U609" s="47"/>
      <c r="V609" s="623"/>
      <c r="W609" s="623"/>
      <c r="X609" s="623"/>
      <c r="Y609" s="121"/>
      <c r="Z609" s="121"/>
      <c r="AA609" s="121"/>
      <c r="AB609" s="373"/>
      <c r="AC609" s="122"/>
      <c r="AD609" s="51"/>
    </row>
    <row r="610" spans="1:30" outlineLevel="1">
      <c r="A610" s="686"/>
      <c r="B610" s="48" t="s">
        <v>15</v>
      </c>
      <c r="C610" s="48">
        <v>1157</v>
      </c>
      <c r="D610" s="623"/>
      <c r="E610" s="623" t="s">
        <v>5678</v>
      </c>
      <c r="F610" s="623" t="s">
        <v>5679</v>
      </c>
      <c r="G610" s="623" t="s">
        <v>3795</v>
      </c>
      <c r="H610" s="623" t="s">
        <v>3035</v>
      </c>
      <c r="I610" s="623"/>
      <c r="J610" s="623"/>
      <c r="K610" s="623"/>
      <c r="L610" s="623"/>
      <c r="M610" s="623"/>
      <c r="N610" s="623"/>
      <c r="O610" s="623"/>
      <c r="P610" s="623"/>
      <c r="Q610" s="48">
        <f t="shared" si="10"/>
        <v>0</v>
      </c>
      <c r="R610" s="48"/>
      <c r="S610" s="623"/>
      <c r="T610" s="623"/>
      <c r="U610" s="47"/>
      <c r="V610" s="623"/>
      <c r="W610" s="623"/>
      <c r="X610" s="623"/>
      <c r="Y610" s="121"/>
      <c r="Z610" s="121"/>
      <c r="AA610" s="121"/>
      <c r="AB610" s="373"/>
      <c r="AC610" s="122"/>
      <c r="AD610" s="51"/>
    </row>
    <row r="611" spans="1:30" outlineLevel="1">
      <c r="A611" s="686"/>
      <c r="B611" s="48" t="s">
        <v>15</v>
      </c>
      <c r="C611" s="48">
        <v>1158</v>
      </c>
      <c r="D611" s="623"/>
      <c r="E611" s="623" t="s">
        <v>5680</v>
      </c>
      <c r="F611" s="623" t="s">
        <v>5681</v>
      </c>
      <c r="G611" s="623" t="s">
        <v>3798</v>
      </c>
      <c r="H611" s="623" t="s">
        <v>3035</v>
      </c>
      <c r="I611" s="623"/>
      <c r="J611" s="623"/>
      <c r="K611" s="623"/>
      <c r="L611" s="623"/>
      <c r="M611" s="623"/>
      <c r="N611" s="623"/>
      <c r="O611" s="623"/>
      <c r="P611" s="623"/>
      <c r="Q611" s="48">
        <f t="shared" si="10"/>
        <v>0</v>
      </c>
      <c r="R611" s="48"/>
      <c r="S611" s="623"/>
      <c r="T611" s="623"/>
      <c r="U611" s="47"/>
      <c r="V611" s="623"/>
      <c r="W611" s="623"/>
      <c r="X611" s="623"/>
      <c r="Y611" s="121"/>
      <c r="Z611" s="121"/>
      <c r="AA611" s="121"/>
      <c r="AB611" s="373"/>
      <c r="AC611" s="122"/>
      <c r="AD611" s="51"/>
    </row>
    <row r="612" spans="1:30" outlineLevel="1">
      <c r="A612" s="686"/>
      <c r="B612" s="48" t="s">
        <v>15</v>
      </c>
      <c r="C612" s="48">
        <v>1159</v>
      </c>
      <c r="D612" s="623"/>
      <c r="E612" s="48" t="s">
        <v>5682</v>
      </c>
      <c r="F612" s="623" t="s">
        <v>5683</v>
      </c>
      <c r="G612" s="623" t="s">
        <v>3801</v>
      </c>
      <c r="H612" s="623" t="s">
        <v>3035</v>
      </c>
      <c r="I612" s="623"/>
      <c r="J612" s="623"/>
      <c r="K612" s="623"/>
      <c r="L612" s="623"/>
      <c r="M612" s="623"/>
      <c r="N612" s="623"/>
      <c r="O612" s="623"/>
      <c r="P612" s="623"/>
      <c r="Q612" s="48">
        <f t="shared" si="10"/>
        <v>0</v>
      </c>
      <c r="R612" s="48"/>
      <c r="S612" s="623"/>
      <c r="T612" s="623"/>
      <c r="U612" s="47"/>
      <c r="V612" s="623"/>
      <c r="W612" s="623"/>
      <c r="X612" s="623"/>
      <c r="Y612" s="121"/>
      <c r="Z612" s="121"/>
      <c r="AA612" s="121"/>
      <c r="AB612" s="373"/>
      <c r="AC612" s="122"/>
      <c r="AD612" s="51"/>
    </row>
    <row r="613" spans="1:30" outlineLevel="1">
      <c r="A613" s="686"/>
      <c r="B613" s="48" t="s">
        <v>15</v>
      </c>
      <c r="C613" s="48">
        <v>1160</v>
      </c>
      <c r="D613" s="623"/>
      <c r="E613" s="623" t="s">
        <v>5684</v>
      </c>
      <c r="F613" s="623" t="s">
        <v>5685</v>
      </c>
      <c r="G613" s="623" t="s">
        <v>3804</v>
      </c>
      <c r="H613" s="623" t="s">
        <v>3035</v>
      </c>
      <c r="I613" s="623"/>
      <c r="J613" s="623"/>
      <c r="K613" s="623"/>
      <c r="L613" s="623"/>
      <c r="M613" s="623"/>
      <c r="N613" s="623"/>
      <c r="O613" s="623"/>
      <c r="P613" s="623"/>
      <c r="Q613" s="48">
        <f t="shared" si="10"/>
        <v>0</v>
      </c>
      <c r="R613" s="48"/>
      <c r="S613" s="623"/>
      <c r="T613" s="623"/>
      <c r="U613" s="47"/>
      <c r="V613" s="623"/>
      <c r="W613" s="623"/>
      <c r="X613" s="623"/>
      <c r="Y613" s="121"/>
      <c r="Z613" s="121"/>
      <c r="AA613" s="121"/>
      <c r="AB613" s="373"/>
      <c r="AC613" s="122"/>
      <c r="AD613" s="51"/>
    </row>
    <row r="614" spans="1:30" outlineLevel="1">
      <c r="A614" s="686"/>
      <c r="B614" s="48" t="s">
        <v>15</v>
      </c>
      <c r="C614" s="48">
        <v>1161</v>
      </c>
      <c r="D614" s="623"/>
      <c r="E614" s="623" t="s">
        <v>5686</v>
      </c>
      <c r="F614" s="623" t="s">
        <v>5687</v>
      </c>
      <c r="G614" s="623" t="s">
        <v>5688</v>
      </c>
      <c r="H614" s="623" t="s">
        <v>3035</v>
      </c>
      <c r="I614" s="623"/>
      <c r="J614" s="623"/>
      <c r="K614" s="623"/>
      <c r="L614" s="623"/>
      <c r="M614" s="623"/>
      <c r="N614" s="623"/>
      <c r="O614" s="623"/>
      <c r="P614" s="623"/>
      <c r="Q614" s="48">
        <f t="shared" si="10"/>
        <v>0</v>
      </c>
      <c r="R614" s="48"/>
      <c r="S614" s="623"/>
      <c r="T614" s="623"/>
      <c r="U614" s="47"/>
      <c r="V614" s="623"/>
      <c r="W614" s="623"/>
      <c r="X614" s="623"/>
      <c r="Y614" s="121"/>
      <c r="Z614" s="121"/>
      <c r="AA614" s="121"/>
      <c r="AB614" s="373"/>
      <c r="AC614" s="122"/>
      <c r="AD614" s="51"/>
    </row>
    <row r="615" spans="1:30" outlineLevel="1">
      <c r="A615" s="686"/>
      <c r="B615" s="48" t="s">
        <v>15</v>
      </c>
      <c r="C615" s="48">
        <v>1162</v>
      </c>
      <c r="D615" s="623"/>
      <c r="E615" s="48" t="s">
        <v>5689</v>
      </c>
      <c r="F615" s="623" t="s">
        <v>5690</v>
      </c>
      <c r="G615" s="623" t="s">
        <v>5691</v>
      </c>
      <c r="H615" s="623" t="s">
        <v>3035</v>
      </c>
      <c r="I615" s="623"/>
      <c r="J615" s="623"/>
      <c r="K615" s="623"/>
      <c r="L615" s="623"/>
      <c r="M615" s="623"/>
      <c r="N615" s="623"/>
      <c r="O615" s="623"/>
      <c r="P615" s="623"/>
      <c r="Q615" s="48">
        <f t="shared" si="10"/>
        <v>0</v>
      </c>
      <c r="R615" s="48"/>
      <c r="S615" s="623"/>
      <c r="T615" s="623"/>
      <c r="U615" s="47"/>
      <c r="V615" s="623"/>
      <c r="W615" s="623"/>
      <c r="X615" s="623"/>
      <c r="Y615" s="121"/>
      <c r="Z615" s="121"/>
      <c r="AA615" s="121"/>
      <c r="AB615" s="373"/>
      <c r="AC615" s="122"/>
      <c r="AD615" s="51"/>
    </row>
    <row r="616" spans="1:30" outlineLevel="1">
      <c r="A616" s="686"/>
      <c r="B616" s="48" t="s">
        <v>15</v>
      </c>
      <c r="C616" s="48">
        <v>1163</v>
      </c>
      <c r="D616" s="623"/>
      <c r="E616" s="623" t="s">
        <v>5692</v>
      </c>
      <c r="F616" s="623" t="s">
        <v>5693</v>
      </c>
      <c r="G616" s="623" t="s">
        <v>5694</v>
      </c>
      <c r="H616" s="623" t="s">
        <v>3035</v>
      </c>
      <c r="I616" s="623"/>
      <c r="J616" s="623"/>
      <c r="K616" s="623"/>
      <c r="L616" s="623"/>
      <c r="M616" s="623"/>
      <c r="N616" s="623"/>
      <c r="O616" s="623"/>
      <c r="P616" s="623"/>
      <c r="Q616" s="48">
        <f t="shared" si="10"/>
        <v>0</v>
      </c>
      <c r="R616" s="48"/>
      <c r="S616" s="623"/>
      <c r="T616" s="623"/>
      <c r="U616" s="47"/>
      <c r="V616" s="623"/>
      <c r="W616" s="623"/>
      <c r="X616" s="623"/>
      <c r="Y616" s="121"/>
      <c r="Z616" s="121"/>
      <c r="AA616" s="121"/>
      <c r="AB616" s="373"/>
      <c r="AC616" s="122"/>
      <c r="AD616" s="51"/>
    </row>
    <row r="617" spans="1:30" outlineLevel="1">
      <c r="A617" s="686"/>
      <c r="B617" s="48" t="s">
        <v>15</v>
      </c>
      <c r="C617" s="48">
        <v>1164</v>
      </c>
      <c r="D617" s="623"/>
      <c r="E617" s="623" t="s">
        <v>5695</v>
      </c>
      <c r="F617" s="623" t="s">
        <v>5696</v>
      </c>
      <c r="G617" s="623" t="s">
        <v>5697</v>
      </c>
      <c r="H617" s="623" t="s">
        <v>3035</v>
      </c>
      <c r="I617" s="623"/>
      <c r="J617" s="623"/>
      <c r="K617" s="623"/>
      <c r="L617" s="623"/>
      <c r="M617" s="623"/>
      <c r="N617" s="623"/>
      <c r="O617" s="623"/>
      <c r="P617" s="623"/>
      <c r="Q617" s="48">
        <f t="shared" si="10"/>
        <v>0</v>
      </c>
      <c r="R617" s="48"/>
      <c r="S617" s="623"/>
      <c r="T617" s="623"/>
      <c r="U617" s="47"/>
      <c r="V617" s="623"/>
      <c r="W617" s="623"/>
      <c r="X617" s="623"/>
      <c r="Y617" s="121"/>
      <c r="Z617" s="121"/>
      <c r="AA617" s="121"/>
      <c r="AB617" s="373"/>
      <c r="AC617" s="122"/>
      <c r="AD617" s="51"/>
    </row>
    <row r="618" spans="1:30" outlineLevel="1">
      <c r="A618" s="686"/>
      <c r="B618" s="48" t="s">
        <v>15</v>
      </c>
      <c r="C618" s="48">
        <v>1165</v>
      </c>
      <c r="D618" s="623"/>
      <c r="E618" s="48" t="s">
        <v>5698</v>
      </c>
      <c r="F618" s="623" t="s">
        <v>5699</v>
      </c>
      <c r="G618" s="623" t="s">
        <v>3842</v>
      </c>
      <c r="H618" s="623" t="s">
        <v>3035</v>
      </c>
      <c r="I618" s="623"/>
      <c r="J618" s="623"/>
      <c r="K618" s="623"/>
      <c r="L618" s="623"/>
      <c r="M618" s="623"/>
      <c r="N618" s="623"/>
      <c r="O618" s="623"/>
      <c r="P618" s="623"/>
      <c r="Q618" s="48">
        <f t="shared" si="10"/>
        <v>0</v>
      </c>
      <c r="R618" s="48"/>
      <c r="S618" s="623"/>
      <c r="T618" s="623"/>
      <c r="U618" s="47"/>
      <c r="V618" s="623"/>
      <c r="W618" s="623"/>
      <c r="X618" s="623"/>
      <c r="Y618" s="121"/>
      <c r="Z618" s="121"/>
      <c r="AA618" s="121"/>
      <c r="AB618" s="373"/>
      <c r="AC618" s="122"/>
      <c r="AD618" s="51"/>
    </row>
    <row r="619" spans="1:30" outlineLevel="1">
      <c r="A619" s="686"/>
      <c r="B619" s="48" t="s">
        <v>15</v>
      </c>
      <c r="C619" s="48">
        <v>1166</v>
      </c>
      <c r="D619" s="623"/>
      <c r="E619" s="623" t="s">
        <v>5700</v>
      </c>
      <c r="F619" s="623" t="s">
        <v>5701</v>
      </c>
      <c r="G619" s="623" t="s">
        <v>3845</v>
      </c>
      <c r="H619" s="623" t="s">
        <v>3035</v>
      </c>
      <c r="I619" s="623"/>
      <c r="J619" s="623"/>
      <c r="K619" s="623"/>
      <c r="L619" s="623"/>
      <c r="M619" s="623"/>
      <c r="N619" s="623"/>
      <c r="O619" s="623"/>
      <c r="P619" s="623"/>
      <c r="Q619" s="48">
        <f t="shared" si="10"/>
        <v>0</v>
      </c>
      <c r="R619" s="48"/>
      <c r="S619" s="623"/>
      <c r="T619" s="623"/>
      <c r="U619" s="47"/>
      <c r="V619" s="623"/>
      <c r="W619" s="623"/>
      <c r="X619" s="623"/>
      <c r="Y619" s="121"/>
      <c r="Z619" s="121"/>
      <c r="AA619" s="121"/>
      <c r="AB619" s="373"/>
      <c r="AC619" s="122"/>
      <c r="AD619" s="51"/>
    </row>
    <row r="620" spans="1:30" outlineLevel="1">
      <c r="A620" s="686"/>
      <c r="B620" s="48" t="s">
        <v>15</v>
      </c>
      <c r="C620" s="48">
        <v>1167</v>
      </c>
      <c r="D620" s="623"/>
      <c r="E620" s="623" t="s">
        <v>5702</v>
      </c>
      <c r="F620" s="623" t="s">
        <v>5703</v>
      </c>
      <c r="G620" s="623" t="s">
        <v>3848</v>
      </c>
      <c r="H620" s="623" t="s">
        <v>3035</v>
      </c>
      <c r="I620" s="623"/>
      <c r="J620" s="623"/>
      <c r="K620" s="623"/>
      <c r="L620" s="623"/>
      <c r="M620" s="623"/>
      <c r="N620" s="623"/>
      <c r="O620" s="623"/>
      <c r="P620" s="623"/>
      <c r="Q620" s="48">
        <f t="shared" si="10"/>
        <v>0</v>
      </c>
      <c r="R620" s="48"/>
      <c r="S620" s="623"/>
      <c r="T620" s="623"/>
      <c r="U620" s="47"/>
      <c r="V620" s="623"/>
      <c r="W620" s="623"/>
      <c r="X620" s="623"/>
      <c r="Y620" s="121"/>
      <c r="Z620" s="121"/>
      <c r="AA620" s="121"/>
      <c r="AB620" s="373"/>
      <c r="AC620" s="122"/>
      <c r="AD620" s="51"/>
    </row>
    <row r="621" spans="1:30" outlineLevel="1">
      <c r="A621" s="686"/>
      <c r="B621" s="48" t="s">
        <v>15</v>
      </c>
      <c r="C621" s="48">
        <v>1168</v>
      </c>
      <c r="D621" s="623"/>
      <c r="E621" s="48" t="s">
        <v>5704</v>
      </c>
      <c r="F621" s="623" t="s">
        <v>5705</v>
      </c>
      <c r="G621" s="623" t="s">
        <v>3851</v>
      </c>
      <c r="H621" s="623" t="s">
        <v>3035</v>
      </c>
      <c r="I621" s="623"/>
      <c r="J621" s="623"/>
      <c r="K621" s="623"/>
      <c r="L621" s="623"/>
      <c r="M621" s="623"/>
      <c r="N621" s="623"/>
      <c r="O621" s="623"/>
      <c r="P621" s="623"/>
      <c r="Q621" s="48">
        <f t="shared" si="10"/>
        <v>0</v>
      </c>
      <c r="R621" s="48"/>
      <c r="S621" s="623"/>
      <c r="T621" s="623"/>
      <c r="U621" s="47"/>
      <c r="V621" s="623"/>
      <c r="W621" s="623"/>
      <c r="X621" s="623"/>
      <c r="Y621" s="121"/>
      <c r="Z621" s="121"/>
      <c r="AA621" s="121"/>
      <c r="AB621" s="373"/>
      <c r="AC621" s="122"/>
      <c r="AD621" s="51"/>
    </row>
    <row r="622" spans="1:30" outlineLevel="1">
      <c r="A622" s="686"/>
      <c r="B622" s="48" t="s">
        <v>15</v>
      </c>
      <c r="C622" s="48">
        <v>1169</v>
      </c>
      <c r="D622" s="623"/>
      <c r="E622" s="623" t="s">
        <v>5706</v>
      </c>
      <c r="F622" s="623" t="s">
        <v>5707</v>
      </c>
      <c r="G622" s="623" t="s">
        <v>3854</v>
      </c>
      <c r="H622" s="623" t="s">
        <v>3035</v>
      </c>
      <c r="I622" s="623"/>
      <c r="J622" s="623"/>
      <c r="K622" s="623"/>
      <c r="L622" s="623"/>
      <c r="M622" s="623"/>
      <c r="N622" s="623"/>
      <c r="O622" s="623"/>
      <c r="P622" s="623"/>
      <c r="Q622" s="48">
        <f t="shared" si="10"/>
        <v>0</v>
      </c>
      <c r="R622" s="48"/>
      <c r="S622" s="623"/>
      <c r="T622" s="623"/>
      <c r="U622" s="47"/>
      <c r="V622" s="623"/>
      <c r="W622" s="623"/>
      <c r="X622" s="623"/>
      <c r="Y622" s="121"/>
      <c r="Z622" s="121"/>
      <c r="AA622" s="121"/>
      <c r="AB622" s="373"/>
      <c r="AC622" s="122"/>
      <c r="AD622" s="51"/>
    </row>
    <row r="623" spans="1:30" outlineLevel="1">
      <c r="A623" s="686"/>
      <c r="B623" s="48" t="s">
        <v>15</v>
      </c>
      <c r="C623" s="48">
        <v>1170</v>
      </c>
      <c r="D623" s="623"/>
      <c r="E623" s="623" t="s">
        <v>5708</v>
      </c>
      <c r="F623" s="623" t="s">
        <v>5709</v>
      </c>
      <c r="G623" s="623" t="s">
        <v>3857</v>
      </c>
      <c r="H623" s="623" t="s">
        <v>3035</v>
      </c>
      <c r="I623" s="623"/>
      <c r="J623" s="623"/>
      <c r="K623" s="623"/>
      <c r="L623" s="623"/>
      <c r="M623" s="623"/>
      <c r="N623" s="623"/>
      <c r="O623" s="623"/>
      <c r="P623" s="623"/>
      <c r="Q623" s="48">
        <f t="shared" si="10"/>
        <v>0</v>
      </c>
      <c r="R623" s="48"/>
      <c r="S623" s="623"/>
      <c r="T623" s="623"/>
      <c r="U623" s="47"/>
      <c r="V623" s="623"/>
      <c r="W623" s="623"/>
      <c r="X623" s="623"/>
      <c r="Y623" s="121"/>
      <c r="Z623" s="121"/>
      <c r="AA623" s="121"/>
      <c r="AB623" s="373"/>
      <c r="AC623" s="122"/>
      <c r="AD623" s="51"/>
    </row>
    <row r="624" spans="1:30" outlineLevel="1">
      <c r="A624" s="686"/>
      <c r="B624" s="48" t="s">
        <v>15</v>
      </c>
      <c r="C624" s="48">
        <v>1171</v>
      </c>
      <c r="D624" s="623"/>
      <c r="E624" s="48" t="s">
        <v>5710</v>
      </c>
      <c r="F624" s="623" t="s">
        <v>5711</v>
      </c>
      <c r="G624" s="623" t="s">
        <v>3860</v>
      </c>
      <c r="H624" s="623" t="s">
        <v>3035</v>
      </c>
      <c r="I624" s="623"/>
      <c r="J624" s="623"/>
      <c r="K624" s="623"/>
      <c r="L624" s="623"/>
      <c r="M624" s="623"/>
      <c r="N624" s="623"/>
      <c r="O624" s="623"/>
      <c r="P624" s="623"/>
      <c r="Q624" s="48">
        <f t="shared" si="10"/>
        <v>0</v>
      </c>
      <c r="R624" s="48"/>
      <c r="S624" s="623"/>
      <c r="T624" s="623"/>
      <c r="U624" s="47"/>
      <c r="V624" s="623"/>
      <c r="W624" s="623"/>
      <c r="X624" s="623"/>
      <c r="Y624" s="121"/>
      <c r="Z624" s="121"/>
      <c r="AA624" s="121"/>
      <c r="AB624" s="373"/>
      <c r="AC624" s="122"/>
      <c r="AD624" s="51"/>
    </row>
    <row r="625" spans="1:30" outlineLevel="1">
      <c r="A625" s="686"/>
      <c r="B625" s="48" t="s">
        <v>15</v>
      </c>
      <c r="C625" s="48">
        <v>1172</v>
      </c>
      <c r="D625" s="623"/>
      <c r="E625" s="623" t="s">
        <v>5712</v>
      </c>
      <c r="F625" s="623" t="s">
        <v>5713</v>
      </c>
      <c r="G625" s="623" t="s">
        <v>3863</v>
      </c>
      <c r="H625" s="623" t="s">
        <v>3035</v>
      </c>
      <c r="I625" s="623"/>
      <c r="J625" s="623"/>
      <c r="K625" s="623"/>
      <c r="L625" s="623"/>
      <c r="M625" s="623"/>
      <c r="N625" s="623"/>
      <c r="O625" s="623"/>
      <c r="P625" s="623"/>
      <c r="Q625" s="48">
        <f t="shared" si="10"/>
        <v>0</v>
      </c>
      <c r="R625" s="48"/>
      <c r="S625" s="623"/>
      <c r="T625" s="623"/>
      <c r="U625" s="47"/>
      <c r="V625" s="623"/>
      <c r="W625" s="623"/>
      <c r="X625" s="623"/>
      <c r="Y625" s="121"/>
      <c r="Z625" s="121"/>
      <c r="AA625" s="121"/>
      <c r="AB625" s="373"/>
      <c r="AC625" s="122"/>
      <c r="AD625" s="51"/>
    </row>
    <row r="626" spans="1:30" outlineLevel="1">
      <c r="A626" s="686"/>
      <c r="B626" s="48" t="s">
        <v>15</v>
      </c>
      <c r="C626" s="48">
        <v>1173</v>
      </c>
      <c r="D626" s="623"/>
      <c r="E626" s="623" t="s">
        <v>5714</v>
      </c>
      <c r="F626" s="623" t="s">
        <v>5715</v>
      </c>
      <c r="G626" s="623" t="s">
        <v>3866</v>
      </c>
      <c r="H626" s="623" t="s">
        <v>3035</v>
      </c>
      <c r="I626" s="623"/>
      <c r="J626" s="623"/>
      <c r="K626" s="623"/>
      <c r="L626" s="623"/>
      <c r="M626" s="623"/>
      <c r="N626" s="623"/>
      <c r="O626" s="623"/>
      <c r="P626" s="623"/>
      <c r="Q626" s="48">
        <f t="shared" si="10"/>
        <v>0</v>
      </c>
      <c r="R626" s="48"/>
      <c r="S626" s="623"/>
      <c r="T626" s="623"/>
      <c r="U626" s="47"/>
      <c r="V626" s="623"/>
      <c r="W626" s="623"/>
      <c r="X626" s="623"/>
      <c r="Y626" s="121"/>
      <c r="Z626" s="121"/>
      <c r="AA626" s="121"/>
      <c r="AB626" s="373"/>
      <c r="AC626" s="122"/>
      <c r="AD626" s="51"/>
    </row>
    <row r="627" spans="1:30" outlineLevel="1">
      <c r="A627" s="686"/>
      <c r="B627" s="48" t="s">
        <v>15</v>
      </c>
      <c r="C627" s="48">
        <v>1174</v>
      </c>
      <c r="D627" s="623"/>
      <c r="E627" s="48" t="s">
        <v>5716</v>
      </c>
      <c r="F627" s="623" t="s">
        <v>5717</v>
      </c>
      <c r="G627" s="623" t="s">
        <v>3869</v>
      </c>
      <c r="H627" s="623" t="s">
        <v>3035</v>
      </c>
      <c r="I627" s="623"/>
      <c r="J627" s="623"/>
      <c r="K627" s="623"/>
      <c r="L627" s="623"/>
      <c r="M627" s="623"/>
      <c r="N627" s="623"/>
      <c r="O627" s="623"/>
      <c r="P627" s="623"/>
      <c r="Q627" s="48">
        <f t="shared" si="10"/>
        <v>0</v>
      </c>
      <c r="R627" s="48"/>
      <c r="S627" s="623"/>
      <c r="T627" s="623"/>
      <c r="U627" s="47"/>
      <c r="V627" s="623"/>
      <c r="W627" s="623"/>
      <c r="X627" s="623"/>
      <c r="Y627" s="121"/>
      <c r="Z627" s="121"/>
      <c r="AA627" s="121"/>
      <c r="AB627" s="373"/>
      <c r="AC627" s="122"/>
      <c r="AD627" s="51"/>
    </row>
    <row r="628" spans="1:30" outlineLevel="1">
      <c r="A628" s="686"/>
      <c r="B628" s="48" t="s">
        <v>15</v>
      </c>
      <c r="C628" s="48">
        <v>1175</v>
      </c>
      <c r="D628" s="623"/>
      <c r="E628" s="623" t="s">
        <v>5718</v>
      </c>
      <c r="F628" s="623" t="s">
        <v>5719</v>
      </c>
      <c r="G628" s="623" t="s">
        <v>3872</v>
      </c>
      <c r="H628" s="623" t="s">
        <v>3035</v>
      </c>
      <c r="I628" s="623"/>
      <c r="J628" s="623"/>
      <c r="K628" s="623"/>
      <c r="L628" s="623"/>
      <c r="M628" s="623"/>
      <c r="N628" s="623"/>
      <c r="O628" s="623"/>
      <c r="P628" s="623"/>
      <c r="Q628" s="48">
        <f t="shared" si="10"/>
        <v>0</v>
      </c>
      <c r="R628" s="48"/>
      <c r="S628" s="623"/>
      <c r="T628" s="623"/>
      <c r="U628" s="47"/>
      <c r="V628" s="623"/>
      <c r="W628" s="623"/>
      <c r="X628" s="623"/>
      <c r="Y628" s="121"/>
      <c r="Z628" s="121"/>
      <c r="AA628" s="121"/>
      <c r="AB628" s="373"/>
      <c r="AC628" s="122"/>
      <c r="AD628" s="51"/>
    </row>
    <row r="629" spans="1:30" outlineLevel="1">
      <c r="A629" s="686"/>
      <c r="B629" s="48" t="s">
        <v>15</v>
      </c>
      <c r="C629" s="48">
        <v>1176</v>
      </c>
      <c r="D629" s="623"/>
      <c r="E629" s="623" t="s">
        <v>5720</v>
      </c>
      <c r="F629" s="623" t="s">
        <v>5721</v>
      </c>
      <c r="G629" s="623" t="s">
        <v>3875</v>
      </c>
      <c r="H629" s="623" t="s">
        <v>3035</v>
      </c>
      <c r="I629" s="623"/>
      <c r="J629" s="623"/>
      <c r="K629" s="623"/>
      <c r="L629" s="623"/>
      <c r="M629" s="623"/>
      <c r="N629" s="623"/>
      <c r="O629" s="623"/>
      <c r="P629" s="623"/>
      <c r="Q629" s="48">
        <f t="shared" si="10"/>
        <v>0</v>
      </c>
      <c r="R629" s="48"/>
      <c r="S629" s="623"/>
      <c r="T629" s="623"/>
      <c r="U629" s="47"/>
      <c r="V629" s="623"/>
      <c r="W629" s="623"/>
      <c r="X629" s="623"/>
      <c r="Y629" s="121"/>
      <c r="Z629" s="121"/>
      <c r="AA629" s="121"/>
      <c r="AB629" s="373"/>
      <c r="AC629" s="122"/>
      <c r="AD629" s="51"/>
    </row>
    <row r="630" spans="1:30" outlineLevel="1">
      <c r="A630" s="686"/>
      <c r="B630" s="48" t="s">
        <v>15</v>
      </c>
      <c r="C630" s="48">
        <v>1177</v>
      </c>
      <c r="D630" s="623"/>
      <c r="E630" s="48" t="s">
        <v>5722</v>
      </c>
      <c r="F630" s="623" t="s">
        <v>5723</v>
      </c>
      <c r="G630" s="623" t="s">
        <v>3878</v>
      </c>
      <c r="H630" s="623" t="s">
        <v>3035</v>
      </c>
      <c r="I630" s="623"/>
      <c r="J630" s="623"/>
      <c r="K630" s="623"/>
      <c r="L630" s="623"/>
      <c r="M630" s="623"/>
      <c r="N630" s="623"/>
      <c r="O630" s="623"/>
      <c r="P630" s="623"/>
      <c r="Q630" s="48">
        <f t="shared" si="10"/>
        <v>0</v>
      </c>
      <c r="R630" s="48"/>
      <c r="S630" s="623"/>
      <c r="T630" s="623"/>
      <c r="U630" s="47"/>
      <c r="V630" s="623"/>
      <c r="W630" s="623"/>
      <c r="X630" s="623"/>
      <c r="Y630" s="121"/>
      <c r="Z630" s="121"/>
      <c r="AA630" s="121"/>
      <c r="AB630" s="373"/>
      <c r="AC630" s="122"/>
      <c r="AD630" s="51"/>
    </row>
    <row r="631" spans="1:30" outlineLevel="1">
      <c r="A631" s="686"/>
      <c r="B631" s="48" t="s">
        <v>15</v>
      </c>
      <c r="C631" s="48">
        <v>1178</v>
      </c>
      <c r="D631" s="623"/>
      <c r="E631" s="623" t="s">
        <v>5724</v>
      </c>
      <c r="F631" s="623" t="s">
        <v>5725</v>
      </c>
      <c r="G631" s="623" t="s">
        <v>3881</v>
      </c>
      <c r="H631" s="623" t="s">
        <v>3035</v>
      </c>
      <c r="I631" s="623"/>
      <c r="J631" s="623"/>
      <c r="K631" s="623"/>
      <c r="L631" s="623"/>
      <c r="M631" s="623"/>
      <c r="N631" s="623"/>
      <c r="O631" s="623"/>
      <c r="P631" s="623"/>
      <c r="Q631" s="48">
        <f t="shared" si="10"/>
        <v>0</v>
      </c>
      <c r="R631" s="48"/>
      <c r="S631" s="623"/>
      <c r="T631" s="623"/>
      <c r="U631" s="47"/>
      <c r="V631" s="623"/>
      <c r="W631" s="623"/>
      <c r="X631" s="623"/>
      <c r="Y631" s="121"/>
      <c r="Z631" s="121"/>
      <c r="AA631" s="121"/>
      <c r="AB631" s="373"/>
      <c r="AC631" s="122"/>
      <c r="AD631" s="51"/>
    </row>
    <row r="632" spans="1:30" outlineLevel="1">
      <c r="A632" s="686"/>
      <c r="B632" s="48" t="s">
        <v>15</v>
      </c>
      <c r="C632" s="48">
        <v>1179</v>
      </c>
      <c r="D632" s="623"/>
      <c r="E632" s="623" t="s">
        <v>5726</v>
      </c>
      <c r="F632" s="623" t="s">
        <v>5727</v>
      </c>
      <c r="G632" s="623" t="s">
        <v>3884</v>
      </c>
      <c r="H632" s="623" t="s">
        <v>3035</v>
      </c>
      <c r="I632" s="623"/>
      <c r="J632" s="623"/>
      <c r="K632" s="623"/>
      <c r="L632" s="623"/>
      <c r="M632" s="623"/>
      <c r="N632" s="623"/>
      <c r="O632" s="623"/>
      <c r="P632" s="623"/>
      <c r="Q632" s="48">
        <f t="shared" si="10"/>
        <v>0</v>
      </c>
      <c r="R632" s="48"/>
      <c r="S632" s="623"/>
      <c r="T632" s="623"/>
      <c r="U632" s="47"/>
      <c r="V632" s="623"/>
      <c r="W632" s="623"/>
      <c r="X632" s="623"/>
      <c r="Y632" s="121"/>
      <c r="Z632" s="121"/>
      <c r="AA632" s="121"/>
      <c r="AB632" s="373"/>
      <c r="AC632" s="122"/>
      <c r="AD632" s="51"/>
    </row>
    <row r="633" spans="1:30" outlineLevel="1">
      <c r="A633" s="686"/>
      <c r="B633" s="48" t="s">
        <v>15</v>
      </c>
      <c r="C633" s="48">
        <v>1180</v>
      </c>
      <c r="D633" s="623"/>
      <c r="E633" s="48" t="s">
        <v>5728</v>
      </c>
      <c r="F633" s="623" t="s">
        <v>5729</v>
      </c>
      <c r="G633" s="623" t="s">
        <v>3887</v>
      </c>
      <c r="H633" s="623" t="s">
        <v>3035</v>
      </c>
      <c r="I633" s="623"/>
      <c r="J633" s="623"/>
      <c r="K633" s="623"/>
      <c r="L633" s="623"/>
      <c r="M633" s="623"/>
      <c r="N633" s="623"/>
      <c r="O633" s="623"/>
      <c r="P633" s="623"/>
      <c r="Q633" s="48">
        <f t="shared" si="10"/>
        <v>0</v>
      </c>
      <c r="R633" s="48"/>
      <c r="S633" s="623"/>
      <c r="T633" s="623"/>
      <c r="U633" s="47"/>
      <c r="V633" s="623"/>
      <c r="W633" s="623"/>
      <c r="X633" s="623"/>
      <c r="Y633" s="121"/>
      <c r="Z633" s="121"/>
      <c r="AA633" s="121"/>
      <c r="AB633" s="373"/>
      <c r="AC633" s="122"/>
      <c r="AD633" s="51"/>
    </row>
    <row r="634" spans="1:30" outlineLevel="1">
      <c r="A634" s="686"/>
      <c r="B634" s="48" t="s">
        <v>15</v>
      </c>
      <c r="C634" s="48">
        <v>1181</v>
      </c>
      <c r="D634" s="623"/>
      <c r="E634" s="623" t="s">
        <v>5730</v>
      </c>
      <c r="F634" s="623" t="s">
        <v>5731</v>
      </c>
      <c r="G634" s="623" t="s">
        <v>3890</v>
      </c>
      <c r="H634" s="623" t="s">
        <v>3035</v>
      </c>
      <c r="I634" s="623"/>
      <c r="J634" s="623"/>
      <c r="K634" s="623"/>
      <c r="L634" s="623"/>
      <c r="M634" s="623"/>
      <c r="N634" s="623"/>
      <c r="O634" s="623"/>
      <c r="P634" s="623"/>
      <c r="Q634" s="48">
        <f t="shared" si="10"/>
        <v>0</v>
      </c>
      <c r="R634" s="48"/>
      <c r="S634" s="623"/>
      <c r="T634" s="623"/>
      <c r="U634" s="47"/>
      <c r="V634" s="623"/>
      <c r="W634" s="623"/>
      <c r="X634" s="623"/>
      <c r="Y634" s="121"/>
      <c r="Z634" s="121"/>
      <c r="AA634" s="121"/>
      <c r="AB634" s="373"/>
      <c r="AC634" s="122"/>
      <c r="AD634" s="51"/>
    </row>
    <row r="635" spans="1:30" outlineLevel="1">
      <c r="A635" s="686"/>
      <c r="B635" s="48" t="s">
        <v>15</v>
      </c>
      <c r="C635" s="48">
        <v>1182</v>
      </c>
      <c r="D635" s="623"/>
      <c r="E635" s="623" t="s">
        <v>5732</v>
      </c>
      <c r="F635" s="623" t="s">
        <v>5733</v>
      </c>
      <c r="G635" s="623" t="s">
        <v>3893</v>
      </c>
      <c r="H635" s="623" t="s">
        <v>3035</v>
      </c>
      <c r="I635" s="623"/>
      <c r="J635" s="623"/>
      <c r="K635" s="623"/>
      <c r="L635" s="623"/>
      <c r="M635" s="623"/>
      <c r="N635" s="623"/>
      <c r="O635" s="623"/>
      <c r="P635" s="623"/>
      <c r="Q635" s="48">
        <f t="shared" si="10"/>
        <v>0</v>
      </c>
      <c r="R635" s="48"/>
      <c r="S635" s="623"/>
      <c r="T635" s="623"/>
      <c r="U635" s="47"/>
      <c r="V635" s="623"/>
      <c r="W635" s="623"/>
      <c r="X635" s="623"/>
      <c r="Y635" s="121"/>
      <c r="Z635" s="121"/>
      <c r="AA635" s="121"/>
      <c r="AB635" s="373"/>
      <c r="AC635" s="122"/>
      <c r="AD635" s="51"/>
    </row>
    <row r="636" spans="1:30" outlineLevel="1">
      <c r="A636" s="686"/>
      <c r="B636" s="48" t="s">
        <v>15</v>
      </c>
      <c r="C636" s="48">
        <v>1183</v>
      </c>
      <c r="D636" s="623"/>
      <c r="E636" s="48" t="s">
        <v>5734</v>
      </c>
      <c r="F636" s="623" t="s">
        <v>5735</v>
      </c>
      <c r="G636" s="623" t="s">
        <v>3896</v>
      </c>
      <c r="H636" s="623" t="s">
        <v>3035</v>
      </c>
      <c r="I636" s="623"/>
      <c r="J636" s="623"/>
      <c r="K636" s="623"/>
      <c r="L636" s="623"/>
      <c r="M636" s="623"/>
      <c r="N636" s="623"/>
      <c r="O636" s="623"/>
      <c r="P636" s="623"/>
      <c r="Q636" s="48">
        <f t="shared" si="10"/>
        <v>0</v>
      </c>
      <c r="R636" s="48"/>
      <c r="S636" s="623"/>
      <c r="T636" s="623"/>
      <c r="U636" s="47"/>
      <c r="V636" s="623"/>
      <c r="W636" s="623"/>
      <c r="X636" s="623"/>
      <c r="Y636" s="121"/>
      <c r="Z636" s="121"/>
      <c r="AA636" s="121"/>
      <c r="AB636" s="373"/>
      <c r="AC636" s="122"/>
      <c r="AD636" s="51"/>
    </row>
    <row r="637" spans="1:30" outlineLevel="1">
      <c r="A637" s="686"/>
      <c r="B637" s="48" t="s">
        <v>15</v>
      </c>
      <c r="C637" s="48">
        <v>1184</v>
      </c>
      <c r="D637" s="623"/>
      <c r="E637" s="623" t="s">
        <v>5736</v>
      </c>
      <c r="F637" s="623" t="s">
        <v>5737</v>
      </c>
      <c r="G637" s="623" t="s">
        <v>3899</v>
      </c>
      <c r="H637" s="623" t="s">
        <v>3035</v>
      </c>
      <c r="I637" s="623"/>
      <c r="J637" s="623"/>
      <c r="K637" s="623"/>
      <c r="L637" s="623"/>
      <c r="M637" s="623"/>
      <c r="N637" s="623"/>
      <c r="O637" s="623"/>
      <c r="P637" s="623"/>
      <c r="Q637" s="48">
        <f t="shared" si="10"/>
        <v>0</v>
      </c>
      <c r="R637" s="48"/>
      <c r="S637" s="623"/>
      <c r="T637" s="623"/>
      <c r="U637" s="47"/>
      <c r="V637" s="623"/>
      <c r="W637" s="623"/>
      <c r="X637" s="623"/>
      <c r="Y637" s="121"/>
      <c r="Z637" s="121"/>
      <c r="AA637" s="121"/>
      <c r="AB637" s="373"/>
      <c r="AC637" s="122"/>
      <c r="AD637" s="51"/>
    </row>
    <row r="638" spans="1:30" outlineLevel="1">
      <c r="A638" s="686"/>
      <c r="B638" s="48" t="s">
        <v>15</v>
      </c>
      <c r="C638" s="48">
        <v>1185</v>
      </c>
      <c r="D638" s="623"/>
      <c r="E638" s="623" t="s">
        <v>5738</v>
      </c>
      <c r="F638" s="623" t="s">
        <v>5739</v>
      </c>
      <c r="G638" s="623" t="s">
        <v>3902</v>
      </c>
      <c r="H638" s="623" t="s">
        <v>3035</v>
      </c>
      <c r="I638" s="623"/>
      <c r="J638" s="623"/>
      <c r="K638" s="623"/>
      <c r="L638" s="623"/>
      <c r="M638" s="623"/>
      <c r="N638" s="623"/>
      <c r="O638" s="623"/>
      <c r="P638" s="623"/>
      <c r="Q638" s="48">
        <f t="shared" si="10"/>
        <v>0</v>
      </c>
      <c r="R638" s="48"/>
      <c r="S638" s="623"/>
      <c r="T638" s="623"/>
      <c r="U638" s="47"/>
      <c r="V638" s="623"/>
      <c r="W638" s="623"/>
      <c r="X638" s="623"/>
      <c r="Y638" s="121"/>
      <c r="Z638" s="121"/>
      <c r="AA638" s="121"/>
      <c r="AB638" s="373"/>
      <c r="AC638" s="122"/>
      <c r="AD638" s="51"/>
    </row>
    <row r="639" spans="1:30" outlineLevel="1">
      <c r="A639" s="686"/>
      <c r="B639" s="48" t="s">
        <v>15</v>
      </c>
      <c r="C639" s="48">
        <v>1186</v>
      </c>
      <c r="D639" s="623"/>
      <c r="E639" s="48" t="s">
        <v>5740</v>
      </c>
      <c r="F639" s="623" t="s">
        <v>5741</v>
      </c>
      <c r="G639" s="623" t="s">
        <v>3905</v>
      </c>
      <c r="H639" s="623" t="s">
        <v>3035</v>
      </c>
      <c r="I639" s="623"/>
      <c r="J639" s="623"/>
      <c r="K639" s="623"/>
      <c r="L639" s="623"/>
      <c r="M639" s="623"/>
      <c r="N639" s="623"/>
      <c r="O639" s="623"/>
      <c r="P639" s="623"/>
      <c r="Q639" s="48">
        <f t="shared" si="10"/>
        <v>0</v>
      </c>
      <c r="R639" s="48"/>
      <c r="S639" s="623"/>
      <c r="T639" s="623"/>
      <c r="U639" s="47"/>
      <c r="V639" s="623"/>
      <c r="W639" s="623"/>
      <c r="X639" s="623"/>
      <c r="Y639" s="121"/>
      <c r="Z639" s="121"/>
      <c r="AA639" s="121"/>
      <c r="AB639" s="373"/>
      <c r="AC639" s="122"/>
      <c r="AD639" s="51"/>
    </row>
    <row r="640" spans="1:30" outlineLevel="1">
      <c r="A640" s="686"/>
      <c r="B640" s="48" t="s">
        <v>15</v>
      </c>
      <c r="C640" s="48">
        <v>1187</v>
      </c>
      <c r="D640" s="623"/>
      <c r="E640" s="623" t="s">
        <v>5742</v>
      </c>
      <c r="F640" s="623" t="s">
        <v>5743</v>
      </c>
      <c r="G640" s="623" t="s">
        <v>3908</v>
      </c>
      <c r="H640" s="623" t="s">
        <v>3035</v>
      </c>
      <c r="I640" s="623"/>
      <c r="J640" s="623"/>
      <c r="K640" s="623"/>
      <c r="L640" s="623"/>
      <c r="M640" s="623"/>
      <c r="N640" s="623"/>
      <c r="O640" s="623"/>
      <c r="P640" s="623"/>
      <c r="Q640" s="48">
        <f t="shared" si="10"/>
        <v>0</v>
      </c>
      <c r="R640" s="48"/>
      <c r="S640" s="623"/>
      <c r="T640" s="623"/>
      <c r="U640" s="47"/>
      <c r="V640" s="623"/>
      <c r="W640" s="623"/>
      <c r="X640" s="623"/>
      <c r="Y640" s="121"/>
      <c r="Z640" s="121"/>
      <c r="AA640" s="121"/>
      <c r="AB640" s="373"/>
      <c r="AC640" s="122"/>
      <c r="AD640" s="51"/>
    </row>
    <row r="641" spans="1:30" outlineLevel="1">
      <c r="A641" s="686"/>
      <c r="B641" s="48" t="s">
        <v>15</v>
      </c>
      <c r="C641" s="48">
        <v>1188</v>
      </c>
      <c r="D641" s="623"/>
      <c r="E641" s="623" t="s">
        <v>5744</v>
      </c>
      <c r="F641" s="623" t="s">
        <v>5745</v>
      </c>
      <c r="G641" s="623" t="s">
        <v>3911</v>
      </c>
      <c r="H641" s="623" t="s">
        <v>3035</v>
      </c>
      <c r="I641" s="623"/>
      <c r="J641" s="623"/>
      <c r="K641" s="623"/>
      <c r="L641" s="623"/>
      <c r="M641" s="623"/>
      <c r="N641" s="623"/>
      <c r="O641" s="623"/>
      <c r="P641" s="623"/>
      <c r="Q641" s="48">
        <f t="shared" si="10"/>
        <v>0</v>
      </c>
      <c r="R641" s="48"/>
      <c r="S641" s="623"/>
      <c r="T641" s="623"/>
      <c r="U641" s="47"/>
      <c r="V641" s="623"/>
      <c r="W641" s="623"/>
      <c r="X641" s="623"/>
      <c r="Y641" s="121"/>
      <c r="Z641" s="121"/>
      <c r="AA641" s="121"/>
      <c r="AB641" s="373"/>
      <c r="AC641" s="122"/>
      <c r="AD641" s="51"/>
    </row>
    <row r="642" spans="1:30" outlineLevel="1">
      <c r="A642" s="686"/>
      <c r="B642" s="48" t="s">
        <v>15</v>
      </c>
      <c r="C642" s="48">
        <v>1189</v>
      </c>
      <c r="D642" s="623"/>
      <c r="E642" s="48" t="s">
        <v>5746</v>
      </c>
      <c r="F642" s="623" t="s">
        <v>5747</v>
      </c>
      <c r="G642" s="623" t="s">
        <v>3914</v>
      </c>
      <c r="H642" s="623" t="s">
        <v>3035</v>
      </c>
      <c r="I642" s="623"/>
      <c r="J642" s="623"/>
      <c r="K642" s="623"/>
      <c r="L642" s="623"/>
      <c r="M642" s="623"/>
      <c r="N642" s="623"/>
      <c r="O642" s="623"/>
      <c r="P642" s="623"/>
      <c r="Q642" s="48">
        <f t="shared" si="10"/>
        <v>0</v>
      </c>
      <c r="R642" s="48"/>
      <c r="S642" s="623"/>
      <c r="T642" s="623"/>
      <c r="U642" s="47"/>
      <c r="V642" s="623"/>
      <c r="W642" s="623"/>
      <c r="X642" s="623"/>
      <c r="Y642" s="121"/>
      <c r="Z642" s="121"/>
      <c r="AA642" s="121"/>
      <c r="AB642" s="373"/>
      <c r="AC642" s="122"/>
      <c r="AD642" s="51"/>
    </row>
    <row r="643" spans="1:30" outlineLevel="1">
      <c r="A643" s="686"/>
      <c r="B643" s="48" t="s">
        <v>15</v>
      </c>
      <c r="C643" s="48">
        <v>1190</v>
      </c>
      <c r="D643" s="623"/>
      <c r="E643" s="623" t="s">
        <v>5748</v>
      </c>
      <c r="F643" s="623" t="s">
        <v>5749</v>
      </c>
      <c r="G643" s="623" t="s">
        <v>3917</v>
      </c>
      <c r="H643" s="623" t="s">
        <v>3035</v>
      </c>
      <c r="I643" s="623"/>
      <c r="J643" s="623"/>
      <c r="K643" s="623"/>
      <c r="L643" s="623"/>
      <c r="M643" s="623"/>
      <c r="N643" s="623"/>
      <c r="O643" s="623"/>
      <c r="P643" s="623"/>
      <c r="Q643" s="48">
        <f t="shared" si="10"/>
        <v>0</v>
      </c>
      <c r="R643" s="48"/>
      <c r="S643" s="623"/>
      <c r="T643" s="623"/>
      <c r="U643" s="47"/>
      <c r="V643" s="623"/>
      <c r="W643" s="623"/>
      <c r="X643" s="623"/>
      <c r="Y643" s="121"/>
      <c r="Z643" s="121"/>
      <c r="AA643" s="121"/>
      <c r="AB643" s="373"/>
      <c r="AC643" s="122"/>
      <c r="AD643" s="51"/>
    </row>
    <row r="644" spans="1:30" outlineLevel="1">
      <c r="A644" s="686"/>
      <c r="B644" s="48" t="s">
        <v>15</v>
      </c>
      <c r="C644" s="48">
        <v>1191</v>
      </c>
      <c r="D644" s="623"/>
      <c r="E644" s="623" t="s">
        <v>5750</v>
      </c>
      <c r="F644" s="623" t="s">
        <v>5751</v>
      </c>
      <c r="G644" s="623" t="s">
        <v>3920</v>
      </c>
      <c r="H644" s="623" t="s">
        <v>3035</v>
      </c>
      <c r="I644" s="623"/>
      <c r="J644" s="623"/>
      <c r="K644" s="623"/>
      <c r="L644" s="623"/>
      <c r="M644" s="623"/>
      <c r="N644" s="623"/>
      <c r="O644" s="623"/>
      <c r="P644" s="623"/>
      <c r="Q644" s="48">
        <f t="shared" si="10"/>
        <v>0</v>
      </c>
      <c r="R644" s="48"/>
      <c r="S644" s="623"/>
      <c r="T644" s="623"/>
      <c r="U644" s="47"/>
      <c r="V644" s="623"/>
      <c r="W644" s="623"/>
      <c r="X644" s="623"/>
      <c r="Y644" s="121"/>
      <c r="Z644" s="121"/>
      <c r="AA644" s="121"/>
      <c r="AB644" s="373"/>
      <c r="AC644" s="122"/>
      <c r="AD644" s="51"/>
    </row>
    <row r="645" spans="1:30" outlineLevel="1">
      <c r="A645" s="686"/>
      <c r="B645" s="48" t="s">
        <v>15</v>
      </c>
      <c r="C645" s="48">
        <v>1192</v>
      </c>
      <c r="D645" s="623"/>
      <c r="E645" s="48" t="s">
        <v>5752</v>
      </c>
      <c r="F645" s="623" t="s">
        <v>5753</v>
      </c>
      <c r="G645" s="623" t="s">
        <v>3923</v>
      </c>
      <c r="H645" s="623" t="s">
        <v>3035</v>
      </c>
      <c r="I645" s="623"/>
      <c r="J645" s="623"/>
      <c r="K645" s="623"/>
      <c r="L645" s="623"/>
      <c r="M645" s="623"/>
      <c r="N645" s="623"/>
      <c r="O645" s="623"/>
      <c r="P645" s="623"/>
      <c r="Q645" s="48">
        <f t="shared" si="10"/>
        <v>0</v>
      </c>
      <c r="R645" s="48"/>
      <c r="S645" s="623"/>
      <c r="T645" s="623"/>
      <c r="U645" s="47"/>
      <c r="V645" s="623"/>
      <c r="W645" s="623"/>
      <c r="X645" s="623"/>
      <c r="Y645" s="121"/>
      <c r="Z645" s="121"/>
      <c r="AA645" s="121"/>
      <c r="AB645" s="373"/>
      <c r="AC645" s="122"/>
      <c r="AD645" s="51"/>
    </row>
    <row r="646" spans="1:30" outlineLevel="1">
      <c r="A646" s="686"/>
      <c r="B646" s="48" t="s">
        <v>15</v>
      </c>
      <c r="C646" s="48">
        <v>1193</v>
      </c>
      <c r="D646" s="623"/>
      <c r="E646" s="623" t="s">
        <v>5754</v>
      </c>
      <c r="F646" s="623" t="s">
        <v>5755</v>
      </c>
      <c r="G646" s="623" t="s">
        <v>3926</v>
      </c>
      <c r="H646" s="623" t="s">
        <v>3035</v>
      </c>
      <c r="I646" s="623"/>
      <c r="J646" s="623"/>
      <c r="K646" s="623"/>
      <c r="L646" s="623"/>
      <c r="M646" s="623"/>
      <c r="N646" s="623"/>
      <c r="O646" s="623"/>
      <c r="P646" s="623"/>
      <c r="Q646" s="48">
        <f t="shared" si="10"/>
        <v>0</v>
      </c>
      <c r="R646" s="48"/>
      <c r="S646" s="623"/>
      <c r="T646" s="623"/>
      <c r="U646" s="47"/>
      <c r="V646" s="623"/>
      <c r="W646" s="623"/>
      <c r="X646" s="623"/>
      <c r="Y646" s="121"/>
      <c r="Z646" s="121"/>
      <c r="AA646" s="121"/>
      <c r="AB646" s="373"/>
      <c r="AC646" s="122"/>
      <c r="AD646" s="51"/>
    </row>
    <row r="647" spans="1:30" outlineLevel="1">
      <c r="A647" s="686"/>
      <c r="B647" s="48" t="s">
        <v>15</v>
      </c>
      <c r="C647" s="48">
        <v>1194</v>
      </c>
      <c r="D647" s="623"/>
      <c r="E647" s="623" t="s">
        <v>5756</v>
      </c>
      <c r="F647" s="623" t="s">
        <v>5757</v>
      </c>
      <c r="G647" s="623" t="s">
        <v>5758</v>
      </c>
      <c r="H647" s="623" t="s">
        <v>3035</v>
      </c>
      <c r="I647" s="623"/>
      <c r="J647" s="47"/>
      <c r="K647" s="47"/>
      <c r="L647" s="47"/>
      <c r="M647" s="47"/>
      <c r="N647" s="47"/>
      <c r="O647" s="47"/>
      <c r="P647" s="47"/>
      <c r="Q647" s="48">
        <f t="shared" si="10"/>
        <v>0</v>
      </c>
      <c r="R647" s="48"/>
      <c r="S647" s="623"/>
      <c r="T647" s="623"/>
      <c r="U647" s="47"/>
      <c r="V647" s="623"/>
      <c r="W647" s="623"/>
      <c r="X647" s="623"/>
      <c r="Y647" s="121"/>
      <c r="Z647" s="121"/>
      <c r="AA647" s="121"/>
      <c r="AB647" s="373"/>
      <c r="AC647" s="122"/>
      <c r="AD647" s="51"/>
    </row>
    <row r="648" spans="1:30" outlineLevel="1">
      <c r="A648" s="686"/>
      <c r="B648" s="48" t="s">
        <v>15</v>
      </c>
      <c r="C648" s="48">
        <v>1195</v>
      </c>
      <c r="D648" s="623"/>
      <c r="E648" s="48" t="s">
        <v>5759</v>
      </c>
      <c r="F648" s="623" t="s">
        <v>5760</v>
      </c>
      <c r="G648" s="623" t="s">
        <v>5761</v>
      </c>
      <c r="H648" s="623" t="s">
        <v>3035</v>
      </c>
      <c r="I648" s="47"/>
      <c r="J648" s="47"/>
      <c r="K648" s="47"/>
      <c r="L648" s="47"/>
      <c r="M648" s="47"/>
      <c r="N648" s="47"/>
      <c r="O648" s="47"/>
      <c r="P648" s="47"/>
      <c r="Q648" s="48">
        <f t="shared" ref="Q648:Q711" si="11">J648+2*K648+L648*16+M648*64+N648*128</f>
        <v>0</v>
      </c>
      <c r="R648" s="48"/>
      <c r="S648" s="623"/>
      <c r="T648" s="623"/>
      <c r="U648" s="47"/>
      <c r="V648" s="623"/>
      <c r="W648" s="623"/>
      <c r="X648" s="623"/>
      <c r="Y648" s="121"/>
      <c r="Z648" s="121"/>
      <c r="AA648" s="121"/>
      <c r="AB648" s="373"/>
      <c r="AC648" s="122"/>
      <c r="AD648" s="51"/>
    </row>
    <row r="649" spans="1:30" outlineLevel="1">
      <c r="A649" s="686"/>
      <c r="B649" s="48" t="s">
        <v>15</v>
      </c>
      <c r="C649" s="48">
        <v>1196</v>
      </c>
      <c r="D649" s="623"/>
      <c r="E649" s="623" t="s">
        <v>5762</v>
      </c>
      <c r="F649" s="623" t="s">
        <v>5763</v>
      </c>
      <c r="G649" s="623" t="s">
        <v>5764</v>
      </c>
      <c r="H649" s="623" t="s">
        <v>3035</v>
      </c>
      <c r="I649" s="47"/>
      <c r="J649" s="47"/>
      <c r="K649" s="47"/>
      <c r="L649" s="47"/>
      <c r="M649" s="47"/>
      <c r="N649" s="47"/>
      <c r="O649" s="47"/>
      <c r="P649" s="47"/>
      <c r="Q649" s="48">
        <f t="shared" si="11"/>
        <v>0</v>
      </c>
      <c r="R649" s="48"/>
      <c r="S649" s="623"/>
      <c r="T649" s="623"/>
      <c r="U649" s="47"/>
      <c r="V649" s="623"/>
      <c r="W649" s="623"/>
      <c r="X649" s="623"/>
      <c r="Y649" s="121"/>
      <c r="Z649" s="121"/>
      <c r="AA649" s="121"/>
      <c r="AB649" s="373"/>
      <c r="AC649" s="122"/>
      <c r="AD649" s="51"/>
    </row>
    <row r="650" spans="1:30" outlineLevel="1">
      <c r="A650" s="686"/>
      <c r="B650" s="87" t="s">
        <v>45</v>
      </c>
      <c r="C650" s="48">
        <v>1197</v>
      </c>
      <c r="D650" s="623" t="s">
        <v>1726</v>
      </c>
      <c r="E650" s="623" t="s">
        <v>5765</v>
      </c>
      <c r="F650" s="623" t="s">
        <v>5766</v>
      </c>
      <c r="G650" s="623" t="s">
        <v>2090</v>
      </c>
      <c r="H650" s="623" t="s">
        <v>3035</v>
      </c>
      <c r="I650" s="48" t="s">
        <v>5767</v>
      </c>
      <c r="J650" s="48">
        <v>1</v>
      </c>
      <c r="K650" s="48">
        <v>1</v>
      </c>
      <c r="L650" s="48">
        <v>0</v>
      </c>
      <c r="M650" s="48">
        <v>1</v>
      </c>
      <c r="N650" s="48">
        <v>0</v>
      </c>
      <c r="O650" s="48" t="s">
        <v>5768</v>
      </c>
      <c r="P650" s="48" t="s">
        <v>3038</v>
      </c>
      <c r="Q650" s="48">
        <f t="shared" si="11"/>
        <v>67</v>
      </c>
      <c r="R650" s="48" t="s">
        <v>3039</v>
      </c>
      <c r="S650" s="623" t="s">
        <v>5769</v>
      </c>
      <c r="T650" s="623"/>
      <c r="U650" s="47">
        <v>5</v>
      </c>
      <c r="V650" s="623" t="s">
        <v>5770</v>
      </c>
      <c r="W650" s="623" t="s">
        <v>5771</v>
      </c>
      <c r="X650" s="623" t="s">
        <v>5772</v>
      </c>
      <c r="Y650" s="121" t="s">
        <v>3408</v>
      </c>
      <c r="Z650" s="121" t="s">
        <v>5773</v>
      </c>
      <c r="AA650" s="121" t="s">
        <v>3046</v>
      </c>
      <c r="AB650" s="373" t="s">
        <v>5774</v>
      </c>
      <c r="AC650" s="122"/>
      <c r="AD650" s="51" t="s">
        <v>5775</v>
      </c>
    </row>
    <row r="651" spans="1:30" outlineLevel="1">
      <c r="A651" s="686"/>
      <c r="B651" s="87" t="s">
        <v>84</v>
      </c>
      <c r="C651" s="48">
        <v>1198</v>
      </c>
      <c r="D651" s="623" t="s">
        <v>1736</v>
      </c>
      <c r="E651" s="48" t="s">
        <v>5776</v>
      </c>
      <c r="F651" s="623" t="s">
        <v>5777</v>
      </c>
      <c r="G651" s="623" t="s">
        <v>1735</v>
      </c>
      <c r="H651" s="623" t="s">
        <v>3035</v>
      </c>
      <c r="I651" s="48" t="s">
        <v>5778</v>
      </c>
      <c r="J651" s="48">
        <v>1</v>
      </c>
      <c r="K651" s="48">
        <v>1</v>
      </c>
      <c r="L651" s="48">
        <v>0</v>
      </c>
      <c r="M651" s="48">
        <v>1</v>
      </c>
      <c r="N651" s="48">
        <v>0</v>
      </c>
      <c r="O651" s="48" t="s">
        <v>2593</v>
      </c>
      <c r="P651" s="48" t="s">
        <v>3038</v>
      </c>
      <c r="Q651" s="48">
        <f t="shared" si="11"/>
        <v>67</v>
      </c>
      <c r="R651" s="48" t="s">
        <v>3039</v>
      </c>
      <c r="S651" s="623" t="s">
        <v>2593</v>
      </c>
      <c r="T651" s="623"/>
      <c r="U651" s="47">
        <v>5</v>
      </c>
      <c r="V651" s="623" t="s">
        <v>3967</v>
      </c>
      <c r="W651" s="623" t="s">
        <v>3968</v>
      </c>
      <c r="X651" s="623" t="s">
        <v>3969</v>
      </c>
      <c r="Y651" s="121" t="s">
        <v>3408</v>
      </c>
      <c r="Z651" s="121" t="s">
        <v>3981</v>
      </c>
      <c r="AA651" s="121"/>
      <c r="AB651" s="373" t="s">
        <v>5779</v>
      </c>
      <c r="AC651" s="122"/>
      <c r="AD651" s="51" t="s">
        <v>3972</v>
      </c>
    </row>
    <row r="652" spans="1:30" outlineLevel="1">
      <c r="A652" s="686"/>
      <c r="B652" s="48" t="s">
        <v>15</v>
      </c>
      <c r="C652" s="48">
        <v>1199</v>
      </c>
      <c r="D652" s="623"/>
      <c r="E652" s="623" t="s">
        <v>5780</v>
      </c>
      <c r="F652" s="623" t="s">
        <v>5781</v>
      </c>
      <c r="G652" s="623" t="s">
        <v>5782</v>
      </c>
      <c r="H652" s="623" t="s">
        <v>3035</v>
      </c>
      <c r="I652" s="47"/>
      <c r="J652" s="47"/>
      <c r="K652" s="47"/>
      <c r="L652" s="47"/>
      <c r="M652" s="47"/>
      <c r="N652" s="47"/>
      <c r="O652" s="47"/>
      <c r="P652" s="47"/>
      <c r="Q652" s="48">
        <f t="shared" si="11"/>
        <v>0</v>
      </c>
      <c r="R652" s="48"/>
      <c r="S652" s="623"/>
      <c r="T652" s="623"/>
      <c r="U652" s="47"/>
      <c r="V652" s="623"/>
      <c r="W652" s="623"/>
      <c r="X652" s="623"/>
      <c r="Y652" s="121"/>
      <c r="Z652" s="121"/>
      <c r="AA652" s="121"/>
      <c r="AB652" s="373"/>
      <c r="AC652" s="122"/>
      <c r="AD652" s="51"/>
    </row>
    <row r="653" spans="1:30" outlineLevel="1">
      <c r="A653" s="686"/>
      <c r="B653" s="87" t="s">
        <v>84</v>
      </c>
      <c r="C653" s="48">
        <v>1200</v>
      </c>
      <c r="D653" s="623" t="s">
        <v>3984</v>
      </c>
      <c r="E653" s="623" t="s">
        <v>5783</v>
      </c>
      <c r="F653" s="623" t="s">
        <v>5784</v>
      </c>
      <c r="G653" s="623" t="s">
        <v>5785</v>
      </c>
      <c r="H653" s="623" t="s">
        <v>3035</v>
      </c>
      <c r="I653" s="48" t="s">
        <v>278</v>
      </c>
      <c r="J653" s="87">
        <v>1</v>
      </c>
      <c r="K653" s="87">
        <v>0</v>
      </c>
      <c r="L653" s="87">
        <v>0</v>
      </c>
      <c r="M653" s="87">
        <v>1</v>
      </c>
      <c r="N653" s="87">
        <v>1</v>
      </c>
      <c r="O653" s="48" t="s">
        <v>5786</v>
      </c>
      <c r="P653" s="623" t="s">
        <v>3038</v>
      </c>
      <c r="Q653" s="48">
        <f t="shared" si="11"/>
        <v>193</v>
      </c>
      <c r="R653" s="48" t="s">
        <v>3405</v>
      </c>
      <c r="S653" s="623" t="s">
        <v>5787</v>
      </c>
      <c r="T653" s="623"/>
      <c r="U653" s="47">
        <v>5</v>
      </c>
      <c r="V653" s="623" t="s">
        <v>5788</v>
      </c>
      <c r="W653" s="623" t="s">
        <v>5789</v>
      </c>
      <c r="X653" s="623"/>
      <c r="Y653" s="121" t="s">
        <v>3408</v>
      </c>
      <c r="Z653" s="121" t="s">
        <v>4094</v>
      </c>
      <c r="AA653" s="121" t="s">
        <v>3046</v>
      </c>
      <c r="AB653" s="373" t="s">
        <v>5790</v>
      </c>
      <c r="AC653" s="122"/>
      <c r="AD653" s="51" t="s">
        <v>5791</v>
      </c>
    </row>
    <row r="654" spans="1:30" outlineLevel="1">
      <c r="A654" s="686"/>
      <c r="B654" s="48" t="s">
        <v>15</v>
      </c>
      <c r="C654" s="48">
        <v>1201</v>
      </c>
      <c r="D654" s="623"/>
      <c r="E654" s="48" t="s">
        <v>5792</v>
      </c>
      <c r="F654" s="623" t="s">
        <v>5793</v>
      </c>
      <c r="G654" s="623" t="s">
        <v>5794</v>
      </c>
      <c r="H654" s="623" t="s">
        <v>3035</v>
      </c>
      <c r="I654" s="47"/>
      <c r="J654" s="47"/>
      <c r="K654" s="47"/>
      <c r="L654" s="47"/>
      <c r="M654" s="47"/>
      <c r="N654" s="47"/>
      <c r="O654" s="47"/>
      <c r="P654" s="47"/>
      <c r="Q654" s="48">
        <f t="shared" si="11"/>
        <v>0</v>
      </c>
      <c r="R654" s="48"/>
      <c r="S654" s="623"/>
      <c r="T654" s="623"/>
      <c r="U654" s="47"/>
      <c r="V654" s="623"/>
      <c r="W654" s="623"/>
      <c r="X654" s="623"/>
      <c r="Y654" s="121"/>
      <c r="Z654" s="121"/>
      <c r="AA654" s="121"/>
      <c r="AB654" s="373"/>
      <c r="AC654" s="122"/>
      <c r="AD654" s="51"/>
    </row>
    <row r="655" spans="1:30" outlineLevel="1">
      <c r="A655" s="686"/>
      <c r="B655" s="48" t="s">
        <v>15</v>
      </c>
      <c r="C655" s="48">
        <v>1202</v>
      </c>
      <c r="D655" s="623"/>
      <c r="E655" s="623" t="s">
        <v>5795</v>
      </c>
      <c r="F655" s="623" t="s">
        <v>5796</v>
      </c>
      <c r="G655" s="623" t="s">
        <v>4008</v>
      </c>
      <c r="H655" s="623" t="s">
        <v>3035</v>
      </c>
      <c r="I655" s="47"/>
      <c r="J655" s="47"/>
      <c r="K655" s="47"/>
      <c r="L655" s="47"/>
      <c r="M655" s="47"/>
      <c r="N655" s="47"/>
      <c r="O655" s="47"/>
      <c r="P655" s="47"/>
      <c r="Q655" s="48">
        <f t="shared" si="11"/>
        <v>0</v>
      </c>
      <c r="R655" s="48"/>
      <c r="S655" s="623"/>
      <c r="T655" s="623"/>
      <c r="U655" s="47"/>
      <c r="V655" s="623"/>
      <c r="W655" s="623"/>
      <c r="X655" s="623"/>
      <c r="Y655" s="121"/>
      <c r="Z655" s="121"/>
      <c r="AA655" s="121"/>
      <c r="AB655" s="373"/>
      <c r="AC655" s="122"/>
      <c r="AD655" s="51"/>
    </row>
    <row r="656" spans="1:30" outlineLevel="1">
      <c r="A656" s="686"/>
      <c r="B656" s="48" t="s">
        <v>15</v>
      </c>
      <c r="C656" s="48">
        <v>1203</v>
      </c>
      <c r="D656" s="623"/>
      <c r="E656" s="623" t="s">
        <v>5797</v>
      </c>
      <c r="F656" s="623" t="s">
        <v>5798</v>
      </c>
      <c r="G656" s="623" t="s">
        <v>5799</v>
      </c>
      <c r="H656" s="623" t="s">
        <v>3035</v>
      </c>
      <c r="I656" s="47"/>
      <c r="J656" s="47"/>
      <c r="K656" s="47"/>
      <c r="L656" s="47"/>
      <c r="M656" s="47"/>
      <c r="N656" s="47"/>
      <c r="O656" s="47"/>
      <c r="P656" s="47"/>
      <c r="Q656" s="48">
        <f t="shared" si="11"/>
        <v>0</v>
      </c>
      <c r="R656" s="48"/>
      <c r="S656" s="623"/>
      <c r="T656" s="623"/>
      <c r="U656" s="47"/>
      <c r="V656" s="623"/>
      <c r="W656" s="623"/>
      <c r="X656" s="623"/>
      <c r="Y656" s="121"/>
      <c r="Z656" s="121"/>
      <c r="AA656" s="121"/>
      <c r="AB656" s="373"/>
      <c r="AC656" s="122"/>
      <c r="AD656" s="51"/>
    </row>
    <row r="657" spans="1:30" outlineLevel="1">
      <c r="A657" s="686"/>
      <c r="B657" s="48" t="s">
        <v>15</v>
      </c>
      <c r="C657" s="48">
        <v>1204</v>
      </c>
      <c r="D657" s="623"/>
      <c r="E657" s="48" t="s">
        <v>5800</v>
      </c>
      <c r="F657" s="623" t="s">
        <v>5801</v>
      </c>
      <c r="G657" s="623" t="s">
        <v>5802</v>
      </c>
      <c r="H657" s="623" t="s">
        <v>3035</v>
      </c>
      <c r="I657" s="47"/>
      <c r="J657" s="47"/>
      <c r="K657" s="47"/>
      <c r="L657" s="47"/>
      <c r="M657" s="47"/>
      <c r="N657" s="47"/>
      <c r="O657" s="47"/>
      <c r="P657" s="47"/>
      <c r="Q657" s="48">
        <f t="shared" si="11"/>
        <v>0</v>
      </c>
      <c r="R657" s="48"/>
      <c r="S657" s="623"/>
      <c r="T657" s="623"/>
      <c r="U657" s="47"/>
      <c r="V657" s="623"/>
      <c r="W657" s="623"/>
      <c r="X657" s="623"/>
      <c r="Y657" s="121"/>
      <c r="Z657" s="121"/>
      <c r="AA657" s="121"/>
      <c r="AB657" s="373"/>
      <c r="AC657" s="122"/>
      <c r="AD657" s="51"/>
    </row>
    <row r="658" spans="1:30" outlineLevel="1">
      <c r="A658" s="686"/>
      <c r="B658" s="48" t="s">
        <v>15</v>
      </c>
      <c r="C658" s="48">
        <v>1205</v>
      </c>
      <c r="D658" s="623"/>
      <c r="E658" s="623" t="s">
        <v>5803</v>
      </c>
      <c r="F658" s="623" t="s">
        <v>5804</v>
      </c>
      <c r="G658" s="623" t="s">
        <v>4033</v>
      </c>
      <c r="H658" s="623" t="s">
        <v>3035</v>
      </c>
      <c r="I658" s="47"/>
      <c r="J658" s="47"/>
      <c r="K658" s="47"/>
      <c r="L658" s="47"/>
      <c r="M658" s="47"/>
      <c r="N658" s="47"/>
      <c r="O658" s="47"/>
      <c r="P658" s="47"/>
      <c r="Q658" s="48">
        <f t="shared" si="11"/>
        <v>0</v>
      </c>
      <c r="R658" s="48"/>
      <c r="S658" s="623"/>
      <c r="T658" s="623"/>
      <c r="U658" s="47"/>
      <c r="V658" s="623"/>
      <c r="W658" s="623"/>
      <c r="X658" s="623"/>
      <c r="Y658" s="121"/>
      <c r="Z658" s="121"/>
      <c r="AA658" s="121"/>
      <c r="AB658" s="373"/>
      <c r="AC658" s="122"/>
      <c r="AD658" s="51"/>
    </row>
    <row r="659" spans="1:30" outlineLevel="1">
      <c r="A659" s="686"/>
      <c r="B659" s="48" t="s">
        <v>15</v>
      </c>
      <c r="C659" s="48">
        <v>1206</v>
      </c>
      <c r="D659" s="623"/>
      <c r="E659" s="623" t="s">
        <v>5805</v>
      </c>
      <c r="F659" s="623" t="s">
        <v>5806</v>
      </c>
      <c r="G659" s="623" t="s">
        <v>5807</v>
      </c>
      <c r="H659" s="623" t="s">
        <v>3035</v>
      </c>
      <c r="I659" s="47"/>
      <c r="J659" s="47"/>
      <c r="K659" s="47"/>
      <c r="L659" s="47"/>
      <c r="M659" s="47"/>
      <c r="N659" s="47"/>
      <c r="O659" s="47"/>
      <c r="P659" s="47"/>
      <c r="Q659" s="48">
        <f t="shared" si="11"/>
        <v>0</v>
      </c>
      <c r="R659" s="48"/>
      <c r="S659" s="623"/>
      <c r="T659" s="623"/>
      <c r="U659" s="47"/>
      <c r="V659" s="623"/>
      <c r="W659" s="623"/>
      <c r="X659" s="623"/>
      <c r="Y659" s="121"/>
      <c r="Z659" s="121"/>
      <c r="AA659" s="121"/>
      <c r="AB659" s="373"/>
      <c r="AC659" s="122"/>
      <c r="AD659" s="51"/>
    </row>
    <row r="660" spans="1:30" outlineLevel="1">
      <c r="A660" s="686"/>
      <c r="B660" s="48" t="s">
        <v>15</v>
      </c>
      <c r="C660" s="48">
        <v>1207</v>
      </c>
      <c r="D660" s="623"/>
      <c r="E660" s="48" t="s">
        <v>5808</v>
      </c>
      <c r="F660" s="623" t="s">
        <v>5809</v>
      </c>
      <c r="G660" s="623" t="s">
        <v>5810</v>
      </c>
      <c r="H660" s="623" t="s">
        <v>3035</v>
      </c>
      <c r="I660" s="47"/>
      <c r="J660" s="47"/>
      <c r="K660" s="47"/>
      <c r="L660" s="47"/>
      <c r="M660" s="47"/>
      <c r="N660" s="47"/>
      <c r="O660" s="47"/>
      <c r="P660" s="47"/>
      <c r="Q660" s="48">
        <f t="shared" si="11"/>
        <v>0</v>
      </c>
      <c r="R660" s="48"/>
      <c r="S660" s="623"/>
      <c r="T660" s="623"/>
      <c r="U660" s="47"/>
      <c r="V660" s="623"/>
      <c r="W660" s="623"/>
      <c r="X660" s="623"/>
      <c r="Y660" s="121"/>
      <c r="Z660" s="121"/>
      <c r="AA660" s="121"/>
      <c r="AB660" s="373"/>
      <c r="AC660" s="122"/>
      <c r="AD660" s="51"/>
    </row>
    <row r="661" spans="1:30" outlineLevel="1">
      <c r="A661" s="686"/>
      <c r="B661" s="87" t="s">
        <v>42</v>
      </c>
      <c r="C661" s="48">
        <v>1208</v>
      </c>
      <c r="D661" s="623" t="s">
        <v>5811</v>
      </c>
      <c r="E661" s="623" t="s">
        <v>5812</v>
      </c>
      <c r="F661" s="623" t="s">
        <v>5813</v>
      </c>
      <c r="G661" s="623" t="s">
        <v>5814</v>
      </c>
      <c r="H661" s="623" t="s">
        <v>3035</v>
      </c>
      <c r="I661" s="48" t="s">
        <v>278</v>
      </c>
      <c r="J661" s="48">
        <v>1</v>
      </c>
      <c r="K661" s="48">
        <v>0</v>
      </c>
      <c r="L661" s="48">
        <v>0</v>
      </c>
      <c r="M661" s="48">
        <v>1</v>
      </c>
      <c r="N661" s="48">
        <v>0</v>
      </c>
      <c r="O661" s="48" t="s">
        <v>5815</v>
      </c>
      <c r="P661" s="48"/>
      <c r="Q661" s="48">
        <f t="shared" si="11"/>
        <v>65</v>
      </c>
      <c r="R661" s="48" t="s">
        <v>3039</v>
      </c>
      <c r="S661" s="623" t="s">
        <v>228</v>
      </c>
      <c r="T661" s="623"/>
      <c r="U661" s="47">
        <v>5</v>
      </c>
      <c r="V661" s="623" t="s">
        <v>5816</v>
      </c>
      <c r="W661" s="623" t="s">
        <v>5817</v>
      </c>
      <c r="X661" s="623"/>
      <c r="Y661" s="121" t="s">
        <v>3408</v>
      </c>
      <c r="Z661" s="121" t="s">
        <v>3045</v>
      </c>
      <c r="AA661" s="121" t="s">
        <v>3046</v>
      </c>
      <c r="AB661" s="373" t="s">
        <v>5818</v>
      </c>
      <c r="AC661" s="122"/>
      <c r="AD661" s="51" t="s">
        <v>5819</v>
      </c>
    </row>
    <row r="662" spans="1:30" outlineLevel="1">
      <c r="A662" s="686"/>
      <c r="B662" s="87" t="s">
        <v>42</v>
      </c>
      <c r="C662" s="48">
        <v>1209</v>
      </c>
      <c r="D662" s="623" t="s">
        <v>5820</v>
      </c>
      <c r="E662" s="623" t="s">
        <v>5821</v>
      </c>
      <c r="F662" s="623" t="s">
        <v>5822</v>
      </c>
      <c r="G662" s="623" t="s">
        <v>5823</v>
      </c>
      <c r="H662" s="623" t="s">
        <v>3035</v>
      </c>
      <c r="I662" s="48" t="s">
        <v>278</v>
      </c>
      <c r="J662" s="48">
        <v>1</v>
      </c>
      <c r="K662" s="48">
        <v>0</v>
      </c>
      <c r="L662" s="48">
        <v>0</v>
      </c>
      <c r="M662" s="48">
        <v>1</v>
      </c>
      <c r="N662" s="48">
        <v>0</v>
      </c>
      <c r="O662" s="48" t="s">
        <v>5824</v>
      </c>
      <c r="P662" s="48"/>
      <c r="Q662" s="48">
        <f t="shared" si="11"/>
        <v>65</v>
      </c>
      <c r="R662" s="48" t="s">
        <v>3039</v>
      </c>
      <c r="S662" s="623" t="s">
        <v>228</v>
      </c>
      <c r="T662" s="623"/>
      <c r="U662" s="47">
        <v>5</v>
      </c>
      <c r="V662" s="623" t="s">
        <v>5825</v>
      </c>
      <c r="W662" s="623" t="s">
        <v>5826</v>
      </c>
      <c r="X662" s="623"/>
      <c r="Y662" s="121" t="s">
        <v>3408</v>
      </c>
      <c r="Z662" s="121" t="s">
        <v>3045</v>
      </c>
      <c r="AA662" s="121" t="s">
        <v>3046</v>
      </c>
      <c r="AB662" s="373" t="s">
        <v>5818</v>
      </c>
      <c r="AC662" s="122"/>
      <c r="AD662" s="51" t="s">
        <v>5827</v>
      </c>
    </row>
    <row r="663" spans="1:30" outlineLevel="1">
      <c r="A663" s="686"/>
      <c r="B663" s="48" t="s">
        <v>23</v>
      </c>
      <c r="C663" s="48">
        <v>1210</v>
      </c>
      <c r="D663" s="623"/>
      <c r="E663" s="48" t="s">
        <v>5828</v>
      </c>
      <c r="F663" s="623" t="s">
        <v>5829</v>
      </c>
      <c r="G663" s="623" t="s">
        <v>4064</v>
      </c>
      <c r="H663" s="623" t="s">
        <v>3035</v>
      </c>
      <c r="I663" s="47"/>
      <c r="J663" s="47"/>
      <c r="K663" s="47"/>
      <c r="L663" s="47"/>
      <c r="M663" s="47"/>
      <c r="N663" s="47"/>
      <c r="O663" s="47"/>
      <c r="P663" s="47"/>
      <c r="Q663" s="48">
        <f t="shared" si="11"/>
        <v>0</v>
      </c>
      <c r="R663" s="48"/>
      <c r="S663" s="623"/>
      <c r="T663" s="623"/>
      <c r="U663" s="47"/>
      <c r="V663" s="623"/>
      <c r="W663" s="623"/>
      <c r="X663" s="623"/>
      <c r="Y663" s="121"/>
      <c r="Z663" s="121"/>
      <c r="AA663" s="121"/>
      <c r="AB663" s="373"/>
      <c r="AC663" s="122"/>
      <c r="AD663" s="51"/>
    </row>
    <row r="664" spans="1:30" outlineLevel="1">
      <c r="A664" s="686"/>
      <c r="B664" s="48" t="s">
        <v>23</v>
      </c>
      <c r="C664" s="48">
        <v>1211</v>
      </c>
      <c r="D664" s="623"/>
      <c r="E664" s="623" t="s">
        <v>5830</v>
      </c>
      <c r="F664" s="623" t="s">
        <v>5831</v>
      </c>
      <c r="G664" s="623" t="s">
        <v>4067</v>
      </c>
      <c r="H664" s="623" t="s">
        <v>3035</v>
      </c>
      <c r="I664" s="47"/>
      <c r="J664" s="47"/>
      <c r="K664" s="47"/>
      <c r="L664" s="47"/>
      <c r="M664" s="47"/>
      <c r="N664" s="47"/>
      <c r="O664" s="47"/>
      <c r="P664" s="47"/>
      <c r="Q664" s="48">
        <f t="shared" si="11"/>
        <v>0</v>
      </c>
      <c r="R664" s="48"/>
      <c r="S664" s="623"/>
      <c r="T664" s="623"/>
      <c r="U664" s="47"/>
      <c r="V664" s="623"/>
      <c r="W664" s="623"/>
      <c r="X664" s="623"/>
      <c r="Y664" s="121"/>
      <c r="Z664" s="121"/>
      <c r="AA664" s="121"/>
      <c r="AB664" s="373"/>
      <c r="AC664" s="122"/>
      <c r="AD664" s="51"/>
    </row>
    <row r="665" spans="1:30" outlineLevel="1">
      <c r="A665" s="686"/>
      <c r="B665" s="87" t="s">
        <v>84</v>
      </c>
      <c r="C665" s="48">
        <v>1212</v>
      </c>
      <c r="D665" s="623" t="s">
        <v>2098</v>
      </c>
      <c r="E665" s="623" t="s">
        <v>5832</v>
      </c>
      <c r="F665" s="623" t="s">
        <v>5833</v>
      </c>
      <c r="G665" s="623" t="s">
        <v>1840</v>
      </c>
      <c r="H665" s="623" t="s">
        <v>3035</v>
      </c>
      <c r="I665" s="48" t="s">
        <v>5834</v>
      </c>
      <c r="J665" s="48">
        <v>1</v>
      </c>
      <c r="K665" s="48">
        <v>0</v>
      </c>
      <c r="L665" s="48">
        <v>0</v>
      </c>
      <c r="M665" s="48">
        <v>1</v>
      </c>
      <c r="N665" s="48">
        <v>1</v>
      </c>
      <c r="O665" s="48" t="s">
        <v>4356</v>
      </c>
      <c r="P665" s="48" t="s">
        <v>3038</v>
      </c>
      <c r="Q665" s="48">
        <f t="shared" si="11"/>
        <v>193</v>
      </c>
      <c r="R665" s="48" t="s">
        <v>3039</v>
      </c>
      <c r="S665" s="623" t="s">
        <v>4357</v>
      </c>
      <c r="T665" s="623"/>
      <c r="U665" s="47">
        <v>5</v>
      </c>
      <c r="V665" s="623" t="s">
        <v>4358</v>
      </c>
      <c r="W665" s="623" t="s">
        <v>4359</v>
      </c>
      <c r="X665" s="623"/>
      <c r="Y665" s="121" t="s">
        <v>3044</v>
      </c>
      <c r="Z665" s="121" t="s">
        <v>3045</v>
      </c>
      <c r="AA665" s="121" t="s">
        <v>3046</v>
      </c>
      <c r="AB665" s="373" t="s">
        <v>5835</v>
      </c>
      <c r="AC665" s="122"/>
      <c r="AD665" s="51" t="s">
        <v>4360</v>
      </c>
    </row>
    <row r="666" spans="1:30" outlineLevel="1">
      <c r="A666" s="686"/>
      <c r="B666" s="48" t="s">
        <v>23</v>
      </c>
      <c r="C666" s="48">
        <v>1213</v>
      </c>
      <c r="D666" s="623"/>
      <c r="E666" s="48" t="s">
        <v>5836</v>
      </c>
      <c r="F666" s="623" t="s">
        <v>5837</v>
      </c>
      <c r="G666" s="623" t="s">
        <v>4073</v>
      </c>
      <c r="H666" s="623" t="s">
        <v>3035</v>
      </c>
      <c r="I666" s="47"/>
      <c r="J666" s="47"/>
      <c r="K666" s="47"/>
      <c r="L666" s="47"/>
      <c r="M666" s="47"/>
      <c r="N666" s="47"/>
      <c r="O666" s="47"/>
      <c r="P666" s="47"/>
      <c r="Q666" s="48">
        <f t="shared" si="11"/>
        <v>0</v>
      </c>
      <c r="R666" s="48"/>
      <c r="S666" s="623"/>
      <c r="T666" s="623"/>
      <c r="U666" s="47"/>
      <c r="V666" s="623"/>
      <c r="W666" s="623"/>
      <c r="X666" s="623"/>
      <c r="Y666" s="121"/>
      <c r="Z666" s="121"/>
      <c r="AA666" s="121"/>
      <c r="AB666" s="373"/>
      <c r="AC666" s="122"/>
      <c r="AD666" s="51"/>
    </row>
    <row r="667" spans="1:30" outlineLevel="1">
      <c r="A667" s="686"/>
      <c r="B667" s="48" t="s">
        <v>23</v>
      </c>
      <c r="C667" s="48">
        <v>1214</v>
      </c>
      <c r="D667" s="623"/>
      <c r="E667" s="623" t="s">
        <v>5838</v>
      </c>
      <c r="F667" s="623" t="s">
        <v>5839</v>
      </c>
      <c r="G667" s="623" t="s">
        <v>5840</v>
      </c>
      <c r="H667" s="623" t="s">
        <v>3035</v>
      </c>
      <c r="I667" s="623"/>
      <c r="J667" s="47"/>
      <c r="K667" s="47"/>
      <c r="L667" s="47"/>
      <c r="M667" s="47"/>
      <c r="N667" s="47"/>
      <c r="O667" s="47"/>
      <c r="P667" s="47"/>
      <c r="Q667" s="48">
        <f t="shared" si="11"/>
        <v>0</v>
      </c>
      <c r="R667" s="48"/>
      <c r="S667" s="623"/>
      <c r="T667" s="623"/>
      <c r="U667" s="47"/>
      <c r="V667" s="623"/>
      <c r="W667" s="623"/>
      <c r="X667" s="623"/>
      <c r="Y667" s="121"/>
      <c r="Z667" s="121"/>
      <c r="AA667" s="121"/>
      <c r="AB667" s="373"/>
      <c r="AC667" s="122"/>
      <c r="AD667" s="51"/>
    </row>
    <row r="668" spans="1:30" outlineLevel="1">
      <c r="A668" s="686"/>
      <c r="B668" s="87" t="s">
        <v>84</v>
      </c>
      <c r="C668" s="48">
        <v>1215</v>
      </c>
      <c r="D668" s="623" t="s">
        <v>2102</v>
      </c>
      <c r="E668" s="623" t="s">
        <v>5841</v>
      </c>
      <c r="F668" s="623" t="s">
        <v>5842</v>
      </c>
      <c r="G668" s="623" t="s">
        <v>2101</v>
      </c>
      <c r="H668" s="623" t="s">
        <v>3035</v>
      </c>
      <c r="I668" s="48" t="s">
        <v>5843</v>
      </c>
      <c r="J668" s="87">
        <v>1</v>
      </c>
      <c r="K668" s="87">
        <v>1</v>
      </c>
      <c r="L668" s="87">
        <v>0</v>
      </c>
      <c r="M668" s="87">
        <v>1</v>
      </c>
      <c r="N668" s="87">
        <v>1</v>
      </c>
      <c r="O668" s="48" t="s">
        <v>5844</v>
      </c>
      <c r="P668" s="623" t="s">
        <v>3038</v>
      </c>
      <c r="Q668" s="48">
        <f t="shared" si="11"/>
        <v>195</v>
      </c>
      <c r="R668" s="48" t="s">
        <v>3039</v>
      </c>
      <c r="S668" s="623" t="s">
        <v>5845</v>
      </c>
      <c r="T668" s="623"/>
      <c r="U668" s="47">
        <v>5</v>
      </c>
      <c r="V668" s="623" t="s">
        <v>5846</v>
      </c>
      <c r="W668" s="623" t="s">
        <v>5847</v>
      </c>
      <c r="X668" s="623" t="s">
        <v>5848</v>
      </c>
      <c r="Y668" s="121" t="s">
        <v>3408</v>
      </c>
      <c r="Z668" s="121" t="s">
        <v>4015</v>
      </c>
      <c r="AA668" s="121"/>
      <c r="AB668" s="373" t="s">
        <v>5849</v>
      </c>
      <c r="AC668" s="122"/>
      <c r="AD668" s="51" t="s">
        <v>5850</v>
      </c>
    </row>
    <row r="669" spans="1:30" outlineLevel="1">
      <c r="A669" s="686"/>
      <c r="B669" s="48" t="s">
        <v>23</v>
      </c>
      <c r="C669" s="48">
        <v>1216</v>
      </c>
      <c r="D669" s="623"/>
      <c r="E669" s="48" t="s">
        <v>5851</v>
      </c>
      <c r="F669" s="623" t="s">
        <v>5852</v>
      </c>
      <c r="G669" s="623" t="s">
        <v>5853</v>
      </c>
      <c r="H669" s="623" t="s">
        <v>3035</v>
      </c>
      <c r="I669" s="623"/>
      <c r="J669" s="47"/>
      <c r="K669" s="47"/>
      <c r="L669" s="47"/>
      <c r="M669" s="47"/>
      <c r="N669" s="47"/>
      <c r="O669" s="47"/>
      <c r="P669" s="47"/>
      <c r="Q669" s="48">
        <f t="shared" si="11"/>
        <v>0</v>
      </c>
      <c r="R669" s="48"/>
      <c r="S669" s="623"/>
      <c r="T669" s="623"/>
      <c r="U669" s="47"/>
      <c r="V669" s="623"/>
      <c r="W669" s="623"/>
      <c r="X669" s="623"/>
      <c r="Y669" s="121"/>
      <c r="Z669" s="121"/>
      <c r="AA669" s="121"/>
      <c r="AB669" s="373"/>
      <c r="AC669" s="122"/>
      <c r="AD669" s="51"/>
    </row>
    <row r="670" spans="1:30" outlineLevel="1">
      <c r="A670" s="686"/>
      <c r="B670" s="87" t="s">
        <v>84</v>
      </c>
      <c r="C670" s="48">
        <v>1217</v>
      </c>
      <c r="D670" s="623" t="s">
        <v>5854</v>
      </c>
      <c r="E670" s="623" t="s">
        <v>5855</v>
      </c>
      <c r="F670" s="623" t="s">
        <v>5856</v>
      </c>
      <c r="G670" s="623" t="s">
        <v>5857</v>
      </c>
      <c r="H670" s="623" t="s">
        <v>3035</v>
      </c>
      <c r="I670" s="48" t="s">
        <v>278</v>
      </c>
      <c r="J670" s="87">
        <v>1</v>
      </c>
      <c r="K670" s="87">
        <v>0</v>
      </c>
      <c r="L670" s="87">
        <v>0</v>
      </c>
      <c r="M670" s="87">
        <v>1</v>
      </c>
      <c r="N670" s="87">
        <v>1</v>
      </c>
      <c r="O670" s="48" t="s">
        <v>5858</v>
      </c>
      <c r="P670" s="623" t="s">
        <v>3038</v>
      </c>
      <c r="Q670" s="48">
        <f t="shared" si="11"/>
        <v>193</v>
      </c>
      <c r="R670" s="48" t="s">
        <v>3039</v>
      </c>
      <c r="S670" s="623" t="s">
        <v>5858</v>
      </c>
      <c r="T670" s="623"/>
      <c r="U670" s="47">
        <v>5</v>
      </c>
      <c r="V670" s="623" t="s">
        <v>5859</v>
      </c>
      <c r="W670" s="623"/>
      <c r="X670" s="623"/>
      <c r="Y670" s="121" t="s">
        <v>3408</v>
      </c>
      <c r="Z670" s="121" t="s">
        <v>5860</v>
      </c>
      <c r="AA670" s="121"/>
      <c r="AB670" s="373" t="s">
        <v>5861</v>
      </c>
      <c r="AC670" s="122"/>
      <c r="AD670" s="51" t="s">
        <v>5862</v>
      </c>
    </row>
    <row r="671" spans="1:30" outlineLevel="1">
      <c r="A671" s="686"/>
      <c r="B671" s="48" t="s">
        <v>23</v>
      </c>
      <c r="C671" s="48">
        <v>1218</v>
      </c>
      <c r="D671" s="623"/>
      <c r="E671" s="623" t="s">
        <v>5863</v>
      </c>
      <c r="F671" s="623" t="s">
        <v>5864</v>
      </c>
      <c r="G671" s="623" t="s">
        <v>5865</v>
      </c>
      <c r="H671" s="623" t="s">
        <v>3035</v>
      </c>
      <c r="I671" s="623"/>
      <c r="J671" s="47"/>
      <c r="K671" s="47"/>
      <c r="L671" s="47"/>
      <c r="M671" s="47"/>
      <c r="N671" s="47"/>
      <c r="O671" s="47"/>
      <c r="P671" s="47"/>
      <c r="Q671" s="48">
        <f t="shared" si="11"/>
        <v>0</v>
      </c>
      <c r="R671" s="48"/>
      <c r="S671" s="623"/>
      <c r="T671" s="623"/>
      <c r="U671" s="47"/>
      <c r="V671" s="623"/>
      <c r="W671" s="623"/>
      <c r="X671" s="623"/>
      <c r="Y671" s="121"/>
      <c r="Z671" s="121"/>
      <c r="AA671" s="121"/>
      <c r="AB671" s="373"/>
      <c r="AC671" s="122"/>
      <c r="AD671" s="51"/>
    </row>
    <row r="672" spans="1:30" outlineLevel="1">
      <c r="A672" s="686"/>
      <c r="B672" s="48" t="s">
        <v>23</v>
      </c>
      <c r="C672" s="48">
        <v>1219</v>
      </c>
      <c r="D672" s="623"/>
      <c r="E672" s="48" t="s">
        <v>5866</v>
      </c>
      <c r="F672" s="623" t="s">
        <v>5867</v>
      </c>
      <c r="G672" s="623" t="s">
        <v>5868</v>
      </c>
      <c r="H672" s="623" t="s">
        <v>3035</v>
      </c>
      <c r="I672" s="623"/>
      <c r="J672" s="47"/>
      <c r="K672" s="47"/>
      <c r="L672" s="47"/>
      <c r="M672" s="47"/>
      <c r="N672" s="47"/>
      <c r="O672" s="47"/>
      <c r="P672" s="47"/>
      <c r="Q672" s="48">
        <f t="shared" si="11"/>
        <v>0</v>
      </c>
      <c r="R672" s="48"/>
      <c r="S672" s="623"/>
      <c r="T672" s="623"/>
      <c r="U672" s="47"/>
      <c r="V672" s="623"/>
      <c r="W672" s="623"/>
      <c r="X672" s="623"/>
      <c r="Y672" s="121"/>
      <c r="Z672" s="121"/>
      <c r="AA672" s="121"/>
      <c r="AB672" s="373"/>
      <c r="AC672" s="122"/>
      <c r="AD672" s="51"/>
    </row>
    <row r="673" spans="1:30" outlineLevel="1">
      <c r="A673" s="686"/>
      <c r="B673" s="48" t="s">
        <v>23</v>
      </c>
      <c r="C673" s="48">
        <v>1220</v>
      </c>
      <c r="D673" s="623"/>
      <c r="E673" s="623" t="s">
        <v>5869</v>
      </c>
      <c r="F673" s="623" t="s">
        <v>5870</v>
      </c>
      <c r="G673" s="623" t="s">
        <v>5871</v>
      </c>
      <c r="H673" s="623" t="s">
        <v>3035</v>
      </c>
      <c r="I673" s="623"/>
      <c r="J673" s="47"/>
      <c r="K673" s="47"/>
      <c r="L673" s="47"/>
      <c r="M673" s="47"/>
      <c r="N673" s="47"/>
      <c r="O673" s="47"/>
      <c r="P673" s="47"/>
      <c r="Q673" s="48">
        <f t="shared" si="11"/>
        <v>0</v>
      </c>
      <c r="R673" s="48"/>
      <c r="S673" s="623"/>
      <c r="T673" s="623"/>
      <c r="U673" s="47"/>
      <c r="V673" s="623"/>
      <c r="W673" s="623"/>
      <c r="X673" s="623"/>
      <c r="Y673" s="121"/>
      <c r="Z673" s="121"/>
      <c r="AA673" s="121"/>
      <c r="AB673" s="373"/>
      <c r="AC673" s="122"/>
      <c r="AD673" s="51"/>
    </row>
    <row r="674" spans="1:30" outlineLevel="1">
      <c r="A674" s="686"/>
      <c r="B674" s="87" t="s">
        <v>84</v>
      </c>
      <c r="C674" s="48">
        <v>1221</v>
      </c>
      <c r="D674" s="623" t="s">
        <v>2110</v>
      </c>
      <c r="E674" s="623" t="s">
        <v>5872</v>
      </c>
      <c r="F674" s="623" t="s">
        <v>5873</v>
      </c>
      <c r="G674" s="623" t="s">
        <v>2109</v>
      </c>
      <c r="H674" s="623" t="s">
        <v>3035</v>
      </c>
      <c r="I674" s="48" t="s">
        <v>5874</v>
      </c>
      <c r="J674" s="87">
        <v>1</v>
      </c>
      <c r="K674" s="87">
        <v>0</v>
      </c>
      <c r="L674" s="87">
        <v>0</v>
      </c>
      <c r="M674" s="87">
        <v>1</v>
      </c>
      <c r="N674" s="87">
        <v>1</v>
      </c>
      <c r="O674" s="48" t="s">
        <v>5875</v>
      </c>
      <c r="P674" s="623" t="s">
        <v>3038</v>
      </c>
      <c r="Q674" s="48">
        <f t="shared" si="11"/>
        <v>193</v>
      </c>
      <c r="R674" s="48" t="s">
        <v>3039</v>
      </c>
      <c r="S674" s="623" t="s">
        <v>5876</v>
      </c>
      <c r="T674" s="623"/>
      <c r="U674" s="47">
        <v>5</v>
      </c>
      <c r="V674" s="623" t="s">
        <v>5877</v>
      </c>
      <c r="W674" s="623" t="s">
        <v>5878</v>
      </c>
      <c r="X674" s="623"/>
      <c r="Y674" s="121" t="s">
        <v>4387</v>
      </c>
      <c r="Z674" s="121" t="s">
        <v>3951</v>
      </c>
      <c r="AA674" s="121"/>
      <c r="AB674" s="373" t="s">
        <v>5879</v>
      </c>
      <c r="AC674" s="122"/>
      <c r="AD674" s="51" t="s">
        <v>5880</v>
      </c>
    </row>
    <row r="675" spans="1:30" outlineLevel="1">
      <c r="A675" s="686"/>
      <c r="B675" s="48" t="s">
        <v>23</v>
      </c>
      <c r="C675" s="48">
        <v>1222</v>
      </c>
      <c r="D675" s="623"/>
      <c r="E675" s="48" t="s">
        <v>5881</v>
      </c>
      <c r="F675" s="623" t="s">
        <v>5882</v>
      </c>
      <c r="G675" s="623" t="s">
        <v>5883</v>
      </c>
      <c r="H675" s="623" t="s">
        <v>3035</v>
      </c>
      <c r="I675" s="623"/>
      <c r="J675" s="47"/>
      <c r="K675" s="47"/>
      <c r="L675" s="47"/>
      <c r="M675" s="47"/>
      <c r="N675" s="47"/>
      <c r="O675" s="47"/>
      <c r="P675" s="47"/>
      <c r="Q675" s="48">
        <f t="shared" si="11"/>
        <v>0</v>
      </c>
      <c r="R675" s="48"/>
      <c r="S675" s="623"/>
      <c r="T675" s="623"/>
      <c r="U675" s="47"/>
      <c r="V675" s="623"/>
      <c r="W675" s="623"/>
      <c r="X675" s="623"/>
      <c r="Y675" s="121"/>
      <c r="Z675" s="121"/>
      <c r="AA675" s="121"/>
      <c r="AB675" s="373"/>
      <c r="AC675" s="122"/>
      <c r="AD675" s="51"/>
    </row>
    <row r="676" spans="1:30" outlineLevel="1">
      <c r="A676" s="686"/>
      <c r="B676" s="48" t="s">
        <v>23</v>
      </c>
      <c r="C676" s="48">
        <v>1223</v>
      </c>
      <c r="D676" s="623"/>
      <c r="E676" s="623" t="s">
        <v>5884</v>
      </c>
      <c r="F676" s="623" t="s">
        <v>5885</v>
      </c>
      <c r="G676" s="623" t="s">
        <v>5886</v>
      </c>
      <c r="H676" s="623" t="s">
        <v>3035</v>
      </c>
      <c r="I676" s="623"/>
      <c r="J676" s="47"/>
      <c r="K676" s="47"/>
      <c r="L676" s="47"/>
      <c r="M676" s="47"/>
      <c r="N676" s="47"/>
      <c r="O676" s="47"/>
      <c r="P676" s="47"/>
      <c r="Q676" s="48">
        <f t="shared" si="11"/>
        <v>0</v>
      </c>
      <c r="R676" s="48"/>
      <c r="S676" s="623"/>
      <c r="T676" s="623"/>
      <c r="U676" s="47"/>
      <c r="V676" s="623"/>
      <c r="W676" s="623"/>
      <c r="X676" s="623"/>
      <c r="Y676" s="121"/>
      <c r="Z676" s="121"/>
      <c r="AA676" s="121"/>
      <c r="AB676" s="373"/>
      <c r="AC676" s="122"/>
      <c r="AD676" s="51"/>
    </row>
    <row r="677" spans="1:30" outlineLevel="1">
      <c r="A677" s="686"/>
      <c r="B677" s="48" t="s">
        <v>23</v>
      </c>
      <c r="C677" s="48">
        <v>1224</v>
      </c>
      <c r="D677" s="623"/>
      <c r="E677" s="623" t="s">
        <v>5887</v>
      </c>
      <c r="F677" s="623" t="s">
        <v>5888</v>
      </c>
      <c r="G677" s="623" t="s">
        <v>5889</v>
      </c>
      <c r="H677" s="623" t="s">
        <v>3035</v>
      </c>
      <c r="I677" s="623"/>
      <c r="J677" s="47"/>
      <c r="K677" s="47"/>
      <c r="L677" s="47"/>
      <c r="M677" s="47"/>
      <c r="N677" s="47"/>
      <c r="O677" s="47"/>
      <c r="P677" s="47"/>
      <c r="Q677" s="48">
        <f t="shared" si="11"/>
        <v>0</v>
      </c>
      <c r="R677" s="48"/>
      <c r="S677" s="623"/>
      <c r="T677" s="623"/>
      <c r="U677" s="47"/>
      <c r="V677" s="623"/>
      <c r="W677" s="623"/>
      <c r="X677" s="623"/>
      <c r="Y677" s="121"/>
      <c r="Z677" s="121"/>
      <c r="AA677" s="121"/>
      <c r="AB677" s="373"/>
      <c r="AC677" s="122"/>
      <c r="AD677" s="51"/>
    </row>
    <row r="678" spans="1:30" outlineLevel="1">
      <c r="A678" s="686"/>
      <c r="B678" s="48" t="s">
        <v>23</v>
      </c>
      <c r="C678" s="48">
        <v>1225</v>
      </c>
      <c r="D678" s="623"/>
      <c r="E678" s="48" t="s">
        <v>5890</v>
      </c>
      <c r="F678" s="623" t="s">
        <v>5891</v>
      </c>
      <c r="G678" s="623" t="s">
        <v>5892</v>
      </c>
      <c r="H678" s="623" t="s">
        <v>3035</v>
      </c>
      <c r="I678" s="623"/>
      <c r="J678" s="623"/>
      <c r="K678" s="623"/>
      <c r="L678" s="623"/>
      <c r="M678" s="623"/>
      <c r="N678" s="623"/>
      <c r="O678" s="623"/>
      <c r="P678" s="623"/>
      <c r="Q678" s="48">
        <f t="shared" si="11"/>
        <v>0</v>
      </c>
      <c r="R678" s="48"/>
      <c r="S678" s="623"/>
      <c r="T678" s="623"/>
      <c r="U678" s="47"/>
      <c r="V678" s="623"/>
      <c r="W678" s="623"/>
      <c r="X678" s="623"/>
      <c r="Y678" s="121"/>
      <c r="Z678" s="121"/>
      <c r="AA678" s="121"/>
      <c r="AB678" s="373"/>
      <c r="AC678" s="122"/>
      <c r="AD678" s="51"/>
    </row>
    <row r="679" spans="1:30" outlineLevel="1">
      <c r="A679" s="686"/>
      <c r="B679" s="48" t="s">
        <v>23</v>
      </c>
      <c r="C679" s="48">
        <v>1226</v>
      </c>
      <c r="D679" s="623"/>
      <c r="E679" s="623" t="s">
        <v>5893</v>
      </c>
      <c r="F679" s="623" t="s">
        <v>5894</v>
      </c>
      <c r="G679" s="623" t="s">
        <v>5895</v>
      </c>
      <c r="H679" s="623" t="s">
        <v>3035</v>
      </c>
      <c r="I679" s="623"/>
      <c r="J679" s="623"/>
      <c r="K679" s="623"/>
      <c r="L679" s="623"/>
      <c r="M679" s="623"/>
      <c r="N679" s="623"/>
      <c r="O679" s="623"/>
      <c r="P679" s="623"/>
      <c r="Q679" s="48">
        <f t="shared" si="11"/>
        <v>0</v>
      </c>
      <c r="R679" s="48"/>
      <c r="S679" s="623"/>
      <c r="T679" s="623"/>
      <c r="U679" s="47"/>
      <c r="V679" s="623"/>
      <c r="W679" s="623"/>
      <c r="X679" s="623"/>
      <c r="Y679" s="121"/>
      <c r="Z679" s="121"/>
      <c r="AA679" s="121"/>
      <c r="AB679" s="373"/>
      <c r="AC679" s="122"/>
      <c r="AD679" s="51"/>
    </row>
    <row r="680" spans="1:30" outlineLevel="1">
      <c r="A680" s="686"/>
      <c r="B680" s="48" t="s">
        <v>23</v>
      </c>
      <c r="C680" s="48">
        <v>1227</v>
      </c>
      <c r="D680" s="623"/>
      <c r="E680" s="623" t="s">
        <v>5896</v>
      </c>
      <c r="F680" s="623" t="s">
        <v>5897</v>
      </c>
      <c r="G680" s="623" t="s">
        <v>5898</v>
      </c>
      <c r="H680" s="623" t="s">
        <v>3035</v>
      </c>
      <c r="I680" s="623"/>
      <c r="J680" s="623"/>
      <c r="K680" s="623"/>
      <c r="L680" s="623"/>
      <c r="M680" s="623"/>
      <c r="N680" s="623"/>
      <c r="O680" s="623"/>
      <c r="P680" s="623"/>
      <c r="Q680" s="48">
        <f t="shared" si="11"/>
        <v>0</v>
      </c>
      <c r="R680" s="48"/>
      <c r="S680" s="623"/>
      <c r="T680" s="623"/>
      <c r="U680" s="47"/>
      <c r="V680" s="623"/>
      <c r="W680" s="623"/>
      <c r="X680" s="623"/>
      <c r="Y680" s="121"/>
      <c r="Z680" s="121"/>
      <c r="AA680" s="121"/>
      <c r="AB680" s="373"/>
      <c r="AC680" s="122"/>
      <c r="AD680" s="51"/>
    </row>
    <row r="681" spans="1:30" outlineLevel="1">
      <c r="A681" s="686"/>
      <c r="B681" s="48" t="s">
        <v>23</v>
      </c>
      <c r="C681" s="48">
        <v>1228</v>
      </c>
      <c r="D681" s="623"/>
      <c r="E681" s="48" t="s">
        <v>5899</v>
      </c>
      <c r="F681" s="623" t="s">
        <v>5900</v>
      </c>
      <c r="G681" s="623" t="s">
        <v>5901</v>
      </c>
      <c r="H681" s="623" t="s">
        <v>3035</v>
      </c>
      <c r="I681" s="623"/>
      <c r="J681" s="623"/>
      <c r="K681" s="623"/>
      <c r="L681" s="623"/>
      <c r="M681" s="623"/>
      <c r="N681" s="623"/>
      <c r="O681" s="623"/>
      <c r="P681" s="623"/>
      <c r="Q681" s="48">
        <f t="shared" si="11"/>
        <v>0</v>
      </c>
      <c r="R681" s="48"/>
      <c r="S681" s="623"/>
      <c r="T681" s="623"/>
      <c r="U681" s="47"/>
      <c r="V681" s="623"/>
      <c r="W681" s="623"/>
      <c r="X681" s="623"/>
      <c r="Y681" s="121"/>
      <c r="Z681" s="121"/>
      <c r="AA681" s="121"/>
      <c r="AB681" s="373"/>
      <c r="AC681" s="122"/>
      <c r="AD681" s="51"/>
    </row>
    <row r="682" spans="1:30" outlineLevel="1">
      <c r="A682" s="686"/>
      <c r="B682" s="48" t="s">
        <v>23</v>
      </c>
      <c r="C682" s="48">
        <v>1229</v>
      </c>
      <c r="D682" s="623"/>
      <c r="E682" s="623" t="s">
        <v>5902</v>
      </c>
      <c r="F682" s="623" t="s">
        <v>5903</v>
      </c>
      <c r="G682" s="623" t="s">
        <v>5904</v>
      </c>
      <c r="H682" s="623" t="s">
        <v>3035</v>
      </c>
      <c r="I682" s="623"/>
      <c r="J682" s="623"/>
      <c r="K682" s="623"/>
      <c r="L682" s="623"/>
      <c r="M682" s="623"/>
      <c r="N682" s="623"/>
      <c r="O682" s="623"/>
      <c r="P682" s="623"/>
      <c r="Q682" s="48">
        <f t="shared" si="11"/>
        <v>0</v>
      </c>
      <c r="R682" s="48"/>
      <c r="S682" s="623"/>
      <c r="T682" s="623"/>
      <c r="U682" s="47"/>
      <c r="V682" s="623"/>
      <c r="W682" s="623"/>
      <c r="X682" s="623"/>
      <c r="Y682" s="121"/>
      <c r="Z682" s="121"/>
      <c r="AA682" s="121"/>
      <c r="AB682" s="373"/>
      <c r="AC682" s="122"/>
      <c r="AD682" s="51"/>
    </row>
    <row r="683" spans="1:30" outlineLevel="1">
      <c r="A683" s="686"/>
      <c r="B683" s="48" t="s">
        <v>23</v>
      </c>
      <c r="C683" s="48">
        <v>1230</v>
      </c>
      <c r="D683" s="623"/>
      <c r="E683" s="623" t="s">
        <v>5905</v>
      </c>
      <c r="F683" s="623" t="s">
        <v>5906</v>
      </c>
      <c r="G683" s="623" t="s">
        <v>4188</v>
      </c>
      <c r="H683" s="623" t="s">
        <v>3035</v>
      </c>
      <c r="I683" s="623"/>
      <c r="J683" s="623"/>
      <c r="K683" s="623"/>
      <c r="L683" s="623"/>
      <c r="M683" s="623"/>
      <c r="N683" s="623"/>
      <c r="O683" s="623"/>
      <c r="P683" s="623"/>
      <c r="Q683" s="48">
        <f t="shared" si="11"/>
        <v>0</v>
      </c>
      <c r="R683" s="48"/>
      <c r="S683" s="623"/>
      <c r="T683" s="623"/>
      <c r="U683" s="47"/>
      <c r="V683" s="623"/>
      <c r="W683" s="623"/>
      <c r="X683" s="623"/>
      <c r="Y683" s="121"/>
      <c r="Z683" s="121"/>
      <c r="AA683" s="121"/>
      <c r="AB683" s="373"/>
      <c r="AC683" s="122"/>
      <c r="AD683" s="51"/>
    </row>
    <row r="684" spans="1:30" outlineLevel="1">
      <c r="A684" s="686"/>
      <c r="B684" s="48" t="s">
        <v>23</v>
      </c>
      <c r="C684" s="48">
        <v>1231</v>
      </c>
      <c r="D684" s="623"/>
      <c r="E684" s="48" t="s">
        <v>5907</v>
      </c>
      <c r="F684" s="623" t="s">
        <v>5908</v>
      </c>
      <c r="G684" s="623" t="s">
        <v>4191</v>
      </c>
      <c r="H684" s="623" t="s">
        <v>3035</v>
      </c>
      <c r="I684" s="623"/>
      <c r="J684" s="623"/>
      <c r="K684" s="623"/>
      <c r="L684" s="623"/>
      <c r="M684" s="623"/>
      <c r="N684" s="623"/>
      <c r="O684" s="623"/>
      <c r="P684" s="623"/>
      <c r="Q684" s="48">
        <f t="shared" si="11"/>
        <v>0</v>
      </c>
      <c r="R684" s="48"/>
      <c r="S684" s="623"/>
      <c r="T684" s="623"/>
      <c r="U684" s="47"/>
      <c r="V684" s="623"/>
      <c r="W684" s="623"/>
      <c r="X684" s="623"/>
      <c r="Y684" s="121"/>
      <c r="Z684" s="121"/>
      <c r="AA684" s="121"/>
      <c r="AB684" s="373"/>
      <c r="AC684" s="122"/>
      <c r="AD684" s="51"/>
    </row>
    <row r="685" spans="1:30" outlineLevel="1">
      <c r="A685" s="686"/>
      <c r="B685" s="48" t="s">
        <v>23</v>
      </c>
      <c r="C685" s="48">
        <v>1232</v>
      </c>
      <c r="D685" s="623"/>
      <c r="E685" s="623" t="s">
        <v>5909</v>
      </c>
      <c r="F685" s="623" t="s">
        <v>5910</v>
      </c>
      <c r="G685" s="623" t="s">
        <v>4194</v>
      </c>
      <c r="H685" s="623" t="s">
        <v>3035</v>
      </c>
      <c r="I685" s="623"/>
      <c r="J685" s="623"/>
      <c r="K685" s="623"/>
      <c r="L685" s="623"/>
      <c r="M685" s="623"/>
      <c r="N685" s="623"/>
      <c r="O685" s="623"/>
      <c r="P685" s="623"/>
      <c r="Q685" s="48">
        <f t="shared" si="11"/>
        <v>0</v>
      </c>
      <c r="R685" s="48"/>
      <c r="S685" s="623"/>
      <c r="T685" s="623"/>
      <c r="U685" s="47"/>
      <c r="V685" s="623"/>
      <c r="W685" s="623"/>
      <c r="X685" s="623"/>
      <c r="Y685" s="121"/>
      <c r="Z685" s="121"/>
      <c r="AA685" s="121"/>
      <c r="AB685" s="373"/>
      <c r="AC685" s="122"/>
      <c r="AD685" s="51"/>
    </row>
    <row r="686" spans="1:30" outlineLevel="1">
      <c r="A686" s="686"/>
      <c r="B686" s="48" t="s">
        <v>23</v>
      </c>
      <c r="C686" s="48">
        <v>1233</v>
      </c>
      <c r="D686" s="623"/>
      <c r="E686" s="623" t="s">
        <v>5911</v>
      </c>
      <c r="F686" s="623" t="s">
        <v>5912</v>
      </c>
      <c r="G686" s="623" t="s">
        <v>4197</v>
      </c>
      <c r="H686" s="623" t="s">
        <v>3035</v>
      </c>
      <c r="I686" s="623"/>
      <c r="J686" s="623"/>
      <c r="K686" s="623"/>
      <c r="L686" s="623"/>
      <c r="M686" s="623"/>
      <c r="N686" s="623"/>
      <c r="O686" s="623"/>
      <c r="P686" s="623"/>
      <c r="Q686" s="48">
        <f t="shared" si="11"/>
        <v>0</v>
      </c>
      <c r="R686" s="48"/>
      <c r="S686" s="623"/>
      <c r="T686" s="623"/>
      <c r="U686" s="47"/>
      <c r="V686" s="623"/>
      <c r="W686" s="623"/>
      <c r="X686" s="623"/>
      <c r="Y686" s="121"/>
      <c r="Z686" s="121"/>
      <c r="AA686" s="121"/>
      <c r="AB686" s="373"/>
      <c r="AC686" s="122"/>
      <c r="AD686" s="51"/>
    </row>
    <row r="687" spans="1:30" outlineLevel="1">
      <c r="A687" s="686"/>
      <c r="B687" s="48" t="s">
        <v>23</v>
      </c>
      <c r="C687" s="48">
        <v>1234</v>
      </c>
      <c r="D687" s="623"/>
      <c r="E687" s="48" t="s">
        <v>5913</v>
      </c>
      <c r="F687" s="623" t="s">
        <v>5914</v>
      </c>
      <c r="G687" s="623" t="s">
        <v>4200</v>
      </c>
      <c r="H687" s="623" t="s">
        <v>3035</v>
      </c>
      <c r="I687" s="623"/>
      <c r="J687" s="623"/>
      <c r="K687" s="623"/>
      <c r="L687" s="623"/>
      <c r="M687" s="623"/>
      <c r="N687" s="623"/>
      <c r="O687" s="623"/>
      <c r="P687" s="623"/>
      <c r="Q687" s="48">
        <f t="shared" si="11"/>
        <v>0</v>
      </c>
      <c r="R687" s="48"/>
      <c r="S687" s="623"/>
      <c r="T687" s="623"/>
      <c r="U687" s="47"/>
      <c r="V687" s="623"/>
      <c r="W687" s="623"/>
      <c r="X687" s="623"/>
      <c r="Y687" s="121"/>
      <c r="Z687" s="121"/>
      <c r="AA687" s="121"/>
      <c r="AB687" s="373"/>
      <c r="AC687" s="122"/>
      <c r="AD687" s="51"/>
    </row>
    <row r="688" spans="1:30" outlineLevel="1">
      <c r="A688" s="686"/>
      <c r="B688" s="48" t="s">
        <v>23</v>
      </c>
      <c r="C688" s="48">
        <v>1235</v>
      </c>
      <c r="D688" s="623"/>
      <c r="E688" s="623" t="s">
        <v>5915</v>
      </c>
      <c r="F688" s="623" t="s">
        <v>5916</v>
      </c>
      <c r="G688" s="623" t="s">
        <v>5917</v>
      </c>
      <c r="H688" s="623" t="s">
        <v>3035</v>
      </c>
      <c r="I688" s="623"/>
      <c r="J688" s="623"/>
      <c r="K688" s="623"/>
      <c r="L688" s="623"/>
      <c r="M688" s="623"/>
      <c r="N688" s="623"/>
      <c r="O688" s="623"/>
      <c r="P688" s="623"/>
      <c r="Q688" s="48">
        <f t="shared" si="11"/>
        <v>0</v>
      </c>
      <c r="R688" s="48"/>
      <c r="S688" s="623"/>
      <c r="T688" s="623"/>
      <c r="U688" s="47"/>
      <c r="V688" s="623"/>
      <c r="W688" s="623"/>
      <c r="X688" s="623"/>
      <c r="Y688" s="121"/>
      <c r="Z688" s="121"/>
      <c r="AA688" s="121"/>
      <c r="AB688" s="373"/>
      <c r="AC688" s="122"/>
      <c r="AD688" s="51"/>
    </row>
    <row r="689" spans="1:30" outlineLevel="1">
      <c r="A689" s="686"/>
      <c r="B689" s="48" t="s">
        <v>23</v>
      </c>
      <c r="C689" s="48">
        <v>1236</v>
      </c>
      <c r="D689" s="623"/>
      <c r="E689" s="623" t="s">
        <v>5918</v>
      </c>
      <c r="F689" s="623" t="s">
        <v>5919</v>
      </c>
      <c r="G689" s="623" t="s">
        <v>5920</v>
      </c>
      <c r="H689" s="623" t="s">
        <v>3035</v>
      </c>
      <c r="I689" s="623"/>
      <c r="J689" s="623"/>
      <c r="K689" s="623"/>
      <c r="L689" s="623"/>
      <c r="M689" s="623"/>
      <c r="N689" s="623"/>
      <c r="O689" s="623"/>
      <c r="P689" s="623"/>
      <c r="Q689" s="48">
        <f t="shared" si="11"/>
        <v>0</v>
      </c>
      <c r="R689" s="48"/>
      <c r="S689" s="623"/>
      <c r="T689" s="623"/>
      <c r="U689" s="47"/>
      <c r="V689" s="623"/>
      <c r="W689" s="623"/>
      <c r="X689" s="623"/>
      <c r="Y689" s="121"/>
      <c r="Z689" s="121"/>
      <c r="AA689" s="121"/>
      <c r="AB689" s="373"/>
      <c r="AC689" s="122"/>
      <c r="AD689" s="51"/>
    </row>
    <row r="690" spans="1:30" outlineLevel="1">
      <c r="A690" s="686"/>
      <c r="B690" s="48" t="s">
        <v>23</v>
      </c>
      <c r="C690" s="48">
        <v>1237</v>
      </c>
      <c r="D690" s="623"/>
      <c r="E690" s="48" t="s">
        <v>5921</v>
      </c>
      <c r="F690" s="623" t="s">
        <v>5922</v>
      </c>
      <c r="G690" s="623" t="s">
        <v>4219</v>
      </c>
      <c r="H690" s="623" t="s">
        <v>3035</v>
      </c>
      <c r="I690" s="623"/>
      <c r="J690" s="623"/>
      <c r="K690" s="623"/>
      <c r="L690" s="623"/>
      <c r="M690" s="623"/>
      <c r="N690" s="623"/>
      <c r="O690" s="623"/>
      <c r="P690" s="623"/>
      <c r="Q690" s="48">
        <f t="shared" si="11"/>
        <v>0</v>
      </c>
      <c r="R690" s="48"/>
      <c r="S690" s="623"/>
      <c r="T690" s="623"/>
      <c r="U690" s="47"/>
      <c r="V690" s="623"/>
      <c r="W690" s="623"/>
      <c r="X690" s="623"/>
      <c r="Y690" s="121"/>
      <c r="Z690" s="121"/>
      <c r="AA690" s="121"/>
      <c r="AB690" s="373"/>
      <c r="AC690" s="122"/>
      <c r="AD690" s="51"/>
    </row>
    <row r="691" spans="1:30" outlineLevel="1">
      <c r="A691" s="686"/>
      <c r="B691" s="48" t="s">
        <v>23</v>
      </c>
      <c r="C691" s="48">
        <v>1238</v>
      </c>
      <c r="D691" s="623"/>
      <c r="E691" s="623" t="s">
        <v>5923</v>
      </c>
      <c r="F691" s="623" t="s">
        <v>5924</v>
      </c>
      <c r="G691" s="623" t="s">
        <v>5925</v>
      </c>
      <c r="H691" s="623" t="s">
        <v>3035</v>
      </c>
      <c r="I691" s="623"/>
      <c r="J691" s="623"/>
      <c r="K691" s="623"/>
      <c r="L691" s="623"/>
      <c r="M691" s="623"/>
      <c r="N691" s="623"/>
      <c r="O691" s="623"/>
      <c r="P691" s="623"/>
      <c r="Q691" s="48">
        <f t="shared" si="11"/>
        <v>0</v>
      </c>
      <c r="R691" s="48"/>
      <c r="S691" s="623"/>
      <c r="T691" s="623"/>
      <c r="U691" s="47"/>
      <c r="V691" s="623"/>
      <c r="W691" s="623"/>
      <c r="X691" s="623"/>
      <c r="Y691" s="121"/>
      <c r="Z691" s="121"/>
      <c r="AA691" s="121"/>
      <c r="AB691" s="373"/>
      <c r="AC691" s="122"/>
      <c r="AD691" s="51"/>
    </row>
    <row r="692" spans="1:30" outlineLevel="1">
      <c r="A692" s="686"/>
      <c r="B692" s="48" t="s">
        <v>23</v>
      </c>
      <c r="C692" s="48">
        <v>1239</v>
      </c>
      <c r="D692" s="623"/>
      <c r="E692" s="623" t="s">
        <v>5926</v>
      </c>
      <c r="F692" s="623" t="s">
        <v>5927</v>
      </c>
      <c r="G692" s="623" t="s">
        <v>5928</v>
      </c>
      <c r="H692" s="623" t="s">
        <v>3035</v>
      </c>
      <c r="I692" s="623"/>
      <c r="J692" s="623"/>
      <c r="K692" s="623"/>
      <c r="L692" s="623"/>
      <c r="M692" s="623"/>
      <c r="N692" s="623"/>
      <c r="O692" s="623"/>
      <c r="P692" s="623"/>
      <c r="Q692" s="48">
        <f t="shared" si="11"/>
        <v>0</v>
      </c>
      <c r="R692" s="48"/>
      <c r="S692" s="623"/>
      <c r="T692" s="623"/>
      <c r="U692" s="47"/>
      <c r="V692" s="623"/>
      <c r="W692" s="623"/>
      <c r="X692" s="623"/>
      <c r="Y692" s="121"/>
      <c r="Z692" s="121"/>
      <c r="AA692" s="121"/>
      <c r="AB692" s="373"/>
      <c r="AC692" s="122"/>
      <c r="AD692" s="51"/>
    </row>
    <row r="693" spans="1:30" outlineLevel="1">
      <c r="A693" s="686"/>
      <c r="B693" s="48" t="s">
        <v>23</v>
      </c>
      <c r="C693" s="48">
        <v>1240</v>
      </c>
      <c r="D693" s="623"/>
      <c r="E693" s="48" t="s">
        <v>5929</v>
      </c>
      <c r="F693" s="623" t="s">
        <v>5930</v>
      </c>
      <c r="G693" s="623" t="s">
        <v>5931</v>
      </c>
      <c r="H693" s="623" t="s">
        <v>3035</v>
      </c>
      <c r="I693" s="623"/>
      <c r="J693" s="623"/>
      <c r="K693" s="623"/>
      <c r="L693" s="623"/>
      <c r="M693" s="623"/>
      <c r="N693" s="623"/>
      <c r="O693" s="623"/>
      <c r="P693" s="623"/>
      <c r="Q693" s="48">
        <f t="shared" si="11"/>
        <v>0</v>
      </c>
      <c r="R693" s="48"/>
      <c r="S693" s="623"/>
      <c r="T693" s="623"/>
      <c r="U693" s="47"/>
      <c r="V693" s="623"/>
      <c r="W693" s="623"/>
      <c r="X693" s="623"/>
      <c r="Y693" s="121"/>
      <c r="Z693" s="121"/>
      <c r="AA693" s="121"/>
      <c r="AB693" s="373"/>
      <c r="AC693" s="122"/>
      <c r="AD693" s="51"/>
    </row>
    <row r="694" spans="1:30" outlineLevel="1">
      <c r="A694" s="686"/>
      <c r="B694" s="48" t="s">
        <v>23</v>
      </c>
      <c r="C694" s="48">
        <v>1241</v>
      </c>
      <c r="D694" s="623"/>
      <c r="E694" s="623" t="s">
        <v>5932</v>
      </c>
      <c r="F694" s="623" t="s">
        <v>5933</v>
      </c>
      <c r="G694" s="623" t="s">
        <v>5934</v>
      </c>
      <c r="H694" s="623" t="s">
        <v>3035</v>
      </c>
      <c r="I694" s="623"/>
      <c r="J694" s="623"/>
      <c r="K694" s="623"/>
      <c r="L694" s="623"/>
      <c r="M694" s="623"/>
      <c r="N694" s="623"/>
      <c r="O694" s="623"/>
      <c r="P694" s="623"/>
      <c r="Q694" s="48">
        <f t="shared" si="11"/>
        <v>0</v>
      </c>
      <c r="R694" s="48"/>
      <c r="S694" s="623"/>
      <c r="T694" s="623"/>
      <c r="U694" s="47"/>
      <c r="V694" s="623"/>
      <c r="W694" s="623"/>
      <c r="X694" s="623"/>
      <c r="Y694" s="121"/>
      <c r="Z694" s="121"/>
      <c r="AA694" s="121"/>
      <c r="AB694" s="373"/>
      <c r="AC694" s="122"/>
      <c r="AD694" s="51"/>
    </row>
    <row r="695" spans="1:30" outlineLevel="1">
      <c r="A695" s="686"/>
      <c r="B695" s="48" t="s">
        <v>23</v>
      </c>
      <c r="C695" s="48">
        <v>1242</v>
      </c>
      <c r="D695" s="623"/>
      <c r="E695" s="623" t="s">
        <v>5935</v>
      </c>
      <c r="F695" s="623" t="s">
        <v>5936</v>
      </c>
      <c r="G695" s="623" t="s">
        <v>5937</v>
      </c>
      <c r="H695" s="623" t="s">
        <v>3035</v>
      </c>
      <c r="I695" s="623"/>
      <c r="J695" s="623"/>
      <c r="K695" s="623"/>
      <c r="L695" s="623"/>
      <c r="M695" s="623"/>
      <c r="N695" s="623"/>
      <c r="O695" s="623"/>
      <c r="P695" s="623"/>
      <c r="Q695" s="48">
        <f t="shared" si="11"/>
        <v>0</v>
      </c>
      <c r="R695" s="48"/>
      <c r="S695" s="623"/>
      <c r="T695" s="623"/>
      <c r="U695" s="47"/>
      <c r="V695" s="623"/>
      <c r="W695" s="623"/>
      <c r="X695" s="623"/>
      <c r="Y695" s="121"/>
      <c r="Z695" s="121"/>
      <c r="AA695" s="121"/>
      <c r="AB695" s="373"/>
      <c r="AC695" s="122"/>
      <c r="AD695" s="51"/>
    </row>
    <row r="696" spans="1:30" outlineLevel="1">
      <c r="A696" s="686"/>
      <c r="B696" s="48" t="s">
        <v>23</v>
      </c>
      <c r="C696" s="48">
        <v>1243</v>
      </c>
      <c r="D696" s="623"/>
      <c r="E696" s="48" t="s">
        <v>5938</v>
      </c>
      <c r="F696" s="623" t="s">
        <v>5939</v>
      </c>
      <c r="G696" s="623" t="s">
        <v>5940</v>
      </c>
      <c r="H696" s="623" t="s">
        <v>3035</v>
      </c>
      <c r="I696" s="623"/>
      <c r="J696" s="623"/>
      <c r="K696" s="623"/>
      <c r="L696" s="623"/>
      <c r="M696" s="623"/>
      <c r="N696" s="623"/>
      <c r="O696" s="623"/>
      <c r="P696" s="623"/>
      <c r="Q696" s="48">
        <f t="shared" si="11"/>
        <v>0</v>
      </c>
      <c r="R696" s="48"/>
      <c r="S696" s="623"/>
      <c r="T696" s="623"/>
      <c r="U696" s="47"/>
      <c r="V696" s="623"/>
      <c r="W696" s="623"/>
      <c r="X696" s="623"/>
      <c r="Y696" s="121"/>
      <c r="Z696" s="121"/>
      <c r="AA696" s="121"/>
      <c r="AB696" s="373"/>
      <c r="AC696" s="122"/>
      <c r="AD696" s="51"/>
    </row>
    <row r="697" spans="1:30" outlineLevel="1">
      <c r="A697" s="686"/>
      <c r="B697" s="48" t="s">
        <v>23</v>
      </c>
      <c r="C697" s="48">
        <v>1244</v>
      </c>
      <c r="D697" s="623"/>
      <c r="E697" s="623" t="s">
        <v>5941</v>
      </c>
      <c r="F697" s="623" t="s">
        <v>5942</v>
      </c>
      <c r="G697" s="623" t="s">
        <v>5943</v>
      </c>
      <c r="H697" s="623" t="s">
        <v>3035</v>
      </c>
      <c r="I697" s="623"/>
      <c r="J697" s="623"/>
      <c r="K697" s="623"/>
      <c r="L697" s="623"/>
      <c r="M697" s="623"/>
      <c r="N697" s="623"/>
      <c r="O697" s="623"/>
      <c r="P697" s="623"/>
      <c r="Q697" s="48">
        <f t="shared" si="11"/>
        <v>0</v>
      </c>
      <c r="R697" s="48"/>
      <c r="S697" s="623"/>
      <c r="T697" s="623"/>
      <c r="U697" s="47"/>
      <c r="V697" s="623"/>
      <c r="W697" s="623"/>
      <c r="X697" s="623"/>
      <c r="Y697" s="121"/>
      <c r="Z697" s="121"/>
      <c r="AA697" s="121"/>
      <c r="AB697" s="373"/>
      <c r="AC697" s="122"/>
      <c r="AD697" s="51"/>
    </row>
    <row r="698" spans="1:30" outlineLevel="1">
      <c r="A698" s="686"/>
      <c r="B698" s="48" t="s">
        <v>23</v>
      </c>
      <c r="C698" s="48">
        <v>1245</v>
      </c>
      <c r="D698" s="623"/>
      <c r="E698" s="623" t="s">
        <v>5944</v>
      </c>
      <c r="F698" s="623" t="s">
        <v>5945</v>
      </c>
      <c r="G698" s="623" t="s">
        <v>5946</v>
      </c>
      <c r="H698" s="623" t="s">
        <v>3035</v>
      </c>
      <c r="I698" s="623"/>
      <c r="J698" s="623"/>
      <c r="K698" s="623"/>
      <c r="L698" s="623"/>
      <c r="M698" s="623"/>
      <c r="N698" s="623"/>
      <c r="O698" s="623"/>
      <c r="P698" s="623"/>
      <c r="Q698" s="48">
        <f t="shared" si="11"/>
        <v>0</v>
      </c>
      <c r="R698" s="48"/>
      <c r="S698" s="623"/>
      <c r="T698" s="623"/>
      <c r="U698" s="47"/>
      <c r="V698" s="623"/>
      <c r="W698" s="623"/>
      <c r="X698" s="623"/>
      <c r="Y698" s="121"/>
      <c r="Z698" s="121"/>
      <c r="AA698" s="121"/>
      <c r="AB698" s="373"/>
      <c r="AC698" s="122"/>
      <c r="AD698" s="51"/>
    </row>
    <row r="699" spans="1:30" outlineLevel="1">
      <c r="A699" s="686"/>
      <c r="B699" s="48" t="s">
        <v>23</v>
      </c>
      <c r="C699" s="48">
        <v>1246</v>
      </c>
      <c r="D699" s="623"/>
      <c r="E699" s="48" t="s">
        <v>5947</v>
      </c>
      <c r="F699" s="623" t="s">
        <v>5948</v>
      </c>
      <c r="G699" s="623" t="s">
        <v>5949</v>
      </c>
      <c r="H699" s="623" t="s">
        <v>3035</v>
      </c>
      <c r="I699" s="623"/>
      <c r="J699" s="623"/>
      <c r="K699" s="623"/>
      <c r="L699" s="623"/>
      <c r="M699" s="623"/>
      <c r="N699" s="623"/>
      <c r="O699" s="623"/>
      <c r="P699" s="623"/>
      <c r="Q699" s="48">
        <f t="shared" si="11"/>
        <v>0</v>
      </c>
      <c r="R699" s="48"/>
      <c r="S699" s="623"/>
      <c r="T699" s="623"/>
      <c r="U699" s="47"/>
      <c r="V699" s="623"/>
      <c r="W699" s="623"/>
      <c r="X699" s="623"/>
      <c r="Y699" s="121"/>
      <c r="Z699" s="121"/>
      <c r="AA699" s="121"/>
      <c r="AB699" s="373"/>
      <c r="AC699" s="122"/>
      <c r="AD699" s="51"/>
    </row>
    <row r="700" spans="1:30" outlineLevel="1">
      <c r="A700" s="686"/>
      <c r="B700" s="48" t="s">
        <v>23</v>
      </c>
      <c r="C700" s="48">
        <v>1247</v>
      </c>
      <c r="D700" s="623"/>
      <c r="E700" s="623" t="s">
        <v>5950</v>
      </c>
      <c r="F700" s="623" t="s">
        <v>5951</v>
      </c>
      <c r="G700" s="623" t="s">
        <v>5952</v>
      </c>
      <c r="H700" s="623" t="s">
        <v>3035</v>
      </c>
      <c r="I700" s="623"/>
      <c r="J700" s="623"/>
      <c r="K700" s="623"/>
      <c r="L700" s="623"/>
      <c r="M700" s="623"/>
      <c r="N700" s="623"/>
      <c r="O700" s="623"/>
      <c r="P700" s="623"/>
      <c r="Q700" s="48">
        <f t="shared" si="11"/>
        <v>0</v>
      </c>
      <c r="R700" s="48"/>
      <c r="S700" s="623"/>
      <c r="T700" s="623"/>
      <c r="U700" s="47"/>
      <c r="V700" s="623"/>
      <c r="W700" s="623"/>
      <c r="X700" s="623"/>
      <c r="Y700" s="121"/>
      <c r="Z700" s="121"/>
      <c r="AA700" s="121"/>
      <c r="AB700" s="373"/>
      <c r="AC700" s="122"/>
      <c r="AD700" s="51"/>
    </row>
    <row r="701" spans="1:30" outlineLevel="1">
      <c r="A701" s="686"/>
      <c r="B701" s="48" t="s">
        <v>23</v>
      </c>
      <c r="C701" s="48">
        <v>1248</v>
      </c>
      <c r="D701" s="623"/>
      <c r="E701" s="623" t="s">
        <v>5953</v>
      </c>
      <c r="F701" s="623" t="s">
        <v>5954</v>
      </c>
      <c r="G701" s="623" t="s">
        <v>5955</v>
      </c>
      <c r="H701" s="623" t="s">
        <v>3035</v>
      </c>
      <c r="I701" s="623"/>
      <c r="J701" s="623"/>
      <c r="K701" s="623"/>
      <c r="L701" s="623"/>
      <c r="M701" s="623"/>
      <c r="N701" s="623"/>
      <c r="O701" s="623"/>
      <c r="P701" s="623"/>
      <c r="Q701" s="48">
        <f t="shared" si="11"/>
        <v>0</v>
      </c>
      <c r="R701" s="48"/>
      <c r="S701" s="623"/>
      <c r="T701" s="623"/>
      <c r="U701" s="47"/>
      <c r="V701" s="623"/>
      <c r="W701" s="623"/>
      <c r="X701" s="623"/>
      <c r="Y701" s="121"/>
      <c r="Z701" s="121"/>
      <c r="AA701" s="121"/>
      <c r="AB701" s="373"/>
      <c r="AC701" s="122"/>
      <c r="AD701" s="51"/>
    </row>
    <row r="702" spans="1:30" outlineLevel="1">
      <c r="A702" s="686"/>
      <c r="B702" s="48" t="s">
        <v>23</v>
      </c>
      <c r="C702" s="48">
        <v>1249</v>
      </c>
      <c r="D702" s="623"/>
      <c r="E702" s="48" t="s">
        <v>5956</v>
      </c>
      <c r="F702" s="623" t="s">
        <v>5957</v>
      </c>
      <c r="G702" s="623" t="s">
        <v>5958</v>
      </c>
      <c r="H702" s="623" t="s">
        <v>3035</v>
      </c>
      <c r="I702" s="623"/>
      <c r="J702" s="623"/>
      <c r="K702" s="623"/>
      <c r="L702" s="623"/>
      <c r="M702" s="623"/>
      <c r="N702" s="623"/>
      <c r="O702" s="623"/>
      <c r="P702" s="623"/>
      <c r="Q702" s="48">
        <f t="shared" si="11"/>
        <v>0</v>
      </c>
      <c r="R702" s="48"/>
      <c r="S702" s="623"/>
      <c r="T702" s="623"/>
      <c r="U702" s="47"/>
      <c r="V702" s="623"/>
      <c r="W702" s="623"/>
      <c r="X702" s="623"/>
      <c r="Y702" s="121"/>
      <c r="Z702" s="121"/>
      <c r="AA702" s="121"/>
      <c r="AB702" s="373"/>
      <c r="AC702" s="122"/>
      <c r="AD702" s="51"/>
    </row>
    <row r="703" spans="1:30" outlineLevel="1">
      <c r="A703" s="686"/>
      <c r="B703" s="48" t="s">
        <v>23</v>
      </c>
      <c r="C703" s="48">
        <v>1250</v>
      </c>
      <c r="D703" s="623"/>
      <c r="E703" s="623" t="s">
        <v>5959</v>
      </c>
      <c r="F703" s="623" t="s">
        <v>5960</v>
      </c>
      <c r="G703" s="623" t="s">
        <v>5961</v>
      </c>
      <c r="H703" s="623" t="s">
        <v>3035</v>
      </c>
      <c r="I703" s="623"/>
      <c r="J703" s="623"/>
      <c r="K703" s="623"/>
      <c r="L703" s="623"/>
      <c r="M703" s="623"/>
      <c r="N703" s="623"/>
      <c r="O703" s="623"/>
      <c r="P703" s="623"/>
      <c r="Q703" s="48">
        <f t="shared" si="11"/>
        <v>0</v>
      </c>
      <c r="R703" s="48"/>
      <c r="S703" s="623"/>
      <c r="T703" s="623"/>
      <c r="U703" s="47"/>
      <c r="V703" s="623"/>
      <c r="W703" s="623"/>
      <c r="X703" s="623"/>
      <c r="Y703" s="121"/>
      <c r="Z703" s="121"/>
      <c r="AA703" s="121"/>
      <c r="AB703" s="373"/>
      <c r="AC703" s="122"/>
      <c r="AD703" s="51"/>
    </row>
    <row r="704" spans="1:30" outlineLevel="1">
      <c r="A704" s="686"/>
      <c r="B704" s="48" t="s">
        <v>23</v>
      </c>
      <c r="C704" s="48">
        <v>1251</v>
      </c>
      <c r="D704" s="623"/>
      <c r="E704" s="623" t="s">
        <v>5962</v>
      </c>
      <c r="F704" s="623" t="s">
        <v>5963</v>
      </c>
      <c r="G704" s="623" t="s">
        <v>5964</v>
      </c>
      <c r="H704" s="623" t="s">
        <v>3035</v>
      </c>
      <c r="I704" s="623"/>
      <c r="J704" s="623"/>
      <c r="K704" s="623"/>
      <c r="L704" s="623"/>
      <c r="M704" s="623"/>
      <c r="N704" s="623"/>
      <c r="O704" s="623"/>
      <c r="P704" s="623"/>
      <c r="Q704" s="48">
        <f t="shared" si="11"/>
        <v>0</v>
      </c>
      <c r="R704" s="48"/>
      <c r="S704" s="623"/>
      <c r="T704" s="623"/>
      <c r="U704" s="47"/>
      <c r="V704" s="623"/>
      <c r="W704" s="623"/>
      <c r="X704" s="623"/>
      <c r="Y704" s="121"/>
      <c r="Z704" s="121"/>
      <c r="AA704" s="121"/>
      <c r="AB704" s="373"/>
      <c r="AC704" s="122"/>
      <c r="AD704" s="51"/>
    </row>
    <row r="705" spans="1:30" outlineLevel="1">
      <c r="A705" s="686"/>
      <c r="B705" s="48" t="s">
        <v>23</v>
      </c>
      <c r="C705" s="48">
        <v>1252</v>
      </c>
      <c r="D705" s="623"/>
      <c r="E705" s="48" t="s">
        <v>5965</v>
      </c>
      <c r="F705" s="623" t="s">
        <v>5966</v>
      </c>
      <c r="G705" s="623" t="s">
        <v>4335</v>
      </c>
      <c r="H705" s="623" t="s">
        <v>3035</v>
      </c>
      <c r="I705" s="623"/>
      <c r="J705" s="623"/>
      <c r="K705" s="623"/>
      <c r="L705" s="623"/>
      <c r="M705" s="623"/>
      <c r="N705" s="623"/>
      <c r="O705" s="623"/>
      <c r="P705" s="623"/>
      <c r="Q705" s="48">
        <f t="shared" si="11"/>
        <v>0</v>
      </c>
      <c r="R705" s="48"/>
      <c r="S705" s="623"/>
      <c r="T705" s="623"/>
      <c r="U705" s="47"/>
      <c r="V705" s="623"/>
      <c r="W705" s="623"/>
      <c r="X705" s="623"/>
      <c r="Y705" s="121"/>
      <c r="Z705" s="121"/>
      <c r="AA705" s="121"/>
      <c r="AB705" s="373"/>
      <c r="AC705" s="122"/>
      <c r="AD705" s="51"/>
    </row>
    <row r="706" spans="1:30" outlineLevel="1">
      <c r="A706" s="686"/>
      <c r="B706" s="48" t="s">
        <v>23</v>
      </c>
      <c r="C706" s="48">
        <v>1253</v>
      </c>
      <c r="D706" s="623"/>
      <c r="E706" s="623" t="s">
        <v>5967</v>
      </c>
      <c r="F706" s="623" t="s">
        <v>5968</v>
      </c>
      <c r="G706" s="623" t="s">
        <v>5969</v>
      </c>
      <c r="H706" s="623" t="s">
        <v>3035</v>
      </c>
      <c r="I706" s="623"/>
      <c r="J706" s="623"/>
      <c r="K706" s="623"/>
      <c r="L706" s="623"/>
      <c r="M706" s="623"/>
      <c r="N706" s="623"/>
      <c r="O706" s="623"/>
      <c r="P706" s="623"/>
      <c r="Q706" s="48">
        <f t="shared" si="11"/>
        <v>0</v>
      </c>
      <c r="R706" s="48"/>
      <c r="S706" s="623"/>
      <c r="T706" s="623"/>
      <c r="U706" s="47"/>
      <c r="V706" s="623"/>
      <c r="W706" s="623"/>
      <c r="X706" s="623"/>
      <c r="Y706" s="121"/>
      <c r="Z706" s="121"/>
      <c r="AA706" s="121"/>
      <c r="AB706" s="373"/>
      <c r="AC706" s="122"/>
      <c r="AD706" s="51"/>
    </row>
    <row r="707" spans="1:30" outlineLevel="1">
      <c r="A707" s="686"/>
      <c r="B707" s="48" t="s">
        <v>23</v>
      </c>
      <c r="C707" s="48">
        <v>1254</v>
      </c>
      <c r="D707" s="623"/>
      <c r="E707" s="623" t="s">
        <v>5970</v>
      </c>
      <c r="F707" s="623" t="s">
        <v>5971</v>
      </c>
      <c r="G707" s="623" t="s">
        <v>5972</v>
      </c>
      <c r="H707" s="623" t="s">
        <v>3035</v>
      </c>
      <c r="I707" s="623"/>
      <c r="J707" s="623"/>
      <c r="K707" s="623"/>
      <c r="L707" s="623"/>
      <c r="M707" s="623"/>
      <c r="N707" s="623"/>
      <c r="O707" s="623"/>
      <c r="P707" s="623"/>
      <c r="Q707" s="48">
        <f t="shared" si="11"/>
        <v>0</v>
      </c>
      <c r="R707" s="48"/>
      <c r="S707" s="623"/>
      <c r="T707" s="623"/>
      <c r="U707" s="47"/>
      <c r="V707" s="623"/>
      <c r="W707" s="623"/>
      <c r="X707" s="623"/>
      <c r="Y707" s="121"/>
      <c r="Z707" s="121"/>
      <c r="AA707" s="121"/>
      <c r="AB707" s="373"/>
      <c r="AC707" s="122"/>
      <c r="AD707" s="51"/>
    </row>
    <row r="708" spans="1:30" outlineLevel="1">
      <c r="A708" s="686"/>
      <c r="B708" s="48" t="s">
        <v>23</v>
      </c>
      <c r="C708" s="48">
        <v>1255</v>
      </c>
      <c r="D708" s="623"/>
      <c r="E708" s="48" t="s">
        <v>5973</v>
      </c>
      <c r="F708" s="623" t="s">
        <v>5974</v>
      </c>
      <c r="G708" s="623" t="s">
        <v>5975</v>
      </c>
      <c r="H708" s="623" t="s">
        <v>3035</v>
      </c>
      <c r="I708" s="623"/>
      <c r="J708" s="623"/>
      <c r="K708" s="623"/>
      <c r="L708" s="623"/>
      <c r="M708" s="623"/>
      <c r="N708" s="623"/>
      <c r="O708" s="623"/>
      <c r="P708" s="623"/>
      <c r="Q708" s="48">
        <f t="shared" si="11"/>
        <v>0</v>
      </c>
      <c r="R708" s="48"/>
      <c r="S708" s="623"/>
      <c r="T708" s="623"/>
      <c r="U708" s="47"/>
      <c r="V708" s="623"/>
      <c r="W708" s="623"/>
      <c r="X708" s="623"/>
      <c r="Y708" s="121"/>
      <c r="Z708" s="121"/>
      <c r="AA708" s="121"/>
      <c r="AB708" s="373"/>
      <c r="AC708" s="122"/>
      <c r="AD708" s="51"/>
    </row>
    <row r="709" spans="1:30" outlineLevel="1">
      <c r="A709" s="686"/>
      <c r="B709" s="48" t="s">
        <v>23</v>
      </c>
      <c r="C709" s="48">
        <v>1256</v>
      </c>
      <c r="D709" s="623"/>
      <c r="E709" s="623" t="s">
        <v>5976</v>
      </c>
      <c r="F709" s="623" t="s">
        <v>5977</v>
      </c>
      <c r="G709" s="623" t="s">
        <v>4363</v>
      </c>
      <c r="H709" s="623" t="s">
        <v>3035</v>
      </c>
      <c r="I709" s="623"/>
      <c r="J709" s="623"/>
      <c r="K709" s="623"/>
      <c r="L709" s="623"/>
      <c r="M709" s="623"/>
      <c r="N709" s="623"/>
      <c r="O709" s="623"/>
      <c r="P709" s="623"/>
      <c r="Q709" s="48">
        <f t="shared" si="11"/>
        <v>0</v>
      </c>
      <c r="R709" s="48"/>
      <c r="S709" s="623"/>
      <c r="T709" s="623"/>
      <c r="U709" s="47"/>
      <c r="V709" s="623"/>
      <c r="W709" s="623"/>
      <c r="X709" s="623"/>
      <c r="Y709" s="121"/>
      <c r="Z709" s="121"/>
      <c r="AA709" s="121"/>
      <c r="AB709" s="373"/>
      <c r="AC709" s="122"/>
      <c r="AD709" s="51"/>
    </row>
    <row r="710" spans="1:30" outlineLevel="1">
      <c r="A710" s="686"/>
      <c r="B710" s="48" t="s">
        <v>23</v>
      </c>
      <c r="C710" s="48">
        <v>1257</v>
      </c>
      <c r="D710" s="623"/>
      <c r="E710" s="623" t="s">
        <v>5978</v>
      </c>
      <c r="F710" s="623" t="s">
        <v>5979</v>
      </c>
      <c r="G710" s="623" t="s">
        <v>4366</v>
      </c>
      <c r="H710" s="623" t="s">
        <v>3035</v>
      </c>
      <c r="I710" s="623"/>
      <c r="J710" s="623"/>
      <c r="K710" s="623"/>
      <c r="L710" s="623"/>
      <c r="M710" s="623"/>
      <c r="N710" s="623"/>
      <c r="O710" s="623"/>
      <c r="P710" s="623"/>
      <c r="Q710" s="48">
        <f t="shared" si="11"/>
        <v>0</v>
      </c>
      <c r="R710" s="48"/>
      <c r="S710" s="623"/>
      <c r="T710" s="623"/>
      <c r="U710" s="47"/>
      <c r="V710" s="623"/>
      <c r="W710" s="623"/>
      <c r="X710" s="623"/>
      <c r="Y710" s="121"/>
      <c r="Z710" s="121"/>
      <c r="AA710" s="121"/>
      <c r="AB710" s="373"/>
      <c r="AC710" s="122"/>
      <c r="AD710" s="51"/>
    </row>
    <row r="711" spans="1:30" outlineLevel="1">
      <c r="A711" s="686"/>
      <c r="B711" s="48" t="s">
        <v>23</v>
      </c>
      <c r="C711" s="48">
        <v>1258</v>
      </c>
      <c r="D711" s="623"/>
      <c r="E711" s="48" t="s">
        <v>5980</v>
      </c>
      <c r="F711" s="623" t="s">
        <v>5981</v>
      </c>
      <c r="G711" s="623" t="s">
        <v>4369</v>
      </c>
      <c r="H711" s="623" t="s">
        <v>3035</v>
      </c>
      <c r="I711" s="623"/>
      <c r="J711" s="623"/>
      <c r="K711" s="623"/>
      <c r="L711" s="623"/>
      <c r="M711" s="623"/>
      <c r="N711" s="623"/>
      <c r="O711" s="623"/>
      <c r="P711" s="623"/>
      <c r="Q711" s="48">
        <f t="shared" si="11"/>
        <v>0</v>
      </c>
      <c r="R711" s="48"/>
      <c r="S711" s="623"/>
      <c r="T711" s="623"/>
      <c r="U711" s="47"/>
      <c r="V711" s="623"/>
      <c r="W711" s="623"/>
      <c r="X711" s="623"/>
      <c r="Y711" s="121"/>
      <c r="Z711" s="121"/>
      <c r="AA711" s="121"/>
      <c r="AB711" s="373"/>
      <c r="AC711" s="122"/>
      <c r="AD711" s="51"/>
    </row>
    <row r="712" spans="1:30" outlineLevel="1">
      <c r="A712" s="686"/>
      <c r="B712" s="48" t="s">
        <v>23</v>
      </c>
      <c r="C712" s="48">
        <v>1259</v>
      </c>
      <c r="D712" s="623"/>
      <c r="E712" s="623" t="s">
        <v>5982</v>
      </c>
      <c r="F712" s="623" t="s">
        <v>5983</v>
      </c>
      <c r="G712" s="623" t="s">
        <v>5984</v>
      </c>
      <c r="H712" s="623" t="s">
        <v>3035</v>
      </c>
      <c r="I712" s="623"/>
      <c r="J712" s="623"/>
      <c r="K712" s="623"/>
      <c r="L712" s="623"/>
      <c r="M712" s="623"/>
      <c r="N712" s="623"/>
      <c r="O712" s="623"/>
      <c r="P712" s="623"/>
      <c r="Q712" s="48">
        <f t="shared" ref="Q712:Q775" si="12">J712+2*K712+L712*16+M712*64+N712*128</f>
        <v>0</v>
      </c>
      <c r="R712" s="48"/>
      <c r="S712" s="623"/>
      <c r="T712" s="623"/>
      <c r="U712" s="47"/>
      <c r="V712" s="623"/>
      <c r="W712" s="623"/>
      <c r="X712" s="623"/>
      <c r="Y712" s="121"/>
      <c r="Z712" s="121"/>
      <c r="AA712" s="121"/>
      <c r="AB712" s="373"/>
      <c r="AC712" s="122"/>
      <c r="AD712" s="51"/>
    </row>
    <row r="713" spans="1:30" outlineLevel="1">
      <c r="A713" s="686"/>
      <c r="B713" s="48" t="s">
        <v>23</v>
      </c>
      <c r="C713" s="48">
        <v>1260</v>
      </c>
      <c r="D713" s="623"/>
      <c r="E713" s="623" t="s">
        <v>5985</v>
      </c>
      <c r="F713" s="623" t="s">
        <v>5986</v>
      </c>
      <c r="G713" s="623" t="s">
        <v>5987</v>
      </c>
      <c r="H713" s="623" t="s">
        <v>3035</v>
      </c>
      <c r="I713" s="623"/>
      <c r="J713" s="623"/>
      <c r="K713" s="623"/>
      <c r="L713" s="623"/>
      <c r="M713" s="623"/>
      <c r="N713" s="623"/>
      <c r="O713" s="623"/>
      <c r="P713" s="623"/>
      <c r="Q713" s="48">
        <f t="shared" si="12"/>
        <v>0</v>
      </c>
      <c r="R713" s="48"/>
      <c r="S713" s="623"/>
      <c r="T713" s="623"/>
      <c r="U713" s="47"/>
      <c r="V713" s="623"/>
      <c r="W713" s="623"/>
      <c r="X713" s="623"/>
      <c r="Y713" s="121"/>
      <c r="Z713" s="121"/>
      <c r="AA713" s="121"/>
      <c r="AB713" s="373"/>
      <c r="AC713" s="122"/>
      <c r="AD713" s="51"/>
    </row>
    <row r="714" spans="1:30" outlineLevel="1">
      <c r="A714" s="686"/>
      <c r="B714" s="48" t="s">
        <v>23</v>
      </c>
      <c r="C714" s="48">
        <v>1261</v>
      </c>
      <c r="D714" s="623"/>
      <c r="E714" s="48" t="s">
        <v>5988</v>
      </c>
      <c r="F714" s="623" t="s">
        <v>5989</v>
      </c>
      <c r="G714" s="623" t="s">
        <v>5990</v>
      </c>
      <c r="H714" s="623" t="s">
        <v>3035</v>
      </c>
      <c r="I714" s="623"/>
      <c r="J714" s="623"/>
      <c r="K714" s="623"/>
      <c r="L714" s="623"/>
      <c r="M714" s="623"/>
      <c r="N714" s="623"/>
      <c r="O714" s="623"/>
      <c r="P714" s="623"/>
      <c r="Q714" s="48">
        <f t="shared" si="12"/>
        <v>0</v>
      </c>
      <c r="R714" s="48"/>
      <c r="S714" s="623"/>
      <c r="T714" s="623"/>
      <c r="U714" s="47"/>
      <c r="V714" s="623"/>
      <c r="W714" s="623"/>
      <c r="X714" s="623"/>
      <c r="Y714" s="121"/>
      <c r="Z714" s="121"/>
      <c r="AA714" s="121"/>
      <c r="AB714" s="373"/>
      <c r="AC714" s="122"/>
      <c r="AD714" s="51"/>
    </row>
    <row r="715" spans="1:30" outlineLevel="1">
      <c r="A715" s="686"/>
      <c r="B715" s="48" t="s">
        <v>23</v>
      </c>
      <c r="C715" s="48">
        <v>1262</v>
      </c>
      <c r="D715" s="623"/>
      <c r="E715" s="623" t="s">
        <v>5991</v>
      </c>
      <c r="F715" s="623" t="s">
        <v>5992</v>
      </c>
      <c r="G715" s="623" t="s">
        <v>4403</v>
      </c>
      <c r="H715" s="623" t="s">
        <v>3035</v>
      </c>
      <c r="I715" s="623"/>
      <c r="J715" s="623"/>
      <c r="K715" s="623"/>
      <c r="L715" s="623"/>
      <c r="M715" s="623"/>
      <c r="N715" s="623"/>
      <c r="O715" s="623"/>
      <c r="P715" s="623"/>
      <c r="Q715" s="48">
        <f t="shared" si="12"/>
        <v>0</v>
      </c>
      <c r="R715" s="48"/>
      <c r="S715" s="623"/>
      <c r="T715" s="623"/>
      <c r="U715" s="47"/>
      <c r="V715" s="623"/>
      <c r="W715" s="623"/>
      <c r="X715" s="623"/>
      <c r="Y715" s="121"/>
      <c r="Z715" s="121"/>
      <c r="AA715" s="121"/>
      <c r="AB715" s="373"/>
      <c r="AC715" s="122"/>
      <c r="AD715" s="51"/>
    </row>
    <row r="716" spans="1:30" outlineLevel="1">
      <c r="A716" s="686"/>
      <c r="B716" s="48" t="s">
        <v>23</v>
      </c>
      <c r="C716" s="48">
        <v>1263</v>
      </c>
      <c r="D716" s="623"/>
      <c r="E716" s="623" t="s">
        <v>5993</v>
      </c>
      <c r="F716" s="623" t="s">
        <v>5994</v>
      </c>
      <c r="G716" s="623" t="s">
        <v>5995</v>
      </c>
      <c r="H716" s="623" t="s">
        <v>3035</v>
      </c>
      <c r="I716" s="623"/>
      <c r="J716" s="623"/>
      <c r="K716" s="623"/>
      <c r="L716" s="623"/>
      <c r="M716" s="623"/>
      <c r="N716" s="623"/>
      <c r="O716" s="623"/>
      <c r="P716" s="623"/>
      <c r="Q716" s="48">
        <f t="shared" si="12"/>
        <v>0</v>
      </c>
      <c r="R716" s="48"/>
      <c r="S716" s="623"/>
      <c r="T716" s="623"/>
      <c r="U716" s="47"/>
      <c r="V716" s="623"/>
      <c r="W716" s="623"/>
      <c r="X716" s="623"/>
      <c r="Y716" s="121"/>
      <c r="Z716" s="121"/>
      <c r="AA716" s="121"/>
      <c r="AB716" s="373"/>
      <c r="AC716" s="122"/>
      <c r="AD716" s="51"/>
    </row>
    <row r="717" spans="1:30" outlineLevel="1">
      <c r="A717" s="686"/>
      <c r="B717" s="48" t="s">
        <v>23</v>
      </c>
      <c r="C717" s="48">
        <v>1264</v>
      </c>
      <c r="D717" s="623"/>
      <c r="E717" s="48" t="s">
        <v>5996</v>
      </c>
      <c r="F717" s="623" t="s">
        <v>5997</v>
      </c>
      <c r="G717" s="623" t="s">
        <v>5998</v>
      </c>
      <c r="H717" s="623" t="s">
        <v>3035</v>
      </c>
      <c r="I717" s="623"/>
      <c r="J717" s="623"/>
      <c r="K717" s="623"/>
      <c r="L717" s="623"/>
      <c r="M717" s="623"/>
      <c r="N717" s="623"/>
      <c r="O717" s="623"/>
      <c r="P717" s="623"/>
      <c r="Q717" s="48">
        <f t="shared" si="12"/>
        <v>0</v>
      </c>
      <c r="R717" s="48"/>
      <c r="S717" s="623"/>
      <c r="T717" s="623"/>
      <c r="U717" s="47"/>
      <c r="V717" s="623"/>
      <c r="W717" s="623"/>
      <c r="X717" s="623"/>
      <c r="Y717" s="121"/>
      <c r="Z717" s="121"/>
      <c r="AA717" s="121"/>
      <c r="AB717" s="373"/>
      <c r="AC717" s="122"/>
      <c r="AD717" s="51"/>
    </row>
    <row r="718" spans="1:30" outlineLevel="1">
      <c r="A718" s="686"/>
      <c r="B718" s="48" t="s">
        <v>23</v>
      </c>
      <c r="C718" s="48">
        <v>1265</v>
      </c>
      <c r="D718" s="623"/>
      <c r="E718" s="623" t="s">
        <v>5999</v>
      </c>
      <c r="F718" s="623" t="s">
        <v>6000</v>
      </c>
      <c r="G718" s="623" t="s">
        <v>6001</v>
      </c>
      <c r="H718" s="623" t="s">
        <v>3035</v>
      </c>
      <c r="I718" s="623"/>
      <c r="J718" s="623"/>
      <c r="K718" s="623"/>
      <c r="L718" s="623"/>
      <c r="M718" s="623"/>
      <c r="N718" s="623"/>
      <c r="O718" s="623"/>
      <c r="P718" s="623"/>
      <c r="Q718" s="48">
        <f t="shared" si="12"/>
        <v>0</v>
      </c>
      <c r="R718" s="48"/>
      <c r="S718" s="623"/>
      <c r="T718" s="623"/>
      <c r="U718" s="47"/>
      <c r="V718" s="623"/>
      <c r="W718" s="623"/>
      <c r="X718" s="623"/>
      <c r="Y718" s="121"/>
      <c r="Z718" s="121"/>
      <c r="AA718" s="121"/>
      <c r="AB718" s="373"/>
      <c r="AC718" s="122"/>
      <c r="AD718" s="51"/>
    </row>
    <row r="719" spans="1:30" outlineLevel="1">
      <c r="A719" s="686"/>
      <c r="B719" s="48" t="s">
        <v>23</v>
      </c>
      <c r="C719" s="48">
        <v>1266</v>
      </c>
      <c r="D719" s="623"/>
      <c r="E719" s="623" t="s">
        <v>6002</v>
      </c>
      <c r="F719" s="623" t="s">
        <v>6003</v>
      </c>
      <c r="G719" s="623" t="s">
        <v>6004</v>
      </c>
      <c r="H719" s="623" t="s">
        <v>3035</v>
      </c>
      <c r="I719" s="623"/>
      <c r="J719" s="623"/>
      <c r="K719" s="623"/>
      <c r="L719" s="623"/>
      <c r="M719" s="623"/>
      <c r="N719" s="623"/>
      <c r="O719" s="623"/>
      <c r="P719" s="623"/>
      <c r="Q719" s="48">
        <f t="shared" si="12"/>
        <v>0</v>
      </c>
      <c r="R719" s="48"/>
      <c r="S719" s="623"/>
      <c r="T719" s="623"/>
      <c r="U719" s="47"/>
      <c r="V719" s="623"/>
      <c r="W719" s="623"/>
      <c r="X719" s="623"/>
      <c r="Y719" s="121"/>
      <c r="Z719" s="121"/>
      <c r="AA719" s="121"/>
      <c r="AB719" s="373"/>
      <c r="AC719" s="122"/>
      <c r="AD719" s="51"/>
    </row>
    <row r="720" spans="1:30" outlineLevel="1">
      <c r="A720" s="686"/>
      <c r="B720" s="48" t="s">
        <v>23</v>
      </c>
      <c r="C720" s="48">
        <v>1267</v>
      </c>
      <c r="D720" s="623"/>
      <c r="E720" s="48" t="s">
        <v>6005</v>
      </c>
      <c r="F720" s="623" t="s">
        <v>6006</v>
      </c>
      <c r="G720" s="623" t="s">
        <v>6007</v>
      </c>
      <c r="H720" s="623" t="s">
        <v>3035</v>
      </c>
      <c r="I720" s="623"/>
      <c r="J720" s="623"/>
      <c r="K720" s="623"/>
      <c r="L720" s="623"/>
      <c r="M720" s="623"/>
      <c r="N720" s="623"/>
      <c r="O720" s="623"/>
      <c r="P720" s="623"/>
      <c r="Q720" s="48">
        <f t="shared" si="12"/>
        <v>0</v>
      </c>
      <c r="R720" s="48"/>
      <c r="S720" s="623"/>
      <c r="T720" s="623"/>
      <c r="U720" s="47"/>
      <c r="V720" s="623"/>
      <c r="W720" s="623"/>
      <c r="X720" s="623"/>
      <c r="Y720" s="121"/>
      <c r="Z720" s="121"/>
      <c r="AA720" s="121"/>
      <c r="AB720" s="373"/>
      <c r="AC720" s="122"/>
      <c r="AD720" s="51"/>
    </row>
    <row r="721" spans="1:30" outlineLevel="1">
      <c r="A721" s="686"/>
      <c r="B721" s="48" t="s">
        <v>23</v>
      </c>
      <c r="C721" s="48">
        <v>1268</v>
      </c>
      <c r="D721" s="623"/>
      <c r="E721" s="623" t="s">
        <v>6008</v>
      </c>
      <c r="F721" s="623" t="s">
        <v>6009</v>
      </c>
      <c r="G721" s="623" t="s">
        <v>6010</v>
      </c>
      <c r="H721" s="623" t="s">
        <v>3035</v>
      </c>
      <c r="I721" s="623"/>
      <c r="J721" s="623"/>
      <c r="K721" s="623"/>
      <c r="L721" s="623"/>
      <c r="M721" s="623"/>
      <c r="N721" s="623"/>
      <c r="O721" s="623"/>
      <c r="P721" s="623"/>
      <c r="Q721" s="48">
        <f t="shared" si="12"/>
        <v>0</v>
      </c>
      <c r="R721" s="48"/>
      <c r="S721" s="623"/>
      <c r="T721" s="623"/>
      <c r="U721" s="47"/>
      <c r="V721" s="623"/>
      <c r="W721" s="623"/>
      <c r="X721" s="623"/>
      <c r="Y721" s="121"/>
      <c r="Z721" s="121"/>
      <c r="AA721" s="121"/>
      <c r="AB721" s="373"/>
      <c r="AC721" s="122"/>
      <c r="AD721" s="51"/>
    </row>
    <row r="722" spans="1:30" outlineLevel="1">
      <c r="A722" s="686"/>
      <c r="B722" s="48" t="s">
        <v>23</v>
      </c>
      <c r="C722" s="48">
        <v>1269</v>
      </c>
      <c r="D722" s="623"/>
      <c r="E722" s="623" t="s">
        <v>6011</v>
      </c>
      <c r="F722" s="623" t="s">
        <v>6012</v>
      </c>
      <c r="G722" s="623" t="s">
        <v>6013</v>
      </c>
      <c r="H722" s="623" t="s">
        <v>3035</v>
      </c>
      <c r="I722" s="623"/>
      <c r="J722" s="623"/>
      <c r="K722" s="623"/>
      <c r="L722" s="623"/>
      <c r="M722" s="623"/>
      <c r="N722" s="623"/>
      <c r="O722" s="623"/>
      <c r="P722" s="623"/>
      <c r="Q722" s="48">
        <f t="shared" si="12"/>
        <v>0</v>
      </c>
      <c r="R722" s="48"/>
      <c r="S722" s="623"/>
      <c r="T722" s="623"/>
      <c r="U722" s="47"/>
      <c r="V722" s="623"/>
      <c r="W722" s="623"/>
      <c r="X722" s="623"/>
      <c r="Y722" s="121"/>
      <c r="Z722" s="121"/>
      <c r="AA722" s="121"/>
      <c r="AB722" s="373"/>
      <c r="AC722" s="122"/>
      <c r="AD722" s="51"/>
    </row>
    <row r="723" spans="1:30" outlineLevel="1">
      <c r="A723" s="686"/>
      <c r="B723" s="48" t="s">
        <v>23</v>
      </c>
      <c r="C723" s="48">
        <v>1270</v>
      </c>
      <c r="D723" s="623"/>
      <c r="E723" s="48" t="s">
        <v>6014</v>
      </c>
      <c r="F723" s="623" t="s">
        <v>6015</v>
      </c>
      <c r="G723" s="623" t="s">
        <v>6016</v>
      </c>
      <c r="H723" s="623" t="s">
        <v>3035</v>
      </c>
      <c r="I723" s="623"/>
      <c r="J723" s="623"/>
      <c r="K723" s="623"/>
      <c r="L723" s="623"/>
      <c r="M723" s="623"/>
      <c r="N723" s="623"/>
      <c r="O723" s="623"/>
      <c r="P723" s="623"/>
      <c r="Q723" s="48">
        <f t="shared" si="12"/>
        <v>0</v>
      </c>
      <c r="R723" s="48"/>
      <c r="S723" s="623"/>
      <c r="T723" s="623"/>
      <c r="U723" s="47"/>
      <c r="V723" s="623"/>
      <c r="W723" s="623"/>
      <c r="X723" s="623"/>
      <c r="Y723" s="121"/>
      <c r="Z723" s="121"/>
      <c r="AA723" s="121"/>
      <c r="AB723" s="373"/>
      <c r="AC723" s="122"/>
      <c r="AD723" s="51"/>
    </row>
    <row r="724" spans="1:30" outlineLevel="1">
      <c r="A724" s="686"/>
      <c r="B724" s="48" t="s">
        <v>23</v>
      </c>
      <c r="C724" s="48">
        <v>1271</v>
      </c>
      <c r="D724" s="623"/>
      <c r="E724" s="623" t="s">
        <v>6017</v>
      </c>
      <c r="F724" s="623" t="s">
        <v>6018</v>
      </c>
      <c r="G724" s="623" t="s">
        <v>4468</v>
      </c>
      <c r="H724" s="623" t="s">
        <v>3035</v>
      </c>
      <c r="I724" s="623"/>
      <c r="J724" s="623"/>
      <c r="K724" s="623"/>
      <c r="L724" s="623"/>
      <c r="M724" s="623"/>
      <c r="N724" s="623"/>
      <c r="O724" s="623"/>
      <c r="P724" s="623"/>
      <c r="Q724" s="48">
        <f t="shared" si="12"/>
        <v>0</v>
      </c>
      <c r="R724" s="48"/>
      <c r="S724" s="623"/>
      <c r="T724" s="623"/>
      <c r="U724" s="47"/>
      <c r="V724" s="623"/>
      <c r="W724" s="623"/>
      <c r="X724" s="623"/>
      <c r="Y724" s="121"/>
      <c r="Z724" s="121"/>
      <c r="AA724" s="121"/>
      <c r="AB724" s="373"/>
      <c r="AC724" s="122"/>
      <c r="AD724" s="51"/>
    </row>
    <row r="725" spans="1:30" outlineLevel="1">
      <c r="A725" s="686"/>
      <c r="B725" s="48" t="s">
        <v>23</v>
      </c>
      <c r="C725" s="48">
        <v>1272</v>
      </c>
      <c r="D725" s="623"/>
      <c r="E725" s="623" t="s">
        <v>6019</v>
      </c>
      <c r="F725" s="623" t="s">
        <v>6020</v>
      </c>
      <c r="G725" s="623" t="s">
        <v>4471</v>
      </c>
      <c r="H725" s="623" t="s">
        <v>3035</v>
      </c>
      <c r="I725" s="623"/>
      <c r="J725" s="623"/>
      <c r="K725" s="623"/>
      <c r="L725" s="623"/>
      <c r="M725" s="623"/>
      <c r="N725" s="623"/>
      <c r="O725" s="623"/>
      <c r="P725" s="623"/>
      <c r="Q725" s="48">
        <f t="shared" si="12"/>
        <v>0</v>
      </c>
      <c r="R725" s="48"/>
      <c r="S725" s="623"/>
      <c r="T725" s="623"/>
      <c r="U725" s="47"/>
      <c r="V725" s="623"/>
      <c r="W725" s="623"/>
      <c r="X725" s="623"/>
      <c r="Y725" s="121"/>
      <c r="Z725" s="121"/>
      <c r="AA725" s="121"/>
      <c r="AB725" s="373"/>
      <c r="AC725" s="122"/>
      <c r="AD725" s="51"/>
    </row>
    <row r="726" spans="1:30" outlineLevel="1">
      <c r="A726" s="686"/>
      <c r="B726" s="48" t="s">
        <v>23</v>
      </c>
      <c r="C726" s="48">
        <v>1273</v>
      </c>
      <c r="D726" s="623"/>
      <c r="E726" s="48" t="s">
        <v>6021</v>
      </c>
      <c r="F726" s="623" t="s">
        <v>6022</v>
      </c>
      <c r="G726" s="623" t="s">
        <v>6023</v>
      </c>
      <c r="H726" s="623" t="s">
        <v>3035</v>
      </c>
      <c r="I726" s="623"/>
      <c r="J726" s="623"/>
      <c r="K726" s="623"/>
      <c r="L726" s="623"/>
      <c r="M726" s="623"/>
      <c r="N726" s="623"/>
      <c r="O726" s="623"/>
      <c r="P726" s="623"/>
      <c r="Q726" s="48">
        <f t="shared" si="12"/>
        <v>0</v>
      </c>
      <c r="R726" s="48"/>
      <c r="S726" s="623"/>
      <c r="T726" s="623"/>
      <c r="U726" s="47"/>
      <c r="V726" s="623"/>
      <c r="W726" s="623"/>
      <c r="X726" s="623"/>
      <c r="Y726" s="121"/>
      <c r="Z726" s="121"/>
      <c r="AA726" s="121"/>
      <c r="AB726" s="373"/>
      <c r="AC726" s="122"/>
      <c r="AD726" s="51"/>
    </row>
    <row r="727" spans="1:30" outlineLevel="1">
      <c r="A727" s="686"/>
      <c r="B727" s="48" t="s">
        <v>23</v>
      </c>
      <c r="C727" s="48">
        <v>1274</v>
      </c>
      <c r="D727" s="623"/>
      <c r="E727" s="623" t="s">
        <v>6024</v>
      </c>
      <c r="F727" s="623" t="s">
        <v>6025</v>
      </c>
      <c r="G727" s="623" t="s">
        <v>6026</v>
      </c>
      <c r="H727" s="623" t="s">
        <v>3035</v>
      </c>
      <c r="I727" s="623"/>
      <c r="J727" s="623"/>
      <c r="K727" s="623"/>
      <c r="L727" s="623"/>
      <c r="M727" s="623"/>
      <c r="N727" s="623"/>
      <c r="O727" s="623"/>
      <c r="P727" s="623"/>
      <c r="Q727" s="48">
        <f t="shared" si="12"/>
        <v>0</v>
      </c>
      <c r="R727" s="48"/>
      <c r="S727" s="623"/>
      <c r="T727" s="623"/>
      <c r="U727" s="47"/>
      <c r="V727" s="623"/>
      <c r="W727" s="623"/>
      <c r="X727" s="623"/>
      <c r="Y727" s="121"/>
      <c r="Z727" s="121"/>
      <c r="AA727" s="121"/>
      <c r="AB727" s="373"/>
      <c r="AC727" s="122"/>
      <c r="AD727" s="51"/>
    </row>
    <row r="728" spans="1:30" outlineLevel="1">
      <c r="A728" s="686"/>
      <c r="B728" s="48" t="s">
        <v>23</v>
      </c>
      <c r="C728" s="48">
        <v>1275</v>
      </c>
      <c r="D728" s="623"/>
      <c r="E728" s="623" t="s">
        <v>6027</v>
      </c>
      <c r="F728" s="623" t="s">
        <v>6028</v>
      </c>
      <c r="G728" s="623" t="s">
        <v>6029</v>
      </c>
      <c r="H728" s="623" t="s">
        <v>3035</v>
      </c>
      <c r="I728" s="623"/>
      <c r="J728" s="623"/>
      <c r="K728" s="623"/>
      <c r="L728" s="623"/>
      <c r="M728" s="623"/>
      <c r="N728" s="623"/>
      <c r="O728" s="623"/>
      <c r="P728" s="623"/>
      <c r="Q728" s="48">
        <f t="shared" si="12"/>
        <v>0</v>
      </c>
      <c r="R728" s="48"/>
      <c r="S728" s="623"/>
      <c r="T728" s="623"/>
      <c r="U728" s="47"/>
      <c r="V728" s="623"/>
      <c r="W728" s="623"/>
      <c r="X728" s="623"/>
      <c r="Y728" s="121"/>
      <c r="Z728" s="121"/>
      <c r="AA728" s="121"/>
      <c r="AB728" s="373"/>
      <c r="AC728" s="122"/>
      <c r="AD728" s="51"/>
    </row>
    <row r="729" spans="1:30" outlineLevel="1">
      <c r="A729" s="686"/>
      <c r="B729" s="48" t="s">
        <v>23</v>
      </c>
      <c r="C729" s="48">
        <v>1276</v>
      </c>
      <c r="D729" s="623"/>
      <c r="E729" s="48" t="s">
        <v>6030</v>
      </c>
      <c r="F729" s="623" t="s">
        <v>6031</v>
      </c>
      <c r="G729" s="623" t="s">
        <v>6032</v>
      </c>
      <c r="H729" s="623" t="s">
        <v>3035</v>
      </c>
      <c r="I729" s="623"/>
      <c r="J729" s="623"/>
      <c r="K729" s="623"/>
      <c r="L729" s="623"/>
      <c r="M729" s="623"/>
      <c r="N729" s="623"/>
      <c r="O729" s="623"/>
      <c r="P729" s="623"/>
      <c r="Q729" s="48">
        <f t="shared" si="12"/>
        <v>0</v>
      </c>
      <c r="R729" s="48"/>
      <c r="S729" s="623"/>
      <c r="T729" s="623"/>
      <c r="U729" s="47"/>
      <c r="V729" s="623"/>
      <c r="W729" s="623"/>
      <c r="X729" s="623"/>
      <c r="Y729" s="121"/>
      <c r="Z729" s="121"/>
      <c r="AA729" s="121"/>
      <c r="AB729" s="373"/>
      <c r="AC729" s="122"/>
      <c r="AD729" s="51"/>
    </row>
    <row r="730" spans="1:30" outlineLevel="1">
      <c r="A730" s="686"/>
      <c r="B730" s="48" t="s">
        <v>23</v>
      </c>
      <c r="C730" s="48">
        <v>1277</v>
      </c>
      <c r="D730" s="623"/>
      <c r="E730" s="623" t="s">
        <v>6033</v>
      </c>
      <c r="F730" s="623" t="s">
        <v>6034</v>
      </c>
      <c r="G730" s="623" t="s">
        <v>4505</v>
      </c>
      <c r="H730" s="623" t="s">
        <v>3035</v>
      </c>
      <c r="I730" s="623"/>
      <c r="J730" s="623"/>
      <c r="K730" s="623"/>
      <c r="L730" s="623"/>
      <c r="M730" s="623"/>
      <c r="N730" s="623"/>
      <c r="O730" s="623"/>
      <c r="P730" s="623"/>
      <c r="Q730" s="48">
        <f t="shared" si="12"/>
        <v>0</v>
      </c>
      <c r="R730" s="48"/>
      <c r="S730" s="623"/>
      <c r="T730" s="623"/>
      <c r="U730" s="47"/>
      <c r="V730" s="623"/>
      <c r="W730" s="623"/>
      <c r="X730" s="623"/>
      <c r="Y730" s="121"/>
      <c r="Z730" s="121"/>
      <c r="AA730" s="121"/>
      <c r="AB730" s="373"/>
      <c r="AC730" s="122"/>
      <c r="AD730" s="51"/>
    </row>
    <row r="731" spans="1:30" outlineLevel="1">
      <c r="A731" s="686"/>
      <c r="B731" s="48" t="s">
        <v>23</v>
      </c>
      <c r="C731" s="48">
        <v>1278</v>
      </c>
      <c r="D731" s="623"/>
      <c r="E731" s="623" t="s">
        <v>6035</v>
      </c>
      <c r="F731" s="623" t="s">
        <v>6036</v>
      </c>
      <c r="G731" s="623" t="s">
        <v>4508</v>
      </c>
      <c r="H731" s="623" t="s">
        <v>3035</v>
      </c>
      <c r="I731" s="623"/>
      <c r="J731" s="623"/>
      <c r="K731" s="623"/>
      <c r="L731" s="623"/>
      <c r="M731" s="623"/>
      <c r="N731" s="623"/>
      <c r="O731" s="623"/>
      <c r="P731" s="623"/>
      <c r="Q731" s="48">
        <f t="shared" si="12"/>
        <v>0</v>
      </c>
      <c r="R731" s="48"/>
      <c r="S731" s="623"/>
      <c r="T731" s="623"/>
      <c r="U731" s="47"/>
      <c r="V731" s="623"/>
      <c r="W731" s="623"/>
      <c r="X731" s="623"/>
      <c r="Y731" s="121"/>
      <c r="Z731" s="121"/>
      <c r="AA731" s="121"/>
      <c r="AB731" s="373"/>
      <c r="AC731" s="122"/>
      <c r="AD731" s="51"/>
    </row>
    <row r="732" spans="1:30" outlineLevel="1">
      <c r="A732" s="686"/>
      <c r="B732" s="48" t="s">
        <v>23</v>
      </c>
      <c r="C732" s="48">
        <v>1279</v>
      </c>
      <c r="D732" s="623"/>
      <c r="E732" s="48" t="s">
        <v>6037</v>
      </c>
      <c r="F732" s="623" t="s">
        <v>6038</v>
      </c>
      <c r="G732" s="623" t="s">
        <v>6039</v>
      </c>
      <c r="H732" s="623" t="s">
        <v>3035</v>
      </c>
      <c r="I732" s="623"/>
      <c r="J732" s="623"/>
      <c r="K732" s="623"/>
      <c r="L732" s="623"/>
      <c r="M732" s="623"/>
      <c r="N732" s="623"/>
      <c r="O732" s="623"/>
      <c r="P732" s="623"/>
      <c r="Q732" s="48">
        <f t="shared" si="12"/>
        <v>0</v>
      </c>
      <c r="R732" s="48"/>
      <c r="S732" s="623"/>
      <c r="T732" s="623"/>
      <c r="U732" s="47"/>
      <c r="V732" s="623"/>
      <c r="W732" s="623"/>
      <c r="X732" s="623"/>
      <c r="Y732" s="121"/>
      <c r="Z732" s="121"/>
      <c r="AA732" s="121"/>
      <c r="AB732" s="373"/>
      <c r="AC732" s="122"/>
      <c r="AD732" s="51"/>
    </row>
    <row r="733" spans="1:30" outlineLevel="1">
      <c r="A733" s="686"/>
      <c r="B733" s="48" t="s">
        <v>23</v>
      </c>
      <c r="C733" s="48">
        <v>1280</v>
      </c>
      <c r="D733" s="623"/>
      <c r="E733" s="623" t="s">
        <v>6040</v>
      </c>
      <c r="F733" s="623" t="s">
        <v>6041</v>
      </c>
      <c r="G733" s="623" t="s">
        <v>4520</v>
      </c>
      <c r="H733" s="623" t="s">
        <v>3035</v>
      </c>
      <c r="I733" s="623"/>
      <c r="J733" s="623"/>
      <c r="K733" s="623"/>
      <c r="L733" s="623"/>
      <c r="M733" s="623"/>
      <c r="N733" s="623"/>
      <c r="O733" s="623"/>
      <c r="P733" s="623"/>
      <c r="Q733" s="48">
        <f t="shared" si="12"/>
        <v>0</v>
      </c>
      <c r="R733" s="48"/>
      <c r="S733" s="623"/>
      <c r="T733" s="623"/>
      <c r="U733" s="47"/>
      <c r="V733" s="623"/>
      <c r="W733" s="623"/>
      <c r="X733" s="623"/>
      <c r="Y733" s="121"/>
      <c r="Z733" s="121"/>
      <c r="AA733" s="121"/>
      <c r="AB733" s="373"/>
      <c r="AC733" s="122"/>
      <c r="AD733" s="51"/>
    </row>
    <row r="734" spans="1:30" outlineLevel="1">
      <c r="A734" s="686"/>
      <c r="B734" s="48" t="s">
        <v>23</v>
      </c>
      <c r="C734" s="48">
        <v>1281</v>
      </c>
      <c r="D734" s="623"/>
      <c r="E734" s="623" t="s">
        <v>6042</v>
      </c>
      <c r="F734" s="623" t="s">
        <v>6043</v>
      </c>
      <c r="G734" s="623" t="s">
        <v>4523</v>
      </c>
      <c r="H734" s="623" t="s">
        <v>3035</v>
      </c>
      <c r="I734" s="623"/>
      <c r="J734" s="623"/>
      <c r="K734" s="623"/>
      <c r="L734" s="623"/>
      <c r="M734" s="623"/>
      <c r="N734" s="623"/>
      <c r="O734" s="623"/>
      <c r="P734" s="623"/>
      <c r="Q734" s="48">
        <f t="shared" si="12"/>
        <v>0</v>
      </c>
      <c r="R734" s="48"/>
      <c r="S734" s="623"/>
      <c r="T734" s="623"/>
      <c r="U734" s="47"/>
      <c r="V734" s="623"/>
      <c r="W734" s="623"/>
      <c r="X734" s="623"/>
      <c r="Y734" s="121"/>
      <c r="Z734" s="121"/>
      <c r="AA734" s="121"/>
      <c r="AB734" s="373"/>
      <c r="AC734" s="122"/>
      <c r="AD734" s="51"/>
    </row>
    <row r="735" spans="1:30" outlineLevel="1">
      <c r="A735" s="686"/>
      <c r="B735" s="48" t="s">
        <v>23</v>
      </c>
      <c r="C735" s="48">
        <v>1282</v>
      </c>
      <c r="D735" s="623"/>
      <c r="E735" s="48" t="s">
        <v>6044</v>
      </c>
      <c r="F735" s="623" t="s">
        <v>6045</v>
      </c>
      <c r="G735" s="623" t="s">
        <v>6046</v>
      </c>
      <c r="H735" s="623" t="s">
        <v>3035</v>
      </c>
      <c r="I735" s="623"/>
      <c r="J735" s="623"/>
      <c r="K735" s="623"/>
      <c r="L735" s="623"/>
      <c r="M735" s="623"/>
      <c r="N735" s="623"/>
      <c r="O735" s="623"/>
      <c r="P735" s="623"/>
      <c r="Q735" s="48">
        <f t="shared" si="12"/>
        <v>0</v>
      </c>
      <c r="R735" s="48"/>
      <c r="S735" s="623"/>
      <c r="T735" s="623"/>
      <c r="U735" s="47"/>
      <c r="V735" s="623"/>
      <c r="W735" s="623"/>
      <c r="X735" s="623"/>
      <c r="Y735" s="121"/>
      <c r="Z735" s="121"/>
      <c r="AA735" s="121"/>
      <c r="AB735" s="373"/>
      <c r="AC735" s="122"/>
      <c r="AD735" s="51"/>
    </row>
    <row r="736" spans="1:30" outlineLevel="1">
      <c r="A736" s="686"/>
      <c r="B736" s="48" t="s">
        <v>23</v>
      </c>
      <c r="C736" s="48">
        <v>1283</v>
      </c>
      <c r="D736" s="623"/>
      <c r="E736" s="623" t="s">
        <v>6047</v>
      </c>
      <c r="F736" s="623" t="s">
        <v>6048</v>
      </c>
      <c r="G736" s="623" t="s">
        <v>4533</v>
      </c>
      <c r="H736" s="623" t="s">
        <v>3035</v>
      </c>
      <c r="I736" s="623"/>
      <c r="J736" s="623"/>
      <c r="K736" s="623"/>
      <c r="L736" s="623"/>
      <c r="M736" s="623"/>
      <c r="N736" s="623"/>
      <c r="O736" s="623"/>
      <c r="P736" s="623"/>
      <c r="Q736" s="48">
        <f t="shared" si="12"/>
        <v>0</v>
      </c>
      <c r="R736" s="48"/>
      <c r="S736" s="623"/>
      <c r="T736" s="623"/>
      <c r="U736" s="47"/>
      <c r="V736" s="623"/>
      <c r="W736" s="623"/>
      <c r="X736" s="623"/>
      <c r="Y736" s="121"/>
      <c r="Z736" s="121"/>
      <c r="AA736" s="121"/>
      <c r="AB736" s="373"/>
      <c r="AC736" s="122"/>
      <c r="AD736" s="51"/>
    </row>
    <row r="737" spans="1:30" outlineLevel="1">
      <c r="A737" s="686"/>
      <c r="B737" s="48" t="s">
        <v>23</v>
      </c>
      <c r="C737" s="48">
        <v>1284</v>
      </c>
      <c r="D737" s="623"/>
      <c r="E737" s="623" t="s">
        <v>6049</v>
      </c>
      <c r="F737" s="623" t="s">
        <v>6050</v>
      </c>
      <c r="G737" s="623" t="s">
        <v>4536</v>
      </c>
      <c r="H737" s="623" t="s">
        <v>3035</v>
      </c>
      <c r="I737" s="623"/>
      <c r="J737" s="623"/>
      <c r="K737" s="623"/>
      <c r="L737" s="623"/>
      <c r="M737" s="623"/>
      <c r="N737" s="623"/>
      <c r="O737" s="623"/>
      <c r="P737" s="623"/>
      <c r="Q737" s="48">
        <f t="shared" si="12"/>
        <v>0</v>
      </c>
      <c r="R737" s="48"/>
      <c r="S737" s="623"/>
      <c r="T737" s="623"/>
      <c r="U737" s="47"/>
      <c r="V737" s="623"/>
      <c r="W737" s="623"/>
      <c r="X737" s="623"/>
      <c r="Y737" s="121"/>
      <c r="Z737" s="121"/>
      <c r="AA737" s="121"/>
      <c r="AB737" s="373"/>
      <c r="AC737" s="122"/>
      <c r="AD737" s="51"/>
    </row>
    <row r="738" spans="1:30" outlineLevel="1">
      <c r="A738" s="686"/>
      <c r="B738" s="48" t="s">
        <v>23</v>
      </c>
      <c r="C738" s="48">
        <v>1285</v>
      </c>
      <c r="D738" s="623"/>
      <c r="E738" s="48" t="s">
        <v>6051</v>
      </c>
      <c r="F738" s="623" t="s">
        <v>6052</v>
      </c>
      <c r="G738" s="623" t="s">
        <v>6053</v>
      </c>
      <c r="H738" s="623" t="s">
        <v>3035</v>
      </c>
      <c r="I738" s="623"/>
      <c r="J738" s="623"/>
      <c r="K738" s="623"/>
      <c r="L738" s="623"/>
      <c r="M738" s="623"/>
      <c r="N738" s="623"/>
      <c r="O738" s="623"/>
      <c r="P738" s="623"/>
      <c r="Q738" s="48">
        <f t="shared" si="12"/>
        <v>0</v>
      </c>
      <c r="R738" s="48"/>
      <c r="S738" s="623"/>
      <c r="T738" s="623"/>
      <c r="U738" s="47"/>
      <c r="V738" s="623"/>
      <c r="W738" s="623"/>
      <c r="X738" s="623"/>
      <c r="Y738" s="121"/>
      <c r="Z738" s="121"/>
      <c r="AA738" s="121"/>
      <c r="AB738" s="373"/>
      <c r="AC738" s="122"/>
      <c r="AD738" s="51"/>
    </row>
    <row r="739" spans="1:30" outlineLevel="1">
      <c r="A739" s="686"/>
      <c r="B739" s="48" t="s">
        <v>23</v>
      </c>
      <c r="C739" s="48">
        <v>1286</v>
      </c>
      <c r="D739" s="623"/>
      <c r="E739" s="623" t="s">
        <v>6054</v>
      </c>
      <c r="F739" s="623" t="s">
        <v>6055</v>
      </c>
      <c r="G739" s="623" t="s">
        <v>6056</v>
      </c>
      <c r="H739" s="623" t="s">
        <v>3035</v>
      </c>
      <c r="I739" s="623"/>
      <c r="J739" s="623"/>
      <c r="K739" s="623"/>
      <c r="L739" s="623"/>
      <c r="M739" s="623"/>
      <c r="N739" s="623"/>
      <c r="O739" s="623"/>
      <c r="P739" s="623"/>
      <c r="Q739" s="48">
        <f t="shared" si="12"/>
        <v>0</v>
      </c>
      <c r="R739" s="48"/>
      <c r="S739" s="623"/>
      <c r="T739" s="623"/>
      <c r="U739" s="47"/>
      <c r="V739" s="623"/>
      <c r="W739" s="623"/>
      <c r="X739" s="623"/>
      <c r="Y739" s="121"/>
      <c r="Z739" s="121"/>
      <c r="AA739" s="121"/>
      <c r="AB739" s="373"/>
      <c r="AC739" s="122"/>
      <c r="AD739" s="51"/>
    </row>
    <row r="740" spans="1:30" outlineLevel="1">
      <c r="A740" s="686"/>
      <c r="B740" s="48" t="s">
        <v>23</v>
      </c>
      <c r="C740" s="48">
        <v>1287</v>
      </c>
      <c r="D740" s="623"/>
      <c r="E740" s="623" t="s">
        <v>6057</v>
      </c>
      <c r="F740" s="623" t="s">
        <v>6058</v>
      </c>
      <c r="G740" s="623" t="s">
        <v>6059</v>
      </c>
      <c r="H740" s="623" t="s">
        <v>3035</v>
      </c>
      <c r="I740" s="623"/>
      <c r="J740" s="623"/>
      <c r="K740" s="623"/>
      <c r="L740" s="623"/>
      <c r="M740" s="623"/>
      <c r="N740" s="623"/>
      <c r="O740" s="623"/>
      <c r="P740" s="623"/>
      <c r="Q740" s="48">
        <f t="shared" si="12"/>
        <v>0</v>
      </c>
      <c r="R740" s="48"/>
      <c r="S740" s="623"/>
      <c r="T740" s="623"/>
      <c r="U740" s="47"/>
      <c r="V740" s="623"/>
      <c r="W740" s="623"/>
      <c r="X740" s="623"/>
      <c r="Y740" s="121"/>
      <c r="Z740" s="121"/>
      <c r="AA740" s="121"/>
      <c r="AB740" s="373"/>
      <c r="AC740" s="122"/>
      <c r="AD740" s="51"/>
    </row>
    <row r="741" spans="1:30" outlineLevel="1">
      <c r="A741" s="686"/>
      <c r="B741" s="48" t="s">
        <v>23</v>
      </c>
      <c r="C741" s="48">
        <v>1288</v>
      </c>
      <c r="D741" s="623"/>
      <c r="E741" s="48" t="s">
        <v>6060</v>
      </c>
      <c r="F741" s="623" t="s">
        <v>6061</v>
      </c>
      <c r="G741" s="623" t="s">
        <v>6062</v>
      </c>
      <c r="H741" s="623" t="s">
        <v>3035</v>
      </c>
      <c r="I741" s="623"/>
      <c r="J741" s="623"/>
      <c r="K741" s="623"/>
      <c r="L741" s="623"/>
      <c r="M741" s="623"/>
      <c r="N741" s="623"/>
      <c r="O741" s="623"/>
      <c r="P741" s="623"/>
      <c r="Q741" s="48">
        <f t="shared" si="12"/>
        <v>0</v>
      </c>
      <c r="R741" s="48"/>
      <c r="S741" s="623"/>
      <c r="T741" s="623"/>
      <c r="U741" s="47"/>
      <c r="V741" s="623"/>
      <c r="W741" s="623"/>
      <c r="X741" s="623"/>
      <c r="Y741" s="121"/>
      <c r="Z741" s="121"/>
      <c r="AA741" s="121"/>
      <c r="AB741" s="373"/>
      <c r="AC741" s="122"/>
      <c r="AD741" s="51"/>
    </row>
    <row r="742" spans="1:30" outlineLevel="1">
      <c r="A742" s="686"/>
      <c r="B742" s="48" t="s">
        <v>23</v>
      </c>
      <c r="C742" s="48">
        <v>1289</v>
      </c>
      <c r="D742" s="623"/>
      <c r="E742" s="623" t="s">
        <v>6063</v>
      </c>
      <c r="F742" s="623" t="s">
        <v>6064</v>
      </c>
      <c r="G742" s="623" t="s">
        <v>6065</v>
      </c>
      <c r="H742" s="623" t="s">
        <v>3035</v>
      </c>
      <c r="I742" s="623"/>
      <c r="J742" s="623"/>
      <c r="K742" s="623"/>
      <c r="L742" s="623"/>
      <c r="M742" s="623"/>
      <c r="N742" s="623"/>
      <c r="O742" s="623"/>
      <c r="P742" s="623"/>
      <c r="Q742" s="48">
        <f t="shared" si="12"/>
        <v>0</v>
      </c>
      <c r="R742" s="48"/>
      <c r="S742" s="623"/>
      <c r="T742" s="623"/>
      <c r="U742" s="47"/>
      <c r="V742" s="623"/>
      <c r="W742" s="623"/>
      <c r="X742" s="623"/>
      <c r="Y742" s="121"/>
      <c r="Z742" s="121"/>
      <c r="AA742" s="121"/>
      <c r="AB742" s="373"/>
      <c r="AC742" s="122"/>
      <c r="AD742" s="51"/>
    </row>
    <row r="743" spans="1:30" outlineLevel="1">
      <c r="A743" s="686"/>
      <c r="B743" s="48" t="s">
        <v>23</v>
      </c>
      <c r="C743" s="48">
        <v>1290</v>
      </c>
      <c r="D743" s="623"/>
      <c r="E743" s="623" t="s">
        <v>6066</v>
      </c>
      <c r="F743" s="623" t="s">
        <v>6067</v>
      </c>
      <c r="G743" s="623" t="s">
        <v>6068</v>
      </c>
      <c r="H743" s="623" t="s">
        <v>3035</v>
      </c>
      <c r="I743" s="623"/>
      <c r="J743" s="623"/>
      <c r="K743" s="623"/>
      <c r="L743" s="623"/>
      <c r="M743" s="623"/>
      <c r="N743" s="623"/>
      <c r="O743" s="623"/>
      <c r="P743" s="623"/>
      <c r="Q743" s="48">
        <f t="shared" si="12"/>
        <v>0</v>
      </c>
      <c r="R743" s="48"/>
      <c r="S743" s="623"/>
      <c r="T743" s="623"/>
      <c r="U743" s="47"/>
      <c r="V743" s="623"/>
      <c r="W743" s="623"/>
      <c r="X743" s="623"/>
      <c r="Y743" s="121"/>
      <c r="Z743" s="121"/>
      <c r="AA743" s="121"/>
      <c r="AB743" s="373"/>
      <c r="AC743" s="122"/>
      <c r="AD743" s="51"/>
    </row>
    <row r="744" spans="1:30" outlineLevel="1">
      <c r="A744" s="686"/>
      <c r="B744" s="48" t="s">
        <v>23</v>
      </c>
      <c r="C744" s="48">
        <v>1291</v>
      </c>
      <c r="D744" s="623"/>
      <c r="E744" s="48" t="s">
        <v>6069</v>
      </c>
      <c r="F744" s="623" t="s">
        <v>6070</v>
      </c>
      <c r="G744" s="623" t="s">
        <v>6071</v>
      </c>
      <c r="H744" s="623" t="s">
        <v>3035</v>
      </c>
      <c r="I744" s="623"/>
      <c r="J744" s="623"/>
      <c r="K744" s="623"/>
      <c r="L744" s="623"/>
      <c r="M744" s="623"/>
      <c r="N744" s="623"/>
      <c r="O744" s="623"/>
      <c r="P744" s="623"/>
      <c r="Q744" s="48">
        <f t="shared" si="12"/>
        <v>0</v>
      </c>
      <c r="R744" s="48"/>
      <c r="S744" s="623"/>
      <c r="T744" s="623"/>
      <c r="U744" s="47"/>
      <c r="V744" s="623"/>
      <c r="W744" s="623"/>
      <c r="X744" s="623"/>
      <c r="Y744" s="121"/>
      <c r="Z744" s="121"/>
      <c r="AA744" s="121"/>
      <c r="AB744" s="373"/>
      <c r="AC744" s="122"/>
      <c r="AD744" s="51"/>
    </row>
    <row r="745" spans="1:30" outlineLevel="1">
      <c r="A745" s="686"/>
      <c r="B745" s="48" t="s">
        <v>23</v>
      </c>
      <c r="C745" s="48">
        <v>1292</v>
      </c>
      <c r="D745" s="623"/>
      <c r="E745" s="623" t="s">
        <v>6072</v>
      </c>
      <c r="F745" s="623" t="s">
        <v>6073</v>
      </c>
      <c r="G745" s="623" t="s">
        <v>6074</v>
      </c>
      <c r="H745" s="623" t="s">
        <v>3035</v>
      </c>
      <c r="I745" s="623"/>
      <c r="J745" s="623"/>
      <c r="K745" s="623"/>
      <c r="L745" s="623"/>
      <c r="M745" s="623"/>
      <c r="N745" s="623"/>
      <c r="O745" s="623"/>
      <c r="P745" s="623"/>
      <c r="Q745" s="48">
        <f t="shared" si="12"/>
        <v>0</v>
      </c>
      <c r="R745" s="48"/>
      <c r="S745" s="623"/>
      <c r="T745" s="623"/>
      <c r="U745" s="47"/>
      <c r="V745" s="623"/>
      <c r="W745" s="623"/>
      <c r="X745" s="623"/>
      <c r="Y745" s="121"/>
      <c r="Z745" s="121"/>
      <c r="AA745" s="121"/>
      <c r="AB745" s="373"/>
      <c r="AC745" s="122"/>
      <c r="AD745" s="51"/>
    </row>
    <row r="746" spans="1:30" outlineLevel="1">
      <c r="A746" s="686"/>
      <c r="B746" s="48" t="s">
        <v>23</v>
      </c>
      <c r="C746" s="48">
        <v>1293</v>
      </c>
      <c r="D746" s="623"/>
      <c r="E746" s="623" t="s">
        <v>6075</v>
      </c>
      <c r="F746" s="623" t="s">
        <v>6076</v>
      </c>
      <c r="G746" s="623" t="s">
        <v>6077</v>
      </c>
      <c r="H746" s="623" t="s">
        <v>3035</v>
      </c>
      <c r="I746" s="623"/>
      <c r="J746" s="623"/>
      <c r="K746" s="623"/>
      <c r="L746" s="623"/>
      <c r="M746" s="623"/>
      <c r="N746" s="623"/>
      <c r="O746" s="623"/>
      <c r="P746" s="623"/>
      <c r="Q746" s="48">
        <f t="shared" si="12"/>
        <v>0</v>
      </c>
      <c r="R746" s="48"/>
      <c r="S746" s="623"/>
      <c r="T746" s="623"/>
      <c r="U746" s="47"/>
      <c r="V746" s="623"/>
      <c r="W746" s="623"/>
      <c r="X746" s="623"/>
      <c r="Y746" s="121"/>
      <c r="Z746" s="121"/>
      <c r="AA746" s="121"/>
      <c r="AB746" s="373"/>
      <c r="AC746" s="122"/>
      <c r="AD746" s="51"/>
    </row>
    <row r="747" spans="1:30" outlineLevel="1">
      <c r="A747" s="686"/>
      <c r="B747" s="48" t="s">
        <v>23</v>
      </c>
      <c r="C747" s="48">
        <v>1294</v>
      </c>
      <c r="D747" s="623"/>
      <c r="E747" s="48" t="s">
        <v>6078</v>
      </c>
      <c r="F747" s="623" t="s">
        <v>6079</v>
      </c>
      <c r="G747" s="623" t="s">
        <v>6080</v>
      </c>
      <c r="H747" s="623" t="s">
        <v>3035</v>
      </c>
      <c r="I747" s="623"/>
      <c r="J747" s="623"/>
      <c r="K747" s="623"/>
      <c r="L747" s="623"/>
      <c r="M747" s="623"/>
      <c r="N747" s="623"/>
      <c r="O747" s="623"/>
      <c r="P747" s="623"/>
      <c r="Q747" s="48">
        <f t="shared" si="12"/>
        <v>0</v>
      </c>
      <c r="R747" s="48"/>
      <c r="S747" s="623"/>
      <c r="T747" s="623"/>
      <c r="U747" s="47"/>
      <c r="V747" s="623"/>
      <c r="W747" s="623"/>
      <c r="X747" s="623"/>
      <c r="Y747" s="121"/>
      <c r="Z747" s="121"/>
      <c r="AA747" s="121"/>
      <c r="AB747" s="373"/>
      <c r="AC747" s="122"/>
      <c r="AD747" s="51"/>
    </row>
    <row r="748" spans="1:30" outlineLevel="1">
      <c r="A748" s="686"/>
      <c r="B748" s="48" t="s">
        <v>23</v>
      </c>
      <c r="C748" s="48">
        <v>1295</v>
      </c>
      <c r="D748" s="623"/>
      <c r="E748" s="623" t="s">
        <v>6081</v>
      </c>
      <c r="F748" s="623" t="s">
        <v>6082</v>
      </c>
      <c r="G748" s="623" t="s">
        <v>6083</v>
      </c>
      <c r="H748" s="623" t="s">
        <v>3035</v>
      </c>
      <c r="I748" s="623"/>
      <c r="J748" s="623"/>
      <c r="K748" s="623"/>
      <c r="L748" s="623"/>
      <c r="M748" s="623"/>
      <c r="N748" s="623"/>
      <c r="O748" s="623"/>
      <c r="P748" s="623"/>
      <c r="Q748" s="48">
        <f t="shared" si="12"/>
        <v>0</v>
      </c>
      <c r="R748" s="48"/>
      <c r="S748" s="623"/>
      <c r="T748" s="623"/>
      <c r="U748" s="47"/>
      <c r="V748" s="623"/>
      <c r="W748" s="623"/>
      <c r="X748" s="623"/>
      <c r="Y748" s="121"/>
      <c r="Z748" s="121"/>
      <c r="AA748" s="121"/>
      <c r="AB748" s="373"/>
      <c r="AC748" s="122"/>
      <c r="AD748" s="51"/>
    </row>
    <row r="749" spans="1:30" outlineLevel="1">
      <c r="A749" s="686"/>
      <c r="B749" s="48" t="s">
        <v>23</v>
      </c>
      <c r="C749" s="48">
        <v>1296</v>
      </c>
      <c r="D749" s="623"/>
      <c r="E749" s="623" t="s">
        <v>6084</v>
      </c>
      <c r="F749" s="623" t="s">
        <v>6085</v>
      </c>
      <c r="G749" s="623" t="s">
        <v>6086</v>
      </c>
      <c r="H749" s="623" t="s">
        <v>3035</v>
      </c>
      <c r="I749" s="623"/>
      <c r="J749" s="623"/>
      <c r="K749" s="623"/>
      <c r="L749" s="623"/>
      <c r="M749" s="623"/>
      <c r="N749" s="623"/>
      <c r="O749" s="623"/>
      <c r="P749" s="623"/>
      <c r="Q749" s="48">
        <f t="shared" si="12"/>
        <v>0</v>
      </c>
      <c r="R749" s="48"/>
      <c r="S749" s="623"/>
      <c r="T749" s="623"/>
      <c r="U749" s="47"/>
      <c r="V749" s="623"/>
      <c r="W749" s="623"/>
      <c r="X749" s="623"/>
      <c r="Y749" s="121"/>
      <c r="Z749" s="121"/>
      <c r="AA749" s="121"/>
      <c r="AB749" s="373"/>
      <c r="AC749" s="122"/>
      <c r="AD749" s="51"/>
    </row>
    <row r="750" spans="1:30" outlineLevel="1">
      <c r="A750" s="686"/>
      <c r="B750" s="48" t="s">
        <v>23</v>
      </c>
      <c r="C750" s="48">
        <v>1297</v>
      </c>
      <c r="D750" s="623"/>
      <c r="E750" s="48" t="s">
        <v>6087</v>
      </c>
      <c r="F750" s="623" t="s">
        <v>6088</v>
      </c>
      <c r="G750" s="623" t="s">
        <v>6089</v>
      </c>
      <c r="H750" s="623" t="s">
        <v>3035</v>
      </c>
      <c r="I750" s="623"/>
      <c r="J750" s="623"/>
      <c r="K750" s="623"/>
      <c r="L750" s="623"/>
      <c r="M750" s="623"/>
      <c r="N750" s="623"/>
      <c r="O750" s="623"/>
      <c r="P750" s="623"/>
      <c r="Q750" s="48">
        <f t="shared" si="12"/>
        <v>0</v>
      </c>
      <c r="R750" s="48"/>
      <c r="S750" s="623"/>
      <c r="T750" s="623"/>
      <c r="U750" s="47"/>
      <c r="V750" s="623"/>
      <c r="W750" s="623"/>
      <c r="X750" s="623"/>
      <c r="Y750" s="121"/>
      <c r="Z750" s="121"/>
      <c r="AA750" s="121"/>
      <c r="AB750" s="373"/>
      <c r="AC750" s="122"/>
      <c r="AD750" s="51"/>
    </row>
    <row r="751" spans="1:30" outlineLevel="1">
      <c r="A751" s="686"/>
      <c r="B751" s="48" t="s">
        <v>23</v>
      </c>
      <c r="C751" s="48">
        <v>1298</v>
      </c>
      <c r="D751" s="623"/>
      <c r="E751" s="623" t="s">
        <v>6090</v>
      </c>
      <c r="F751" s="623" t="s">
        <v>6091</v>
      </c>
      <c r="G751" s="623" t="s">
        <v>6092</v>
      </c>
      <c r="H751" s="623" t="s">
        <v>3035</v>
      </c>
      <c r="I751" s="623"/>
      <c r="J751" s="623"/>
      <c r="K751" s="623"/>
      <c r="L751" s="623"/>
      <c r="M751" s="623"/>
      <c r="N751" s="623"/>
      <c r="O751" s="623"/>
      <c r="P751" s="623"/>
      <c r="Q751" s="48">
        <f t="shared" si="12"/>
        <v>0</v>
      </c>
      <c r="R751" s="48"/>
      <c r="S751" s="623"/>
      <c r="T751" s="623"/>
      <c r="U751" s="47"/>
      <c r="V751" s="623"/>
      <c r="W751" s="623"/>
      <c r="X751" s="623"/>
      <c r="Y751" s="121"/>
      <c r="Z751" s="121"/>
      <c r="AA751" s="121"/>
      <c r="AB751" s="373"/>
      <c r="AC751" s="122"/>
      <c r="AD751" s="51"/>
    </row>
    <row r="752" spans="1:30" outlineLevel="1">
      <c r="A752" s="686"/>
      <c r="B752" s="48" t="s">
        <v>23</v>
      </c>
      <c r="C752" s="48">
        <v>1299</v>
      </c>
      <c r="D752" s="623"/>
      <c r="E752" s="623" t="s">
        <v>6093</v>
      </c>
      <c r="F752" s="623" t="s">
        <v>6094</v>
      </c>
      <c r="G752" s="623" t="s">
        <v>4629</v>
      </c>
      <c r="H752" s="623" t="s">
        <v>3035</v>
      </c>
      <c r="I752" s="623"/>
      <c r="J752" s="623"/>
      <c r="K752" s="623"/>
      <c r="L752" s="623"/>
      <c r="M752" s="623"/>
      <c r="N752" s="623"/>
      <c r="O752" s="623"/>
      <c r="P752" s="623"/>
      <c r="Q752" s="48">
        <f t="shared" si="12"/>
        <v>0</v>
      </c>
      <c r="R752" s="48"/>
      <c r="S752" s="623"/>
      <c r="T752" s="623"/>
      <c r="U752" s="47"/>
      <c r="V752" s="623"/>
      <c r="W752" s="623"/>
      <c r="X752" s="623"/>
      <c r="Y752" s="121"/>
      <c r="Z752" s="121"/>
      <c r="AA752" s="121"/>
      <c r="AB752" s="373"/>
      <c r="AC752" s="122"/>
      <c r="AD752" s="51"/>
    </row>
    <row r="753" spans="1:39" outlineLevel="1">
      <c r="A753" s="686"/>
      <c r="B753" s="48" t="s">
        <v>23</v>
      </c>
      <c r="C753" s="48">
        <v>1300</v>
      </c>
      <c r="D753" s="623"/>
      <c r="E753" s="48" t="s">
        <v>6095</v>
      </c>
      <c r="F753" s="623" t="s">
        <v>6096</v>
      </c>
      <c r="G753" s="623" t="s">
        <v>4633</v>
      </c>
      <c r="H753" s="623" t="s">
        <v>3035</v>
      </c>
      <c r="I753" s="623"/>
      <c r="J753" s="623"/>
      <c r="K753" s="623"/>
      <c r="L753" s="623"/>
      <c r="M753" s="623"/>
      <c r="N753" s="623"/>
      <c r="O753" s="623"/>
      <c r="P753" s="623"/>
      <c r="Q753" s="48">
        <f t="shared" si="12"/>
        <v>0</v>
      </c>
      <c r="R753" s="48"/>
      <c r="S753" s="623"/>
      <c r="T753" s="623"/>
      <c r="U753" s="47"/>
      <c r="V753" s="623"/>
      <c r="W753" s="623"/>
      <c r="X753" s="623"/>
      <c r="Y753" s="121"/>
      <c r="Z753" s="121"/>
      <c r="AA753" s="121"/>
      <c r="AB753" s="373"/>
      <c r="AC753" s="122"/>
      <c r="AD753" s="51"/>
    </row>
    <row r="754" spans="1:39" outlineLevel="1">
      <c r="A754" s="686"/>
      <c r="B754" s="48" t="s">
        <v>23</v>
      </c>
      <c r="C754" s="48">
        <v>1301</v>
      </c>
      <c r="D754" s="623"/>
      <c r="E754" s="623" t="s">
        <v>6097</v>
      </c>
      <c r="F754" s="623" t="s">
        <v>6098</v>
      </c>
      <c r="G754" s="623" t="s">
        <v>6099</v>
      </c>
      <c r="H754" s="623" t="s">
        <v>3035</v>
      </c>
      <c r="I754" s="623"/>
      <c r="J754" s="623"/>
      <c r="K754" s="623"/>
      <c r="L754" s="623"/>
      <c r="M754" s="623"/>
      <c r="N754" s="623"/>
      <c r="O754" s="623"/>
      <c r="P754" s="623"/>
      <c r="Q754" s="48">
        <f t="shared" si="12"/>
        <v>0</v>
      </c>
      <c r="R754" s="48"/>
      <c r="S754" s="623"/>
      <c r="T754" s="623"/>
      <c r="U754" s="47"/>
      <c r="V754" s="623"/>
      <c r="W754" s="623"/>
      <c r="X754" s="623"/>
      <c r="Y754" s="121"/>
      <c r="Z754" s="121"/>
      <c r="AA754" s="121"/>
      <c r="AB754" s="373"/>
      <c r="AC754" s="122"/>
      <c r="AD754" s="51"/>
    </row>
    <row r="755" spans="1:39" outlineLevel="1">
      <c r="A755" s="686"/>
      <c r="B755" s="48" t="s">
        <v>23</v>
      </c>
      <c r="C755" s="48">
        <v>1302</v>
      </c>
      <c r="D755" s="623"/>
      <c r="E755" s="623" t="s">
        <v>6100</v>
      </c>
      <c r="F755" s="623" t="s">
        <v>6101</v>
      </c>
      <c r="G755" s="623" t="s">
        <v>6102</v>
      </c>
      <c r="H755" s="623" t="s">
        <v>3035</v>
      </c>
      <c r="I755" s="623"/>
      <c r="J755" s="623"/>
      <c r="K755" s="623"/>
      <c r="L755" s="623"/>
      <c r="M755" s="623"/>
      <c r="N755" s="623"/>
      <c r="O755" s="623"/>
      <c r="P755" s="623"/>
      <c r="Q755" s="48">
        <f t="shared" si="12"/>
        <v>0</v>
      </c>
      <c r="R755" s="48"/>
      <c r="S755" s="623"/>
      <c r="T755" s="623"/>
      <c r="U755" s="47"/>
      <c r="V755" s="623"/>
      <c r="W755" s="623"/>
      <c r="X755" s="623"/>
      <c r="Y755" s="121"/>
      <c r="Z755" s="121"/>
      <c r="AA755" s="121"/>
      <c r="AB755" s="373"/>
      <c r="AC755" s="122"/>
      <c r="AD755" s="51"/>
    </row>
    <row r="756" spans="1:39" outlineLevel="1">
      <c r="A756" s="686"/>
      <c r="B756" s="48" t="s">
        <v>23</v>
      </c>
      <c r="C756" s="48">
        <v>1303</v>
      </c>
      <c r="D756" s="623"/>
      <c r="E756" s="48" t="s">
        <v>6103</v>
      </c>
      <c r="F756" s="623" t="s">
        <v>6104</v>
      </c>
      <c r="G756" s="623" t="s">
        <v>6105</v>
      </c>
      <c r="H756" s="623" t="s">
        <v>3035</v>
      </c>
      <c r="I756" s="623"/>
      <c r="J756" s="623"/>
      <c r="K756" s="623"/>
      <c r="L756" s="623"/>
      <c r="M756" s="623"/>
      <c r="N756" s="623"/>
      <c r="O756" s="623"/>
      <c r="P756" s="623"/>
      <c r="Q756" s="48">
        <f t="shared" si="12"/>
        <v>0</v>
      </c>
      <c r="R756" s="48"/>
      <c r="S756" s="623"/>
      <c r="T756" s="623"/>
      <c r="U756" s="47"/>
      <c r="V756" s="623"/>
      <c r="W756" s="623"/>
      <c r="X756" s="623"/>
      <c r="Y756" s="121"/>
      <c r="Z756" s="121"/>
      <c r="AA756" s="121"/>
      <c r="AB756" s="373"/>
      <c r="AC756" s="122"/>
      <c r="AD756" s="51"/>
    </row>
    <row r="757" spans="1:39" outlineLevel="1">
      <c r="A757" s="686"/>
      <c r="B757" s="48" t="s">
        <v>23</v>
      </c>
      <c r="C757" s="48">
        <v>1304</v>
      </c>
      <c r="D757" s="623"/>
      <c r="E757" s="623" t="s">
        <v>6106</v>
      </c>
      <c r="F757" s="623" t="s">
        <v>6107</v>
      </c>
      <c r="G757" s="623" t="s">
        <v>6108</v>
      </c>
      <c r="H757" s="623" t="s">
        <v>3035</v>
      </c>
      <c r="I757" s="623"/>
      <c r="J757" s="623"/>
      <c r="K757" s="623"/>
      <c r="L757" s="623"/>
      <c r="M757" s="623"/>
      <c r="N757" s="623"/>
      <c r="O757" s="623"/>
      <c r="P757" s="623"/>
      <c r="Q757" s="48">
        <f t="shared" si="12"/>
        <v>0</v>
      </c>
      <c r="R757" s="48"/>
      <c r="S757" s="623"/>
      <c r="T757" s="623"/>
      <c r="U757" s="47"/>
      <c r="V757" s="623"/>
      <c r="W757" s="623"/>
      <c r="X757" s="623"/>
      <c r="Y757" s="121"/>
      <c r="Z757" s="121"/>
      <c r="AA757" s="121"/>
      <c r="AB757" s="373"/>
      <c r="AC757" s="122"/>
      <c r="AD757" s="51"/>
    </row>
    <row r="758" spans="1:39" outlineLevel="1">
      <c r="A758" s="686"/>
      <c r="B758" s="48" t="s">
        <v>23</v>
      </c>
      <c r="C758" s="48">
        <v>1305</v>
      </c>
      <c r="D758" s="623"/>
      <c r="E758" s="623" t="s">
        <v>6109</v>
      </c>
      <c r="F758" s="623" t="s">
        <v>6110</v>
      </c>
      <c r="G758" s="623" t="s">
        <v>4662</v>
      </c>
      <c r="H758" s="623" t="s">
        <v>3035</v>
      </c>
      <c r="I758" s="623"/>
      <c r="J758" s="623"/>
      <c r="K758" s="623"/>
      <c r="L758" s="623"/>
      <c r="M758" s="623"/>
      <c r="N758" s="623"/>
      <c r="O758" s="623"/>
      <c r="P758" s="623"/>
      <c r="Q758" s="48">
        <f t="shared" si="12"/>
        <v>0</v>
      </c>
      <c r="R758" s="48"/>
      <c r="S758" s="623"/>
      <c r="T758" s="623"/>
      <c r="U758" s="47"/>
      <c r="V758" s="623"/>
      <c r="W758" s="623"/>
      <c r="X758" s="623"/>
      <c r="Y758" s="121"/>
      <c r="Z758" s="121"/>
      <c r="AA758" s="121"/>
      <c r="AB758" s="373"/>
      <c r="AC758" s="122"/>
      <c r="AD758" s="51"/>
    </row>
    <row r="759" spans="1:39" outlineLevel="1">
      <c r="A759" s="686"/>
      <c r="B759" s="48" t="s">
        <v>23</v>
      </c>
      <c r="C759" s="48">
        <v>1306</v>
      </c>
      <c r="D759" s="623"/>
      <c r="E759" s="48" t="s">
        <v>6111</v>
      </c>
      <c r="F759" s="623" t="s">
        <v>6112</v>
      </c>
      <c r="G759" s="623" t="s">
        <v>4666</v>
      </c>
      <c r="H759" s="623" t="s">
        <v>3035</v>
      </c>
      <c r="I759" s="623"/>
      <c r="J759" s="623"/>
      <c r="K759" s="623"/>
      <c r="L759" s="623"/>
      <c r="M759" s="623"/>
      <c r="N759" s="623"/>
      <c r="O759" s="623"/>
      <c r="P759" s="623"/>
      <c r="Q759" s="48">
        <f t="shared" si="12"/>
        <v>0</v>
      </c>
      <c r="R759" s="48"/>
      <c r="S759" s="623"/>
      <c r="T759" s="623"/>
      <c r="U759" s="47"/>
      <c r="V759" s="623"/>
      <c r="W759" s="623"/>
      <c r="X759" s="623"/>
      <c r="Y759" s="121"/>
      <c r="Z759" s="121"/>
      <c r="AA759" s="121"/>
      <c r="AB759" s="373"/>
      <c r="AC759" s="122"/>
      <c r="AD759" s="51"/>
    </row>
    <row r="760" spans="1:39" outlineLevel="1">
      <c r="A760" s="686"/>
      <c r="B760" s="48" t="s">
        <v>23</v>
      </c>
      <c r="C760" s="48">
        <v>1307</v>
      </c>
      <c r="D760" s="623"/>
      <c r="E760" s="623" t="s">
        <v>6113</v>
      </c>
      <c r="F760" s="623" t="s">
        <v>6114</v>
      </c>
      <c r="G760" s="623" t="s">
        <v>4670</v>
      </c>
      <c r="H760" s="623" t="s">
        <v>3035</v>
      </c>
      <c r="I760" s="623"/>
      <c r="J760" s="623"/>
      <c r="K760" s="623"/>
      <c r="L760" s="623"/>
      <c r="M760" s="623"/>
      <c r="N760" s="623"/>
      <c r="O760" s="623"/>
      <c r="P760" s="623"/>
      <c r="Q760" s="48">
        <f t="shared" si="12"/>
        <v>0</v>
      </c>
      <c r="R760" s="48"/>
      <c r="S760" s="623"/>
      <c r="T760" s="623"/>
      <c r="U760" s="47"/>
      <c r="V760" s="623"/>
      <c r="W760" s="623"/>
      <c r="X760" s="623"/>
      <c r="Y760" s="121"/>
      <c r="Z760" s="121"/>
      <c r="AA760" s="121"/>
      <c r="AB760" s="373"/>
      <c r="AC760" s="122"/>
      <c r="AD760" s="51"/>
    </row>
    <row r="761" spans="1:39" outlineLevel="1">
      <c r="A761" s="686"/>
      <c r="B761" s="48" t="s">
        <v>23</v>
      </c>
      <c r="C761" s="48">
        <v>1308</v>
      </c>
      <c r="D761" s="623"/>
      <c r="E761" s="623" t="s">
        <v>6115</v>
      </c>
      <c r="F761" s="623" t="s">
        <v>6116</v>
      </c>
      <c r="G761" s="623" t="s">
        <v>4674</v>
      </c>
      <c r="H761" s="623" t="s">
        <v>3035</v>
      </c>
      <c r="I761" s="623"/>
      <c r="J761" s="47"/>
      <c r="K761" s="47"/>
      <c r="L761" s="47"/>
      <c r="M761" s="47"/>
      <c r="N761" s="47"/>
      <c r="O761" s="47"/>
      <c r="P761" s="47"/>
      <c r="Q761" s="48">
        <f t="shared" si="12"/>
        <v>0</v>
      </c>
      <c r="R761" s="48"/>
      <c r="S761" s="623"/>
      <c r="T761" s="623"/>
      <c r="U761" s="47"/>
      <c r="V761" s="623"/>
      <c r="W761" s="623"/>
      <c r="X761" s="623"/>
      <c r="Y761" s="121"/>
      <c r="Z761" s="121"/>
      <c r="AA761" s="121"/>
      <c r="AB761" s="373"/>
      <c r="AC761" s="122"/>
      <c r="AD761" s="51"/>
    </row>
    <row r="762" spans="1:39" outlineLevel="1">
      <c r="A762" s="686"/>
      <c r="B762" s="48" t="s">
        <v>23</v>
      </c>
      <c r="C762" s="48">
        <v>1309</v>
      </c>
      <c r="D762" s="623"/>
      <c r="E762" s="48" t="s">
        <v>6117</v>
      </c>
      <c r="F762" s="623" t="s">
        <v>6118</v>
      </c>
      <c r="G762" s="623" t="s">
        <v>4678</v>
      </c>
      <c r="H762" s="623" t="s">
        <v>3035</v>
      </c>
      <c r="I762" s="623"/>
      <c r="J762" s="47"/>
      <c r="K762" s="47"/>
      <c r="L762" s="47"/>
      <c r="M762" s="47"/>
      <c r="N762" s="47"/>
      <c r="O762" s="47"/>
      <c r="P762" s="47"/>
      <c r="Q762" s="48">
        <f t="shared" si="12"/>
        <v>0</v>
      </c>
      <c r="R762" s="48"/>
      <c r="S762" s="623"/>
      <c r="T762" s="623"/>
      <c r="U762" s="47"/>
      <c r="V762" s="623"/>
      <c r="W762" s="623"/>
      <c r="X762" s="623"/>
      <c r="Y762" s="121"/>
      <c r="Z762" s="121"/>
      <c r="AA762" s="121"/>
      <c r="AB762" s="373"/>
      <c r="AC762" s="122"/>
      <c r="AD762" s="51"/>
    </row>
    <row r="763" spans="1:39" outlineLevel="1">
      <c r="A763" s="686"/>
      <c r="B763" s="48" t="s">
        <v>23</v>
      </c>
      <c r="C763" s="48">
        <v>1310</v>
      </c>
      <c r="D763" s="623"/>
      <c r="E763" s="623" t="s">
        <v>6119</v>
      </c>
      <c r="F763" s="623" t="s">
        <v>6120</v>
      </c>
      <c r="G763" s="623" t="s">
        <v>4682</v>
      </c>
      <c r="H763" s="623" t="s">
        <v>3035</v>
      </c>
      <c r="I763" s="623"/>
      <c r="J763" s="47"/>
      <c r="K763" s="47"/>
      <c r="L763" s="47"/>
      <c r="M763" s="47"/>
      <c r="N763" s="47"/>
      <c r="O763" s="47"/>
      <c r="P763" s="47"/>
      <c r="Q763" s="48">
        <f t="shared" si="12"/>
        <v>0</v>
      </c>
      <c r="R763" s="48"/>
      <c r="S763" s="623"/>
      <c r="T763" s="623"/>
      <c r="U763" s="47"/>
      <c r="V763" s="623"/>
      <c r="W763" s="623"/>
      <c r="X763" s="623"/>
      <c r="Y763" s="121"/>
      <c r="Z763" s="121"/>
      <c r="AA763" s="121"/>
      <c r="AB763" s="373"/>
      <c r="AC763" s="122"/>
      <c r="AD763" s="51"/>
    </row>
    <row r="764" spans="1:39" outlineLevel="1">
      <c r="A764" s="686"/>
      <c r="B764" s="48" t="s">
        <v>23</v>
      </c>
      <c r="C764" s="48">
        <v>1311</v>
      </c>
      <c r="D764" s="623"/>
      <c r="E764" s="623" t="s">
        <v>6121</v>
      </c>
      <c r="F764" s="623" t="s">
        <v>6122</v>
      </c>
      <c r="G764" s="623" t="s">
        <v>4686</v>
      </c>
      <c r="H764" s="623" t="s">
        <v>3035</v>
      </c>
      <c r="I764" s="623"/>
      <c r="J764" s="47"/>
      <c r="K764" s="47"/>
      <c r="L764" s="47"/>
      <c r="M764" s="47"/>
      <c r="N764" s="47"/>
      <c r="O764" s="47"/>
      <c r="P764" s="47"/>
      <c r="Q764" s="48">
        <f t="shared" si="12"/>
        <v>0</v>
      </c>
      <c r="R764" s="48"/>
      <c r="S764" s="623"/>
      <c r="T764" s="623"/>
      <c r="U764" s="47"/>
      <c r="V764" s="623"/>
      <c r="W764" s="623"/>
      <c r="X764" s="623"/>
      <c r="Y764" s="121"/>
      <c r="Z764" s="121"/>
      <c r="AA764" s="121"/>
      <c r="AB764" s="373"/>
      <c r="AC764" s="122"/>
      <c r="AD764" s="51"/>
    </row>
    <row r="765" spans="1:39" s="501" customFormat="1" outlineLevel="1">
      <c r="A765" s="694"/>
      <c r="B765" s="477" t="s">
        <v>26</v>
      </c>
      <c r="C765" s="477">
        <v>1312</v>
      </c>
      <c r="D765" s="685" t="s">
        <v>4688</v>
      </c>
      <c r="E765" s="477" t="s">
        <v>6123</v>
      </c>
      <c r="F765" s="685" t="s">
        <v>6124</v>
      </c>
      <c r="G765" s="685" t="s">
        <v>6125</v>
      </c>
      <c r="H765" s="685" t="s">
        <v>3035</v>
      </c>
      <c r="I765" s="477"/>
      <c r="J765" s="477" t="e">
        <v>#N/A</v>
      </c>
      <c r="K765" s="477" t="e">
        <v>#N/A</v>
      </c>
      <c r="L765" s="477" t="e">
        <v>#N/A</v>
      </c>
      <c r="M765" s="477" t="e">
        <v>#N/A</v>
      </c>
      <c r="N765" s="477" t="e">
        <v>#N/A</v>
      </c>
      <c r="O765" s="477" t="e">
        <v>#N/A</v>
      </c>
      <c r="P765" s="477" t="e">
        <v>#N/A</v>
      </c>
      <c r="Q765" s="477" t="e">
        <f t="shared" si="12"/>
        <v>#N/A</v>
      </c>
      <c r="R765" s="477" t="e">
        <v>#N/A</v>
      </c>
      <c r="S765" s="685" t="s">
        <v>4542</v>
      </c>
      <c r="T765" s="685"/>
      <c r="U765" s="669" t="e">
        <v>#N/A</v>
      </c>
      <c r="V765" s="623"/>
      <c r="W765" s="685"/>
      <c r="X765" s="685"/>
      <c r="Y765" s="490" t="s">
        <v>3934</v>
      </c>
      <c r="Z765" s="121" t="s">
        <v>3045</v>
      </c>
      <c r="AA765" s="490"/>
      <c r="AB765" s="677" t="s">
        <v>6126</v>
      </c>
      <c r="AC765" s="496"/>
      <c r="AD765" s="479" t="s">
        <v>6127</v>
      </c>
      <c r="AE765" s="637"/>
      <c r="AF765" s="637"/>
      <c r="AG765" s="637"/>
      <c r="AH765" s="637"/>
      <c r="AI765" s="637"/>
      <c r="AJ765" s="637"/>
      <c r="AK765" s="637"/>
      <c r="AL765" s="637"/>
      <c r="AM765" s="637"/>
    </row>
    <row r="766" spans="1:39" outlineLevel="1">
      <c r="A766" s="686"/>
      <c r="B766" s="87" t="s">
        <v>84</v>
      </c>
      <c r="C766" s="48">
        <v>1313</v>
      </c>
      <c r="D766" s="623" t="s">
        <v>2009</v>
      </c>
      <c r="E766" s="623" t="s">
        <v>6128</v>
      </c>
      <c r="F766" s="623" t="s">
        <v>6129</v>
      </c>
      <c r="G766" s="623" t="s">
        <v>2187</v>
      </c>
      <c r="H766" s="623" t="s">
        <v>3035</v>
      </c>
      <c r="I766" s="48" t="s">
        <v>6130</v>
      </c>
      <c r="J766" s="48">
        <v>0</v>
      </c>
      <c r="K766" s="48">
        <v>0</v>
      </c>
      <c r="L766" s="48">
        <v>0</v>
      </c>
      <c r="M766" s="48">
        <v>1</v>
      </c>
      <c r="N766" s="48">
        <v>1</v>
      </c>
      <c r="O766" s="47" t="s">
        <v>6131</v>
      </c>
      <c r="P766" s="47"/>
      <c r="Q766" s="48">
        <f t="shared" si="12"/>
        <v>192</v>
      </c>
      <c r="R766" s="48" t="s">
        <v>3405</v>
      </c>
      <c r="S766" s="623" t="s">
        <v>4542</v>
      </c>
      <c r="T766" s="623"/>
      <c r="U766" s="47"/>
      <c r="V766" s="623"/>
      <c r="W766" s="623" t="s">
        <v>6132</v>
      </c>
      <c r="X766" s="623"/>
      <c r="Y766" s="121" t="s">
        <v>3408</v>
      </c>
      <c r="Z766" s="121" t="s">
        <v>3045</v>
      </c>
      <c r="AA766" s="121"/>
      <c r="AB766" s="373" t="s">
        <v>6133</v>
      </c>
      <c r="AC766" s="122"/>
      <c r="AD766" s="51" t="s">
        <v>6134</v>
      </c>
    </row>
    <row r="767" spans="1:39" outlineLevel="1">
      <c r="A767" s="686"/>
      <c r="B767" s="87" t="s">
        <v>84</v>
      </c>
      <c r="C767" s="48">
        <v>1314</v>
      </c>
      <c r="D767" s="623" t="s">
        <v>2016</v>
      </c>
      <c r="E767" s="623" t="s">
        <v>6135</v>
      </c>
      <c r="F767" s="623" t="s">
        <v>6136</v>
      </c>
      <c r="G767" s="623" t="s">
        <v>6137</v>
      </c>
      <c r="H767" s="623" t="s">
        <v>3035</v>
      </c>
      <c r="I767" s="48" t="s">
        <v>278</v>
      </c>
      <c r="J767" s="48">
        <v>0</v>
      </c>
      <c r="K767" s="48">
        <v>0</v>
      </c>
      <c r="L767" s="48">
        <v>0</v>
      </c>
      <c r="M767" s="48">
        <v>1</v>
      </c>
      <c r="N767" s="48">
        <v>1</v>
      </c>
      <c r="O767" s="47" t="s">
        <v>6138</v>
      </c>
      <c r="P767" s="47"/>
      <c r="Q767" s="48">
        <f t="shared" si="12"/>
        <v>192</v>
      </c>
      <c r="R767" s="48" t="s">
        <v>3405</v>
      </c>
      <c r="S767" s="623" t="s">
        <v>4542</v>
      </c>
      <c r="T767" s="623"/>
      <c r="U767" s="47"/>
      <c r="V767" s="623"/>
      <c r="W767" s="623" t="s">
        <v>6139</v>
      </c>
      <c r="X767" s="623"/>
      <c r="Y767" s="121" t="s">
        <v>3408</v>
      </c>
      <c r="Z767" s="121" t="s">
        <v>3045</v>
      </c>
      <c r="AA767" s="121"/>
      <c r="AB767" s="373" t="s">
        <v>6140</v>
      </c>
      <c r="AC767" s="122"/>
      <c r="AD767" s="51" t="s">
        <v>6141</v>
      </c>
    </row>
    <row r="768" spans="1:39" outlineLevel="1">
      <c r="A768" s="686"/>
      <c r="B768" s="87" t="s">
        <v>84</v>
      </c>
      <c r="C768" s="48">
        <v>1315</v>
      </c>
      <c r="D768" s="623" t="s">
        <v>2194</v>
      </c>
      <c r="E768" s="48" t="s">
        <v>6142</v>
      </c>
      <c r="F768" s="623" t="s">
        <v>6143</v>
      </c>
      <c r="G768" s="623" t="s">
        <v>2193</v>
      </c>
      <c r="H768" s="623" t="s">
        <v>3035</v>
      </c>
      <c r="I768" s="48" t="s">
        <v>6144</v>
      </c>
      <c r="J768" s="48">
        <v>0</v>
      </c>
      <c r="K768" s="48">
        <v>0</v>
      </c>
      <c r="L768" s="48">
        <v>0</v>
      </c>
      <c r="M768" s="48">
        <v>1</v>
      </c>
      <c r="N768" s="48">
        <v>1</v>
      </c>
      <c r="O768" s="47" t="s">
        <v>6145</v>
      </c>
      <c r="P768" s="47"/>
      <c r="Q768" s="48">
        <f t="shared" si="12"/>
        <v>192</v>
      </c>
      <c r="R768" s="48" t="s">
        <v>3405</v>
      </c>
      <c r="S768" s="623" t="s">
        <v>4542</v>
      </c>
      <c r="T768" s="623"/>
      <c r="U768" s="47"/>
      <c r="V768" s="623"/>
      <c r="W768" s="623" t="s">
        <v>6146</v>
      </c>
      <c r="X768" s="623"/>
      <c r="Y768" s="121" t="s">
        <v>3408</v>
      </c>
      <c r="Z768" s="121" t="s">
        <v>3045</v>
      </c>
      <c r="AA768" s="121"/>
      <c r="AB768" s="373" t="s">
        <v>6147</v>
      </c>
      <c r="AC768" s="122"/>
      <c r="AD768" s="51" t="s">
        <v>6148</v>
      </c>
    </row>
    <row r="769" spans="1:39" s="501" customFormat="1" outlineLevel="1">
      <c r="A769" s="694"/>
      <c r="B769" s="494" t="s">
        <v>42</v>
      </c>
      <c r="C769" s="477">
        <v>1316</v>
      </c>
      <c r="D769" s="685" t="s">
        <v>4718</v>
      </c>
      <c r="E769" s="685" t="s">
        <v>6149</v>
      </c>
      <c r="F769" s="685" t="s">
        <v>6150</v>
      </c>
      <c r="G769" s="685" t="s">
        <v>6151</v>
      </c>
      <c r="H769" s="685" t="s">
        <v>3035</v>
      </c>
      <c r="I769" s="477" t="s">
        <v>278</v>
      </c>
      <c r="J769" s="477">
        <v>0</v>
      </c>
      <c r="K769" s="477">
        <v>0</v>
      </c>
      <c r="L769" s="477">
        <v>0</v>
      </c>
      <c r="M769" s="477">
        <v>0</v>
      </c>
      <c r="N769" s="477">
        <v>1</v>
      </c>
      <c r="O769" s="669" t="s">
        <v>6152</v>
      </c>
      <c r="P769" s="669"/>
      <c r="Q769" s="477">
        <f t="shared" si="12"/>
        <v>128</v>
      </c>
      <c r="R769" s="477" t="s">
        <v>3405</v>
      </c>
      <c r="S769" s="685" t="s">
        <v>4542</v>
      </c>
      <c r="T769" s="685"/>
      <c r="U769" s="669"/>
      <c r="V769" s="685"/>
      <c r="W769" s="685"/>
      <c r="X769" s="685"/>
      <c r="Y769" s="490" t="s">
        <v>3408</v>
      </c>
      <c r="Z769" s="490" t="s">
        <v>3045</v>
      </c>
      <c r="AA769" s="490"/>
      <c r="AB769" s="677" t="s">
        <v>6153</v>
      </c>
      <c r="AC769" s="496"/>
      <c r="AD769" s="479" t="s">
        <v>6154</v>
      </c>
      <c r="AE769" s="637"/>
      <c r="AF769" s="637"/>
      <c r="AG769" s="637"/>
      <c r="AH769" s="637"/>
      <c r="AI769" s="637"/>
      <c r="AJ769" s="637"/>
      <c r="AK769" s="637"/>
      <c r="AL769" s="637"/>
      <c r="AM769" s="637"/>
    </row>
    <row r="770" spans="1:39" s="501" customFormat="1" outlineLevel="1">
      <c r="A770" s="694"/>
      <c r="B770" s="494" t="s">
        <v>42</v>
      </c>
      <c r="C770" s="477">
        <v>1317</v>
      </c>
      <c r="D770" s="685" t="s">
        <v>4726</v>
      </c>
      <c r="E770" s="685" t="s">
        <v>6155</v>
      </c>
      <c r="F770" s="685" t="s">
        <v>6156</v>
      </c>
      <c r="G770" s="685" t="s">
        <v>6157</v>
      </c>
      <c r="H770" s="685" t="s">
        <v>3035</v>
      </c>
      <c r="I770" s="477" t="s">
        <v>278</v>
      </c>
      <c r="J770" s="477">
        <v>0</v>
      </c>
      <c r="K770" s="477">
        <v>0</v>
      </c>
      <c r="L770" s="477">
        <v>0</v>
      </c>
      <c r="M770" s="477">
        <v>0</v>
      </c>
      <c r="N770" s="477">
        <v>1</v>
      </c>
      <c r="O770" s="669" t="s">
        <v>6158</v>
      </c>
      <c r="P770" s="669"/>
      <c r="Q770" s="477">
        <f t="shared" si="12"/>
        <v>128</v>
      </c>
      <c r="R770" s="477" t="s">
        <v>3405</v>
      </c>
      <c r="S770" s="685" t="s">
        <v>4542</v>
      </c>
      <c r="T770" s="685"/>
      <c r="U770" s="669"/>
      <c r="V770" s="685"/>
      <c r="W770" s="685"/>
      <c r="X770" s="685"/>
      <c r="Y770" s="490" t="s">
        <v>3408</v>
      </c>
      <c r="Z770" s="490" t="s">
        <v>3045</v>
      </c>
      <c r="AA770" s="490"/>
      <c r="AB770" s="677" t="s">
        <v>6159</v>
      </c>
      <c r="AC770" s="496"/>
      <c r="AD770" s="479" t="s">
        <v>6160</v>
      </c>
      <c r="AE770" s="637"/>
      <c r="AF770" s="637"/>
      <c r="AG770" s="637"/>
      <c r="AH770" s="637"/>
      <c r="AI770" s="637"/>
      <c r="AJ770" s="637"/>
      <c r="AK770" s="637"/>
      <c r="AL770" s="637"/>
      <c r="AM770" s="637"/>
    </row>
    <row r="771" spans="1:39" outlineLevel="1">
      <c r="A771" s="686"/>
      <c r="B771" s="48" t="s">
        <v>15</v>
      </c>
      <c r="C771" s="48">
        <v>1318</v>
      </c>
      <c r="D771" s="623"/>
      <c r="E771" s="48" t="s">
        <v>6161</v>
      </c>
      <c r="F771" s="623" t="s">
        <v>6162</v>
      </c>
      <c r="G771" s="623" t="s">
        <v>6163</v>
      </c>
      <c r="H771" s="623" t="s">
        <v>3035</v>
      </c>
      <c r="I771" s="623"/>
      <c r="J771" s="47"/>
      <c r="K771" s="47"/>
      <c r="L771" s="47"/>
      <c r="M771" s="47"/>
      <c r="N771" s="47"/>
      <c r="O771" s="47"/>
      <c r="P771" s="47"/>
      <c r="Q771" s="48">
        <f t="shared" si="12"/>
        <v>0</v>
      </c>
      <c r="R771" s="48"/>
      <c r="S771" s="623"/>
      <c r="T771" s="623"/>
      <c r="U771" s="47"/>
      <c r="V771" s="623"/>
      <c r="W771" s="623"/>
      <c r="X771" s="623"/>
      <c r="Y771" s="121"/>
      <c r="Z771" s="121"/>
      <c r="AA771" s="121"/>
      <c r="AB771" s="373"/>
      <c r="AC771" s="122"/>
      <c r="AD771" s="51"/>
    </row>
    <row r="772" spans="1:39" outlineLevel="1">
      <c r="A772" s="686"/>
      <c r="B772" s="48" t="s">
        <v>15</v>
      </c>
      <c r="C772" s="48">
        <v>1319</v>
      </c>
      <c r="D772" s="623"/>
      <c r="E772" s="623" t="s">
        <v>6164</v>
      </c>
      <c r="F772" s="623" t="s">
        <v>6165</v>
      </c>
      <c r="G772" s="623" t="s">
        <v>6166</v>
      </c>
      <c r="H772" s="623" t="s">
        <v>3035</v>
      </c>
      <c r="I772" s="623"/>
      <c r="J772" s="47"/>
      <c r="K772" s="47"/>
      <c r="L772" s="47"/>
      <c r="M772" s="47"/>
      <c r="N772" s="47"/>
      <c r="O772" s="47"/>
      <c r="P772" s="47"/>
      <c r="Q772" s="48">
        <f t="shared" si="12"/>
        <v>0</v>
      </c>
      <c r="R772" s="48"/>
      <c r="S772" s="623"/>
      <c r="T772" s="623"/>
      <c r="U772" s="47"/>
      <c r="V772" s="623"/>
      <c r="W772" s="623"/>
      <c r="X772" s="623"/>
      <c r="Y772" s="121"/>
      <c r="Z772" s="121"/>
      <c r="AA772" s="121"/>
      <c r="AB772" s="373"/>
      <c r="AC772" s="122"/>
      <c r="AD772" s="51"/>
    </row>
    <row r="773" spans="1:39" outlineLevel="1">
      <c r="A773" s="686"/>
      <c r="B773" s="48" t="s">
        <v>15</v>
      </c>
      <c r="C773" s="48">
        <v>1320</v>
      </c>
      <c r="D773" s="623"/>
      <c r="E773" s="623" t="s">
        <v>6167</v>
      </c>
      <c r="F773" s="623" t="s">
        <v>6168</v>
      </c>
      <c r="G773" s="623" t="s">
        <v>6169</v>
      </c>
      <c r="H773" s="623" t="s">
        <v>3035</v>
      </c>
      <c r="I773" s="623"/>
      <c r="J773" s="47"/>
      <c r="K773" s="47"/>
      <c r="L773" s="47"/>
      <c r="M773" s="47"/>
      <c r="N773" s="47"/>
      <c r="O773" s="47"/>
      <c r="P773" s="47"/>
      <c r="Q773" s="48">
        <f t="shared" si="12"/>
        <v>0</v>
      </c>
      <c r="R773" s="48"/>
      <c r="S773" s="623"/>
      <c r="T773" s="623"/>
      <c r="U773" s="47"/>
      <c r="V773" s="623"/>
      <c r="W773" s="623"/>
      <c r="X773" s="623"/>
      <c r="Y773" s="121"/>
      <c r="Z773" s="121"/>
      <c r="AA773" s="121"/>
      <c r="AB773" s="373"/>
      <c r="AC773" s="122"/>
      <c r="AD773" s="51"/>
    </row>
    <row r="774" spans="1:39" outlineLevel="1">
      <c r="A774" s="686"/>
      <c r="B774" s="48" t="s">
        <v>15</v>
      </c>
      <c r="C774" s="48">
        <v>1321</v>
      </c>
      <c r="D774" s="623"/>
      <c r="E774" s="48" t="s">
        <v>6170</v>
      </c>
      <c r="F774" s="623" t="s">
        <v>6171</v>
      </c>
      <c r="G774" s="623" t="s">
        <v>6172</v>
      </c>
      <c r="H774" s="623" t="s">
        <v>3035</v>
      </c>
      <c r="I774" s="623"/>
      <c r="J774" s="47"/>
      <c r="K774" s="47"/>
      <c r="L774" s="47"/>
      <c r="M774" s="47"/>
      <c r="N774" s="47"/>
      <c r="O774" s="47"/>
      <c r="P774" s="47"/>
      <c r="Q774" s="48">
        <f t="shared" si="12"/>
        <v>0</v>
      </c>
      <c r="R774" s="48"/>
      <c r="S774" s="623"/>
      <c r="T774" s="623"/>
      <c r="U774" s="47"/>
      <c r="V774" s="623"/>
      <c r="W774" s="623"/>
      <c r="X774" s="623"/>
      <c r="Y774" s="121"/>
      <c r="Z774" s="121"/>
      <c r="AA774" s="121"/>
      <c r="AB774" s="373"/>
      <c r="AC774" s="122"/>
      <c r="AD774" s="51"/>
    </row>
    <row r="775" spans="1:39" outlineLevel="1">
      <c r="A775" s="686"/>
      <c r="B775" s="48" t="s">
        <v>15</v>
      </c>
      <c r="C775" s="48">
        <v>1322</v>
      </c>
      <c r="D775" s="623"/>
      <c r="E775" s="623" t="s">
        <v>6173</v>
      </c>
      <c r="F775" s="623" t="s">
        <v>6174</v>
      </c>
      <c r="G775" s="623" t="s">
        <v>6175</v>
      </c>
      <c r="H775" s="623" t="s">
        <v>3035</v>
      </c>
      <c r="I775" s="623"/>
      <c r="J775" s="623"/>
      <c r="K775" s="623"/>
      <c r="L775" s="623"/>
      <c r="M775" s="623"/>
      <c r="N775" s="623"/>
      <c r="O775" s="623"/>
      <c r="P775" s="623"/>
      <c r="Q775" s="48">
        <f t="shared" si="12"/>
        <v>0</v>
      </c>
      <c r="R775" s="48"/>
      <c r="S775" s="623"/>
      <c r="T775" s="623"/>
      <c r="U775" s="47"/>
      <c r="V775" s="623"/>
      <c r="W775" s="623"/>
      <c r="X775" s="623"/>
      <c r="Y775" s="121"/>
      <c r="Z775" s="121"/>
      <c r="AA775" s="121"/>
      <c r="AB775" s="373"/>
      <c r="AC775" s="122"/>
      <c r="AD775" s="51"/>
    </row>
    <row r="776" spans="1:39" outlineLevel="1">
      <c r="A776" s="686"/>
      <c r="B776" s="48" t="s">
        <v>15</v>
      </c>
      <c r="C776" s="48">
        <v>1323</v>
      </c>
      <c r="D776" s="623"/>
      <c r="E776" s="623" t="s">
        <v>6176</v>
      </c>
      <c r="F776" s="623" t="s">
        <v>6177</v>
      </c>
      <c r="G776" s="623" t="s">
        <v>6178</v>
      </c>
      <c r="H776" s="623" t="s">
        <v>3035</v>
      </c>
      <c r="I776" s="623"/>
      <c r="J776" s="623"/>
      <c r="K776" s="623"/>
      <c r="L776" s="623"/>
      <c r="M776" s="623"/>
      <c r="N776" s="623"/>
      <c r="O776" s="623"/>
      <c r="P776" s="623"/>
      <c r="Q776" s="48">
        <f t="shared" ref="Q776:Q839" si="13">J776+2*K776+L776*16+M776*64+N776*128</f>
        <v>0</v>
      </c>
      <c r="R776" s="48"/>
      <c r="S776" s="623"/>
      <c r="T776" s="623"/>
      <c r="U776" s="47"/>
      <c r="V776" s="623"/>
      <c r="W776" s="623"/>
      <c r="X776" s="623"/>
      <c r="Y776" s="121"/>
      <c r="Z776" s="121"/>
      <c r="AA776" s="121"/>
      <c r="AB776" s="373"/>
      <c r="AC776" s="122"/>
      <c r="AD776" s="51"/>
    </row>
    <row r="777" spans="1:39" outlineLevel="1">
      <c r="A777" s="686"/>
      <c r="B777" s="48" t="s">
        <v>15</v>
      </c>
      <c r="C777" s="48">
        <v>1324</v>
      </c>
      <c r="D777" s="623"/>
      <c r="E777" s="48" t="s">
        <v>6179</v>
      </c>
      <c r="F777" s="623" t="s">
        <v>6180</v>
      </c>
      <c r="G777" s="623" t="s">
        <v>6181</v>
      </c>
      <c r="H777" s="623" t="s">
        <v>3035</v>
      </c>
      <c r="I777" s="623"/>
      <c r="J777" s="623"/>
      <c r="K777" s="623"/>
      <c r="L777" s="623"/>
      <c r="M777" s="623"/>
      <c r="N777" s="623"/>
      <c r="O777" s="623"/>
      <c r="P777" s="623"/>
      <c r="Q777" s="48">
        <f t="shared" si="13"/>
        <v>0</v>
      </c>
      <c r="R777" s="48"/>
      <c r="S777" s="623"/>
      <c r="T777" s="623"/>
      <c r="U777" s="47"/>
      <c r="V777" s="623"/>
      <c r="W777" s="623"/>
      <c r="X777" s="623"/>
      <c r="Y777" s="121"/>
      <c r="Z777" s="121"/>
      <c r="AA777" s="121"/>
      <c r="AB777" s="373"/>
      <c r="AC777" s="122"/>
      <c r="AD777" s="51"/>
    </row>
    <row r="778" spans="1:39" outlineLevel="1">
      <c r="A778" s="686"/>
      <c r="B778" s="48" t="s">
        <v>15</v>
      </c>
      <c r="C778" s="48">
        <v>1325</v>
      </c>
      <c r="D778" s="623"/>
      <c r="E778" s="623" t="s">
        <v>6182</v>
      </c>
      <c r="F778" s="623" t="s">
        <v>6183</v>
      </c>
      <c r="G778" s="623" t="s">
        <v>6184</v>
      </c>
      <c r="H778" s="623" t="s">
        <v>3035</v>
      </c>
      <c r="I778" s="623"/>
      <c r="J778" s="623"/>
      <c r="K778" s="623"/>
      <c r="L778" s="623"/>
      <c r="M778" s="623"/>
      <c r="N778" s="623"/>
      <c r="O778" s="623"/>
      <c r="P778" s="623"/>
      <c r="Q778" s="48">
        <f t="shared" si="13"/>
        <v>0</v>
      </c>
      <c r="R778" s="48"/>
      <c r="S778" s="623"/>
      <c r="T778" s="623"/>
      <c r="U778" s="47"/>
      <c r="V778" s="623"/>
      <c r="W778" s="623"/>
      <c r="X778" s="623"/>
      <c r="Y778" s="121"/>
      <c r="Z778" s="121"/>
      <c r="AA778" s="121"/>
      <c r="AB778" s="373"/>
      <c r="AC778" s="122"/>
      <c r="AD778" s="51"/>
    </row>
    <row r="779" spans="1:39" outlineLevel="1">
      <c r="A779" s="686"/>
      <c r="B779" s="48" t="s">
        <v>15</v>
      </c>
      <c r="C779" s="48">
        <v>1326</v>
      </c>
      <c r="D779" s="623"/>
      <c r="E779" s="623" t="s">
        <v>6185</v>
      </c>
      <c r="F779" s="623" t="s">
        <v>6186</v>
      </c>
      <c r="G779" s="623" t="s">
        <v>6187</v>
      </c>
      <c r="H779" s="623" t="s">
        <v>3035</v>
      </c>
      <c r="I779" s="623"/>
      <c r="J779" s="623"/>
      <c r="K779" s="623"/>
      <c r="L779" s="623"/>
      <c r="M779" s="623"/>
      <c r="N779" s="623"/>
      <c r="O779" s="623"/>
      <c r="P779" s="623"/>
      <c r="Q779" s="48">
        <f t="shared" si="13"/>
        <v>0</v>
      </c>
      <c r="R779" s="48"/>
      <c r="S779" s="623"/>
      <c r="T779" s="623"/>
      <c r="U779" s="47"/>
      <c r="V779" s="623"/>
      <c r="W779" s="623"/>
      <c r="X779" s="623"/>
      <c r="Y779" s="121"/>
      <c r="Z779" s="121"/>
      <c r="AA779" s="121"/>
      <c r="AB779" s="373"/>
      <c r="AC779" s="122"/>
      <c r="AD779" s="51"/>
    </row>
    <row r="780" spans="1:39" outlineLevel="1">
      <c r="A780" s="686"/>
      <c r="B780" s="48" t="s">
        <v>15</v>
      </c>
      <c r="C780" s="48">
        <v>1327</v>
      </c>
      <c r="D780" s="623"/>
      <c r="E780" s="48" t="s">
        <v>6188</v>
      </c>
      <c r="F780" s="623" t="s">
        <v>6189</v>
      </c>
      <c r="G780" s="623" t="s">
        <v>6190</v>
      </c>
      <c r="H780" s="623" t="s">
        <v>3035</v>
      </c>
      <c r="I780" s="623"/>
      <c r="J780" s="623"/>
      <c r="K780" s="623"/>
      <c r="L780" s="623"/>
      <c r="M780" s="623"/>
      <c r="N780" s="623"/>
      <c r="O780" s="623"/>
      <c r="P780" s="623"/>
      <c r="Q780" s="48">
        <f t="shared" si="13"/>
        <v>0</v>
      </c>
      <c r="R780" s="48"/>
      <c r="S780" s="623"/>
      <c r="T780" s="623"/>
      <c r="U780" s="47"/>
      <c r="V780" s="623"/>
      <c r="W780" s="623"/>
      <c r="X780" s="623"/>
      <c r="Y780" s="121"/>
      <c r="Z780" s="121"/>
      <c r="AA780" s="121"/>
      <c r="AB780" s="373"/>
      <c r="AC780" s="122"/>
      <c r="AD780" s="51"/>
    </row>
    <row r="781" spans="1:39" outlineLevel="1">
      <c r="A781" s="686"/>
      <c r="B781" s="48" t="s">
        <v>15</v>
      </c>
      <c r="C781" s="48">
        <v>1328</v>
      </c>
      <c r="D781" s="623"/>
      <c r="E781" s="623" t="s">
        <v>6191</v>
      </c>
      <c r="F781" s="623" t="s">
        <v>6192</v>
      </c>
      <c r="G781" s="623" t="s">
        <v>6193</v>
      </c>
      <c r="H781" s="623" t="s">
        <v>3035</v>
      </c>
      <c r="I781" s="623"/>
      <c r="J781" s="623"/>
      <c r="K781" s="623"/>
      <c r="L781" s="623"/>
      <c r="M781" s="623"/>
      <c r="N781" s="623"/>
      <c r="O781" s="623"/>
      <c r="P781" s="623"/>
      <c r="Q781" s="48">
        <f t="shared" si="13"/>
        <v>0</v>
      </c>
      <c r="R781" s="48"/>
      <c r="S781" s="623"/>
      <c r="T781" s="623"/>
      <c r="U781" s="47"/>
      <c r="V781" s="623"/>
      <c r="W781" s="623"/>
      <c r="X781" s="623"/>
      <c r="Y781" s="121"/>
      <c r="Z781" s="121"/>
      <c r="AA781" s="121"/>
      <c r="AB781" s="373"/>
      <c r="AC781" s="122"/>
      <c r="AD781" s="51"/>
    </row>
    <row r="782" spans="1:39" outlineLevel="1">
      <c r="A782" s="686"/>
      <c r="B782" s="48" t="s">
        <v>15</v>
      </c>
      <c r="C782" s="48">
        <v>1329</v>
      </c>
      <c r="D782" s="623"/>
      <c r="E782" s="623" t="s">
        <v>6194</v>
      </c>
      <c r="F782" s="623" t="s">
        <v>6195</v>
      </c>
      <c r="G782" s="623" t="s">
        <v>6196</v>
      </c>
      <c r="H782" s="623" t="s">
        <v>3035</v>
      </c>
      <c r="I782" s="623"/>
      <c r="J782" s="623"/>
      <c r="K782" s="623"/>
      <c r="L782" s="623"/>
      <c r="M782" s="623"/>
      <c r="N782" s="623"/>
      <c r="O782" s="623"/>
      <c r="P782" s="623"/>
      <c r="Q782" s="48">
        <f t="shared" si="13"/>
        <v>0</v>
      </c>
      <c r="R782" s="48"/>
      <c r="S782" s="623"/>
      <c r="T782" s="623"/>
      <c r="U782" s="47"/>
      <c r="V782" s="623"/>
      <c r="W782" s="623"/>
      <c r="X782" s="623"/>
      <c r="Y782" s="121"/>
      <c r="Z782" s="121"/>
      <c r="AA782" s="121"/>
      <c r="AB782" s="373"/>
      <c r="AC782" s="122"/>
      <c r="AD782" s="51"/>
    </row>
    <row r="783" spans="1:39" outlineLevel="1">
      <c r="A783" s="686"/>
      <c r="B783" s="48" t="s">
        <v>15</v>
      </c>
      <c r="C783" s="48">
        <v>1330</v>
      </c>
      <c r="D783" s="623"/>
      <c r="E783" s="48" t="s">
        <v>6197</v>
      </c>
      <c r="F783" s="623" t="s">
        <v>6198</v>
      </c>
      <c r="G783" s="623" t="s">
        <v>4826</v>
      </c>
      <c r="H783" s="623" t="s">
        <v>3035</v>
      </c>
      <c r="I783" s="623"/>
      <c r="J783" s="623"/>
      <c r="K783" s="623"/>
      <c r="L783" s="623"/>
      <c r="M783" s="623"/>
      <c r="N783" s="623"/>
      <c r="O783" s="623"/>
      <c r="P783" s="623"/>
      <c r="Q783" s="48">
        <f t="shared" si="13"/>
        <v>0</v>
      </c>
      <c r="R783" s="48"/>
      <c r="S783" s="623"/>
      <c r="T783" s="623"/>
      <c r="U783" s="47"/>
      <c r="V783" s="623"/>
      <c r="W783" s="623"/>
      <c r="X783" s="623"/>
      <c r="Y783" s="121"/>
      <c r="Z783" s="121"/>
      <c r="AA783" s="121"/>
      <c r="AB783" s="373"/>
      <c r="AC783" s="122"/>
      <c r="AD783" s="51"/>
    </row>
    <row r="784" spans="1:39" outlineLevel="1">
      <c r="A784" s="686"/>
      <c r="B784" s="48" t="s">
        <v>15</v>
      </c>
      <c r="C784" s="48">
        <v>1331</v>
      </c>
      <c r="D784" s="623"/>
      <c r="E784" s="623" t="s">
        <v>6199</v>
      </c>
      <c r="F784" s="623" t="s">
        <v>6200</v>
      </c>
      <c r="G784" s="623" t="s">
        <v>4830</v>
      </c>
      <c r="H784" s="623" t="s">
        <v>3035</v>
      </c>
      <c r="I784" s="623"/>
      <c r="J784" s="623"/>
      <c r="K784" s="623"/>
      <c r="L784" s="623"/>
      <c r="M784" s="623"/>
      <c r="N784" s="623"/>
      <c r="O784" s="623"/>
      <c r="P784" s="623"/>
      <c r="Q784" s="48">
        <f t="shared" si="13"/>
        <v>0</v>
      </c>
      <c r="R784" s="48"/>
      <c r="S784" s="623"/>
      <c r="T784" s="623"/>
      <c r="U784" s="47"/>
      <c r="V784" s="623"/>
      <c r="W784" s="623"/>
      <c r="X784" s="623"/>
      <c r="Y784" s="121"/>
      <c r="Z784" s="121"/>
      <c r="AA784" s="121"/>
      <c r="AB784" s="373"/>
      <c r="AC784" s="122"/>
      <c r="AD784" s="51"/>
    </row>
    <row r="785" spans="1:30" outlineLevel="1">
      <c r="A785" s="686"/>
      <c r="B785" s="48" t="s">
        <v>15</v>
      </c>
      <c r="C785" s="48">
        <v>1332</v>
      </c>
      <c r="D785" s="623"/>
      <c r="E785" s="623" t="s">
        <v>6201</v>
      </c>
      <c r="F785" s="623" t="s">
        <v>6202</v>
      </c>
      <c r="G785" s="623" t="s">
        <v>4834</v>
      </c>
      <c r="H785" s="623" t="s">
        <v>3035</v>
      </c>
      <c r="I785" s="623"/>
      <c r="J785" s="623"/>
      <c r="K785" s="623"/>
      <c r="L785" s="623"/>
      <c r="M785" s="623"/>
      <c r="N785" s="623"/>
      <c r="O785" s="623"/>
      <c r="P785" s="623"/>
      <c r="Q785" s="48">
        <f t="shared" si="13"/>
        <v>0</v>
      </c>
      <c r="R785" s="48"/>
      <c r="S785" s="623"/>
      <c r="T785" s="623"/>
      <c r="U785" s="47"/>
      <c r="V785" s="623"/>
      <c r="W785" s="623"/>
      <c r="X785" s="623"/>
      <c r="Y785" s="121"/>
      <c r="Z785" s="121"/>
      <c r="AA785" s="121"/>
      <c r="AB785" s="373"/>
      <c r="AC785" s="122"/>
      <c r="AD785" s="51"/>
    </row>
    <row r="786" spans="1:30" outlineLevel="1">
      <c r="A786" s="686"/>
      <c r="B786" s="48" t="s">
        <v>15</v>
      </c>
      <c r="C786" s="48">
        <v>1333</v>
      </c>
      <c r="D786" s="623"/>
      <c r="E786" s="48" t="s">
        <v>6203</v>
      </c>
      <c r="F786" s="623" t="s">
        <v>6204</v>
      </c>
      <c r="G786" s="623" t="s">
        <v>4838</v>
      </c>
      <c r="H786" s="623" t="s">
        <v>3035</v>
      </c>
      <c r="I786" s="623"/>
      <c r="J786" s="623"/>
      <c r="K786" s="623"/>
      <c r="L786" s="623"/>
      <c r="M786" s="623"/>
      <c r="N786" s="623"/>
      <c r="O786" s="50"/>
      <c r="P786" s="623"/>
      <c r="Q786" s="48">
        <f t="shared" si="13"/>
        <v>0</v>
      </c>
      <c r="R786" s="48"/>
      <c r="S786" s="623"/>
      <c r="T786" s="623"/>
      <c r="U786" s="47"/>
      <c r="V786" s="623"/>
      <c r="W786" s="623"/>
      <c r="X786" s="623"/>
      <c r="Y786" s="121"/>
      <c r="Z786" s="121"/>
      <c r="AA786" s="121"/>
      <c r="AB786" s="373"/>
      <c r="AC786" s="122"/>
      <c r="AD786" s="51"/>
    </row>
    <row r="787" spans="1:30" outlineLevel="1">
      <c r="A787" s="686"/>
      <c r="B787" s="48" t="s">
        <v>15</v>
      </c>
      <c r="C787" s="48">
        <v>1334</v>
      </c>
      <c r="D787" s="623"/>
      <c r="E787" s="623" t="s">
        <v>6205</v>
      </c>
      <c r="F787" s="623" t="s">
        <v>6206</v>
      </c>
      <c r="G787" s="623" t="s">
        <v>4842</v>
      </c>
      <c r="H787" s="623" t="s">
        <v>3035</v>
      </c>
      <c r="I787" s="623"/>
      <c r="J787" s="623"/>
      <c r="K787" s="623"/>
      <c r="L787" s="623"/>
      <c r="M787" s="623"/>
      <c r="N787" s="623"/>
      <c r="O787" s="623"/>
      <c r="P787" s="623"/>
      <c r="Q787" s="48">
        <f t="shared" si="13"/>
        <v>0</v>
      </c>
      <c r="R787" s="48"/>
      <c r="S787" s="623"/>
      <c r="T787" s="623"/>
      <c r="U787" s="47"/>
      <c r="V787" s="623"/>
      <c r="W787" s="623"/>
      <c r="X787" s="623"/>
      <c r="Y787" s="121"/>
      <c r="Z787" s="121"/>
      <c r="AA787" s="121"/>
      <c r="AB787" s="373"/>
      <c r="AC787" s="122"/>
      <c r="AD787" s="51"/>
    </row>
    <row r="788" spans="1:30" outlineLevel="1">
      <c r="A788" s="686"/>
      <c r="B788" s="48" t="s">
        <v>15</v>
      </c>
      <c r="C788" s="48">
        <v>1335</v>
      </c>
      <c r="D788" s="623"/>
      <c r="E788" s="623" t="s">
        <v>6207</v>
      </c>
      <c r="F788" s="623" t="s">
        <v>6208</v>
      </c>
      <c r="G788" s="623" t="s">
        <v>4846</v>
      </c>
      <c r="H788" s="623" t="s">
        <v>3035</v>
      </c>
      <c r="I788" s="623"/>
      <c r="J788" s="623"/>
      <c r="K788" s="623"/>
      <c r="L788" s="623"/>
      <c r="M788" s="623"/>
      <c r="N788" s="623"/>
      <c r="O788" s="623"/>
      <c r="P788" s="623"/>
      <c r="Q788" s="48">
        <f t="shared" si="13"/>
        <v>0</v>
      </c>
      <c r="R788" s="48"/>
      <c r="S788" s="623"/>
      <c r="T788" s="623"/>
      <c r="U788" s="47"/>
      <c r="V788" s="623"/>
      <c r="W788" s="623"/>
      <c r="X788" s="623"/>
      <c r="Y788" s="121"/>
      <c r="Z788" s="121"/>
      <c r="AA788" s="121"/>
      <c r="AB788" s="373"/>
      <c r="AC788" s="122"/>
      <c r="AD788" s="51"/>
    </row>
    <row r="789" spans="1:30" outlineLevel="1">
      <c r="A789" s="686"/>
      <c r="B789" s="48" t="s">
        <v>15</v>
      </c>
      <c r="C789" s="48">
        <v>1336</v>
      </c>
      <c r="D789" s="623"/>
      <c r="E789" s="48" t="s">
        <v>6209</v>
      </c>
      <c r="F789" s="623" t="s">
        <v>6210</v>
      </c>
      <c r="G789" s="623" t="s">
        <v>4850</v>
      </c>
      <c r="H789" s="623" t="s">
        <v>3035</v>
      </c>
      <c r="I789" s="623"/>
      <c r="J789" s="623"/>
      <c r="K789" s="623"/>
      <c r="L789" s="623"/>
      <c r="M789" s="623"/>
      <c r="N789" s="623"/>
      <c r="O789" s="623"/>
      <c r="P789" s="623"/>
      <c r="Q789" s="48">
        <f t="shared" si="13"/>
        <v>0</v>
      </c>
      <c r="R789" s="48"/>
      <c r="S789" s="623"/>
      <c r="T789" s="623"/>
      <c r="U789" s="47"/>
      <c r="V789" s="623"/>
      <c r="W789" s="623"/>
      <c r="X789" s="623"/>
      <c r="Y789" s="121"/>
      <c r="Z789" s="121"/>
      <c r="AA789" s="121"/>
      <c r="AB789" s="373"/>
      <c r="AC789" s="122"/>
      <c r="AD789" s="51"/>
    </row>
    <row r="790" spans="1:30" outlineLevel="1">
      <c r="A790" s="686"/>
      <c r="B790" s="48" t="s">
        <v>15</v>
      </c>
      <c r="C790" s="48">
        <v>1337</v>
      </c>
      <c r="D790" s="623"/>
      <c r="E790" s="623" t="s">
        <v>6211</v>
      </c>
      <c r="F790" s="623" t="s">
        <v>6212</v>
      </c>
      <c r="G790" s="623" t="s">
        <v>4854</v>
      </c>
      <c r="H790" s="623" t="s">
        <v>3035</v>
      </c>
      <c r="I790" s="623"/>
      <c r="J790" s="623"/>
      <c r="K790" s="623"/>
      <c r="L790" s="623"/>
      <c r="M790" s="623"/>
      <c r="N790" s="623"/>
      <c r="O790" s="623"/>
      <c r="P790" s="623"/>
      <c r="Q790" s="48">
        <f t="shared" si="13"/>
        <v>0</v>
      </c>
      <c r="R790" s="48"/>
      <c r="S790" s="623"/>
      <c r="T790" s="623"/>
      <c r="U790" s="47"/>
      <c r="V790" s="623"/>
      <c r="W790" s="623"/>
      <c r="X790" s="623"/>
      <c r="Y790" s="121"/>
      <c r="Z790" s="121"/>
      <c r="AA790" s="121"/>
      <c r="AB790" s="373"/>
      <c r="AC790" s="122"/>
      <c r="AD790" s="51"/>
    </row>
    <row r="791" spans="1:30" outlineLevel="1">
      <c r="A791" s="686"/>
      <c r="B791" s="48" t="s">
        <v>15</v>
      </c>
      <c r="C791" s="48">
        <v>1338</v>
      </c>
      <c r="D791" s="623"/>
      <c r="E791" s="623" t="s">
        <v>6213</v>
      </c>
      <c r="F791" s="623" t="s">
        <v>6214</v>
      </c>
      <c r="G791" s="623" t="s">
        <v>4858</v>
      </c>
      <c r="H791" s="623" t="s">
        <v>3035</v>
      </c>
      <c r="I791" s="623"/>
      <c r="J791" s="623"/>
      <c r="K791" s="623"/>
      <c r="L791" s="623"/>
      <c r="M791" s="623"/>
      <c r="N791" s="623"/>
      <c r="O791" s="623"/>
      <c r="P791" s="623"/>
      <c r="Q791" s="48">
        <f t="shared" si="13"/>
        <v>0</v>
      </c>
      <c r="R791" s="48"/>
      <c r="S791" s="623"/>
      <c r="T791" s="623"/>
      <c r="U791" s="47"/>
      <c r="V791" s="623"/>
      <c r="W791" s="623"/>
      <c r="X791" s="623"/>
      <c r="Y791" s="121"/>
      <c r="Z791" s="121"/>
      <c r="AA791" s="121"/>
      <c r="AB791" s="373"/>
      <c r="AC791" s="122"/>
      <c r="AD791" s="51"/>
    </row>
    <row r="792" spans="1:30" outlineLevel="1">
      <c r="A792" s="686"/>
      <c r="B792" s="48" t="s">
        <v>15</v>
      </c>
      <c r="C792" s="48">
        <v>1339</v>
      </c>
      <c r="D792" s="623"/>
      <c r="E792" s="48" t="s">
        <v>6215</v>
      </c>
      <c r="F792" s="623" t="s">
        <v>6216</v>
      </c>
      <c r="G792" s="623" t="s">
        <v>4862</v>
      </c>
      <c r="H792" s="623" t="s">
        <v>3035</v>
      </c>
      <c r="I792" s="623"/>
      <c r="J792" s="623"/>
      <c r="K792" s="623"/>
      <c r="L792" s="623"/>
      <c r="M792" s="623"/>
      <c r="N792" s="623"/>
      <c r="O792" s="623"/>
      <c r="P792" s="623"/>
      <c r="Q792" s="48">
        <f t="shared" si="13"/>
        <v>0</v>
      </c>
      <c r="R792" s="48"/>
      <c r="S792" s="623"/>
      <c r="T792" s="623"/>
      <c r="U792" s="47"/>
      <c r="V792" s="623"/>
      <c r="W792" s="623"/>
      <c r="X792" s="623"/>
      <c r="Y792" s="121"/>
      <c r="Z792" s="121"/>
      <c r="AA792" s="121"/>
      <c r="AB792" s="373"/>
      <c r="AC792" s="122"/>
      <c r="AD792" s="51"/>
    </row>
    <row r="793" spans="1:30" outlineLevel="1">
      <c r="A793" s="686"/>
      <c r="B793" s="48" t="s">
        <v>15</v>
      </c>
      <c r="C793" s="48">
        <v>1340</v>
      </c>
      <c r="D793" s="623"/>
      <c r="E793" s="623" t="s">
        <v>6217</v>
      </c>
      <c r="F793" s="623" t="s">
        <v>6218</v>
      </c>
      <c r="G793" s="623" t="s">
        <v>4866</v>
      </c>
      <c r="H793" s="623" t="s">
        <v>3035</v>
      </c>
      <c r="I793" s="623"/>
      <c r="J793" s="623"/>
      <c r="K793" s="623"/>
      <c r="L793" s="623"/>
      <c r="M793" s="623"/>
      <c r="N793" s="623"/>
      <c r="O793" s="623"/>
      <c r="P793" s="623"/>
      <c r="Q793" s="48">
        <f t="shared" si="13"/>
        <v>0</v>
      </c>
      <c r="R793" s="48"/>
      <c r="S793" s="623"/>
      <c r="T793" s="623"/>
      <c r="U793" s="47"/>
      <c r="V793" s="623"/>
      <c r="W793" s="623"/>
      <c r="X793" s="623"/>
      <c r="Y793" s="121"/>
      <c r="Z793" s="121"/>
      <c r="AA793" s="121"/>
      <c r="AB793" s="373"/>
      <c r="AC793" s="122"/>
      <c r="AD793" s="51"/>
    </row>
    <row r="794" spans="1:30" outlineLevel="1">
      <c r="A794" s="686"/>
      <c r="B794" s="48" t="s">
        <v>15</v>
      </c>
      <c r="C794" s="48">
        <v>1341</v>
      </c>
      <c r="D794" s="623"/>
      <c r="E794" s="623" t="s">
        <v>6219</v>
      </c>
      <c r="F794" s="623" t="s">
        <v>6220</v>
      </c>
      <c r="G794" s="623" t="s">
        <v>4870</v>
      </c>
      <c r="H794" s="623" t="s">
        <v>3035</v>
      </c>
      <c r="I794" s="623"/>
      <c r="J794" s="623"/>
      <c r="K794" s="623"/>
      <c r="L794" s="623"/>
      <c r="M794" s="623"/>
      <c r="N794" s="623"/>
      <c r="O794" s="623"/>
      <c r="P794" s="623"/>
      <c r="Q794" s="48">
        <f t="shared" si="13"/>
        <v>0</v>
      </c>
      <c r="R794" s="48"/>
      <c r="S794" s="623"/>
      <c r="T794" s="623"/>
      <c r="U794" s="47"/>
      <c r="V794" s="623"/>
      <c r="W794" s="623"/>
      <c r="X794" s="623"/>
      <c r="Y794" s="121"/>
      <c r="Z794" s="121"/>
      <c r="AA794" s="121"/>
      <c r="AB794" s="373"/>
      <c r="AC794" s="122"/>
      <c r="AD794" s="51"/>
    </row>
    <row r="795" spans="1:30" outlineLevel="1">
      <c r="A795" s="686"/>
      <c r="B795" s="48" t="s">
        <v>15</v>
      </c>
      <c r="C795" s="48">
        <v>1342</v>
      </c>
      <c r="D795" s="623"/>
      <c r="E795" s="48" t="s">
        <v>6221</v>
      </c>
      <c r="F795" s="623" t="s">
        <v>6222</v>
      </c>
      <c r="G795" s="623" t="s">
        <v>4874</v>
      </c>
      <c r="H795" s="623" t="s">
        <v>3035</v>
      </c>
      <c r="I795" s="623"/>
      <c r="J795" s="623"/>
      <c r="K795" s="623"/>
      <c r="L795" s="623"/>
      <c r="M795" s="623"/>
      <c r="N795" s="623"/>
      <c r="O795" s="623"/>
      <c r="P795" s="623"/>
      <c r="Q795" s="48">
        <f t="shared" si="13"/>
        <v>0</v>
      </c>
      <c r="R795" s="48"/>
      <c r="S795" s="623"/>
      <c r="T795" s="623"/>
      <c r="U795" s="47"/>
      <c r="V795" s="623"/>
      <c r="W795" s="623"/>
      <c r="X795" s="623"/>
      <c r="Y795" s="121"/>
      <c r="Z795" s="121"/>
      <c r="AA795" s="121"/>
      <c r="AB795" s="373"/>
      <c r="AC795" s="122"/>
      <c r="AD795" s="51"/>
    </row>
    <row r="796" spans="1:30" outlineLevel="1">
      <c r="A796" s="686"/>
      <c r="B796" s="48" t="s">
        <v>15</v>
      </c>
      <c r="C796" s="48">
        <v>1343</v>
      </c>
      <c r="D796" s="623"/>
      <c r="E796" s="623" t="s">
        <v>6223</v>
      </c>
      <c r="F796" s="623" t="s">
        <v>6224</v>
      </c>
      <c r="G796" s="623" t="s">
        <v>4878</v>
      </c>
      <c r="H796" s="623" t="s">
        <v>3035</v>
      </c>
      <c r="I796" s="623"/>
      <c r="J796" s="623"/>
      <c r="K796" s="623"/>
      <c r="L796" s="623"/>
      <c r="M796" s="623"/>
      <c r="N796" s="623"/>
      <c r="O796" s="623"/>
      <c r="P796" s="623"/>
      <c r="Q796" s="48">
        <f t="shared" si="13"/>
        <v>0</v>
      </c>
      <c r="R796" s="48"/>
      <c r="S796" s="623"/>
      <c r="T796" s="623"/>
      <c r="U796" s="47"/>
      <c r="V796" s="623"/>
      <c r="W796" s="623"/>
      <c r="X796" s="623"/>
      <c r="Y796" s="121"/>
      <c r="Z796" s="121"/>
      <c r="AA796" s="121"/>
      <c r="AB796" s="373"/>
      <c r="AC796" s="122"/>
      <c r="AD796" s="51"/>
    </row>
    <row r="797" spans="1:30" outlineLevel="1">
      <c r="A797" s="686"/>
      <c r="B797" s="48" t="s">
        <v>15</v>
      </c>
      <c r="C797" s="48">
        <v>1344</v>
      </c>
      <c r="D797" s="623"/>
      <c r="E797" s="623" t="s">
        <v>6225</v>
      </c>
      <c r="F797" s="623" t="s">
        <v>6226</v>
      </c>
      <c r="G797" s="623" t="s">
        <v>4882</v>
      </c>
      <c r="H797" s="623" t="s">
        <v>3035</v>
      </c>
      <c r="I797" s="623"/>
      <c r="J797" s="623"/>
      <c r="K797" s="623"/>
      <c r="L797" s="623"/>
      <c r="M797" s="623"/>
      <c r="N797" s="623"/>
      <c r="O797" s="623"/>
      <c r="P797" s="623"/>
      <c r="Q797" s="48">
        <f t="shared" si="13"/>
        <v>0</v>
      </c>
      <c r="R797" s="48"/>
      <c r="S797" s="623"/>
      <c r="T797" s="623"/>
      <c r="U797" s="47"/>
      <c r="V797" s="623"/>
      <c r="W797" s="623"/>
      <c r="X797" s="623"/>
      <c r="Y797" s="121"/>
      <c r="Z797" s="121"/>
      <c r="AA797" s="121"/>
      <c r="AB797" s="373"/>
      <c r="AC797" s="122"/>
      <c r="AD797" s="51"/>
    </row>
    <row r="798" spans="1:30" outlineLevel="1">
      <c r="A798" s="686"/>
      <c r="B798" s="48" t="s">
        <v>15</v>
      </c>
      <c r="C798" s="48">
        <v>1345</v>
      </c>
      <c r="D798" s="623"/>
      <c r="E798" s="48" t="s">
        <v>6227</v>
      </c>
      <c r="F798" s="623" t="s">
        <v>6228</v>
      </c>
      <c r="G798" s="623" t="s">
        <v>4886</v>
      </c>
      <c r="H798" s="623" t="s">
        <v>3035</v>
      </c>
      <c r="I798" s="623"/>
      <c r="J798" s="623"/>
      <c r="K798" s="623"/>
      <c r="L798" s="623"/>
      <c r="M798" s="623"/>
      <c r="N798" s="623"/>
      <c r="O798" s="623"/>
      <c r="P798" s="623"/>
      <c r="Q798" s="48">
        <f t="shared" si="13"/>
        <v>0</v>
      </c>
      <c r="R798" s="48"/>
      <c r="S798" s="623"/>
      <c r="T798" s="623"/>
      <c r="U798" s="47"/>
      <c r="V798" s="623"/>
      <c r="W798" s="623"/>
      <c r="X798" s="623"/>
      <c r="Y798" s="121"/>
      <c r="Z798" s="121"/>
      <c r="AA798" s="121"/>
      <c r="AB798" s="373"/>
      <c r="AC798" s="122"/>
      <c r="AD798" s="51"/>
    </row>
    <row r="799" spans="1:30" outlineLevel="1">
      <c r="A799" s="686"/>
      <c r="B799" s="48" t="s">
        <v>15</v>
      </c>
      <c r="C799" s="48">
        <v>1346</v>
      </c>
      <c r="D799" s="623"/>
      <c r="E799" s="623" t="s">
        <v>6229</v>
      </c>
      <c r="F799" s="623" t="s">
        <v>6230</v>
      </c>
      <c r="G799" s="623" t="s">
        <v>4890</v>
      </c>
      <c r="H799" s="623" t="s">
        <v>3035</v>
      </c>
      <c r="I799" s="623"/>
      <c r="J799" s="623"/>
      <c r="K799" s="623"/>
      <c r="L799" s="623"/>
      <c r="M799" s="623"/>
      <c r="N799" s="623"/>
      <c r="O799" s="623"/>
      <c r="P799" s="623"/>
      <c r="Q799" s="48">
        <f t="shared" si="13"/>
        <v>0</v>
      </c>
      <c r="R799" s="48"/>
      <c r="S799" s="623"/>
      <c r="T799" s="623"/>
      <c r="U799" s="47"/>
      <c r="V799" s="623"/>
      <c r="W799" s="623"/>
      <c r="X799" s="623"/>
      <c r="Y799" s="121"/>
      <c r="Z799" s="121"/>
      <c r="AA799" s="121"/>
      <c r="AB799" s="373"/>
      <c r="AC799" s="122"/>
      <c r="AD799" s="51"/>
    </row>
    <row r="800" spans="1:30" outlineLevel="1">
      <c r="A800" s="686"/>
      <c r="B800" s="48" t="s">
        <v>15</v>
      </c>
      <c r="C800" s="48">
        <v>1347</v>
      </c>
      <c r="D800" s="623"/>
      <c r="E800" s="623" t="s">
        <v>6231</v>
      </c>
      <c r="F800" s="623" t="s">
        <v>6232</v>
      </c>
      <c r="G800" s="623" t="s">
        <v>4894</v>
      </c>
      <c r="H800" s="623" t="s">
        <v>3035</v>
      </c>
      <c r="I800" s="623"/>
      <c r="J800" s="623"/>
      <c r="K800" s="623"/>
      <c r="L800" s="623"/>
      <c r="M800" s="623"/>
      <c r="N800" s="623"/>
      <c r="O800" s="623"/>
      <c r="P800" s="623"/>
      <c r="Q800" s="48">
        <f t="shared" si="13"/>
        <v>0</v>
      </c>
      <c r="R800" s="48"/>
      <c r="S800" s="623"/>
      <c r="T800" s="623"/>
      <c r="U800" s="47"/>
      <c r="V800" s="623"/>
      <c r="W800" s="623"/>
      <c r="X800" s="623"/>
      <c r="Y800" s="121"/>
      <c r="Z800" s="121"/>
      <c r="AA800" s="121"/>
      <c r="AB800" s="373"/>
      <c r="AC800" s="122"/>
      <c r="AD800" s="51"/>
    </row>
    <row r="801" spans="1:30" outlineLevel="1">
      <c r="A801" s="686"/>
      <c r="B801" s="48" t="s">
        <v>15</v>
      </c>
      <c r="C801" s="48">
        <v>1348</v>
      </c>
      <c r="D801" s="623"/>
      <c r="E801" s="48" t="s">
        <v>6233</v>
      </c>
      <c r="F801" s="623" t="s">
        <v>6234</v>
      </c>
      <c r="G801" s="623" t="s">
        <v>4898</v>
      </c>
      <c r="H801" s="623" t="s">
        <v>3035</v>
      </c>
      <c r="I801" s="623"/>
      <c r="J801" s="623"/>
      <c r="K801" s="623"/>
      <c r="L801" s="623"/>
      <c r="M801" s="623"/>
      <c r="N801" s="623"/>
      <c r="O801" s="623"/>
      <c r="P801" s="623"/>
      <c r="Q801" s="48">
        <f t="shared" si="13"/>
        <v>0</v>
      </c>
      <c r="R801" s="48"/>
      <c r="S801" s="623"/>
      <c r="T801" s="623"/>
      <c r="U801" s="47"/>
      <c r="V801" s="623"/>
      <c r="W801" s="623"/>
      <c r="X801" s="623"/>
      <c r="Y801" s="121"/>
      <c r="Z801" s="121"/>
      <c r="AA801" s="121"/>
      <c r="AB801" s="373"/>
      <c r="AC801" s="122"/>
      <c r="AD801" s="51"/>
    </row>
    <row r="802" spans="1:30" outlineLevel="1">
      <c r="A802" s="686"/>
      <c r="B802" s="48" t="s">
        <v>15</v>
      </c>
      <c r="C802" s="48">
        <v>1349</v>
      </c>
      <c r="D802" s="623"/>
      <c r="E802" s="623" t="s">
        <v>6235</v>
      </c>
      <c r="F802" s="623" t="s">
        <v>6236</v>
      </c>
      <c r="G802" s="623" t="s">
        <v>4902</v>
      </c>
      <c r="H802" s="623" t="s">
        <v>3035</v>
      </c>
      <c r="I802" s="623"/>
      <c r="J802" s="623"/>
      <c r="K802" s="623"/>
      <c r="L802" s="623"/>
      <c r="M802" s="623"/>
      <c r="N802" s="623"/>
      <c r="O802" s="623"/>
      <c r="P802" s="623"/>
      <c r="Q802" s="48">
        <f t="shared" si="13"/>
        <v>0</v>
      </c>
      <c r="R802" s="48"/>
      <c r="S802" s="623"/>
      <c r="T802" s="623"/>
      <c r="U802" s="47"/>
      <c r="V802" s="623"/>
      <c r="W802" s="623"/>
      <c r="X802" s="623"/>
      <c r="Y802" s="121"/>
      <c r="Z802" s="121"/>
      <c r="AA802" s="121"/>
      <c r="AB802" s="373"/>
      <c r="AC802" s="122"/>
      <c r="AD802" s="51"/>
    </row>
    <row r="803" spans="1:30" outlineLevel="1">
      <c r="A803" s="686"/>
      <c r="B803" s="48" t="s">
        <v>15</v>
      </c>
      <c r="C803" s="48">
        <v>1350</v>
      </c>
      <c r="D803" s="623"/>
      <c r="E803" s="623" t="s">
        <v>6237</v>
      </c>
      <c r="F803" s="623" t="s">
        <v>6238</v>
      </c>
      <c r="G803" s="623" t="s">
        <v>4906</v>
      </c>
      <c r="H803" s="623" t="s">
        <v>3035</v>
      </c>
      <c r="I803" s="623"/>
      <c r="J803" s="623"/>
      <c r="K803" s="623"/>
      <c r="L803" s="623"/>
      <c r="M803" s="623"/>
      <c r="N803" s="623"/>
      <c r="O803" s="623"/>
      <c r="P803" s="623"/>
      <c r="Q803" s="48">
        <f t="shared" si="13"/>
        <v>0</v>
      </c>
      <c r="R803" s="48"/>
      <c r="S803" s="623"/>
      <c r="T803" s="623"/>
      <c r="U803" s="47"/>
      <c r="V803" s="623"/>
      <c r="W803" s="623"/>
      <c r="X803" s="623"/>
      <c r="Y803" s="121"/>
      <c r="Z803" s="121"/>
      <c r="AA803" s="121"/>
      <c r="AB803" s="373"/>
      <c r="AC803" s="122"/>
      <c r="AD803" s="51"/>
    </row>
    <row r="804" spans="1:30" outlineLevel="1">
      <c r="A804" s="686"/>
      <c r="B804" s="48" t="s">
        <v>15</v>
      </c>
      <c r="C804" s="48">
        <v>1351</v>
      </c>
      <c r="D804" s="623"/>
      <c r="E804" s="48" t="s">
        <v>6239</v>
      </c>
      <c r="F804" s="623" t="s">
        <v>6240</v>
      </c>
      <c r="G804" s="623" t="s">
        <v>4910</v>
      </c>
      <c r="H804" s="623" t="s">
        <v>3035</v>
      </c>
      <c r="I804" s="623"/>
      <c r="J804" s="623"/>
      <c r="K804" s="623"/>
      <c r="L804" s="623"/>
      <c r="M804" s="623"/>
      <c r="N804" s="623"/>
      <c r="O804" s="623"/>
      <c r="P804" s="623"/>
      <c r="Q804" s="48">
        <f t="shared" si="13"/>
        <v>0</v>
      </c>
      <c r="R804" s="48"/>
      <c r="S804" s="623"/>
      <c r="T804" s="623"/>
      <c r="U804" s="47"/>
      <c r="V804" s="623"/>
      <c r="W804" s="623"/>
      <c r="X804" s="623"/>
      <c r="Y804" s="121"/>
      <c r="Z804" s="121"/>
      <c r="AA804" s="121"/>
      <c r="AB804" s="373"/>
      <c r="AC804" s="122"/>
      <c r="AD804" s="51"/>
    </row>
    <row r="805" spans="1:30" outlineLevel="1">
      <c r="A805" s="686"/>
      <c r="B805" s="48" t="s">
        <v>15</v>
      </c>
      <c r="C805" s="48">
        <v>1352</v>
      </c>
      <c r="D805" s="623"/>
      <c r="E805" s="623" t="s">
        <v>6241</v>
      </c>
      <c r="F805" s="623" t="s">
        <v>6242</v>
      </c>
      <c r="G805" s="623" t="s">
        <v>4914</v>
      </c>
      <c r="H805" s="623" t="s">
        <v>3035</v>
      </c>
      <c r="I805" s="623"/>
      <c r="J805" s="623"/>
      <c r="K805" s="623"/>
      <c r="L805" s="623"/>
      <c r="M805" s="623"/>
      <c r="N805" s="623"/>
      <c r="O805" s="623"/>
      <c r="P805" s="623"/>
      <c r="Q805" s="48">
        <f t="shared" si="13"/>
        <v>0</v>
      </c>
      <c r="R805" s="48"/>
      <c r="S805" s="623"/>
      <c r="T805" s="623"/>
      <c r="U805" s="47"/>
      <c r="V805" s="623"/>
      <c r="W805" s="623"/>
      <c r="X805" s="623"/>
      <c r="Y805" s="121"/>
      <c r="Z805" s="121"/>
      <c r="AA805" s="121"/>
      <c r="AB805" s="373"/>
      <c r="AC805" s="122"/>
      <c r="AD805" s="51"/>
    </row>
    <row r="806" spans="1:30" outlineLevel="1">
      <c r="A806" s="686"/>
      <c r="B806" s="48" t="s">
        <v>15</v>
      </c>
      <c r="C806" s="48">
        <v>1353</v>
      </c>
      <c r="D806" s="623"/>
      <c r="E806" s="623" t="s">
        <v>6243</v>
      </c>
      <c r="F806" s="623" t="s">
        <v>6244</v>
      </c>
      <c r="G806" s="623" t="s">
        <v>4918</v>
      </c>
      <c r="H806" s="623" t="s">
        <v>3035</v>
      </c>
      <c r="I806" s="623"/>
      <c r="J806" s="623"/>
      <c r="K806" s="623"/>
      <c r="L806" s="623"/>
      <c r="M806" s="623"/>
      <c r="N806" s="623"/>
      <c r="O806" s="623"/>
      <c r="P806" s="623"/>
      <c r="Q806" s="48">
        <f t="shared" si="13"/>
        <v>0</v>
      </c>
      <c r="R806" s="48"/>
      <c r="S806" s="623"/>
      <c r="T806" s="623"/>
      <c r="U806" s="47"/>
      <c r="V806" s="623"/>
      <c r="W806" s="623"/>
      <c r="X806" s="623"/>
      <c r="Y806" s="121"/>
      <c r="Z806" s="121"/>
      <c r="AA806" s="121"/>
      <c r="AB806" s="373"/>
      <c r="AC806" s="122"/>
      <c r="AD806" s="51"/>
    </row>
    <row r="807" spans="1:30" outlineLevel="1">
      <c r="A807" s="686"/>
      <c r="B807" s="48" t="s">
        <v>15</v>
      </c>
      <c r="C807" s="48">
        <v>1354</v>
      </c>
      <c r="D807" s="623"/>
      <c r="E807" s="48" t="s">
        <v>6245</v>
      </c>
      <c r="F807" s="623" t="s">
        <v>6246</v>
      </c>
      <c r="G807" s="623" t="s">
        <v>4922</v>
      </c>
      <c r="H807" s="623" t="s">
        <v>3035</v>
      </c>
      <c r="I807" s="623"/>
      <c r="J807" s="623"/>
      <c r="K807" s="623"/>
      <c r="L807" s="623"/>
      <c r="M807" s="623"/>
      <c r="N807" s="623"/>
      <c r="O807" s="623"/>
      <c r="P807" s="623"/>
      <c r="Q807" s="48">
        <f t="shared" si="13"/>
        <v>0</v>
      </c>
      <c r="R807" s="48"/>
      <c r="S807" s="623"/>
      <c r="T807" s="623"/>
      <c r="U807" s="47"/>
      <c r="V807" s="623"/>
      <c r="W807" s="623"/>
      <c r="X807" s="623"/>
      <c r="Y807" s="121"/>
      <c r="Z807" s="121"/>
      <c r="AA807" s="121"/>
      <c r="AB807" s="373"/>
      <c r="AC807" s="122"/>
      <c r="AD807" s="51"/>
    </row>
    <row r="808" spans="1:30" outlineLevel="1">
      <c r="A808" s="686"/>
      <c r="B808" s="48" t="s">
        <v>15</v>
      </c>
      <c r="C808" s="48">
        <v>1355</v>
      </c>
      <c r="D808" s="623"/>
      <c r="E808" s="623" t="s">
        <v>6247</v>
      </c>
      <c r="F808" s="623" t="s">
        <v>6248</v>
      </c>
      <c r="G808" s="623" t="s">
        <v>4926</v>
      </c>
      <c r="H808" s="623" t="s">
        <v>3035</v>
      </c>
      <c r="I808" s="623"/>
      <c r="J808" s="623"/>
      <c r="K808" s="623"/>
      <c r="L808" s="623"/>
      <c r="M808" s="623"/>
      <c r="N808" s="623"/>
      <c r="O808" s="623"/>
      <c r="P808" s="623"/>
      <c r="Q808" s="48">
        <f t="shared" si="13"/>
        <v>0</v>
      </c>
      <c r="R808" s="48"/>
      <c r="S808" s="623"/>
      <c r="T808" s="623"/>
      <c r="U808" s="47"/>
      <c r="V808" s="623"/>
      <c r="W808" s="623"/>
      <c r="X808" s="623"/>
      <c r="Y808" s="121"/>
      <c r="Z808" s="121"/>
      <c r="AA808" s="121"/>
      <c r="AB808" s="373"/>
      <c r="AC808" s="122"/>
      <c r="AD808" s="51"/>
    </row>
    <row r="809" spans="1:30" outlineLevel="1">
      <c r="A809" s="686"/>
      <c r="B809" s="48" t="s">
        <v>15</v>
      </c>
      <c r="C809" s="48">
        <v>1356</v>
      </c>
      <c r="D809" s="623"/>
      <c r="E809" s="623" t="s">
        <v>6249</v>
      </c>
      <c r="F809" s="623" t="s">
        <v>6250</v>
      </c>
      <c r="G809" s="623" t="s">
        <v>4930</v>
      </c>
      <c r="H809" s="623" t="s">
        <v>3035</v>
      </c>
      <c r="I809" s="623"/>
      <c r="J809" s="623"/>
      <c r="K809" s="623"/>
      <c r="L809" s="623"/>
      <c r="M809" s="623"/>
      <c r="N809" s="623"/>
      <c r="O809" s="623"/>
      <c r="P809" s="623"/>
      <c r="Q809" s="48">
        <f t="shared" si="13"/>
        <v>0</v>
      </c>
      <c r="R809" s="48"/>
      <c r="S809" s="623"/>
      <c r="T809" s="623"/>
      <c r="U809" s="47"/>
      <c r="V809" s="623"/>
      <c r="W809" s="623"/>
      <c r="X809" s="623"/>
      <c r="Y809" s="121"/>
      <c r="Z809" s="121"/>
      <c r="AA809" s="121"/>
      <c r="AB809" s="373"/>
      <c r="AC809" s="122"/>
      <c r="AD809" s="51"/>
    </row>
    <row r="810" spans="1:30" outlineLevel="1">
      <c r="A810" s="686"/>
      <c r="B810" s="48" t="s">
        <v>15</v>
      </c>
      <c r="C810" s="48">
        <v>1357</v>
      </c>
      <c r="D810" s="623"/>
      <c r="E810" s="48" t="s">
        <v>6251</v>
      </c>
      <c r="F810" s="623" t="s">
        <v>6252</v>
      </c>
      <c r="G810" s="623" t="s">
        <v>4934</v>
      </c>
      <c r="H810" s="623" t="s">
        <v>3035</v>
      </c>
      <c r="I810" s="623"/>
      <c r="J810" s="623"/>
      <c r="K810" s="623"/>
      <c r="L810" s="623"/>
      <c r="M810" s="623"/>
      <c r="N810" s="623"/>
      <c r="O810" s="623"/>
      <c r="P810" s="623"/>
      <c r="Q810" s="48">
        <f t="shared" si="13"/>
        <v>0</v>
      </c>
      <c r="R810" s="48"/>
      <c r="S810" s="623"/>
      <c r="T810" s="623"/>
      <c r="U810" s="47"/>
      <c r="V810" s="623"/>
      <c r="W810" s="623"/>
      <c r="X810" s="623"/>
      <c r="Y810" s="121"/>
      <c r="Z810" s="121"/>
      <c r="AA810" s="121"/>
      <c r="AB810" s="373"/>
      <c r="AC810" s="122"/>
      <c r="AD810" s="51"/>
    </row>
    <row r="811" spans="1:30" outlineLevel="1">
      <c r="A811" s="686"/>
      <c r="B811" s="48" t="s">
        <v>15</v>
      </c>
      <c r="C811" s="48">
        <v>1358</v>
      </c>
      <c r="D811" s="623"/>
      <c r="E811" s="623" t="s">
        <v>6253</v>
      </c>
      <c r="F811" s="623" t="s">
        <v>6254</v>
      </c>
      <c r="G811" s="623" t="s">
        <v>4938</v>
      </c>
      <c r="H811" s="623" t="s">
        <v>3035</v>
      </c>
      <c r="I811" s="623"/>
      <c r="J811" s="623"/>
      <c r="K811" s="623"/>
      <c r="L811" s="623"/>
      <c r="M811" s="623"/>
      <c r="N811" s="623"/>
      <c r="O811" s="623"/>
      <c r="P811" s="623"/>
      <c r="Q811" s="48">
        <f t="shared" si="13"/>
        <v>0</v>
      </c>
      <c r="R811" s="48"/>
      <c r="S811" s="623"/>
      <c r="T811" s="623"/>
      <c r="U811" s="47"/>
      <c r="V811" s="623"/>
      <c r="W811" s="623"/>
      <c r="X811" s="623"/>
      <c r="Y811" s="121"/>
      <c r="Z811" s="121"/>
      <c r="AA811" s="121"/>
      <c r="AB811" s="373"/>
      <c r="AC811" s="122"/>
      <c r="AD811" s="51"/>
    </row>
    <row r="812" spans="1:30" outlineLevel="1">
      <c r="A812" s="686"/>
      <c r="B812" s="48" t="s">
        <v>15</v>
      </c>
      <c r="C812" s="48">
        <v>1359</v>
      </c>
      <c r="D812" s="623"/>
      <c r="E812" s="623" t="s">
        <v>6255</v>
      </c>
      <c r="F812" s="623" t="s">
        <v>6256</v>
      </c>
      <c r="G812" s="623" t="s">
        <v>4942</v>
      </c>
      <c r="H812" s="623" t="s">
        <v>3035</v>
      </c>
      <c r="I812" s="623"/>
      <c r="J812" s="623"/>
      <c r="K812" s="623"/>
      <c r="L812" s="623"/>
      <c r="M812" s="623"/>
      <c r="N812" s="623"/>
      <c r="O812" s="623"/>
      <c r="P812" s="623"/>
      <c r="Q812" s="48">
        <f t="shared" si="13"/>
        <v>0</v>
      </c>
      <c r="R812" s="48"/>
      <c r="S812" s="623"/>
      <c r="T812" s="623"/>
      <c r="U812" s="47"/>
      <c r="V812" s="623"/>
      <c r="W812" s="623"/>
      <c r="X812" s="623"/>
      <c r="Y812" s="121"/>
      <c r="Z812" s="121"/>
      <c r="AA812" s="121"/>
      <c r="AB812" s="373"/>
      <c r="AC812" s="122"/>
      <c r="AD812" s="51"/>
    </row>
    <row r="813" spans="1:30" outlineLevel="1">
      <c r="A813" s="686"/>
      <c r="B813" s="48" t="s">
        <v>15</v>
      </c>
      <c r="C813" s="48">
        <v>1360</v>
      </c>
      <c r="D813" s="623"/>
      <c r="E813" s="48" t="s">
        <v>6257</v>
      </c>
      <c r="F813" s="623" t="s">
        <v>6258</v>
      </c>
      <c r="G813" s="623" t="s">
        <v>4946</v>
      </c>
      <c r="H813" s="623" t="s">
        <v>3035</v>
      </c>
      <c r="I813" s="623"/>
      <c r="J813" s="623"/>
      <c r="K813" s="623"/>
      <c r="L813" s="623"/>
      <c r="M813" s="623"/>
      <c r="N813" s="623"/>
      <c r="O813" s="623"/>
      <c r="P813" s="623"/>
      <c r="Q813" s="48">
        <f t="shared" si="13"/>
        <v>0</v>
      </c>
      <c r="R813" s="48"/>
      <c r="S813" s="623"/>
      <c r="T813" s="623"/>
      <c r="U813" s="47"/>
      <c r="V813" s="623"/>
      <c r="W813" s="623"/>
      <c r="X813" s="623"/>
      <c r="Y813" s="121"/>
      <c r="Z813" s="121"/>
      <c r="AA813" s="121"/>
      <c r="AB813" s="373"/>
      <c r="AC813" s="122"/>
      <c r="AD813" s="51"/>
    </row>
    <row r="814" spans="1:30" outlineLevel="1">
      <c r="A814" s="686"/>
      <c r="B814" s="48" t="s">
        <v>15</v>
      </c>
      <c r="C814" s="48">
        <v>1361</v>
      </c>
      <c r="D814" s="623"/>
      <c r="E814" s="623" t="s">
        <v>6259</v>
      </c>
      <c r="F814" s="623" t="s">
        <v>6260</v>
      </c>
      <c r="G814" s="623" t="s">
        <v>4950</v>
      </c>
      <c r="H814" s="623" t="s">
        <v>3035</v>
      </c>
      <c r="I814" s="623"/>
      <c r="J814" s="623"/>
      <c r="K814" s="623"/>
      <c r="L814" s="623"/>
      <c r="M814" s="623"/>
      <c r="N814" s="623"/>
      <c r="O814" s="623"/>
      <c r="P814" s="623"/>
      <c r="Q814" s="48">
        <f t="shared" si="13"/>
        <v>0</v>
      </c>
      <c r="R814" s="48"/>
      <c r="S814" s="623"/>
      <c r="T814" s="623"/>
      <c r="U814" s="47"/>
      <c r="V814" s="623"/>
      <c r="W814" s="623"/>
      <c r="X814" s="623"/>
      <c r="Y814" s="121"/>
      <c r="Z814" s="121"/>
      <c r="AA814" s="121"/>
      <c r="AB814" s="373"/>
      <c r="AC814" s="122"/>
      <c r="AD814" s="51"/>
    </row>
    <row r="815" spans="1:30" outlineLevel="1">
      <c r="A815" s="686"/>
      <c r="B815" s="48" t="s">
        <v>15</v>
      </c>
      <c r="C815" s="48">
        <v>1362</v>
      </c>
      <c r="D815" s="623"/>
      <c r="E815" s="623" t="s">
        <v>6261</v>
      </c>
      <c r="F815" s="623" t="s">
        <v>6262</v>
      </c>
      <c r="G815" s="623" t="s">
        <v>4954</v>
      </c>
      <c r="H815" s="623" t="s">
        <v>3035</v>
      </c>
      <c r="I815" s="623"/>
      <c r="J815" s="623"/>
      <c r="K815" s="623"/>
      <c r="L815" s="623"/>
      <c r="M815" s="623"/>
      <c r="N815" s="623"/>
      <c r="O815" s="623"/>
      <c r="P815" s="623"/>
      <c r="Q815" s="48">
        <f t="shared" si="13"/>
        <v>0</v>
      </c>
      <c r="R815" s="48"/>
      <c r="S815" s="623"/>
      <c r="T815" s="623"/>
      <c r="U815" s="47"/>
      <c r="V815" s="623"/>
      <c r="W815" s="623"/>
      <c r="X815" s="623"/>
      <c r="Y815" s="121"/>
      <c r="Z815" s="121"/>
      <c r="AA815" s="121"/>
      <c r="AB815" s="373"/>
      <c r="AC815" s="122"/>
      <c r="AD815" s="51"/>
    </row>
    <row r="816" spans="1:30" outlineLevel="1">
      <c r="A816" s="686"/>
      <c r="B816" s="48" t="s">
        <v>15</v>
      </c>
      <c r="C816" s="48">
        <v>1363</v>
      </c>
      <c r="D816" s="623"/>
      <c r="E816" s="48" t="s">
        <v>6263</v>
      </c>
      <c r="F816" s="623" t="s">
        <v>6264</v>
      </c>
      <c r="G816" s="623" t="s">
        <v>4958</v>
      </c>
      <c r="H816" s="623" t="s">
        <v>3035</v>
      </c>
      <c r="I816" s="623"/>
      <c r="J816" s="623"/>
      <c r="K816" s="623"/>
      <c r="L816" s="623"/>
      <c r="M816" s="623"/>
      <c r="N816" s="623"/>
      <c r="O816" s="623"/>
      <c r="P816" s="623"/>
      <c r="Q816" s="48">
        <f t="shared" si="13"/>
        <v>0</v>
      </c>
      <c r="R816" s="48"/>
      <c r="S816" s="623"/>
      <c r="T816" s="623"/>
      <c r="U816" s="47"/>
      <c r="V816" s="623"/>
      <c r="W816" s="623"/>
      <c r="X816" s="623"/>
      <c r="Y816" s="121"/>
      <c r="Z816" s="121"/>
      <c r="AA816" s="121"/>
      <c r="AB816" s="373"/>
      <c r="AC816" s="122"/>
      <c r="AD816" s="51"/>
    </row>
    <row r="817" spans="1:30" outlineLevel="1">
      <c r="A817" s="686"/>
      <c r="B817" s="48" t="s">
        <v>15</v>
      </c>
      <c r="C817" s="48">
        <v>1364</v>
      </c>
      <c r="D817" s="623"/>
      <c r="E817" s="623" t="s">
        <v>6265</v>
      </c>
      <c r="F817" s="623" t="s">
        <v>6266</v>
      </c>
      <c r="G817" s="623" t="s">
        <v>4962</v>
      </c>
      <c r="H817" s="623" t="s">
        <v>3035</v>
      </c>
      <c r="I817" s="623"/>
      <c r="J817" s="623"/>
      <c r="K817" s="623"/>
      <c r="L817" s="623"/>
      <c r="M817" s="623"/>
      <c r="N817" s="623"/>
      <c r="O817" s="623"/>
      <c r="P817" s="623"/>
      <c r="Q817" s="48">
        <f t="shared" si="13"/>
        <v>0</v>
      </c>
      <c r="R817" s="48"/>
      <c r="S817" s="623"/>
      <c r="T817" s="623"/>
      <c r="U817" s="47"/>
      <c r="V817" s="623"/>
      <c r="W817" s="623"/>
      <c r="X817" s="623"/>
      <c r="Y817" s="121"/>
      <c r="Z817" s="121"/>
      <c r="AA817" s="121"/>
      <c r="AB817" s="373"/>
      <c r="AC817" s="122"/>
      <c r="AD817" s="51"/>
    </row>
    <row r="818" spans="1:30" outlineLevel="1">
      <c r="A818" s="686"/>
      <c r="B818" s="48" t="s">
        <v>15</v>
      </c>
      <c r="C818" s="48">
        <v>1365</v>
      </c>
      <c r="D818" s="623"/>
      <c r="E818" s="623" t="s">
        <v>6267</v>
      </c>
      <c r="F818" s="623" t="s">
        <v>6268</v>
      </c>
      <c r="G818" s="623" t="s">
        <v>4966</v>
      </c>
      <c r="H818" s="623" t="s">
        <v>3035</v>
      </c>
      <c r="I818" s="623"/>
      <c r="J818" s="623"/>
      <c r="K818" s="623"/>
      <c r="L818" s="623"/>
      <c r="M818" s="623"/>
      <c r="N818" s="623"/>
      <c r="O818" s="623"/>
      <c r="P818" s="623"/>
      <c r="Q818" s="48">
        <f t="shared" si="13"/>
        <v>0</v>
      </c>
      <c r="R818" s="48"/>
      <c r="S818" s="623"/>
      <c r="T818" s="623"/>
      <c r="U818" s="47"/>
      <c r="V818" s="623"/>
      <c r="W818" s="623"/>
      <c r="X818" s="623"/>
      <c r="Y818" s="121"/>
      <c r="Z818" s="121"/>
      <c r="AA818" s="121"/>
      <c r="AB818" s="373"/>
      <c r="AC818" s="122"/>
      <c r="AD818" s="51"/>
    </row>
    <row r="819" spans="1:30" outlineLevel="1">
      <c r="A819" s="686"/>
      <c r="B819" s="48" t="s">
        <v>15</v>
      </c>
      <c r="C819" s="48">
        <v>1366</v>
      </c>
      <c r="D819" s="623"/>
      <c r="E819" s="48" t="s">
        <v>6269</v>
      </c>
      <c r="F819" s="623" t="s">
        <v>6270</v>
      </c>
      <c r="G819" s="623" t="s">
        <v>4970</v>
      </c>
      <c r="H819" s="623" t="s">
        <v>3035</v>
      </c>
      <c r="I819" s="623"/>
      <c r="J819" s="623"/>
      <c r="K819" s="623"/>
      <c r="L819" s="623"/>
      <c r="M819" s="623"/>
      <c r="N819" s="623"/>
      <c r="O819" s="623"/>
      <c r="P819" s="623"/>
      <c r="Q819" s="48">
        <f t="shared" si="13"/>
        <v>0</v>
      </c>
      <c r="R819" s="48"/>
      <c r="S819" s="623"/>
      <c r="T819" s="623"/>
      <c r="U819" s="47"/>
      <c r="V819" s="623"/>
      <c r="W819" s="623"/>
      <c r="X819" s="623"/>
      <c r="Y819" s="121"/>
      <c r="Z819" s="121"/>
      <c r="AA819" s="121"/>
      <c r="AB819" s="373"/>
      <c r="AC819" s="122"/>
      <c r="AD819" s="51"/>
    </row>
    <row r="820" spans="1:30" outlineLevel="1">
      <c r="A820" s="686"/>
      <c r="B820" s="48" t="s">
        <v>15</v>
      </c>
      <c r="C820" s="48">
        <v>1367</v>
      </c>
      <c r="D820" s="623"/>
      <c r="E820" s="623" t="s">
        <v>6271</v>
      </c>
      <c r="F820" s="623" t="s">
        <v>6272</v>
      </c>
      <c r="G820" s="623" t="s">
        <v>4974</v>
      </c>
      <c r="H820" s="623" t="s">
        <v>3035</v>
      </c>
      <c r="I820" s="623"/>
      <c r="J820" s="623"/>
      <c r="K820" s="623"/>
      <c r="L820" s="623"/>
      <c r="M820" s="623"/>
      <c r="N820" s="623"/>
      <c r="O820" s="623"/>
      <c r="P820" s="623"/>
      <c r="Q820" s="48">
        <f t="shared" si="13"/>
        <v>0</v>
      </c>
      <c r="R820" s="48"/>
      <c r="S820" s="623"/>
      <c r="T820" s="623"/>
      <c r="U820" s="47"/>
      <c r="V820" s="623"/>
      <c r="W820" s="623"/>
      <c r="X820" s="623"/>
      <c r="Y820" s="121"/>
      <c r="Z820" s="121"/>
      <c r="AA820" s="121"/>
      <c r="AB820" s="373"/>
      <c r="AC820" s="122"/>
      <c r="AD820" s="51"/>
    </row>
    <row r="821" spans="1:30" outlineLevel="1">
      <c r="A821" s="686"/>
      <c r="B821" s="48" t="s">
        <v>15</v>
      </c>
      <c r="C821" s="48">
        <v>1368</v>
      </c>
      <c r="D821" s="623"/>
      <c r="E821" s="623" t="s">
        <v>6273</v>
      </c>
      <c r="F821" s="623" t="s">
        <v>6274</v>
      </c>
      <c r="G821" s="623" t="s">
        <v>4978</v>
      </c>
      <c r="H821" s="623" t="s">
        <v>3035</v>
      </c>
      <c r="I821" s="623"/>
      <c r="J821" s="623"/>
      <c r="K821" s="623"/>
      <c r="L821" s="623"/>
      <c r="M821" s="623"/>
      <c r="N821" s="623"/>
      <c r="O821" s="623"/>
      <c r="P821" s="623"/>
      <c r="Q821" s="48">
        <f t="shared" si="13"/>
        <v>0</v>
      </c>
      <c r="R821" s="48"/>
      <c r="S821" s="623"/>
      <c r="T821" s="623"/>
      <c r="U821" s="47"/>
      <c r="V821" s="623"/>
      <c r="W821" s="623"/>
      <c r="X821" s="623"/>
      <c r="Y821" s="121"/>
      <c r="Z821" s="121"/>
      <c r="AA821" s="121"/>
      <c r="AB821" s="373"/>
      <c r="AC821" s="122"/>
      <c r="AD821" s="51"/>
    </row>
    <row r="822" spans="1:30" outlineLevel="1">
      <c r="A822" s="686"/>
      <c r="B822" s="48" t="s">
        <v>15</v>
      </c>
      <c r="C822" s="48">
        <v>1369</v>
      </c>
      <c r="D822" s="623"/>
      <c r="E822" s="48" t="s">
        <v>6275</v>
      </c>
      <c r="F822" s="623" t="s">
        <v>6276</v>
      </c>
      <c r="G822" s="623" t="s">
        <v>4982</v>
      </c>
      <c r="H822" s="623" t="s">
        <v>3035</v>
      </c>
      <c r="I822" s="623"/>
      <c r="J822" s="623"/>
      <c r="K822" s="623"/>
      <c r="L822" s="623"/>
      <c r="M822" s="623"/>
      <c r="N822" s="623"/>
      <c r="O822" s="623"/>
      <c r="P822" s="623"/>
      <c r="Q822" s="48">
        <f t="shared" si="13"/>
        <v>0</v>
      </c>
      <c r="R822" s="48"/>
      <c r="S822" s="623"/>
      <c r="T822" s="623"/>
      <c r="U822" s="47"/>
      <c r="V822" s="623"/>
      <c r="W822" s="623"/>
      <c r="X822" s="623"/>
      <c r="Y822" s="121"/>
      <c r="Z822" s="121"/>
      <c r="AA822" s="121"/>
      <c r="AB822" s="373"/>
      <c r="AC822" s="122"/>
      <c r="AD822" s="51"/>
    </row>
    <row r="823" spans="1:30" outlineLevel="1">
      <c r="A823" s="686"/>
      <c r="B823" s="48" t="s">
        <v>15</v>
      </c>
      <c r="C823" s="48">
        <v>1370</v>
      </c>
      <c r="D823" s="623"/>
      <c r="E823" s="623" t="s">
        <v>6277</v>
      </c>
      <c r="F823" s="623" t="s">
        <v>6278</v>
      </c>
      <c r="G823" s="623" t="s">
        <v>4986</v>
      </c>
      <c r="H823" s="623" t="s">
        <v>3035</v>
      </c>
      <c r="I823" s="623"/>
      <c r="J823" s="623"/>
      <c r="K823" s="623"/>
      <c r="L823" s="623"/>
      <c r="M823" s="623"/>
      <c r="N823" s="623"/>
      <c r="O823" s="623"/>
      <c r="P823" s="623"/>
      <c r="Q823" s="48">
        <f t="shared" si="13"/>
        <v>0</v>
      </c>
      <c r="R823" s="48"/>
      <c r="S823" s="623"/>
      <c r="T823" s="623"/>
      <c r="U823" s="47"/>
      <c r="V823" s="623"/>
      <c r="W823" s="623"/>
      <c r="X823" s="623"/>
      <c r="Y823" s="121"/>
      <c r="Z823" s="121"/>
      <c r="AA823" s="121"/>
      <c r="AB823" s="373"/>
      <c r="AC823" s="122"/>
      <c r="AD823" s="51"/>
    </row>
    <row r="824" spans="1:30" outlineLevel="1">
      <c r="A824" s="686"/>
      <c r="B824" s="48" t="s">
        <v>15</v>
      </c>
      <c r="C824" s="48">
        <v>1371</v>
      </c>
      <c r="D824" s="623"/>
      <c r="E824" s="623" t="s">
        <v>6279</v>
      </c>
      <c r="F824" s="623" t="s">
        <v>6280</v>
      </c>
      <c r="G824" s="623" t="s">
        <v>4990</v>
      </c>
      <c r="H824" s="623" t="s">
        <v>3035</v>
      </c>
      <c r="I824" s="623"/>
      <c r="J824" s="623"/>
      <c r="K824" s="623"/>
      <c r="L824" s="623"/>
      <c r="M824" s="623"/>
      <c r="N824" s="623"/>
      <c r="O824" s="623"/>
      <c r="P824" s="623"/>
      <c r="Q824" s="48">
        <f t="shared" si="13"/>
        <v>0</v>
      </c>
      <c r="R824" s="48"/>
      <c r="S824" s="623"/>
      <c r="T824" s="623"/>
      <c r="U824" s="47"/>
      <c r="V824" s="623"/>
      <c r="W824" s="623"/>
      <c r="X824" s="623"/>
      <c r="Y824" s="121"/>
      <c r="Z824" s="121"/>
      <c r="AA824" s="121"/>
      <c r="AB824" s="373"/>
      <c r="AC824" s="122"/>
      <c r="AD824" s="51"/>
    </row>
    <row r="825" spans="1:30" outlineLevel="1">
      <c r="A825" s="686"/>
      <c r="B825" s="48" t="s">
        <v>15</v>
      </c>
      <c r="C825" s="48">
        <v>1372</v>
      </c>
      <c r="D825" s="623"/>
      <c r="E825" s="48" t="s">
        <v>6281</v>
      </c>
      <c r="F825" s="623" t="s">
        <v>6282</v>
      </c>
      <c r="G825" s="623" t="s">
        <v>4994</v>
      </c>
      <c r="H825" s="623" t="s">
        <v>3035</v>
      </c>
      <c r="I825" s="623"/>
      <c r="J825" s="623"/>
      <c r="K825" s="623"/>
      <c r="L825" s="623"/>
      <c r="M825" s="623"/>
      <c r="N825" s="623"/>
      <c r="O825" s="623"/>
      <c r="P825" s="623"/>
      <c r="Q825" s="48">
        <f t="shared" si="13"/>
        <v>0</v>
      </c>
      <c r="R825" s="48"/>
      <c r="S825" s="623"/>
      <c r="T825" s="623"/>
      <c r="U825" s="47"/>
      <c r="V825" s="623"/>
      <c r="W825" s="623"/>
      <c r="X825" s="623"/>
      <c r="Y825" s="121"/>
      <c r="Z825" s="121"/>
      <c r="AA825" s="121"/>
      <c r="AB825" s="373"/>
      <c r="AC825" s="122"/>
      <c r="AD825" s="51"/>
    </row>
    <row r="826" spans="1:30" outlineLevel="1">
      <c r="A826" s="686"/>
      <c r="B826" s="48" t="s">
        <v>15</v>
      </c>
      <c r="C826" s="48">
        <v>1373</v>
      </c>
      <c r="D826" s="623"/>
      <c r="E826" s="623" t="s">
        <v>6283</v>
      </c>
      <c r="F826" s="623" t="s">
        <v>6284</v>
      </c>
      <c r="G826" s="623" t="s">
        <v>4998</v>
      </c>
      <c r="H826" s="623" t="s">
        <v>3035</v>
      </c>
      <c r="I826" s="623"/>
      <c r="J826" s="623"/>
      <c r="K826" s="623"/>
      <c r="L826" s="623"/>
      <c r="M826" s="623"/>
      <c r="N826" s="623"/>
      <c r="O826" s="623"/>
      <c r="P826" s="623"/>
      <c r="Q826" s="48">
        <f t="shared" si="13"/>
        <v>0</v>
      </c>
      <c r="R826" s="48"/>
      <c r="S826" s="623"/>
      <c r="T826" s="623"/>
      <c r="U826" s="47"/>
      <c r="V826" s="623"/>
      <c r="W826" s="623"/>
      <c r="X826" s="623"/>
      <c r="Y826" s="121"/>
      <c r="Z826" s="121"/>
      <c r="AA826" s="121"/>
      <c r="AB826" s="373"/>
      <c r="AC826" s="122"/>
      <c r="AD826" s="51"/>
    </row>
    <row r="827" spans="1:30" outlineLevel="1">
      <c r="A827" s="686"/>
      <c r="B827" s="48" t="s">
        <v>15</v>
      </c>
      <c r="C827" s="48">
        <v>1374</v>
      </c>
      <c r="D827" s="623"/>
      <c r="E827" s="623" t="s">
        <v>6285</v>
      </c>
      <c r="F827" s="623" t="s">
        <v>6286</v>
      </c>
      <c r="G827" s="623" t="s">
        <v>5002</v>
      </c>
      <c r="H827" s="623" t="s">
        <v>3035</v>
      </c>
      <c r="I827" s="623"/>
      <c r="J827" s="623"/>
      <c r="K827" s="623"/>
      <c r="L827" s="623"/>
      <c r="M827" s="623"/>
      <c r="N827" s="623"/>
      <c r="O827" s="623"/>
      <c r="P827" s="623"/>
      <c r="Q827" s="48">
        <f t="shared" si="13"/>
        <v>0</v>
      </c>
      <c r="R827" s="48"/>
      <c r="S827" s="623"/>
      <c r="T827" s="623"/>
      <c r="U827" s="47"/>
      <c r="V827" s="623"/>
      <c r="W827" s="623"/>
      <c r="X827" s="623"/>
      <c r="Y827" s="121"/>
      <c r="Z827" s="121"/>
      <c r="AA827" s="121"/>
      <c r="AB827" s="373"/>
      <c r="AC827" s="122"/>
      <c r="AD827" s="51"/>
    </row>
    <row r="828" spans="1:30" outlineLevel="1">
      <c r="A828" s="686"/>
      <c r="B828" s="48" t="s">
        <v>15</v>
      </c>
      <c r="C828" s="48">
        <v>1375</v>
      </c>
      <c r="D828" s="623"/>
      <c r="E828" s="48" t="s">
        <v>6287</v>
      </c>
      <c r="F828" s="623" t="s">
        <v>6288</v>
      </c>
      <c r="G828" s="623" t="s">
        <v>5006</v>
      </c>
      <c r="H828" s="623" t="s">
        <v>3035</v>
      </c>
      <c r="I828" s="623"/>
      <c r="J828" s="623"/>
      <c r="K828" s="623"/>
      <c r="L828" s="623"/>
      <c r="M828" s="623"/>
      <c r="N828" s="623"/>
      <c r="O828" s="623"/>
      <c r="P828" s="623"/>
      <c r="Q828" s="48">
        <f t="shared" si="13"/>
        <v>0</v>
      </c>
      <c r="R828" s="48"/>
      <c r="S828" s="623"/>
      <c r="T828" s="623"/>
      <c r="U828" s="47"/>
      <c r="V828" s="623"/>
      <c r="W828" s="623"/>
      <c r="X828" s="623"/>
      <c r="Y828" s="121"/>
      <c r="Z828" s="121"/>
      <c r="AA828" s="121"/>
      <c r="AB828" s="373"/>
      <c r="AC828" s="122"/>
      <c r="AD828" s="51"/>
    </row>
    <row r="829" spans="1:30" outlineLevel="1">
      <c r="A829" s="686"/>
      <c r="B829" s="48" t="s">
        <v>15</v>
      </c>
      <c r="C829" s="48">
        <v>1376</v>
      </c>
      <c r="D829" s="623"/>
      <c r="E829" s="623" t="s">
        <v>6289</v>
      </c>
      <c r="F829" s="623" t="s">
        <v>6290</v>
      </c>
      <c r="G829" s="623" t="s">
        <v>5010</v>
      </c>
      <c r="H829" s="623" t="s">
        <v>3035</v>
      </c>
      <c r="I829" s="623"/>
      <c r="J829" s="623"/>
      <c r="K829" s="623"/>
      <c r="L829" s="623"/>
      <c r="M829" s="623"/>
      <c r="N829" s="623"/>
      <c r="O829" s="623"/>
      <c r="P829" s="623"/>
      <c r="Q829" s="48">
        <f t="shared" si="13"/>
        <v>0</v>
      </c>
      <c r="R829" s="48"/>
      <c r="S829" s="623"/>
      <c r="T829" s="623"/>
      <c r="U829" s="47"/>
      <c r="V829" s="623"/>
      <c r="W829" s="623"/>
      <c r="X829" s="623"/>
      <c r="Y829" s="121"/>
      <c r="Z829" s="121"/>
      <c r="AA829" s="121"/>
      <c r="AB829" s="373"/>
      <c r="AC829" s="122"/>
      <c r="AD829" s="51"/>
    </row>
    <row r="830" spans="1:30" outlineLevel="1">
      <c r="A830" s="686"/>
      <c r="B830" s="48" t="s">
        <v>15</v>
      </c>
      <c r="C830" s="48">
        <v>1377</v>
      </c>
      <c r="D830" s="623"/>
      <c r="E830" s="623" t="s">
        <v>6291</v>
      </c>
      <c r="F830" s="623" t="s">
        <v>6292</v>
      </c>
      <c r="G830" s="623" t="s">
        <v>5014</v>
      </c>
      <c r="H830" s="623" t="s">
        <v>3035</v>
      </c>
      <c r="I830" s="623"/>
      <c r="J830" s="623"/>
      <c r="K830" s="623"/>
      <c r="L830" s="623"/>
      <c r="M830" s="623"/>
      <c r="N830" s="623"/>
      <c r="O830" s="623"/>
      <c r="P830" s="623"/>
      <c r="Q830" s="48">
        <f t="shared" si="13"/>
        <v>0</v>
      </c>
      <c r="R830" s="48"/>
      <c r="S830" s="623"/>
      <c r="T830" s="623"/>
      <c r="U830" s="47"/>
      <c r="V830" s="623"/>
      <c r="W830" s="623"/>
      <c r="X830" s="623"/>
      <c r="Y830" s="121"/>
      <c r="Z830" s="121"/>
      <c r="AA830" s="121"/>
      <c r="AB830" s="373"/>
      <c r="AC830" s="122"/>
      <c r="AD830" s="51"/>
    </row>
    <row r="831" spans="1:30" outlineLevel="1">
      <c r="A831" s="686"/>
      <c r="B831" s="48" t="s">
        <v>15</v>
      </c>
      <c r="C831" s="48">
        <v>1378</v>
      </c>
      <c r="D831" s="623"/>
      <c r="E831" s="48" t="s">
        <v>6293</v>
      </c>
      <c r="F831" s="623" t="s">
        <v>6294</v>
      </c>
      <c r="G831" s="623" t="s">
        <v>5018</v>
      </c>
      <c r="H831" s="623" t="s">
        <v>3035</v>
      </c>
      <c r="I831" s="623"/>
      <c r="J831" s="623"/>
      <c r="K831" s="623"/>
      <c r="L831" s="623"/>
      <c r="M831" s="623"/>
      <c r="N831" s="623"/>
      <c r="O831" s="623"/>
      <c r="P831" s="623"/>
      <c r="Q831" s="48">
        <f t="shared" si="13"/>
        <v>0</v>
      </c>
      <c r="R831" s="48"/>
      <c r="S831" s="623"/>
      <c r="T831" s="623"/>
      <c r="U831" s="47"/>
      <c r="V831" s="623"/>
      <c r="W831" s="623"/>
      <c r="X831" s="623"/>
      <c r="Y831" s="121"/>
      <c r="Z831" s="121"/>
      <c r="AA831" s="121"/>
      <c r="AB831" s="373"/>
      <c r="AC831" s="122"/>
      <c r="AD831" s="51"/>
    </row>
    <row r="832" spans="1:30" outlineLevel="1">
      <c r="A832" s="686"/>
      <c r="B832" s="48" t="s">
        <v>15</v>
      </c>
      <c r="C832" s="48">
        <v>1379</v>
      </c>
      <c r="D832" s="623"/>
      <c r="E832" s="623" t="s">
        <v>6295</v>
      </c>
      <c r="F832" s="623" t="s">
        <v>6296</v>
      </c>
      <c r="G832" s="623" t="s">
        <v>5022</v>
      </c>
      <c r="H832" s="623" t="s">
        <v>3035</v>
      </c>
      <c r="I832" s="623"/>
      <c r="J832" s="623"/>
      <c r="K832" s="623"/>
      <c r="L832" s="623"/>
      <c r="M832" s="623"/>
      <c r="N832" s="623"/>
      <c r="O832" s="623"/>
      <c r="P832" s="623"/>
      <c r="Q832" s="48">
        <f t="shared" si="13"/>
        <v>0</v>
      </c>
      <c r="R832" s="48"/>
      <c r="S832" s="623"/>
      <c r="T832" s="623"/>
      <c r="U832" s="47"/>
      <c r="V832" s="623"/>
      <c r="W832" s="623"/>
      <c r="X832" s="623"/>
      <c r="Y832" s="121"/>
      <c r="Z832" s="121"/>
      <c r="AA832" s="121"/>
      <c r="AB832" s="373"/>
      <c r="AC832" s="122"/>
      <c r="AD832" s="51"/>
    </row>
    <row r="833" spans="1:30" outlineLevel="1">
      <c r="A833" s="686"/>
      <c r="B833" s="48" t="s">
        <v>15</v>
      </c>
      <c r="C833" s="48">
        <v>1380</v>
      </c>
      <c r="D833" s="623"/>
      <c r="E833" s="623" t="s">
        <v>6297</v>
      </c>
      <c r="F833" s="623" t="s">
        <v>6298</v>
      </c>
      <c r="G833" s="623" t="s">
        <v>5026</v>
      </c>
      <c r="H833" s="623" t="s">
        <v>3035</v>
      </c>
      <c r="I833" s="623"/>
      <c r="J833" s="623"/>
      <c r="K833" s="623"/>
      <c r="L833" s="623"/>
      <c r="M833" s="623"/>
      <c r="N833" s="623"/>
      <c r="O833" s="623"/>
      <c r="P833" s="623"/>
      <c r="Q833" s="48">
        <f t="shared" si="13"/>
        <v>0</v>
      </c>
      <c r="R833" s="48"/>
      <c r="S833" s="623"/>
      <c r="T833" s="623"/>
      <c r="U833" s="47"/>
      <c r="V833" s="623"/>
      <c r="W833" s="623"/>
      <c r="X833" s="623"/>
      <c r="Y833" s="121"/>
      <c r="Z833" s="121"/>
      <c r="AA833" s="121"/>
      <c r="AB833" s="373"/>
      <c r="AC833" s="122"/>
      <c r="AD833" s="51"/>
    </row>
    <row r="834" spans="1:30" outlineLevel="1">
      <c r="A834" s="686"/>
      <c r="B834" s="48" t="s">
        <v>15</v>
      </c>
      <c r="C834" s="48">
        <v>1381</v>
      </c>
      <c r="D834" s="623"/>
      <c r="E834" s="48" t="s">
        <v>6299</v>
      </c>
      <c r="F834" s="623" t="s">
        <v>6300</v>
      </c>
      <c r="G834" s="623" t="s">
        <v>5030</v>
      </c>
      <c r="H834" s="623" t="s">
        <v>3035</v>
      </c>
      <c r="I834" s="623"/>
      <c r="J834" s="623"/>
      <c r="K834" s="623"/>
      <c r="L834" s="623"/>
      <c r="M834" s="623"/>
      <c r="N834" s="623"/>
      <c r="O834" s="623"/>
      <c r="P834" s="623"/>
      <c r="Q834" s="48">
        <f t="shared" si="13"/>
        <v>0</v>
      </c>
      <c r="R834" s="48"/>
      <c r="S834" s="623"/>
      <c r="T834" s="623"/>
      <c r="U834" s="47"/>
      <c r="V834" s="623"/>
      <c r="W834" s="623"/>
      <c r="X834" s="623"/>
      <c r="Y834" s="121"/>
      <c r="Z834" s="121"/>
      <c r="AA834" s="121"/>
      <c r="AB834" s="373"/>
      <c r="AC834" s="122"/>
      <c r="AD834" s="51"/>
    </row>
    <row r="835" spans="1:30" outlineLevel="1">
      <c r="A835" s="686"/>
      <c r="B835" s="48" t="s">
        <v>15</v>
      </c>
      <c r="C835" s="48">
        <v>1382</v>
      </c>
      <c r="D835" s="623"/>
      <c r="E835" s="623" t="s">
        <v>6301</v>
      </c>
      <c r="F835" s="623" t="s">
        <v>6302</v>
      </c>
      <c r="G835" s="623" t="s">
        <v>5034</v>
      </c>
      <c r="H835" s="623" t="s">
        <v>3035</v>
      </c>
      <c r="I835" s="623"/>
      <c r="J835" s="623"/>
      <c r="K835" s="623"/>
      <c r="L835" s="623"/>
      <c r="M835" s="623"/>
      <c r="N835" s="623"/>
      <c r="O835" s="623"/>
      <c r="P835" s="623"/>
      <c r="Q835" s="48">
        <f t="shared" si="13"/>
        <v>0</v>
      </c>
      <c r="R835" s="48"/>
      <c r="S835" s="623"/>
      <c r="T835" s="623"/>
      <c r="U835" s="47"/>
      <c r="V835" s="623"/>
      <c r="W835" s="623"/>
      <c r="X835" s="623"/>
      <c r="Y835" s="121"/>
      <c r="Z835" s="121"/>
      <c r="AA835" s="121"/>
      <c r="AB835" s="373"/>
      <c r="AC835" s="122"/>
      <c r="AD835" s="51"/>
    </row>
    <row r="836" spans="1:30" outlineLevel="1">
      <c r="A836" s="686"/>
      <c r="B836" s="48" t="s">
        <v>15</v>
      </c>
      <c r="C836" s="48">
        <v>1383</v>
      </c>
      <c r="D836" s="623"/>
      <c r="E836" s="623" t="s">
        <v>6303</v>
      </c>
      <c r="F836" s="623" t="s">
        <v>6304</v>
      </c>
      <c r="G836" s="623" t="s">
        <v>5038</v>
      </c>
      <c r="H836" s="623" t="s">
        <v>3035</v>
      </c>
      <c r="I836" s="623"/>
      <c r="J836" s="623"/>
      <c r="K836" s="623"/>
      <c r="L836" s="623"/>
      <c r="M836" s="623"/>
      <c r="N836" s="623"/>
      <c r="O836" s="623"/>
      <c r="P836" s="623"/>
      <c r="Q836" s="48">
        <f t="shared" si="13"/>
        <v>0</v>
      </c>
      <c r="R836" s="48"/>
      <c r="S836" s="623"/>
      <c r="T836" s="623"/>
      <c r="U836" s="47"/>
      <c r="V836" s="623"/>
      <c r="W836" s="623"/>
      <c r="X836" s="623"/>
      <c r="Y836" s="121"/>
      <c r="Z836" s="121"/>
      <c r="AA836" s="121"/>
      <c r="AB836" s="373"/>
      <c r="AC836" s="122"/>
      <c r="AD836" s="51"/>
    </row>
    <row r="837" spans="1:30" outlineLevel="1">
      <c r="A837" s="686"/>
      <c r="B837" s="48" t="s">
        <v>15</v>
      </c>
      <c r="C837" s="48">
        <v>1384</v>
      </c>
      <c r="D837" s="623"/>
      <c r="E837" s="48" t="s">
        <v>6305</v>
      </c>
      <c r="F837" s="623" t="s">
        <v>6306</v>
      </c>
      <c r="G837" s="623" t="s">
        <v>5042</v>
      </c>
      <c r="H837" s="623" t="s">
        <v>3035</v>
      </c>
      <c r="I837" s="623"/>
      <c r="J837" s="623"/>
      <c r="K837" s="623"/>
      <c r="L837" s="623"/>
      <c r="M837" s="623"/>
      <c r="N837" s="623"/>
      <c r="O837" s="623"/>
      <c r="P837" s="623"/>
      <c r="Q837" s="48">
        <f t="shared" si="13"/>
        <v>0</v>
      </c>
      <c r="R837" s="48"/>
      <c r="S837" s="623"/>
      <c r="T837" s="623"/>
      <c r="U837" s="47"/>
      <c r="V837" s="623"/>
      <c r="W837" s="623"/>
      <c r="X837" s="623"/>
      <c r="Y837" s="121"/>
      <c r="Z837" s="121"/>
      <c r="AA837" s="121"/>
      <c r="AB837" s="373"/>
      <c r="AC837" s="122"/>
      <c r="AD837" s="51"/>
    </row>
    <row r="838" spans="1:30" outlineLevel="1">
      <c r="A838" s="686"/>
      <c r="B838" s="48" t="s">
        <v>15</v>
      </c>
      <c r="C838" s="48">
        <v>1385</v>
      </c>
      <c r="D838" s="623"/>
      <c r="E838" s="623" t="s">
        <v>6307</v>
      </c>
      <c r="F838" s="623" t="s">
        <v>6308</v>
      </c>
      <c r="G838" s="623" t="s">
        <v>5046</v>
      </c>
      <c r="H838" s="623" t="s">
        <v>3035</v>
      </c>
      <c r="I838" s="623"/>
      <c r="J838" s="623"/>
      <c r="K838" s="623"/>
      <c r="L838" s="623"/>
      <c r="M838" s="623"/>
      <c r="N838" s="623"/>
      <c r="O838" s="623"/>
      <c r="P838" s="623"/>
      <c r="Q838" s="48">
        <f t="shared" si="13"/>
        <v>0</v>
      </c>
      <c r="R838" s="48"/>
      <c r="S838" s="623"/>
      <c r="T838" s="623"/>
      <c r="U838" s="47"/>
      <c r="V838" s="623"/>
      <c r="W838" s="623"/>
      <c r="X838" s="623"/>
      <c r="Y838" s="121"/>
      <c r="Z838" s="121"/>
      <c r="AA838" s="121"/>
      <c r="AB838" s="373"/>
      <c r="AC838" s="122"/>
      <c r="AD838" s="51"/>
    </row>
    <row r="839" spans="1:30" outlineLevel="1">
      <c r="A839" s="686"/>
      <c r="B839" s="48" t="s">
        <v>15</v>
      </c>
      <c r="C839" s="48">
        <v>1386</v>
      </c>
      <c r="D839" s="623"/>
      <c r="E839" s="623" t="s">
        <v>6309</v>
      </c>
      <c r="F839" s="623" t="s">
        <v>6310</v>
      </c>
      <c r="G839" s="623" t="s">
        <v>5050</v>
      </c>
      <c r="H839" s="623" t="s">
        <v>3035</v>
      </c>
      <c r="I839" s="623"/>
      <c r="J839" s="623"/>
      <c r="K839" s="623"/>
      <c r="L839" s="623"/>
      <c r="M839" s="623"/>
      <c r="N839" s="623"/>
      <c r="O839" s="623"/>
      <c r="P839" s="623"/>
      <c r="Q839" s="48">
        <f t="shared" si="13"/>
        <v>0</v>
      </c>
      <c r="R839" s="48"/>
      <c r="S839" s="623"/>
      <c r="T839" s="623"/>
      <c r="U839" s="47"/>
      <c r="V839" s="623"/>
      <c r="W839" s="623"/>
      <c r="X839" s="623"/>
      <c r="Y839" s="121"/>
      <c r="Z839" s="121"/>
      <c r="AA839" s="121"/>
      <c r="AB839" s="373"/>
      <c r="AC839" s="122"/>
      <c r="AD839" s="51"/>
    </row>
    <row r="840" spans="1:30" outlineLevel="1">
      <c r="A840" s="686"/>
      <c r="B840" s="48" t="s">
        <v>15</v>
      </c>
      <c r="C840" s="48">
        <v>1387</v>
      </c>
      <c r="D840" s="623"/>
      <c r="E840" s="48" t="s">
        <v>6311</v>
      </c>
      <c r="F840" s="623" t="s">
        <v>6312</v>
      </c>
      <c r="G840" s="623" t="s">
        <v>5054</v>
      </c>
      <c r="H840" s="623" t="s">
        <v>3035</v>
      </c>
      <c r="I840" s="623"/>
      <c r="J840" s="623"/>
      <c r="K840" s="623"/>
      <c r="L840" s="623"/>
      <c r="M840" s="623"/>
      <c r="N840" s="623"/>
      <c r="O840" s="623"/>
      <c r="P840" s="623"/>
      <c r="Q840" s="48">
        <f t="shared" ref="Q840:Q901" si="14">J840+2*K840+L840*16+M840*64+N840*128</f>
        <v>0</v>
      </c>
      <c r="R840" s="48"/>
      <c r="S840" s="623"/>
      <c r="T840" s="623"/>
      <c r="U840" s="47"/>
      <c r="V840" s="623"/>
      <c r="W840" s="623"/>
      <c r="X840" s="623"/>
      <c r="Y840" s="121"/>
      <c r="Z840" s="121"/>
      <c r="AA840" s="121"/>
      <c r="AB840" s="373"/>
      <c r="AC840" s="122"/>
      <c r="AD840" s="51"/>
    </row>
    <row r="841" spans="1:30" outlineLevel="1">
      <c r="A841" s="686"/>
      <c r="B841" s="48" t="s">
        <v>15</v>
      </c>
      <c r="C841" s="48">
        <v>1388</v>
      </c>
      <c r="D841" s="623"/>
      <c r="E841" s="623" t="s">
        <v>6313</v>
      </c>
      <c r="F841" s="623" t="s">
        <v>6314</v>
      </c>
      <c r="G841" s="623" t="s">
        <v>5058</v>
      </c>
      <c r="H841" s="623" t="s">
        <v>3035</v>
      </c>
      <c r="I841" s="623"/>
      <c r="J841" s="623"/>
      <c r="K841" s="623"/>
      <c r="L841" s="623"/>
      <c r="M841" s="623"/>
      <c r="N841" s="623"/>
      <c r="O841" s="623"/>
      <c r="P841" s="623"/>
      <c r="Q841" s="48">
        <f t="shared" si="14"/>
        <v>0</v>
      </c>
      <c r="R841" s="48"/>
      <c r="S841" s="623"/>
      <c r="T841" s="623"/>
      <c r="U841" s="47"/>
      <c r="V841" s="623"/>
      <c r="W841" s="623"/>
      <c r="X841" s="623"/>
      <c r="Y841" s="121"/>
      <c r="Z841" s="121"/>
      <c r="AA841" s="121"/>
      <c r="AB841" s="373"/>
      <c r="AC841" s="122"/>
      <c r="AD841" s="51"/>
    </row>
    <row r="842" spans="1:30" outlineLevel="1">
      <c r="A842" s="686"/>
      <c r="B842" s="48" t="s">
        <v>15</v>
      </c>
      <c r="C842" s="48">
        <v>1389</v>
      </c>
      <c r="D842" s="623"/>
      <c r="E842" s="623" t="s">
        <v>6315</v>
      </c>
      <c r="F842" s="623" t="s">
        <v>6316</v>
      </c>
      <c r="G842" s="623" t="s">
        <v>5062</v>
      </c>
      <c r="H842" s="623" t="s">
        <v>3035</v>
      </c>
      <c r="I842" s="623"/>
      <c r="J842" s="623"/>
      <c r="K842" s="623"/>
      <c r="L842" s="623"/>
      <c r="M842" s="623"/>
      <c r="N842" s="623"/>
      <c r="O842" s="623"/>
      <c r="P842" s="623"/>
      <c r="Q842" s="48">
        <f t="shared" si="14"/>
        <v>0</v>
      </c>
      <c r="R842" s="48"/>
      <c r="S842" s="623"/>
      <c r="T842" s="623"/>
      <c r="U842" s="47"/>
      <c r="V842" s="623"/>
      <c r="W842" s="623"/>
      <c r="X842" s="623"/>
      <c r="Y842" s="121"/>
      <c r="Z842" s="121"/>
      <c r="AA842" s="121"/>
      <c r="AB842" s="373"/>
      <c r="AC842" s="122"/>
      <c r="AD842" s="51"/>
    </row>
    <row r="843" spans="1:30" outlineLevel="1">
      <c r="A843" s="686"/>
      <c r="B843" s="48" t="s">
        <v>15</v>
      </c>
      <c r="C843" s="48">
        <v>1390</v>
      </c>
      <c r="D843" s="623"/>
      <c r="E843" s="48" t="s">
        <v>6317</v>
      </c>
      <c r="F843" s="623" t="s">
        <v>6318</v>
      </c>
      <c r="G843" s="623" t="s">
        <v>5066</v>
      </c>
      <c r="H843" s="623" t="s">
        <v>3035</v>
      </c>
      <c r="I843" s="623"/>
      <c r="J843" s="623"/>
      <c r="K843" s="623"/>
      <c r="L843" s="623"/>
      <c r="M843" s="623"/>
      <c r="N843" s="623"/>
      <c r="O843" s="623"/>
      <c r="P843" s="623"/>
      <c r="Q843" s="48">
        <f t="shared" si="14"/>
        <v>0</v>
      </c>
      <c r="R843" s="48"/>
      <c r="S843" s="623"/>
      <c r="T843" s="623"/>
      <c r="U843" s="47"/>
      <c r="V843" s="623"/>
      <c r="W843" s="623"/>
      <c r="X843" s="623"/>
      <c r="Y843" s="121"/>
      <c r="Z843" s="121"/>
      <c r="AA843" s="121"/>
      <c r="AB843" s="373"/>
      <c r="AC843" s="122"/>
      <c r="AD843" s="51"/>
    </row>
    <row r="844" spans="1:30" outlineLevel="1">
      <c r="A844" s="686"/>
      <c r="B844" s="48" t="s">
        <v>15</v>
      </c>
      <c r="C844" s="48">
        <v>1391</v>
      </c>
      <c r="D844" s="623"/>
      <c r="E844" s="623" t="s">
        <v>6319</v>
      </c>
      <c r="F844" s="623" t="s">
        <v>6320</v>
      </c>
      <c r="G844" s="623" t="s">
        <v>5070</v>
      </c>
      <c r="H844" s="623" t="s">
        <v>3035</v>
      </c>
      <c r="I844" s="623"/>
      <c r="J844" s="623"/>
      <c r="K844" s="623"/>
      <c r="L844" s="623"/>
      <c r="M844" s="623"/>
      <c r="N844" s="623"/>
      <c r="O844" s="623"/>
      <c r="P844" s="623"/>
      <c r="Q844" s="48">
        <f t="shared" si="14"/>
        <v>0</v>
      </c>
      <c r="R844" s="48"/>
      <c r="S844" s="623"/>
      <c r="T844" s="623"/>
      <c r="U844" s="47"/>
      <c r="V844" s="623"/>
      <c r="W844" s="623"/>
      <c r="X844" s="623"/>
      <c r="Y844" s="121"/>
      <c r="Z844" s="121"/>
      <c r="AA844" s="121"/>
      <c r="AB844" s="373"/>
      <c r="AC844" s="122"/>
      <c r="AD844" s="51"/>
    </row>
    <row r="845" spans="1:30" outlineLevel="1">
      <c r="A845" s="686"/>
      <c r="B845" s="48" t="s">
        <v>15</v>
      </c>
      <c r="C845" s="48">
        <v>1392</v>
      </c>
      <c r="D845" s="623"/>
      <c r="E845" s="623" t="s">
        <v>6321</v>
      </c>
      <c r="F845" s="623" t="s">
        <v>6322</v>
      </c>
      <c r="G845" s="623" t="s">
        <v>5074</v>
      </c>
      <c r="H845" s="623" t="s">
        <v>3035</v>
      </c>
      <c r="I845" s="623"/>
      <c r="J845" s="623"/>
      <c r="K845" s="623"/>
      <c r="L845" s="623"/>
      <c r="M845" s="623"/>
      <c r="N845" s="623"/>
      <c r="O845" s="623"/>
      <c r="P845" s="623"/>
      <c r="Q845" s="48">
        <f t="shared" si="14"/>
        <v>0</v>
      </c>
      <c r="R845" s="48"/>
      <c r="S845" s="623"/>
      <c r="T845" s="623"/>
      <c r="U845" s="47"/>
      <c r="V845" s="623"/>
      <c r="W845" s="623"/>
      <c r="X845" s="623"/>
      <c r="Y845" s="121"/>
      <c r="Z845" s="121"/>
      <c r="AA845" s="121"/>
      <c r="AB845" s="373"/>
      <c r="AC845" s="122"/>
      <c r="AD845" s="51"/>
    </row>
    <row r="846" spans="1:30" outlineLevel="1">
      <c r="A846" s="686"/>
      <c r="B846" s="48" t="s">
        <v>15</v>
      </c>
      <c r="C846" s="48">
        <v>1393</v>
      </c>
      <c r="D846" s="623"/>
      <c r="E846" s="48" t="s">
        <v>6323</v>
      </c>
      <c r="F846" s="623" t="s">
        <v>6324</v>
      </c>
      <c r="G846" s="623" t="s">
        <v>5078</v>
      </c>
      <c r="H846" s="623" t="s">
        <v>3035</v>
      </c>
      <c r="I846" s="623"/>
      <c r="J846" s="623"/>
      <c r="K846" s="623"/>
      <c r="L846" s="623"/>
      <c r="M846" s="623"/>
      <c r="N846" s="623"/>
      <c r="O846" s="623"/>
      <c r="P846" s="623"/>
      <c r="Q846" s="48">
        <f t="shared" si="14"/>
        <v>0</v>
      </c>
      <c r="R846" s="48"/>
      <c r="S846" s="623"/>
      <c r="T846" s="623"/>
      <c r="U846" s="47"/>
      <c r="V846" s="623"/>
      <c r="W846" s="623"/>
      <c r="X846" s="623"/>
      <c r="Y846" s="121"/>
      <c r="Z846" s="121"/>
      <c r="AA846" s="121"/>
      <c r="AB846" s="373"/>
      <c r="AC846" s="122"/>
      <c r="AD846" s="51"/>
    </row>
    <row r="847" spans="1:30" outlineLevel="1">
      <c r="A847" s="686"/>
      <c r="B847" s="48" t="s">
        <v>15</v>
      </c>
      <c r="C847" s="48">
        <v>1394</v>
      </c>
      <c r="D847" s="623"/>
      <c r="E847" s="623" t="s">
        <v>6325</v>
      </c>
      <c r="F847" s="623" t="s">
        <v>6326</v>
      </c>
      <c r="G847" s="623" t="s">
        <v>5082</v>
      </c>
      <c r="H847" s="623" t="s">
        <v>3035</v>
      </c>
      <c r="I847" s="623"/>
      <c r="J847" s="623"/>
      <c r="K847" s="623"/>
      <c r="L847" s="623"/>
      <c r="M847" s="623"/>
      <c r="N847" s="623"/>
      <c r="O847" s="623"/>
      <c r="P847" s="623"/>
      <c r="Q847" s="48">
        <f t="shared" si="14"/>
        <v>0</v>
      </c>
      <c r="R847" s="48"/>
      <c r="S847" s="623"/>
      <c r="T847" s="623"/>
      <c r="U847" s="47"/>
      <c r="V847" s="623"/>
      <c r="W847" s="623"/>
      <c r="X847" s="623"/>
      <c r="Y847" s="121"/>
      <c r="Z847" s="121"/>
      <c r="AA847" s="121"/>
      <c r="AB847" s="373"/>
      <c r="AC847" s="122"/>
      <c r="AD847" s="51"/>
    </row>
    <row r="848" spans="1:30" outlineLevel="1">
      <c r="A848" s="686"/>
      <c r="B848" s="48" t="s">
        <v>15</v>
      </c>
      <c r="C848" s="48">
        <v>1395</v>
      </c>
      <c r="D848" s="623"/>
      <c r="E848" s="623" t="s">
        <v>6327</v>
      </c>
      <c r="F848" s="623" t="s">
        <v>6328</v>
      </c>
      <c r="G848" s="623" t="s">
        <v>5086</v>
      </c>
      <c r="H848" s="623" t="s">
        <v>3035</v>
      </c>
      <c r="I848" s="623"/>
      <c r="J848" s="623"/>
      <c r="K848" s="623"/>
      <c r="L848" s="623"/>
      <c r="M848" s="623"/>
      <c r="N848" s="623"/>
      <c r="O848" s="623"/>
      <c r="P848" s="623"/>
      <c r="Q848" s="48">
        <f t="shared" si="14"/>
        <v>0</v>
      </c>
      <c r="R848" s="48"/>
      <c r="S848" s="623"/>
      <c r="T848" s="623"/>
      <c r="U848" s="47"/>
      <c r="V848" s="623"/>
      <c r="W848" s="623"/>
      <c r="X848" s="623"/>
      <c r="Y848" s="121"/>
      <c r="Z848" s="121"/>
      <c r="AA848" s="121"/>
      <c r="AB848" s="373"/>
      <c r="AC848" s="122"/>
      <c r="AD848" s="51"/>
    </row>
    <row r="849" spans="1:30" outlineLevel="1">
      <c r="A849" s="686"/>
      <c r="B849" s="48" t="s">
        <v>15</v>
      </c>
      <c r="C849" s="48">
        <v>1396</v>
      </c>
      <c r="D849" s="623"/>
      <c r="E849" s="48" t="s">
        <v>6329</v>
      </c>
      <c r="F849" s="623" t="s">
        <v>6330</v>
      </c>
      <c r="G849" s="623" t="s">
        <v>5090</v>
      </c>
      <c r="H849" s="623" t="s">
        <v>3035</v>
      </c>
      <c r="I849" s="623"/>
      <c r="J849" s="623"/>
      <c r="K849" s="623"/>
      <c r="L849" s="623"/>
      <c r="M849" s="623"/>
      <c r="N849" s="623"/>
      <c r="O849" s="623"/>
      <c r="P849" s="623"/>
      <c r="Q849" s="48">
        <f t="shared" si="14"/>
        <v>0</v>
      </c>
      <c r="R849" s="48"/>
      <c r="S849" s="623"/>
      <c r="T849" s="623"/>
      <c r="U849" s="47"/>
      <c r="V849" s="623"/>
      <c r="W849" s="623"/>
      <c r="X849" s="623"/>
      <c r="Y849" s="121"/>
      <c r="Z849" s="121"/>
      <c r="AA849" s="121"/>
      <c r="AB849" s="373"/>
      <c r="AC849" s="122"/>
      <c r="AD849" s="51"/>
    </row>
    <row r="850" spans="1:30" outlineLevel="1">
      <c r="A850" s="686"/>
      <c r="B850" s="48" t="s">
        <v>15</v>
      </c>
      <c r="C850" s="48">
        <v>1397</v>
      </c>
      <c r="D850" s="623"/>
      <c r="E850" s="623" t="s">
        <v>6331</v>
      </c>
      <c r="F850" s="623" t="s">
        <v>6332</v>
      </c>
      <c r="G850" s="623" t="s">
        <v>5094</v>
      </c>
      <c r="H850" s="623" t="s">
        <v>3035</v>
      </c>
      <c r="I850" s="623"/>
      <c r="J850" s="623"/>
      <c r="K850" s="623"/>
      <c r="L850" s="623"/>
      <c r="M850" s="623"/>
      <c r="N850" s="623"/>
      <c r="O850" s="623"/>
      <c r="P850" s="623"/>
      <c r="Q850" s="48">
        <f t="shared" si="14"/>
        <v>0</v>
      </c>
      <c r="R850" s="48"/>
      <c r="S850" s="623"/>
      <c r="T850" s="623"/>
      <c r="U850" s="47"/>
      <c r="V850" s="623"/>
      <c r="W850" s="623"/>
      <c r="X850" s="623"/>
      <c r="Y850" s="121"/>
      <c r="Z850" s="121"/>
      <c r="AA850" s="121"/>
      <c r="AB850" s="373"/>
      <c r="AC850" s="122"/>
      <c r="AD850" s="51"/>
    </row>
    <row r="851" spans="1:30" outlineLevel="1">
      <c r="A851" s="686"/>
      <c r="B851" s="48" t="s">
        <v>15</v>
      </c>
      <c r="C851" s="48">
        <v>1398</v>
      </c>
      <c r="D851" s="623"/>
      <c r="E851" s="623" t="s">
        <v>6333</v>
      </c>
      <c r="F851" s="623" t="s">
        <v>6334</v>
      </c>
      <c r="G851" s="623" t="s">
        <v>5098</v>
      </c>
      <c r="H851" s="623" t="s">
        <v>3035</v>
      </c>
      <c r="I851" s="623"/>
      <c r="J851" s="623"/>
      <c r="K851" s="623"/>
      <c r="L851" s="623"/>
      <c r="M851" s="623"/>
      <c r="N851" s="623"/>
      <c r="O851" s="623"/>
      <c r="P851" s="623"/>
      <c r="Q851" s="48">
        <f t="shared" si="14"/>
        <v>0</v>
      </c>
      <c r="R851" s="48"/>
      <c r="S851" s="623"/>
      <c r="T851" s="623"/>
      <c r="U851" s="47"/>
      <c r="V851" s="623"/>
      <c r="W851" s="623"/>
      <c r="X851" s="623"/>
      <c r="Y851" s="121"/>
      <c r="Z851" s="121"/>
      <c r="AA851" s="121"/>
      <c r="AB851" s="373"/>
      <c r="AC851" s="122"/>
      <c r="AD851" s="51"/>
    </row>
    <row r="852" spans="1:30" outlineLevel="1">
      <c r="A852" s="686"/>
      <c r="B852" s="48" t="s">
        <v>15</v>
      </c>
      <c r="C852" s="48">
        <v>1399</v>
      </c>
      <c r="D852" s="623"/>
      <c r="E852" s="48" t="s">
        <v>6335</v>
      </c>
      <c r="F852" s="623" t="s">
        <v>6336</v>
      </c>
      <c r="G852" s="623" t="s">
        <v>5102</v>
      </c>
      <c r="H852" s="623" t="s">
        <v>3035</v>
      </c>
      <c r="I852" s="623"/>
      <c r="J852" s="623"/>
      <c r="K852" s="623"/>
      <c r="L852" s="623"/>
      <c r="M852" s="623"/>
      <c r="N852" s="623"/>
      <c r="O852" s="623"/>
      <c r="P852" s="623"/>
      <c r="Q852" s="48">
        <f t="shared" si="14"/>
        <v>0</v>
      </c>
      <c r="R852" s="48"/>
      <c r="S852" s="623"/>
      <c r="T852" s="623"/>
      <c r="U852" s="47"/>
      <c r="V852" s="623"/>
      <c r="W852" s="623"/>
      <c r="X852" s="623"/>
      <c r="Y852" s="121"/>
      <c r="Z852" s="121"/>
      <c r="AA852" s="121"/>
      <c r="AB852" s="373"/>
      <c r="AC852" s="122"/>
      <c r="AD852" s="51"/>
    </row>
    <row r="853" spans="1:30" outlineLevel="1">
      <c r="A853" s="686"/>
      <c r="B853" s="48" t="s">
        <v>15</v>
      </c>
      <c r="C853" s="48">
        <v>1400</v>
      </c>
      <c r="D853" s="623"/>
      <c r="E853" s="623" t="s">
        <v>6337</v>
      </c>
      <c r="F853" s="623" t="s">
        <v>6338</v>
      </c>
      <c r="G853" s="623" t="s">
        <v>5106</v>
      </c>
      <c r="H853" s="623" t="s">
        <v>3035</v>
      </c>
      <c r="I853" s="623"/>
      <c r="J853" s="623"/>
      <c r="K853" s="623"/>
      <c r="L853" s="623"/>
      <c r="M853" s="623"/>
      <c r="N853" s="623"/>
      <c r="O853" s="623"/>
      <c r="P853" s="623"/>
      <c r="Q853" s="48">
        <f t="shared" si="14"/>
        <v>0</v>
      </c>
      <c r="R853" s="48"/>
      <c r="S853" s="623"/>
      <c r="T853" s="623"/>
      <c r="U853" s="47"/>
      <c r="V853" s="623"/>
      <c r="W853" s="623"/>
      <c r="X853" s="623"/>
      <c r="Y853" s="121"/>
      <c r="Z853" s="121"/>
      <c r="AA853" s="121"/>
      <c r="AB853" s="373"/>
      <c r="AC853" s="122"/>
      <c r="AD853" s="51"/>
    </row>
    <row r="854" spans="1:30" outlineLevel="1">
      <c r="A854" s="686"/>
      <c r="B854" s="48" t="s">
        <v>15</v>
      </c>
      <c r="C854" s="48">
        <v>1401</v>
      </c>
      <c r="D854" s="623"/>
      <c r="E854" s="623" t="s">
        <v>6339</v>
      </c>
      <c r="F854" s="623" t="s">
        <v>6340</v>
      </c>
      <c r="G854" s="623" t="s">
        <v>5110</v>
      </c>
      <c r="H854" s="623" t="s">
        <v>3035</v>
      </c>
      <c r="I854" s="623"/>
      <c r="J854" s="623"/>
      <c r="K854" s="623"/>
      <c r="L854" s="623"/>
      <c r="M854" s="623"/>
      <c r="N854" s="623"/>
      <c r="O854" s="623"/>
      <c r="P854" s="623"/>
      <c r="Q854" s="48">
        <f t="shared" si="14"/>
        <v>0</v>
      </c>
      <c r="R854" s="48"/>
      <c r="S854" s="623"/>
      <c r="T854" s="623"/>
      <c r="U854" s="47"/>
      <c r="V854" s="623"/>
      <c r="W854" s="623"/>
      <c r="X854" s="623"/>
      <c r="Y854" s="121"/>
      <c r="Z854" s="121"/>
      <c r="AA854" s="121"/>
      <c r="AB854" s="373"/>
      <c r="AC854" s="122"/>
      <c r="AD854" s="51"/>
    </row>
    <row r="855" spans="1:30" outlineLevel="1">
      <c r="A855" s="686"/>
      <c r="B855" s="48" t="s">
        <v>15</v>
      </c>
      <c r="C855" s="48">
        <v>1402</v>
      </c>
      <c r="D855" s="623"/>
      <c r="E855" s="48" t="s">
        <v>6341</v>
      </c>
      <c r="F855" s="623" t="s">
        <v>6342</v>
      </c>
      <c r="G855" s="623" t="s">
        <v>5114</v>
      </c>
      <c r="H855" s="623" t="s">
        <v>3035</v>
      </c>
      <c r="I855" s="623"/>
      <c r="J855" s="623"/>
      <c r="K855" s="623"/>
      <c r="L855" s="623"/>
      <c r="M855" s="623"/>
      <c r="N855" s="623"/>
      <c r="O855" s="623"/>
      <c r="P855" s="623"/>
      <c r="Q855" s="48">
        <f t="shared" si="14"/>
        <v>0</v>
      </c>
      <c r="R855" s="48"/>
      <c r="S855" s="623"/>
      <c r="T855" s="623"/>
      <c r="U855" s="47"/>
      <c r="V855" s="623"/>
      <c r="W855" s="623"/>
      <c r="X855" s="623"/>
      <c r="Y855" s="121"/>
      <c r="Z855" s="121"/>
      <c r="AA855" s="121"/>
      <c r="AB855" s="373"/>
      <c r="AC855" s="122"/>
      <c r="AD855" s="51"/>
    </row>
    <row r="856" spans="1:30" outlineLevel="1">
      <c r="A856" s="686"/>
      <c r="B856" s="48" t="s">
        <v>15</v>
      </c>
      <c r="C856" s="48">
        <v>1403</v>
      </c>
      <c r="D856" s="623"/>
      <c r="E856" s="623" t="s">
        <v>6343</v>
      </c>
      <c r="F856" s="623" t="s">
        <v>6344</v>
      </c>
      <c r="G856" s="623" t="s">
        <v>5118</v>
      </c>
      <c r="H856" s="623" t="s">
        <v>3035</v>
      </c>
      <c r="I856" s="623"/>
      <c r="J856" s="623"/>
      <c r="K856" s="623"/>
      <c r="L856" s="623"/>
      <c r="M856" s="623"/>
      <c r="N856" s="623"/>
      <c r="O856" s="623"/>
      <c r="P856" s="623"/>
      <c r="Q856" s="48">
        <f t="shared" si="14"/>
        <v>0</v>
      </c>
      <c r="R856" s="48"/>
      <c r="S856" s="623"/>
      <c r="T856" s="623"/>
      <c r="U856" s="47"/>
      <c r="V856" s="623"/>
      <c r="W856" s="623"/>
      <c r="X856" s="623"/>
      <c r="Y856" s="121"/>
      <c r="Z856" s="121"/>
      <c r="AA856" s="121"/>
      <c r="AB856" s="373"/>
      <c r="AC856" s="122"/>
      <c r="AD856" s="51"/>
    </row>
    <row r="857" spans="1:30" outlineLevel="1">
      <c r="A857" s="686"/>
      <c r="B857" s="48" t="s">
        <v>15</v>
      </c>
      <c r="C857" s="48">
        <v>1404</v>
      </c>
      <c r="D857" s="623"/>
      <c r="E857" s="623" t="s">
        <v>6345</v>
      </c>
      <c r="F857" s="623" t="s">
        <v>6346</v>
      </c>
      <c r="G857" s="623" t="s">
        <v>5122</v>
      </c>
      <c r="H857" s="623" t="s">
        <v>3035</v>
      </c>
      <c r="I857" s="623"/>
      <c r="J857" s="623"/>
      <c r="K857" s="623"/>
      <c r="L857" s="623"/>
      <c r="M857" s="623"/>
      <c r="N857" s="623"/>
      <c r="O857" s="623"/>
      <c r="P857" s="623"/>
      <c r="Q857" s="48">
        <f t="shared" si="14"/>
        <v>0</v>
      </c>
      <c r="R857" s="48"/>
      <c r="S857" s="623"/>
      <c r="T857" s="623"/>
      <c r="U857" s="47"/>
      <c r="V857" s="623"/>
      <c r="W857" s="623"/>
      <c r="X857" s="623"/>
      <c r="Y857" s="121"/>
      <c r="Z857" s="121"/>
      <c r="AA857" s="121"/>
      <c r="AB857" s="373"/>
      <c r="AC857" s="122"/>
      <c r="AD857" s="51"/>
    </row>
    <row r="858" spans="1:30" outlineLevel="1">
      <c r="A858" s="686"/>
      <c r="B858" s="48" t="s">
        <v>15</v>
      </c>
      <c r="C858" s="48">
        <v>1405</v>
      </c>
      <c r="D858" s="623"/>
      <c r="E858" s="48" t="s">
        <v>6347</v>
      </c>
      <c r="F858" s="623" t="s">
        <v>6348</v>
      </c>
      <c r="G858" s="623" t="s">
        <v>5126</v>
      </c>
      <c r="H858" s="623" t="s">
        <v>3035</v>
      </c>
      <c r="I858" s="623"/>
      <c r="J858" s="623"/>
      <c r="K858" s="623"/>
      <c r="L858" s="623"/>
      <c r="M858" s="623"/>
      <c r="N858" s="623"/>
      <c r="O858" s="623"/>
      <c r="P858" s="623"/>
      <c r="Q858" s="48">
        <f t="shared" si="14"/>
        <v>0</v>
      </c>
      <c r="R858" s="48"/>
      <c r="S858" s="623"/>
      <c r="T858" s="623"/>
      <c r="U858" s="47"/>
      <c r="V858" s="623"/>
      <c r="W858" s="623"/>
      <c r="X858" s="623"/>
      <c r="Y858" s="121"/>
      <c r="Z858" s="121"/>
      <c r="AA858" s="121"/>
      <c r="AB858" s="373"/>
      <c r="AC858" s="122"/>
      <c r="AD858" s="51"/>
    </row>
    <row r="859" spans="1:30" outlineLevel="1">
      <c r="A859" s="686"/>
      <c r="B859" s="48" t="s">
        <v>15</v>
      </c>
      <c r="C859" s="48">
        <v>1406</v>
      </c>
      <c r="D859" s="623"/>
      <c r="E859" s="623" t="s">
        <v>6349</v>
      </c>
      <c r="F859" s="623" t="s">
        <v>6350</v>
      </c>
      <c r="G859" s="623" t="s">
        <v>5130</v>
      </c>
      <c r="H859" s="623" t="s">
        <v>3035</v>
      </c>
      <c r="I859" s="623"/>
      <c r="J859" s="623"/>
      <c r="K859" s="623"/>
      <c r="L859" s="623"/>
      <c r="M859" s="623"/>
      <c r="N859" s="623"/>
      <c r="O859" s="623"/>
      <c r="P859" s="623"/>
      <c r="Q859" s="48">
        <f t="shared" si="14"/>
        <v>0</v>
      </c>
      <c r="R859" s="48"/>
      <c r="S859" s="623"/>
      <c r="T859" s="623"/>
      <c r="U859" s="47"/>
      <c r="V859" s="623"/>
      <c r="W859" s="623"/>
      <c r="X859" s="623"/>
      <c r="Y859" s="121"/>
      <c r="Z859" s="121"/>
      <c r="AA859" s="121"/>
      <c r="AB859" s="373"/>
      <c r="AC859" s="122"/>
      <c r="AD859" s="51"/>
    </row>
    <row r="860" spans="1:30" outlineLevel="1">
      <c r="A860" s="686"/>
      <c r="B860" s="48" t="s">
        <v>15</v>
      </c>
      <c r="C860" s="48">
        <v>1407</v>
      </c>
      <c r="D860" s="623"/>
      <c r="E860" s="623" t="s">
        <v>6351</v>
      </c>
      <c r="F860" s="623" t="s">
        <v>6352</v>
      </c>
      <c r="G860" s="623" t="s">
        <v>5134</v>
      </c>
      <c r="H860" s="623" t="s">
        <v>3035</v>
      </c>
      <c r="I860" s="623"/>
      <c r="J860" s="623"/>
      <c r="K860" s="623"/>
      <c r="L860" s="623"/>
      <c r="M860" s="623"/>
      <c r="N860" s="623"/>
      <c r="O860" s="623"/>
      <c r="P860" s="623"/>
      <c r="Q860" s="48">
        <f t="shared" si="14"/>
        <v>0</v>
      </c>
      <c r="R860" s="48"/>
      <c r="S860" s="623"/>
      <c r="T860" s="623"/>
      <c r="U860" s="47"/>
      <c r="V860" s="623"/>
      <c r="W860" s="623"/>
      <c r="X860" s="623"/>
      <c r="Y860" s="121"/>
      <c r="Z860" s="121"/>
      <c r="AA860" s="121"/>
      <c r="AB860" s="373"/>
      <c r="AC860" s="122"/>
      <c r="AD860" s="51"/>
    </row>
    <row r="861" spans="1:30" outlineLevel="1">
      <c r="A861" s="686"/>
      <c r="B861" s="48" t="s">
        <v>15</v>
      </c>
      <c r="C861" s="48">
        <v>1408</v>
      </c>
      <c r="D861" s="623"/>
      <c r="E861" s="48" t="s">
        <v>6353</v>
      </c>
      <c r="F861" s="623" t="s">
        <v>6354</v>
      </c>
      <c r="G861" s="623" t="s">
        <v>5138</v>
      </c>
      <c r="H861" s="623" t="s">
        <v>3035</v>
      </c>
      <c r="I861" s="623"/>
      <c r="J861" s="623"/>
      <c r="K861" s="623"/>
      <c r="L861" s="623"/>
      <c r="M861" s="623"/>
      <c r="N861" s="623"/>
      <c r="O861" s="623"/>
      <c r="P861" s="623"/>
      <c r="Q861" s="48">
        <f t="shared" si="14"/>
        <v>0</v>
      </c>
      <c r="R861" s="48"/>
      <c r="S861" s="623"/>
      <c r="T861" s="623"/>
      <c r="U861" s="47"/>
      <c r="V861" s="623"/>
      <c r="W861" s="623"/>
      <c r="X861" s="623"/>
      <c r="Y861" s="121"/>
      <c r="Z861" s="121"/>
      <c r="AA861" s="121"/>
      <c r="AB861" s="373"/>
      <c r="AC861" s="122"/>
      <c r="AD861" s="51"/>
    </row>
    <row r="862" spans="1:30" outlineLevel="1">
      <c r="A862" s="686"/>
      <c r="B862" s="48" t="s">
        <v>15</v>
      </c>
      <c r="C862" s="48">
        <v>1409</v>
      </c>
      <c r="D862" s="623"/>
      <c r="E862" s="623" t="s">
        <v>6355</v>
      </c>
      <c r="F862" s="623" t="s">
        <v>6356</v>
      </c>
      <c r="G862" s="623" t="s">
        <v>5142</v>
      </c>
      <c r="H862" s="623" t="s">
        <v>3035</v>
      </c>
      <c r="I862" s="623"/>
      <c r="J862" s="623"/>
      <c r="K862" s="623"/>
      <c r="L862" s="623"/>
      <c r="M862" s="623"/>
      <c r="N862" s="623"/>
      <c r="O862" s="623"/>
      <c r="P862" s="623"/>
      <c r="Q862" s="48">
        <f t="shared" si="14"/>
        <v>0</v>
      </c>
      <c r="R862" s="48"/>
      <c r="S862" s="623"/>
      <c r="T862" s="623"/>
      <c r="U862" s="47"/>
      <c r="V862" s="623"/>
      <c r="W862" s="623"/>
      <c r="X862" s="623"/>
      <c r="Y862" s="121"/>
      <c r="Z862" s="121"/>
      <c r="AA862" s="121"/>
      <c r="AB862" s="373"/>
      <c r="AC862" s="122"/>
      <c r="AD862" s="51"/>
    </row>
    <row r="863" spans="1:30" outlineLevel="1">
      <c r="A863" s="686"/>
      <c r="B863" s="48" t="s">
        <v>15</v>
      </c>
      <c r="C863" s="48">
        <v>1410</v>
      </c>
      <c r="D863" s="623"/>
      <c r="E863" s="623" t="s">
        <v>6357</v>
      </c>
      <c r="F863" s="623" t="s">
        <v>6358</v>
      </c>
      <c r="G863" s="623" t="s">
        <v>5146</v>
      </c>
      <c r="H863" s="623" t="s">
        <v>3035</v>
      </c>
      <c r="I863" s="623"/>
      <c r="J863" s="623"/>
      <c r="K863" s="623"/>
      <c r="L863" s="623"/>
      <c r="M863" s="623"/>
      <c r="N863" s="623"/>
      <c r="O863" s="623"/>
      <c r="P863" s="623"/>
      <c r="Q863" s="48">
        <f t="shared" si="14"/>
        <v>0</v>
      </c>
      <c r="R863" s="48"/>
      <c r="S863" s="623"/>
      <c r="T863" s="623"/>
      <c r="U863" s="47"/>
      <c r="V863" s="623"/>
      <c r="W863" s="623"/>
      <c r="X863" s="623"/>
      <c r="Y863" s="121"/>
      <c r="Z863" s="121"/>
      <c r="AA863" s="121"/>
      <c r="AB863" s="373"/>
      <c r="AC863" s="122"/>
      <c r="AD863" s="51"/>
    </row>
    <row r="864" spans="1:30" outlineLevel="1">
      <c r="A864" s="686"/>
      <c r="B864" s="48" t="s">
        <v>15</v>
      </c>
      <c r="C864" s="48">
        <v>1411</v>
      </c>
      <c r="D864" s="623"/>
      <c r="E864" s="48" t="s">
        <v>6359</v>
      </c>
      <c r="F864" s="623" t="s">
        <v>6360</v>
      </c>
      <c r="G864" s="623" t="s">
        <v>5150</v>
      </c>
      <c r="H864" s="623" t="s">
        <v>3035</v>
      </c>
      <c r="I864" s="623"/>
      <c r="J864" s="623"/>
      <c r="K864" s="623"/>
      <c r="L864" s="623"/>
      <c r="M864" s="623"/>
      <c r="N864" s="623"/>
      <c r="O864" s="623"/>
      <c r="P864" s="623"/>
      <c r="Q864" s="48">
        <f t="shared" si="14"/>
        <v>0</v>
      </c>
      <c r="R864" s="48"/>
      <c r="S864" s="623"/>
      <c r="T864" s="623"/>
      <c r="U864" s="47"/>
      <c r="V864" s="623"/>
      <c r="W864" s="623"/>
      <c r="X864" s="623"/>
      <c r="Y864" s="121"/>
      <c r="Z864" s="121"/>
      <c r="AA864" s="121"/>
      <c r="AB864" s="373"/>
      <c r="AC864" s="122"/>
      <c r="AD864" s="51"/>
    </row>
    <row r="865" spans="1:30" outlineLevel="1">
      <c r="A865" s="686"/>
      <c r="B865" s="48" t="s">
        <v>15</v>
      </c>
      <c r="C865" s="48">
        <v>1412</v>
      </c>
      <c r="D865" s="623"/>
      <c r="E865" s="623" t="s">
        <v>6361</v>
      </c>
      <c r="F865" s="623" t="s">
        <v>6362</v>
      </c>
      <c r="G865" s="623" t="s">
        <v>5154</v>
      </c>
      <c r="H865" s="623" t="s">
        <v>3035</v>
      </c>
      <c r="I865" s="623"/>
      <c r="J865" s="623"/>
      <c r="K865" s="623"/>
      <c r="L865" s="623"/>
      <c r="M865" s="623"/>
      <c r="N865" s="623"/>
      <c r="O865" s="623"/>
      <c r="P865" s="623"/>
      <c r="Q865" s="48">
        <f t="shared" si="14"/>
        <v>0</v>
      </c>
      <c r="R865" s="48"/>
      <c r="S865" s="623"/>
      <c r="T865" s="623"/>
      <c r="U865" s="47"/>
      <c r="V865" s="623"/>
      <c r="W865" s="623"/>
      <c r="X865" s="623"/>
      <c r="Y865" s="121"/>
      <c r="Z865" s="121"/>
      <c r="AA865" s="121"/>
      <c r="AB865" s="373"/>
      <c r="AC865" s="122"/>
      <c r="AD865" s="51"/>
    </row>
    <row r="866" spans="1:30" outlineLevel="1">
      <c r="A866" s="686"/>
      <c r="B866" s="48" t="s">
        <v>15</v>
      </c>
      <c r="C866" s="48">
        <v>1413</v>
      </c>
      <c r="D866" s="623"/>
      <c r="E866" s="623" t="s">
        <v>6363</v>
      </c>
      <c r="F866" s="623" t="s">
        <v>6364</v>
      </c>
      <c r="G866" s="623" t="s">
        <v>5158</v>
      </c>
      <c r="H866" s="623" t="s">
        <v>3035</v>
      </c>
      <c r="I866" s="623"/>
      <c r="J866" s="623"/>
      <c r="K866" s="623"/>
      <c r="L866" s="623"/>
      <c r="M866" s="623"/>
      <c r="N866" s="623"/>
      <c r="O866" s="623"/>
      <c r="P866" s="623"/>
      <c r="Q866" s="48">
        <f t="shared" si="14"/>
        <v>0</v>
      </c>
      <c r="R866" s="48"/>
      <c r="S866" s="623"/>
      <c r="T866" s="623"/>
      <c r="U866" s="47"/>
      <c r="V866" s="623"/>
      <c r="W866" s="623"/>
      <c r="X866" s="623"/>
      <c r="Y866" s="121"/>
      <c r="Z866" s="121"/>
      <c r="AA866" s="121"/>
      <c r="AB866" s="373"/>
      <c r="AC866" s="122"/>
      <c r="AD866" s="51"/>
    </row>
    <row r="867" spans="1:30" outlineLevel="1">
      <c r="A867" s="686"/>
      <c r="B867" s="48" t="s">
        <v>15</v>
      </c>
      <c r="C867" s="48">
        <v>1414</v>
      </c>
      <c r="D867" s="623"/>
      <c r="E867" s="48" t="s">
        <v>6365</v>
      </c>
      <c r="F867" s="623" t="s">
        <v>6366</v>
      </c>
      <c r="G867" s="623" t="s">
        <v>5162</v>
      </c>
      <c r="H867" s="623" t="s">
        <v>3035</v>
      </c>
      <c r="I867" s="623"/>
      <c r="J867" s="623"/>
      <c r="K867" s="623"/>
      <c r="L867" s="623"/>
      <c r="M867" s="623"/>
      <c r="N867" s="623"/>
      <c r="O867" s="623"/>
      <c r="P867" s="623"/>
      <c r="Q867" s="48">
        <f t="shared" si="14"/>
        <v>0</v>
      </c>
      <c r="R867" s="48"/>
      <c r="S867" s="623"/>
      <c r="T867" s="623"/>
      <c r="U867" s="47"/>
      <c r="V867" s="623"/>
      <c r="W867" s="623"/>
      <c r="X867" s="623"/>
      <c r="Y867" s="121"/>
      <c r="Z867" s="121"/>
      <c r="AA867" s="121"/>
      <c r="AB867" s="373"/>
      <c r="AC867" s="122"/>
      <c r="AD867" s="51"/>
    </row>
    <row r="868" spans="1:30" outlineLevel="1">
      <c r="A868" s="686"/>
      <c r="B868" s="48" t="s">
        <v>15</v>
      </c>
      <c r="C868" s="48">
        <v>1415</v>
      </c>
      <c r="D868" s="623"/>
      <c r="E868" s="623" t="s">
        <v>6367</v>
      </c>
      <c r="F868" s="623" t="s">
        <v>6368</v>
      </c>
      <c r="G868" s="623" t="s">
        <v>5166</v>
      </c>
      <c r="H868" s="623" t="s">
        <v>3035</v>
      </c>
      <c r="I868" s="623"/>
      <c r="J868" s="623"/>
      <c r="K868" s="623"/>
      <c r="L868" s="623"/>
      <c r="M868" s="623"/>
      <c r="N868" s="623"/>
      <c r="O868" s="623"/>
      <c r="P868" s="623"/>
      <c r="Q868" s="48">
        <f t="shared" si="14"/>
        <v>0</v>
      </c>
      <c r="R868" s="48"/>
      <c r="S868" s="623"/>
      <c r="T868" s="623"/>
      <c r="U868" s="47"/>
      <c r="V868" s="623"/>
      <c r="W868" s="623"/>
      <c r="X868" s="623"/>
      <c r="Y868" s="121"/>
      <c r="Z868" s="121"/>
      <c r="AA868" s="121"/>
      <c r="AB868" s="373"/>
      <c r="AC868" s="122"/>
      <c r="AD868" s="51"/>
    </row>
    <row r="869" spans="1:30" outlineLevel="1">
      <c r="A869" s="686"/>
      <c r="B869" s="48" t="s">
        <v>15</v>
      </c>
      <c r="C869" s="48">
        <v>1416</v>
      </c>
      <c r="D869" s="623"/>
      <c r="E869" s="623" t="s">
        <v>6369</v>
      </c>
      <c r="F869" s="623" t="s">
        <v>6370</v>
      </c>
      <c r="G869" s="623" t="s">
        <v>5170</v>
      </c>
      <c r="H869" s="623" t="s">
        <v>3035</v>
      </c>
      <c r="I869" s="623"/>
      <c r="J869" s="623"/>
      <c r="K869" s="623"/>
      <c r="L869" s="623"/>
      <c r="M869" s="623"/>
      <c r="N869" s="623"/>
      <c r="O869" s="623"/>
      <c r="P869" s="623"/>
      <c r="Q869" s="48">
        <f t="shared" si="14"/>
        <v>0</v>
      </c>
      <c r="R869" s="48"/>
      <c r="S869" s="623"/>
      <c r="T869" s="623"/>
      <c r="U869" s="47"/>
      <c r="V869" s="623"/>
      <c r="W869" s="623"/>
      <c r="X869" s="623"/>
      <c r="Y869" s="121"/>
      <c r="Z869" s="121"/>
      <c r="AA869" s="121"/>
      <c r="AB869" s="373"/>
      <c r="AC869" s="122"/>
      <c r="AD869" s="51"/>
    </row>
    <row r="870" spans="1:30" outlineLevel="1">
      <c r="A870" s="686"/>
      <c r="B870" s="48" t="s">
        <v>15</v>
      </c>
      <c r="C870" s="48">
        <v>1417</v>
      </c>
      <c r="D870" s="623"/>
      <c r="E870" s="48" t="s">
        <v>6371</v>
      </c>
      <c r="F870" s="623" t="s">
        <v>6372</v>
      </c>
      <c r="G870" s="623" t="s">
        <v>5174</v>
      </c>
      <c r="H870" s="623" t="s">
        <v>3035</v>
      </c>
      <c r="I870" s="623"/>
      <c r="J870" s="623"/>
      <c r="K870" s="623"/>
      <c r="L870" s="623"/>
      <c r="M870" s="623"/>
      <c r="N870" s="623"/>
      <c r="O870" s="623"/>
      <c r="P870" s="623"/>
      <c r="Q870" s="48">
        <f t="shared" si="14"/>
        <v>0</v>
      </c>
      <c r="R870" s="48"/>
      <c r="S870" s="623"/>
      <c r="T870" s="623"/>
      <c r="U870" s="47"/>
      <c r="V870" s="623"/>
      <c r="W870" s="623"/>
      <c r="X870" s="623"/>
      <c r="Y870" s="121"/>
      <c r="Z870" s="121"/>
      <c r="AA870" s="121"/>
      <c r="AB870" s="373"/>
      <c r="AC870" s="122"/>
      <c r="AD870" s="51"/>
    </row>
    <row r="871" spans="1:30" outlineLevel="1">
      <c r="A871" s="686"/>
      <c r="B871" s="48" t="s">
        <v>15</v>
      </c>
      <c r="C871" s="48">
        <v>1418</v>
      </c>
      <c r="D871" s="623"/>
      <c r="E871" s="623" t="s">
        <v>6373</v>
      </c>
      <c r="F871" s="623" t="s">
        <v>6374</v>
      </c>
      <c r="G871" s="623" t="s">
        <v>5178</v>
      </c>
      <c r="H871" s="623" t="s">
        <v>3035</v>
      </c>
      <c r="I871" s="623"/>
      <c r="J871" s="623"/>
      <c r="K871" s="623"/>
      <c r="L871" s="623"/>
      <c r="M871" s="623"/>
      <c r="N871" s="623"/>
      <c r="O871" s="623"/>
      <c r="P871" s="623"/>
      <c r="Q871" s="48">
        <f t="shared" si="14"/>
        <v>0</v>
      </c>
      <c r="R871" s="48"/>
      <c r="S871" s="623"/>
      <c r="T871" s="623"/>
      <c r="U871" s="47"/>
      <c r="V871" s="623"/>
      <c r="W871" s="623"/>
      <c r="X871" s="623"/>
      <c r="Y871" s="121"/>
      <c r="Z871" s="121"/>
      <c r="AA871" s="121"/>
      <c r="AB871" s="373"/>
      <c r="AC871" s="122"/>
      <c r="AD871" s="51"/>
    </row>
    <row r="872" spans="1:30" outlineLevel="1">
      <c r="A872" s="686"/>
      <c r="B872" s="48" t="s">
        <v>15</v>
      </c>
      <c r="C872" s="48">
        <v>1419</v>
      </c>
      <c r="D872" s="623"/>
      <c r="E872" s="623" t="s">
        <v>6375</v>
      </c>
      <c r="F872" s="623" t="s">
        <v>6376</v>
      </c>
      <c r="G872" s="623" t="s">
        <v>5182</v>
      </c>
      <c r="H872" s="623" t="s">
        <v>3035</v>
      </c>
      <c r="I872" s="623"/>
      <c r="J872" s="623"/>
      <c r="K872" s="623"/>
      <c r="L872" s="623"/>
      <c r="M872" s="623"/>
      <c r="N872" s="623"/>
      <c r="O872" s="623"/>
      <c r="P872" s="623"/>
      <c r="Q872" s="48">
        <f t="shared" si="14"/>
        <v>0</v>
      </c>
      <c r="R872" s="48"/>
      <c r="S872" s="623"/>
      <c r="T872" s="623"/>
      <c r="U872" s="47"/>
      <c r="V872" s="623"/>
      <c r="W872" s="623"/>
      <c r="X872" s="623"/>
      <c r="Y872" s="121"/>
      <c r="Z872" s="121"/>
      <c r="AA872" s="121"/>
      <c r="AB872" s="373"/>
      <c r="AC872" s="122"/>
      <c r="AD872" s="51"/>
    </row>
    <row r="873" spans="1:30" outlineLevel="1">
      <c r="A873" s="686"/>
      <c r="B873" s="48" t="s">
        <v>15</v>
      </c>
      <c r="C873" s="48">
        <v>1420</v>
      </c>
      <c r="D873" s="623"/>
      <c r="E873" s="48" t="s">
        <v>6377</v>
      </c>
      <c r="F873" s="623" t="s">
        <v>6378</v>
      </c>
      <c r="G873" s="623" t="s">
        <v>5186</v>
      </c>
      <c r="H873" s="623" t="s">
        <v>3035</v>
      </c>
      <c r="I873" s="623"/>
      <c r="J873" s="623"/>
      <c r="K873" s="623"/>
      <c r="L873" s="623"/>
      <c r="M873" s="623"/>
      <c r="N873" s="623"/>
      <c r="O873" s="623"/>
      <c r="P873" s="623"/>
      <c r="Q873" s="48">
        <f t="shared" si="14"/>
        <v>0</v>
      </c>
      <c r="R873" s="48"/>
      <c r="S873" s="623"/>
      <c r="T873" s="623"/>
      <c r="U873" s="47"/>
      <c r="V873" s="623"/>
      <c r="W873" s="623"/>
      <c r="X873" s="623"/>
      <c r="Y873" s="121"/>
      <c r="Z873" s="121"/>
      <c r="AA873" s="121"/>
      <c r="AB873" s="373"/>
      <c r="AC873" s="122"/>
      <c r="AD873" s="51"/>
    </row>
    <row r="874" spans="1:30" outlineLevel="1">
      <c r="A874" s="686"/>
      <c r="B874" s="48" t="s">
        <v>15</v>
      </c>
      <c r="C874" s="48">
        <v>1421</v>
      </c>
      <c r="D874" s="623"/>
      <c r="E874" s="623" t="s">
        <v>6379</v>
      </c>
      <c r="F874" s="623" t="s">
        <v>6380</v>
      </c>
      <c r="G874" s="623" t="s">
        <v>5190</v>
      </c>
      <c r="H874" s="623" t="s">
        <v>3035</v>
      </c>
      <c r="I874" s="623"/>
      <c r="J874" s="623"/>
      <c r="K874" s="623"/>
      <c r="L874" s="623"/>
      <c r="M874" s="623"/>
      <c r="N874" s="623"/>
      <c r="O874" s="623"/>
      <c r="P874" s="623"/>
      <c r="Q874" s="48">
        <f t="shared" si="14"/>
        <v>0</v>
      </c>
      <c r="R874" s="48"/>
      <c r="S874" s="623"/>
      <c r="T874" s="623"/>
      <c r="U874" s="47"/>
      <c r="V874" s="623"/>
      <c r="W874" s="623"/>
      <c r="X874" s="623"/>
      <c r="Y874" s="121"/>
      <c r="Z874" s="121"/>
      <c r="AA874" s="121"/>
      <c r="AB874" s="373"/>
      <c r="AC874" s="122"/>
      <c r="AD874" s="51"/>
    </row>
    <row r="875" spans="1:30" outlineLevel="1">
      <c r="A875" s="686"/>
      <c r="B875" s="48" t="s">
        <v>15</v>
      </c>
      <c r="C875" s="48">
        <v>1422</v>
      </c>
      <c r="D875" s="623"/>
      <c r="E875" s="623" t="s">
        <v>6381</v>
      </c>
      <c r="F875" s="623" t="s">
        <v>6382</v>
      </c>
      <c r="G875" s="623" t="s">
        <v>5194</v>
      </c>
      <c r="H875" s="623" t="s">
        <v>3035</v>
      </c>
      <c r="I875" s="623"/>
      <c r="J875" s="623"/>
      <c r="K875" s="623"/>
      <c r="L875" s="623"/>
      <c r="M875" s="623"/>
      <c r="N875" s="623"/>
      <c r="O875" s="623"/>
      <c r="P875" s="623"/>
      <c r="Q875" s="48">
        <f t="shared" si="14"/>
        <v>0</v>
      </c>
      <c r="R875" s="48"/>
      <c r="S875" s="623"/>
      <c r="T875" s="623"/>
      <c r="U875" s="47"/>
      <c r="V875" s="623"/>
      <c r="W875" s="623"/>
      <c r="X875" s="623"/>
      <c r="Y875" s="121"/>
      <c r="Z875" s="121"/>
      <c r="AA875" s="121"/>
      <c r="AB875" s="373"/>
      <c r="AC875" s="122"/>
      <c r="AD875" s="51"/>
    </row>
    <row r="876" spans="1:30" outlineLevel="1">
      <c r="A876" s="686"/>
      <c r="B876" s="48" t="s">
        <v>15</v>
      </c>
      <c r="C876" s="48">
        <v>1423</v>
      </c>
      <c r="D876" s="623"/>
      <c r="E876" s="48" t="s">
        <v>6383</v>
      </c>
      <c r="F876" s="623" t="s">
        <v>6384</v>
      </c>
      <c r="G876" s="623" t="s">
        <v>5198</v>
      </c>
      <c r="H876" s="623" t="s">
        <v>3035</v>
      </c>
      <c r="I876" s="623"/>
      <c r="J876" s="623"/>
      <c r="K876" s="623"/>
      <c r="L876" s="623"/>
      <c r="M876" s="623"/>
      <c r="N876" s="623"/>
      <c r="O876" s="623"/>
      <c r="P876" s="623"/>
      <c r="Q876" s="48">
        <f t="shared" si="14"/>
        <v>0</v>
      </c>
      <c r="R876" s="48"/>
      <c r="S876" s="623"/>
      <c r="T876" s="623"/>
      <c r="U876" s="47"/>
      <c r="V876" s="623"/>
      <c r="W876" s="623"/>
      <c r="X876" s="623"/>
      <c r="Y876" s="121"/>
      <c r="Z876" s="121"/>
      <c r="AA876" s="121"/>
      <c r="AB876" s="373"/>
      <c r="AC876" s="122"/>
      <c r="AD876" s="51"/>
    </row>
    <row r="877" spans="1:30" outlineLevel="1">
      <c r="A877" s="686"/>
      <c r="B877" s="48" t="s">
        <v>15</v>
      </c>
      <c r="C877" s="48">
        <v>1424</v>
      </c>
      <c r="D877" s="623"/>
      <c r="E877" s="623" t="s">
        <v>6385</v>
      </c>
      <c r="F877" s="623" t="s">
        <v>6386</v>
      </c>
      <c r="G877" s="623" t="s">
        <v>5202</v>
      </c>
      <c r="H877" s="623" t="s">
        <v>3035</v>
      </c>
      <c r="I877" s="623"/>
      <c r="J877" s="623"/>
      <c r="K877" s="623"/>
      <c r="L877" s="623"/>
      <c r="M877" s="623"/>
      <c r="N877" s="623"/>
      <c r="O877" s="623"/>
      <c r="P877" s="623"/>
      <c r="Q877" s="48">
        <f t="shared" si="14"/>
        <v>0</v>
      </c>
      <c r="R877" s="48"/>
      <c r="S877" s="623"/>
      <c r="T877" s="623"/>
      <c r="U877" s="47"/>
      <c r="V877" s="623"/>
      <c r="W877" s="623"/>
      <c r="X877" s="623"/>
      <c r="Y877" s="121"/>
      <c r="Z877" s="121"/>
      <c r="AA877" s="121"/>
      <c r="AB877" s="373"/>
      <c r="AC877" s="122"/>
      <c r="AD877" s="51"/>
    </row>
    <row r="878" spans="1:30" outlineLevel="1">
      <c r="A878" s="686"/>
      <c r="B878" s="48" t="s">
        <v>15</v>
      </c>
      <c r="C878" s="48">
        <v>1425</v>
      </c>
      <c r="D878" s="623"/>
      <c r="E878" s="623" t="s">
        <v>6387</v>
      </c>
      <c r="F878" s="623" t="s">
        <v>6388</v>
      </c>
      <c r="G878" s="623" t="s">
        <v>5206</v>
      </c>
      <c r="H878" s="623" t="s">
        <v>3035</v>
      </c>
      <c r="I878" s="623"/>
      <c r="J878" s="623"/>
      <c r="K878" s="623"/>
      <c r="L878" s="623"/>
      <c r="M878" s="623"/>
      <c r="N878" s="623"/>
      <c r="O878" s="623"/>
      <c r="P878" s="623"/>
      <c r="Q878" s="48">
        <f t="shared" si="14"/>
        <v>0</v>
      </c>
      <c r="R878" s="48"/>
      <c r="S878" s="623"/>
      <c r="T878" s="623"/>
      <c r="U878" s="47"/>
      <c r="V878" s="623"/>
      <c r="W878" s="623"/>
      <c r="X878" s="623"/>
      <c r="Y878" s="121"/>
      <c r="Z878" s="121"/>
      <c r="AA878" s="121"/>
      <c r="AB878" s="373"/>
      <c r="AC878" s="122"/>
      <c r="AD878" s="51"/>
    </row>
    <row r="879" spans="1:30" outlineLevel="1">
      <c r="A879" s="686"/>
      <c r="B879" s="48" t="s">
        <v>15</v>
      </c>
      <c r="C879" s="48">
        <v>1426</v>
      </c>
      <c r="D879" s="623"/>
      <c r="E879" s="48" t="s">
        <v>6389</v>
      </c>
      <c r="F879" s="623" t="s">
        <v>6390</v>
      </c>
      <c r="G879" s="623" t="s">
        <v>5210</v>
      </c>
      <c r="H879" s="623" t="s">
        <v>3035</v>
      </c>
      <c r="I879" s="623"/>
      <c r="J879" s="623"/>
      <c r="K879" s="623"/>
      <c r="L879" s="623"/>
      <c r="M879" s="623"/>
      <c r="N879" s="623"/>
      <c r="O879" s="623"/>
      <c r="P879" s="623"/>
      <c r="Q879" s="48">
        <f t="shared" si="14"/>
        <v>0</v>
      </c>
      <c r="R879" s="48"/>
      <c r="S879" s="623"/>
      <c r="T879" s="623"/>
      <c r="U879" s="47"/>
      <c r="V879" s="623"/>
      <c r="W879" s="623"/>
      <c r="X879" s="623"/>
      <c r="Y879" s="121"/>
      <c r="Z879" s="121"/>
      <c r="AA879" s="121"/>
      <c r="AB879" s="373"/>
      <c r="AC879" s="122"/>
      <c r="AD879" s="51"/>
    </row>
    <row r="880" spans="1:30" outlineLevel="1">
      <c r="A880" s="686"/>
      <c r="B880" s="48" t="s">
        <v>15</v>
      </c>
      <c r="C880" s="48">
        <v>1427</v>
      </c>
      <c r="D880" s="623"/>
      <c r="E880" s="623" t="s">
        <v>6391</v>
      </c>
      <c r="F880" s="623" t="s">
        <v>6392</v>
      </c>
      <c r="G880" s="623" t="s">
        <v>5214</v>
      </c>
      <c r="H880" s="623" t="s">
        <v>3035</v>
      </c>
      <c r="I880" s="623"/>
      <c r="J880" s="623"/>
      <c r="K880" s="623"/>
      <c r="L880" s="623"/>
      <c r="M880" s="623"/>
      <c r="N880" s="623"/>
      <c r="O880" s="623"/>
      <c r="P880" s="623"/>
      <c r="Q880" s="48">
        <f t="shared" si="14"/>
        <v>0</v>
      </c>
      <c r="R880" s="48"/>
      <c r="S880" s="623"/>
      <c r="T880" s="623"/>
      <c r="U880" s="47"/>
      <c r="V880" s="623"/>
      <c r="W880" s="623"/>
      <c r="X880" s="623"/>
      <c r="Y880" s="121"/>
      <c r="Z880" s="121"/>
      <c r="AA880" s="121"/>
      <c r="AB880" s="373"/>
      <c r="AC880" s="122"/>
      <c r="AD880" s="51"/>
    </row>
    <row r="881" spans="1:30" outlineLevel="1">
      <c r="A881" s="686"/>
      <c r="B881" s="48" t="s">
        <v>15</v>
      </c>
      <c r="C881" s="48">
        <v>1428</v>
      </c>
      <c r="D881" s="623"/>
      <c r="E881" s="623" t="s">
        <v>6393</v>
      </c>
      <c r="F881" s="623" t="s">
        <v>6394</v>
      </c>
      <c r="G881" s="623" t="s">
        <v>5218</v>
      </c>
      <c r="H881" s="623" t="s">
        <v>3035</v>
      </c>
      <c r="I881" s="623"/>
      <c r="J881" s="623"/>
      <c r="K881" s="623"/>
      <c r="L881" s="623"/>
      <c r="M881" s="623"/>
      <c r="N881" s="623"/>
      <c r="O881" s="623"/>
      <c r="P881" s="623"/>
      <c r="Q881" s="48">
        <f t="shared" si="14"/>
        <v>0</v>
      </c>
      <c r="R881" s="48"/>
      <c r="S881" s="623"/>
      <c r="T881" s="623"/>
      <c r="U881" s="47"/>
      <c r="V881" s="623"/>
      <c r="W881" s="623"/>
      <c r="X881" s="623"/>
      <c r="Y881" s="121"/>
      <c r="Z881" s="121"/>
      <c r="AA881" s="121"/>
      <c r="AB881" s="373"/>
      <c r="AC881" s="122"/>
      <c r="AD881" s="51"/>
    </row>
    <row r="882" spans="1:30" outlineLevel="1">
      <c r="A882" s="686"/>
      <c r="B882" s="48" t="s">
        <v>15</v>
      </c>
      <c r="C882" s="48">
        <v>1429</v>
      </c>
      <c r="D882" s="623"/>
      <c r="E882" s="48" t="s">
        <v>6395</v>
      </c>
      <c r="F882" s="623" t="s">
        <v>6396</v>
      </c>
      <c r="G882" s="623" t="s">
        <v>5222</v>
      </c>
      <c r="H882" s="623" t="s">
        <v>3035</v>
      </c>
      <c r="I882" s="623"/>
      <c r="J882" s="623"/>
      <c r="K882" s="623"/>
      <c r="L882" s="623"/>
      <c r="M882" s="623"/>
      <c r="N882" s="623"/>
      <c r="O882" s="623"/>
      <c r="P882" s="623"/>
      <c r="Q882" s="48">
        <f t="shared" si="14"/>
        <v>0</v>
      </c>
      <c r="R882" s="48"/>
      <c r="S882" s="623"/>
      <c r="T882" s="623"/>
      <c r="U882" s="47"/>
      <c r="V882" s="623"/>
      <c r="W882" s="623"/>
      <c r="X882" s="623"/>
      <c r="Y882" s="121"/>
      <c r="Z882" s="121"/>
      <c r="AA882" s="121"/>
      <c r="AB882" s="373"/>
      <c r="AC882" s="122"/>
      <c r="AD882" s="51"/>
    </row>
    <row r="883" spans="1:30" outlineLevel="1">
      <c r="A883" s="686"/>
      <c r="B883" s="48" t="s">
        <v>15</v>
      </c>
      <c r="C883" s="48">
        <v>1430</v>
      </c>
      <c r="D883" s="623"/>
      <c r="E883" s="623" t="s">
        <v>6397</v>
      </c>
      <c r="F883" s="623" t="s">
        <v>6398</v>
      </c>
      <c r="G883" s="623" t="s">
        <v>5226</v>
      </c>
      <c r="H883" s="623" t="s">
        <v>3035</v>
      </c>
      <c r="I883" s="623"/>
      <c r="J883" s="623"/>
      <c r="K883" s="623"/>
      <c r="L883" s="623"/>
      <c r="M883" s="623"/>
      <c r="N883" s="623"/>
      <c r="O883" s="623"/>
      <c r="P883" s="623"/>
      <c r="Q883" s="48">
        <f t="shared" si="14"/>
        <v>0</v>
      </c>
      <c r="R883" s="48"/>
      <c r="S883" s="623"/>
      <c r="T883" s="623"/>
      <c r="U883" s="47"/>
      <c r="V883" s="623"/>
      <c r="W883" s="623"/>
      <c r="X883" s="623"/>
      <c r="Y883" s="121"/>
      <c r="Z883" s="121"/>
      <c r="AA883" s="121"/>
      <c r="AB883" s="373"/>
      <c r="AC883" s="122"/>
      <c r="AD883" s="51"/>
    </row>
    <row r="884" spans="1:30" outlineLevel="1">
      <c r="A884" s="686"/>
      <c r="B884" s="48" t="s">
        <v>15</v>
      </c>
      <c r="C884" s="48">
        <v>1431</v>
      </c>
      <c r="D884" s="623"/>
      <c r="E884" s="623" t="s">
        <v>6399</v>
      </c>
      <c r="F884" s="623" t="s">
        <v>6400</v>
      </c>
      <c r="G884" s="623" t="s">
        <v>5230</v>
      </c>
      <c r="H884" s="623" t="s">
        <v>3035</v>
      </c>
      <c r="I884" s="623"/>
      <c r="J884" s="623"/>
      <c r="K884" s="623"/>
      <c r="L884" s="623"/>
      <c r="M884" s="623"/>
      <c r="N884" s="623"/>
      <c r="O884" s="623"/>
      <c r="P884" s="623"/>
      <c r="Q884" s="48">
        <f t="shared" si="14"/>
        <v>0</v>
      </c>
      <c r="R884" s="48"/>
      <c r="S884" s="623"/>
      <c r="T884" s="623"/>
      <c r="U884" s="47"/>
      <c r="V884" s="623"/>
      <c r="W884" s="623"/>
      <c r="X884" s="623"/>
      <c r="Y884" s="121"/>
      <c r="Z884" s="121"/>
      <c r="AA884" s="121"/>
      <c r="AB884" s="373"/>
      <c r="AC884" s="122"/>
      <c r="AD884" s="51"/>
    </row>
    <row r="885" spans="1:30" outlineLevel="1">
      <c r="A885" s="686"/>
      <c r="B885" s="48" t="s">
        <v>15</v>
      </c>
      <c r="C885" s="48">
        <v>1432</v>
      </c>
      <c r="D885" s="623"/>
      <c r="E885" s="48" t="s">
        <v>6401</v>
      </c>
      <c r="F885" s="623" t="s">
        <v>6402</v>
      </c>
      <c r="G885" s="623" t="s">
        <v>5234</v>
      </c>
      <c r="H885" s="623" t="s">
        <v>3035</v>
      </c>
      <c r="I885" s="623"/>
      <c r="J885" s="623"/>
      <c r="K885" s="623"/>
      <c r="L885" s="623"/>
      <c r="M885" s="623"/>
      <c r="N885" s="623"/>
      <c r="O885" s="623"/>
      <c r="P885" s="623"/>
      <c r="Q885" s="48">
        <f t="shared" si="14"/>
        <v>0</v>
      </c>
      <c r="R885" s="48"/>
      <c r="S885" s="623"/>
      <c r="T885" s="623"/>
      <c r="U885" s="47"/>
      <c r="V885" s="623"/>
      <c r="W885" s="623"/>
      <c r="X885" s="623"/>
      <c r="Y885" s="121"/>
      <c r="Z885" s="121"/>
      <c r="AA885" s="121"/>
      <c r="AB885" s="373"/>
      <c r="AC885" s="122"/>
      <c r="AD885" s="51"/>
    </row>
    <row r="886" spans="1:30" outlineLevel="1">
      <c r="A886" s="686"/>
      <c r="B886" s="48" t="s">
        <v>15</v>
      </c>
      <c r="C886" s="48">
        <v>1433</v>
      </c>
      <c r="D886" s="623"/>
      <c r="E886" s="623" t="s">
        <v>6403</v>
      </c>
      <c r="F886" s="623" t="s">
        <v>6404</v>
      </c>
      <c r="G886" s="623" t="s">
        <v>5238</v>
      </c>
      <c r="H886" s="623" t="s">
        <v>3035</v>
      </c>
      <c r="I886" s="623"/>
      <c r="J886" s="623"/>
      <c r="K886" s="623"/>
      <c r="L886" s="623"/>
      <c r="M886" s="623"/>
      <c r="N886" s="623"/>
      <c r="O886" s="623"/>
      <c r="P886" s="623"/>
      <c r="Q886" s="48">
        <f t="shared" si="14"/>
        <v>0</v>
      </c>
      <c r="R886" s="48"/>
      <c r="S886" s="623"/>
      <c r="T886" s="623"/>
      <c r="U886" s="47"/>
      <c r="V886" s="623"/>
      <c r="W886" s="623"/>
      <c r="X886" s="623"/>
      <c r="Y886" s="121"/>
      <c r="Z886" s="121"/>
      <c r="AA886" s="121"/>
      <c r="AB886" s="373"/>
      <c r="AC886" s="122"/>
      <c r="AD886" s="51"/>
    </row>
    <row r="887" spans="1:30" outlineLevel="1">
      <c r="A887" s="686"/>
      <c r="B887" s="48" t="s">
        <v>15</v>
      </c>
      <c r="C887" s="48">
        <v>1434</v>
      </c>
      <c r="D887" s="623"/>
      <c r="E887" s="623" t="s">
        <v>6405</v>
      </c>
      <c r="F887" s="623" t="s">
        <v>6406</v>
      </c>
      <c r="G887" s="623" t="s">
        <v>5242</v>
      </c>
      <c r="H887" s="623" t="s">
        <v>3035</v>
      </c>
      <c r="I887" s="623"/>
      <c r="J887" s="623"/>
      <c r="K887" s="623"/>
      <c r="L887" s="623"/>
      <c r="M887" s="623"/>
      <c r="N887" s="623"/>
      <c r="O887" s="623"/>
      <c r="P887" s="623"/>
      <c r="Q887" s="48">
        <f t="shared" si="14"/>
        <v>0</v>
      </c>
      <c r="R887" s="48"/>
      <c r="S887" s="623"/>
      <c r="T887" s="623"/>
      <c r="U887" s="47"/>
      <c r="V887" s="623"/>
      <c r="W887" s="623"/>
      <c r="X887" s="623"/>
      <c r="Y887" s="121"/>
      <c r="Z887" s="121"/>
      <c r="AA887" s="121"/>
      <c r="AB887" s="373"/>
      <c r="AC887" s="122"/>
      <c r="AD887" s="51"/>
    </row>
    <row r="888" spans="1:30" outlineLevel="1">
      <c r="A888" s="686"/>
      <c r="B888" s="48" t="s">
        <v>15</v>
      </c>
      <c r="C888" s="48">
        <v>1435</v>
      </c>
      <c r="D888" s="623"/>
      <c r="E888" s="48" t="s">
        <v>6407</v>
      </c>
      <c r="F888" s="623" t="s">
        <v>6408</v>
      </c>
      <c r="G888" s="623" t="s">
        <v>5246</v>
      </c>
      <c r="H888" s="623" t="s">
        <v>3035</v>
      </c>
      <c r="I888" s="623"/>
      <c r="J888" s="623"/>
      <c r="K888" s="623"/>
      <c r="L888" s="623"/>
      <c r="M888" s="623"/>
      <c r="N888" s="623"/>
      <c r="O888" s="623"/>
      <c r="P888" s="623"/>
      <c r="Q888" s="48">
        <f t="shared" si="14"/>
        <v>0</v>
      </c>
      <c r="R888" s="48"/>
      <c r="S888" s="623"/>
      <c r="T888" s="623"/>
      <c r="U888" s="47"/>
      <c r="V888" s="623"/>
      <c r="W888" s="623"/>
      <c r="X888" s="623"/>
      <c r="Y888" s="121"/>
      <c r="Z888" s="121"/>
      <c r="AA888" s="121"/>
      <c r="AB888" s="373"/>
      <c r="AC888" s="122"/>
      <c r="AD888" s="51"/>
    </row>
    <row r="889" spans="1:30" outlineLevel="1">
      <c r="A889" s="686"/>
      <c r="B889" s="48" t="s">
        <v>15</v>
      </c>
      <c r="C889" s="48">
        <v>1436</v>
      </c>
      <c r="D889" s="623"/>
      <c r="E889" s="623" t="s">
        <v>6409</v>
      </c>
      <c r="F889" s="623" t="s">
        <v>6410</v>
      </c>
      <c r="G889" s="623" t="s">
        <v>5250</v>
      </c>
      <c r="H889" s="623" t="s">
        <v>3035</v>
      </c>
      <c r="I889" s="623"/>
      <c r="J889" s="623"/>
      <c r="K889" s="623"/>
      <c r="L889" s="623"/>
      <c r="M889" s="623"/>
      <c r="N889" s="623"/>
      <c r="O889" s="623"/>
      <c r="P889" s="623"/>
      <c r="Q889" s="48">
        <f t="shared" si="14"/>
        <v>0</v>
      </c>
      <c r="R889" s="48"/>
      <c r="S889" s="623"/>
      <c r="T889" s="623"/>
      <c r="U889" s="47"/>
      <c r="V889" s="623"/>
      <c r="W889" s="623"/>
      <c r="X889" s="623"/>
      <c r="Y889" s="121"/>
      <c r="Z889" s="121"/>
      <c r="AA889" s="121"/>
      <c r="AB889" s="373"/>
      <c r="AC889" s="122"/>
      <c r="AD889" s="51"/>
    </row>
    <row r="890" spans="1:30" outlineLevel="1">
      <c r="A890" s="686"/>
      <c r="B890" s="48" t="s">
        <v>15</v>
      </c>
      <c r="C890" s="48">
        <v>1437</v>
      </c>
      <c r="D890" s="623"/>
      <c r="E890" s="623" t="s">
        <v>6411</v>
      </c>
      <c r="F890" s="623" t="s">
        <v>6412</v>
      </c>
      <c r="G890" s="623" t="s">
        <v>5254</v>
      </c>
      <c r="H890" s="623" t="s">
        <v>3035</v>
      </c>
      <c r="I890" s="623"/>
      <c r="J890" s="623"/>
      <c r="K890" s="623"/>
      <c r="L890" s="623"/>
      <c r="M890" s="623"/>
      <c r="N890" s="623"/>
      <c r="O890" s="623"/>
      <c r="P890" s="623"/>
      <c r="Q890" s="48">
        <f t="shared" si="14"/>
        <v>0</v>
      </c>
      <c r="R890" s="48"/>
      <c r="S890" s="623"/>
      <c r="T890" s="623"/>
      <c r="U890" s="47"/>
      <c r="V890" s="623"/>
      <c r="W890" s="623"/>
      <c r="X890" s="623"/>
      <c r="Y890" s="121"/>
      <c r="Z890" s="121"/>
      <c r="AA890" s="121"/>
      <c r="AB890" s="373"/>
      <c r="AC890" s="122"/>
      <c r="AD890" s="51"/>
    </row>
    <row r="891" spans="1:30" outlineLevel="1">
      <c r="A891" s="686"/>
      <c r="B891" s="48" t="s">
        <v>15</v>
      </c>
      <c r="C891" s="48">
        <v>1438</v>
      </c>
      <c r="D891" s="623"/>
      <c r="E891" s="48" t="s">
        <v>6413</v>
      </c>
      <c r="F891" s="623" t="s">
        <v>6414</v>
      </c>
      <c r="G891" s="623" t="s">
        <v>5258</v>
      </c>
      <c r="H891" s="623" t="s">
        <v>3035</v>
      </c>
      <c r="I891" s="623"/>
      <c r="J891" s="623"/>
      <c r="K891" s="623"/>
      <c r="L891" s="623"/>
      <c r="M891" s="623"/>
      <c r="N891" s="623"/>
      <c r="O891" s="623"/>
      <c r="P891" s="623"/>
      <c r="Q891" s="48">
        <f t="shared" si="14"/>
        <v>0</v>
      </c>
      <c r="R891" s="48"/>
      <c r="S891" s="623"/>
      <c r="T891" s="623"/>
      <c r="U891" s="47"/>
      <c r="V891" s="623"/>
      <c r="W891" s="623"/>
      <c r="X891" s="623"/>
      <c r="Y891" s="121"/>
      <c r="Z891" s="121"/>
      <c r="AA891" s="121"/>
      <c r="AB891" s="373"/>
      <c r="AC891" s="122"/>
      <c r="AD891" s="51"/>
    </row>
    <row r="892" spans="1:30" outlineLevel="1">
      <c r="A892" s="686"/>
      <c r="B892" s="48" t="s">
        <v>15</v>
      </c>
      <c r="C892" s="48">
        <v>1439</v>
      </c>
      <c r="D892" s="623"/>
      <c r="E892" s="623" t="s">
        <v>6415</v>
      </c>
      <c r="F892" s="623" t="s">
        <v>6416</v>
      </c>
      <c r="G892" s="623" t="s">
        <v>5262</v>
      </c>
      <c r="H892" s="623" t="s">
        <v>3035</v>
      </c>
      <c r="I892" s="623"/>
      <c r="J892" s="623"/>
      <c r="K892" s="623"/>
      <c r="L892" s="623"/>
      <c r="M892" s="623"/>
      <c r="N892" s="623"/>
      <c r="O892" s="623"/>
      <c r="P892" s="623"/>
      <c r="Q892" s="48">
        <f t="shared" si="14"/>
        <v>0</v>
      </c>
      <c r="R892" s="48"/>
      <c r="S892" s="623"/>
      <c r="T892" s="623"/>
      <c r="U892" s="47"/>
      <c r="V892" s="623"/>
      <c r="W892" s="623"/>
      <c r="X892" s="623"/>
      <c r="Y892" s="121"/>
      <c r="Z892" s="121"/>
      <c r="AA892" s="121"/>
      <c r="AB892" s="373"/>
      <c r="AC892" s="122"/>
      <c r="AD892" s="51"/>
    </row>
    <row r="893" spans="1:30" outlineLevel="1">
      <c r="A893" s="686"/>
      <c r="B893" s="48" t="s">
        <v>15</v>
      </c>
      <c r="C893" s="48">
        <v>1440</v>
      </c>
      <c r="D893" s="623"/>
      <c r="E893" s="623" t="s">
        <v>6417</v>
      </c>
      <c r="F893" s="623" t="s">
        <v>6418</v>
      </c>
      <c r="G893" s="623" t="s">
        <v>5266</v>
      </c>
      <c r="H893" s="623" t="s">
        <v>3035</v>
      </c>
      <c r="I893" s="623"/>
      <c r="J893" s="623"/>
      <c r="K893" s="623"/>
      <c r="L893" s="623"/>
      <c r="M893" s="623"/>
      <c r="N893" s="623"/>
      <c r="O893" s="623"/>
      <c r="P893" s="623"/>
      <c r="Q893" s="48">
        <f t="shared" si="14"/>
        <v>0</v>
      </c>
      <c r="R893" s="48"/>
      <c r="S893" s="623"/>
      <c r="T893" s="623"/>
      <c r="U893" s="47"/>
      <c r="V893" s="623"/>
      <c r="W893" s="623"/>
      <c r="X893" s="623"/>
      <c r="Y893" s="121"/>
      <c r="Z893" s="121"/>
      <c r="AA893" s="121"/>
      <c r="AB893" s="373"/>
      <c r="AC893" s="122"/>
      <c r="AD893" s="51"/>
    </row>
    <row r="894" spans="1:30" outlineLevel="1">
      <c r="A894" s="686"/>
      <c r="B894" s="48" t="s">
        <v>15</v>
      </c>
      <c r="C894" s="48">
        <v>1441</v>
      </c>
      <c r="D894" s="623"/>
      <c r="E894" s="48" t="s">
        <v>6419</v>
      </c>
      <c r="F894" s="623" t="s">
        <v>6420</v>
      </c>
      <c r="G894" s="623" t="s">
        <v>5270</v>
      </c>
      <c r="H894" s="623" t="s">
        <v>3035</v>
      </c>
      <c r="I894" s="623"/>
      <c r="J894" s="623"/>
      <c r="K894" s="623"/>
      <c r="L894" s="623"/>
      <c r="M894" s="623"/>
      <c r="N894" s="623"/>
      <c r="O894" s="623"/>
      <c r="P894" s="623"/>
      <c r="Q894" s="48">
        <f t="shared" si="14"/>
        <v>0</v>
      </c>
      <c r="R894" s="48"/>
      <c r="S894" s="623"/>
      <c r="T894" s="623"/>
      <c r="U894" s="47"/>
      <c r="V894" s="623"/>
      <c r="W894" s="623"/>
      <c r="X894" s="623"/>
      <c r="Y894" s="121"/>
      <c r="Z894" s="121"/>
      <c r="AA894" s="121"/>
      <c r="AB894" s="373"/>
      <c r="AC894" s="122"/>
      <c r="AD894" s="51"/>
    </row>
    <row r="895" spans="1:30" outlineLevel="1">
      <c r="A895" s="686"/>
      <c r="B895" s="48" t="s">
        <v>15</v>
      </c>
      <c r="C895" s="48">
        <v>1442</v>
      </c>
      <c r="D895" s="623"/>
      <c r="E895" s="623" t="s">
        <v>6421</v>
      </c>
      <c r="F895" s="623" t="s">
        <v>6422</v>
      </c>
      <c r="G895" s="623" t="s">
        <v>5274</v>
      </c>
      <c r="H895" s="623" t="s">
        <v>3035</v>
      </c>
      <c r="I895" s="623"/>
      <c r="J895" s="623"/>
      <c r="K895" s="623"/>
      <c r="L895" s="623"/>
      <c r="M895" s="623"/>
      <c r="N895" s="623"/>
      <c r="O895" s="623"/>
      <c r="P895" s="623"/>
      <c r="Q895" s="48">
        <f t="shared" si="14"/>
        <v>0</v>
      </c>
      <c r="R895" s="48"/>
      <c r="S895" s="623"/>
      <c r="T895" s="623"/>
      <c r="U895" s="47"/>
      <c r="V895" s="623"/>
      <c r="W895" s="623"/>
      <c r="X895" s="623"/>
      <c r="Y895" s="121"/>
      <c r="Z895" s="121"/>
      <c r="AA895" s="121"/>
      <c r="AB895" s="373"/>
      <c r="AC895" s="122"/>
      <c r="AD895" s="51"/>
    </row>
    <row r="896" spans="1:30" outlineLevel="1">
      <c r="A896" s="686"/>
      <c r="B896" s="48" t="s">
        <v>15</v>
      </c>
      <c r="C896" s="48">
        <v>1443</v>
      </c>
      <c r="D896" s="623"/>
      <c r="E896" s="623" t="s">
        <v>6423</v>
      </c>
      <c r="F896" s="623" t="s">
        <v>6424</v>
      </c>
      <c r="G896" s="623" t="s">
        <v>5278</v>
      </c>
      <c r="H896" s="623" t="s">
        <v>3035</v>
      </c>
      <c r="I896" s="623"/>
      <c r="J896" s="623"/>
      <c r="K896" s="623"/>
      <c r="L896" s="623"/>
      <c r="M896" s="623"/>
      <c r="N896" s="623"/>
      <c r="O896" s="623"/>
      <c r="P896" s="623"/>
      <c r="Q896" s="48">
        <f t="shared" si="14"/>
        <v>0</v>
      </c>
      <c r="R896" s="48"/>
      <c r="S896" s="623"/>
      <c r="T896" s="623"/>
      <c r="U896" s="47"/>
      <c r="V896" s="623"/>
      <c r="W896" s="623"/>
      <c r="X896" s="623"/>
      <c r="Y896" s="121"/>
      <c r="Z896" s="121"/>
      <c r="AA896" s="121"/>
      <c r="AB896" s="373"/>
      <c r="AC896" s="122"/>
      <c r="AD896" s="51"/>
    </row>
    <row r="897" spans="1:39" outlineLevel="1">
      <c r="A897" s="686"/>
      <c r="B897" s="48" t="s">
        <v>15</v>
      </c>
      <c r="C897" s="48">
        <v>1444</v>
      </c>
      <c r="D897" s="623"/>
      <c r="E897" s="48" t="s">
        <v>6425</v>
      </c>
      <c r="F897" s="623" t="s">
        <v>6426</v>
      </c>
      <c r="G897" s="623" t="s">
        <v>5282</v>
      </c>
      <c r="H897" s="623" t="s">
        <v>3035</v>
      </c>
      <c r="I897" s="623"/>
      <c r="J897" s="623"/>
      <c r="K897" s="623"/>
      <c r="L897" s="623"/>
      <c r="M897" s="623"/>
      <c r="N897" s="623"/>
      <c r="O897" s="623"/>
      <c r="P897" s="623"/>
      <c r="Q897" s="48">
        <f t="shared" si="14"/>
        <v>0</v>
      </c>
      <c r="R897" s="48"/>
      <c r="S897" s="623"/>
      <c r="T897" s="623"/>
      <c r="U897" s="47"/>
      <c r="V897" s="623"/>
      <c r="W897" s="623"/>
      <c r="X897" s="623"/>
      <c r="Y897" s="121"/>
      <c r="Z897" s="121"/>
      <c r="AA897" s="121"/>
      <c r="AB897" s="373"/>
      <c r="AC897" s="122"/>
      <c r="AD897" s="51"/>
    </row>
    <row r="898" spans="1:39" outlineLevel="1">
      <c r="A898" s="686"/>
      <c r="B898" s="48" t="s">
        <v>15</v>
      </c>
      <c r="C898" s="48">
        <v>1445</v>
      </c>
      <c r="D898" s="623"/>
      <c r="E898" s="623" t="s">
        <v>6427</v>
      </c>
      <c r="F898" s="623" t="s">
        <v>6428</v>
      </c>
      <c r="G898" s="623" t="s">
        <v>5286</v>
      </c>
      <c r="H898" s="623" t="s">
        <v>3035</v>
      </c>
      <c r="I898" s="623"/>
      <c r="J898" s="623"/>
      <c r="K898" s="623"/>
      <c r="L898" s="623"/>
      <c r="M898" s="623"/>
      <c r="N898" s="623"/>
      <c r="O898" s="623"/>
      <c r="P898" s="623"/>
      <c r="Q898" s="48">
        <f t="shared" si="14"/>
        <v>0</v>
      </c>
      <c r="R898" s="48"/>
      <c r="S898" s="623"/>
      <c r="T898" s="623"/>
      <c r="U898" s="47"/>
      <c r="V898" s="623"/>
      <c r="W898" s="623"/>
      <c r="X898" s="623"/>
      <c r="Y898" s="121"/>
      <c r="Z898" s="121"/>
      <c r="AA898" s="121"/>
      <c r="AB898" s="373"/>
      <c r="AC898" s="122"/>
      <c r="AD898" s="51"/>
    </row>
    <row r="899" spans="1:39" outlineLevel="1">
      <c r="A899" s="686"/>
      <c r="B899" s="48" t="s">
        <v>15</v>
      </c>
      <c r="C899" s="48">
        <v>1446</v>
      </c>
      <c r="D899" s="623"/>
      <c r="E899" s="623" t="s">
        <v>6429</v>
      </c>
      <c r="F899" s="623" t="s">
        <v>6430</v>
      </c>
      <c r="G899" s="623" t="s">
        <v>5290</v>
      </c>
      <c r="H899" s="623" t="s">
        <v>3035</v>
      </c>
      <c r="I899" s="623"/>
      <c r="J899" s="623"/>
      <c r="K899" s="623"/>
      <c r="L899" s="623"/>
      <c r="M899" s="623"/>
      <c r="N899" s="623"/>
      <c r="O899" s="623"/>
      <c r="P899" s="623"/>
      <c r="Q899" s="48">
        <f t="shared" si="14"/>
        <v>0</v>
      </c>
      <c r="R899" s="48"/>
      <c r="S899" s="623"/>
      <c r="T899" s="623"/>
      <c r="U899" s="47"/>
      <c r="V899" s="623"/>
      <c r="W899" s="623"/>
      <c r="X899" s="623"/>
      <c r="Y899" s="121"/>
      <c r="Z899" s="121"/>
      <c r="AA899" s="121"/>
      <c r="AB899" s="373"/>
      <c r="AC899" s="122"/>
      <c r="AD899" s="51"/>
    </row>
    <row r="900" spans="1:39" outlineLevel="1">
      <c r="A900" s="686"/>
      <c r="B900" s="48" t="s">
        <v>15</v>
      </c>
      <c r="C900" s="48">
        <v>1447</v>
      </c>
      <c r="D900" s="623"/>
      <c r="E900" s="48" t="s">
        <v>6431</v>
      </c>
      <c r="F900" s="623" t="s">
        <v>6432</v>
      </c>
      <c r="G900" s="623" t="s">
        <v>5294</v>
      </c>
      <c r="H900" s="623" t="s">
        <v>3035</v>
      </c>
      <c r="I900" s="623"/>
      <c r="J900" s="623"/>
      <c r="K900" s="623"/>
      <c r="L900" s="623"/>
      <c r="M900" s="623"/>
      <c r="N900" s="623"/>
      <c r="O900" s="623"/>
      <c r="P900" s="623"/>
      <c r="Q900" s="48">
        <f t="shared" si="14"/>
        <v>0</v>
      </c>
      <c r="R900" s="48"/>
      <c r="S900" s="623"/>
      <c r="T900" s="623"/>
      <c r="U900" s="47"/>
      <c r="V900" s="623"/>
      <c r="W900" s="623"/>
      <c r="X900" s="623"/>
      <c r="Y900" s="121"/>
      <c r="Z900" s="121"/>
      <c r="AA900" s="121"/>
      <c r="AB900" s="373"/>
      <c r="AC900" s="122"/>
      <c r="AD900" s="51"/>
    </row>
    <row r="901" spans="1:39" outlineLevel="1">
      <c r="A901" s="686"/>
      <c r="B901" s="48" t="s">
        <v>15</v>
      </c>
      <c r="C901" s="48">
        <v>1448</v>
      </c>
      <c r="D901" s="623"/>
      <c r="E901" s="623" t="s">
        <v>6433</v>
      </c>
      <c r="F901" s="623" t="s">
        <v>6434</v>
      </c>
      <c r="G901" s="623" t="s">
        <v>5298</v>
      </c>
      <c r="H901" s="623" t="s">
        <v>3035</v>
      </c>
      <c r="I901" s="623"/>
      <c r="J901" s="623"/>
      <c r="K901" s="623"/>
      <c r="L901" s="623"/>
      <c r="M901" s="623"/>
      <c r="N901" s="623"/>
      <c r="O901" s="623"/>
      <c r="P901" s="623"/>
      <c r="Q901" s="48">
        <f t="shared" si="14"/>
        <v>0</v>
      </c>
      <c r="R901" s="48"/>
      <c r="S901" s="623"/>
      <c r="T901" s="623"/>
      <c r="U901" s="47"/>
      <c r="V901" s="623"/>
      <c r="W901" s="623"/>
      <c r="X901" s="623"/>
      <c r="Y901" s="121"/>
      <c r="Z901" s="121"/>
      <c r="AA901" s="121"/>
      <c r="AB901" s="373"/>
      <c r="AC901" s="122"/>
      <c r="AD901" s="51"/>
    </row>
    <row r="902" spans="1:39" ht="13.5" outlineLevel="1" thickBot="1">
      <c r="A902" s="269"/>
      <c r="B902" s="79"/>
      <c r="C902" s="123" t="s">
        <v>884</v>
      </c>
      <c r="D902" s="83"/>
      <c r="E902" s="83"/>
      <c r="F902" s="83"/>
      <c r="G902" s="83"/>
      <c r="H902" s="83"/>
      <c r="I902" s="83"/>
      <c r="J902" s="83"/>
      <c r="K902" s="83"/>
      <c r="L902" s="83"/>
      <c r="M902" s="83"/>
      <c r="N902" s="83"/>
      <c r="O902" s="83"/>
      <c r="P902" s="83"/>
      <c r="Q902" s="79"/>
      <c r="R902" s="79"/>
      <c r="S902" s="83"/>
      <c r="T902" s="83"/>
      <c r="U902" s="83"/>
      <c r="V902" s="83"/>
      <c r="W902" s="83"/>
      <c r="X902" s="83"/>
      <c r="Y902" s="79"/>
      <c r="Z902" s="79"/>
      <c r="AA902" s="79"/>
      <c r="AB902" s="179"/>
      <c r="AC902" s="119"/>
      <c r="AD902" s="119"/>
    </row>
    <row r="903" spans="1:39" ht="13.5" thickBot="1"/>
    <row r="904" spans="1:39" s="27" customFormat="1">
      <c r="A904" s="346"/>
      <c r="B904" s="276"/>
      <c r="C904" s="277"/>
      <c r="D904" s="175"/>
      <c r="E904" s="175"/>
      <c r="F904" s="175"/>
      <c r="G904" s="175"/>
      <c r="H904" s="45" t="s">
        <v>885</v>
      </c>
      <c r="I904" s="202"/>
      <c r="J904" s="202" t="s">
        <v>885</v>
      </c>
      <c r="K904" s="45" t="s">
        <v>885</v>
      </c>
      <c r="L904" s="45" t="s">
        <v>885</v>
      </c>
      <c r="M904" s="202" t="s">
        <v>885</v>
      </c>
      <c r="N904" s="45" t="s">
        <v>885</v>
      </c>
      <c r="O904" s="202"/>
      <c r="P904" s="202"/>
      <c r="Q904" s="15"/>
      <c r="R904" s="15" t="s">
        <v>6435</v>
      </c>
      <c r="S904" s="201"/>
      <c r="T904" s="15"/>
      <c r="U904" s="45" t="s">
        <v>885</v>
      </c>
      <c r="V904" s="203"/>
      <c r="W904" s="15"/>
      <c r="X904" s="201"/>
      <c r="Y904" s="21" t="s">
        <v>6436</v>
      </c>
      <c r="Z904" s="192"/>
      <c r="AA904" s="201"/>
      <c r="AB904" s="15"/>
      <c r="AC904" s="16"/>
      <c r="AD904" s="52"/>
      <c r="AE904" s="52"/>
      <c r="AF904" s="52"/>
      <c r="AG904" s="52"/>
      <c r="AH904" s="52"/>
      <c r="AI904" s="52"/>
      <c r="AJ904" s="52"/>
      <c r="AK904" s="52"/>
      <c r="AL904" s="52"/>
      <c r="AM904" s="52"/>
    </row>
    <row r="905" spans="1:39" s="27" customFormat="1">
      <c r="A905" s="347"/>
      <c r="B905" s="188"/>
      <c r="C905" s="278"/>
      <c r="D905" s="25"/>
      <c r="E905" s="25"/>
      <c r="F905" s="25"/>
      <c r="G905" s="25"/>
      <c r="H905" s="39" t="s">
        <v>3035</v>
      </c>
      <c r="I905" s="14"/>
      <c r="J905" s="177">
        <v>0</v>
      </c>
      <c r="K905" s="25">
        <v>0</v>
      </c>
      <c r="L905" s="25">
        <v>0</v>
      </c>
      <c r="M905" s="177">
        <v>0</v>
      </c>
      <c r="N905" s="25">
        <v>0</v>
      </c>
      <c r="O905" s="177"/>
      <c r="P905" s="177"/>
      <c r="Q905" s="25"/>
      <c r="R905" s="25" t="s">
        <v>3039</v>
      </c>
      <c r="S905" s="177"/>
      <c r="T905" s="25"/>
      <c r="U905" s="204">
        <v>0</v>
      </c>
      <c r="V905" s="188"/>
      <c r="W905" s="25"/>
      <c r="X905" s="177"/>
      <c r="Y905" s="30" t="s">
        <v>3934</v>
      </c>
      <c r="Z905" s="32"/>
      <c r="AA905" s="177"/>
      <c r="AB905" s="25"/>
      <c r="AC905" s="348"/>
      <c r="AD905" s="52"/>
      <c r="AE905" s="52"/>
      <c r="AF905" s="52"/>
      <c r="AG905" s="52"/>
      <c r="AH905" s="52"/>
      <c r="AI905" s="52"/>
      <c r="AJ905" s="52"/>
      <c r="AK905" s="52"/>
      <c r="AL905" s="52"/>
      <c r="AM905" s="52"/>
    </row>
    <row r="906" spans="1:39" s="27" customFormat="1">
      <c r="A906" s="347"/>
      <c r="B906" s="188"/>
      <c r="C906" s="278"/>
      <c r="D906" s="25"/>
      <c r="E906" s="25"/>
      <c r="F906" s="25"/>
      <c r="G906" s="25"/>
      <c r="H906" s="39" t="s">
        <v>6437</v>
      </c>
      <c r="I906" s="14"/>
      <c r="J906" s="177">
        <v>1</v>
      </c>
      <c r="K906" s="25">
        <v>1</v>
      </c>
      <c r="L906" s="25">
        <v>1</v>
      </c>
      <c r="M906" s="177">
        <v>1</v>
      </c>
      <c r="N906" s="25">
        <v>1</v>
      </c>
      <c r="O906" s="177"/>
      <c r="P906" s="177"/>
      <c r="Q906" s="25"/>
      <c r="R906" s="25" t="s">
        <v>3405</v>
      </c>
      <c r="S906" s="177"/>
      <c r="T906" s="25"/>
      <c r="U906" s="205">
        <v>1</v>
      </c>
      <c r="V906" s="188"/>
      <c r="W906" s="25"/>
      <c r="X906" s="177"/>
      <c r="Y906" s="30" t="s">
        <v>3408</v>
      </c>
      <c r="Z906" s="32"/>
      <c r="AA906" s="177"/>
      <c r="AB906" s="25"/>
      <c r="AC906" s="348"/>
      <c r="AD906" s="52"/>
      <c r="AE906" s="52"/>
      <c r="AF906" s="52"/>
      <c r="AG906" s="52"/>
      <c r="AH906" s="52"/>
      <c r="AI906" s="52"/>
      <c r="AJ906" s="52"/>
      <c r="AK906" s="52"/>
      <c r="AL906" s="52"/>
      <c r="AM906" s="52"/>
    </row>
    <row r="907" spans="1:39" s="27" customFormat="1">
      <c r="A907" s="347"/>
      <c r="B907" s="188"/>
      <c r="C907" s="278"/>
      <c r="D907" s="25"/>
      <c r="E907" s="25"/>
      <c r="F907" s="25"/>
      <c r="G907" s="25"/>
      <c r="H907" s="39" t="s">
        <v>6438</v>
      </c>
      <c r="I907" s="14"/>
      <c r="J907" s="177"/>
      <c r="K907" s="25"/>
      <c r="L907" s="25"/>
      <c r="M907" s="177"/>
      <c r="N907" s="25"/>
      <c r="O907" s="177"/>
      <c r="P907" s="177"/>
      <c r="Q907" s="25"/>
      <c r="R907" s="25"/>
      <c r="S907" s="177"/>
      <c r="T907" s="25"/>
      <c r="U907" s="206">
        <v>2</v>
      </c>
      <c r="V907" s="188"/>
      <c r="W907" s="25"/>
      <c r="X907" s="177"/>
      <c r="Y907" s="30" t="s">
        <v>3044</v>
      </c>
      <c r="Z907" s="32"/>
      <c r="AA907" s="177"/>
      <c r="AB907" s="25"/>
      <c r="AC907" s="348"/>
      <c r="AD907" s="52"/>
      <c r="AE907" s="52"/>
      <c r="AF907" s="52"/>
      <c r="AG907" s="52"/>
      <c r="AH907" s="52"/>
      <c r="AI907" s="52"/>
      <c r="AJ907" s="52"/>
      <c r="AK907" s="52"/>
      <c r="AL907" s="52"/>
      <c r="AM907" s="52"/>
    </row>
    <row r="908" spans="1:39" s="27" customFormat="1">
      <c r="A908" s="347"/>
      <c r="B908" s="188"/>
      <c r="C908" s="278"/>
      <c r="D908" s="25"/>
      <c r="E908" s="25"/>
      <c r="F908" s="25"/>
      <c r="G908" s="25"/>
      <c r="H908" s="39" t="s">
        <v>6439</v>
      </c>
      <c r="I908" s="14"/>
      <c r="J908" s="177"/>
      <c r="K908" s="25"/>
      <c r="L908" s="25"/>
      <c r="M908" s="177"/>
      <c r="N908" s="25"/>
      <c r="O908" s="177"/>
      <c r="P908" s="177"/>
      <c r="Q908" s="25"/>
      <c r="R908" s="25"/>
      <c r="S908" s="177"/>
      <c r="T908" s="25"/>
      <c r="U908" s="207">
        <v>3</v>
      </c>
      <c r="V908" s="188"/>
      <c r="W908" s="25"/>
      <c r="X908" s="177"/>
      <c r="Y908" s="30" t="s">
        <v>3814</v>
      </c>
      <c r="Z908" s="32"/>
      <c r="AA908" s="177"/>
      <c r="AB908" s="25"/>
      <c r="AC908" s="348"/>
      <c r="AD908" s="52"/>
      <c r="AE908" s="52"/>
      <c r="AF908" s="52"/>
      <c r="AG908" s="52"/>
      <c r="AH908" s="52"/>
      <c r="AI908" s="52"/>
      <c r="AJ908" s="52"/>
      <c r="AK908" s="52"/>
      <c r="AL908" s="52"/>
      <c r="AM908" s="52"/>
    </row>
    <row r="909" spans="1:39" s="27" customFormat="1">
      <c r="A909" s="347"/>
      <c r="B909" s="188"/>
      <c r="C909" s="278"/>
      <c r="D909" s="25"/>
      <c r="E909" s="25"/>
      <c r="F909" s="25"/>
      <c r="G909" s="25"/>
      <c r="H909" s="39"/>
      <c r="I909" s="14"/>
      <c r="J909" s="177"/>
      <c r="K909" s="25"/>
      <c r="L909" s="25"/>
      <c r="M909" s="177"/>
      <c r="N909" s="25"/>
      <c r="O909" s="177"/>
      <c r="P909" s="177"/>
      <c r="Q909" s="25"/>
      <c r="R909" s="25"/>
      <c r="S909" s="177"/>
      <c r="T909" s="25"/>
      <c r="U909" s="208">
        <v>4</v>
      </c>
      <c r="V909" s="188"/>
      <c r="W909" s="25"/>
      <c r="X909" s="177"/>
      <c r="Y909" s="30" t="s">
        <v>4387</v>
      </c>
      <c r="Z909" s="32"/>
      <c r="AA909" s="177"/>
      <c r="AB909" s="25"/>
      <c r="AC909" s="348"/>
      <c r="AD909" s="52"/>
      <c r="AE909" s="52"/>
      <c r="AF909" s="52"/>
      <c r="AG909" s="52"/>
      <c r="AH909" s="52"/>
      <c r="AI909" s="52"/>
      <c r="AJ909" s="52"/>
      <c r="AK909" s="52"/>
      <c r="AL909" s="52"/>
      <c r="AM909" s="52"/>
    </row>
    <row r="910" spans="1:39" s="27" customFormat="1">
      <c r="A910" s="347"/>
      <c r="B910" s="188"/>
      <c r="C910" s="278"/>
      <c r="D910" s="25"/>
      <c r="E910" s="25"/>
      <c r="F910" s="25"/>
      <c r="G910" s="25"/>
      <c r="H910" s="39"/>
      <c r="I910" s="14"/>
      <c r="J910" s="177"/>
      <c r="K910" s="25"/>
      <c r="L910" s="25"/>
      <c r="M910" s="177"/>
      <c r="N910" s="25"/>
      <c r="O910" s="177"/>
      <c r="P910" s="177"/>
      <c r="Q910" s="25"/>
      <c r="R910" s="25"/>
      <c r="S910" s="177"/>
      <c r="T910" s="25"/>
      <c r="U910" s="209">
        <v>5</v>
      </c>
      <c r="V910" s="188"/>
      <c r="W910" s="25"/>
      <c r="X910" s="177"/>
      <c r="Y910" s="30" t="s">
        <v>4398</v>
      </c>
      <c r="Z910" s="32"/>
      <c r="AA910" s="177"/>
      <c r="AB910" s="25"/>
      <c r="AC910" s="348"/>
      <c r="AD910" s="52"/>
      <c r="AE910" s="52"/>
      <c r="AF910" s="52"/>
      <c r="AG910" s="52"/>
      <c r="AH910" s="52"/>
      <c r="AI910" s="52"/>
      <c r="AJ910" s="52"/>
      <c r="AK910" s="52"/>
      <c r="AL910" s="52"/>
      <c r="AM910" s="52"/>
    </row>
    <row r="911" spans="1:39" s="27" customFormat="1">
      <c r="A911" s="347"/>
      <c r="B911" s="188"/>
      <c r="C911" s="278"/>
      <c r="D911" s="25"/>
      <c r="E911" s="25"/>
      <c r="F911" s="25"/>
      <c r="G911" s="25"/>
      <c r="H911" s="39"/>
      <c r="I911" s="14"/>
      <c r="J911" s="177"/>
      <c r="K911" s="25"/>
      <c r="L911" s="25"/>
      <c r="M911" s="177"/>
      <c r="N911" s="25"/>
      <c r="O911" s="177"/>
      <c r="P911" s="177"/>
      <c r="Q911" s="25"/>
      <c r="R911" s="25"/>
      <c r="S911" s="177"/>
      <c r="T911" s="25"/>
      <c r="U911" s="210">
        <v>6</v>
      </c>
      <c r="V911" s="188"/>
      <c r="W911" s="25"/>
      <c r="X911" s="177"/>
      <c r="Y911" s="30" t="s">
        <v>6440</v>
      </c>
      <c r="Z911" s="32"/>
      <c r="AA911" s="177"/>
      <c r="AB911" s="25"/>
      <c r="AC911" s="348"/>
      <c r="AD911" s="52"/>
      <c r="AE911" s="52"/>
      <c r="AF911" s="52"/>
      <c r="AG911" s="52"/>
      <c r="AH911" s="52"/>
      <c r="AI911" s="52"/>
      <c r="AJ911" s="52"/>
      <c r="AK911" s="52"/>
      <c r="AL911" s="52"/>
      <c r="AM911" s="52"/>
    </row>
    <row r="912" spans="1:39" s="27" customFormat="1">
      <c r="A912" s="347"/>
      <c r="B912" s="188"/>
      <c r="C912" s="26"/>
      <c r="D912" s="26"/>
      <c r="E912" s="26"/>
      <c r="F912" s="26"/>
      <c r="G912" s="26"/>
      <c r="H912" s="26"/>
      <c r="J912" s="177"/>
      <c r="K912" s="25"/>
      <c r="L912" s="25"/>
      <c r="M912" s="177"/>
      <c r="N912" s="25"/>
      <c r="O912" s="177"/>
      <c r="P912" s="177"/>
      <c r="Q912" s="25"/>
      <c r="R912" s="25"/>
      <c r="S912" s="177"/>
      <c r="T912" s="25"/>
      <c r="U912" s="349">
        <v>7</v>
      </c>
      <c r="V912" s="188"/>
      <c r="W912" s="25"/>
      <c r="X912" s="177"/>
      <c r="Y912" s="30"/>
      <c r="Z912" s="32"/>
      <c r="AA912" s="177"/>
      <c r="AB912" s="25"/>
      <c r="AC912" s="348"/>
      <c r="AD912" s="52"/>
      <c r="AE912" s="52"/>
      <c r="AF912" s="52"/>
      <c r="AG912" s="52"/>
      <c r="AH912" s="52"/>
      <c r="AI912" s="52"/>
      <c r="AJ912" s="52"/>
      <c r="AK912" s="52"/>
      <c r="AL912" s="52"/>
      <c r="AM912" s="52"/>
    </row>
    <row r="913" spans="1:29">
      <c r="A913" s="347"/>
      <c r="B913" s="188"/>
      <c r="C913" s="25"/>
      <c r="D913" s="25"/>
      <c r="E913" s="25"/>
      <c r="F913" s="25"/>
      <c r="G913" s="25"/>
      <c r="H913" s="25"/>
      <c r="I913" s="177"/>
      <c r="J913" s="177"/>
      <c r="K913" s="25"/>
      <c r="L913" s="25"/>
      <c r="M913" s="177"/>
      <c r="N913" s="25"/>
      <c r="O913" s="177"/>
      <c r="P913" s="177"/>
      <c r="Q913" s="25"/>
      <c r="R913" s="25"/>
      <c r="S913" s="177"/>
      <c r="T913" s="25"/>
      <c r="U913" s="211">
        <v>8</v>
      </c>
      <c r="V913" s="188"/>
      <c r="W913" s="25"/>
      <c r="X913" s="177"/>
      <c r="Y913" s="30"/>
      <c r="Z913" s="32"/>
      <c r="AA913" s="177"/>
      <c r="AB913" s="25"/>
      <c r="AC913" s="348"/>
    </row>
    <row r="914" spans="1:29">
      <c r="A914" s="347"/>
      <c r="B914" s="188"/>
      <c r="C914" s="138"/>
      <c r="D914" s="138"/>
      <c r="E914" s="138"/>
      <c r="F914" s="138"/>
      <c r="G914" s="138"/>
      <c r="H914" s="138"/>
      <c r="K914" s="138"/>
      <c r="L914" s="138"/>
      <c r="N914" s="138"/>
      <c r="Q914" s="138"/>
      <c r="R914" s="138"/>
      <c r="T914" s="138"/>
      <c r="U914" s="212">
        <v>9</v>
      </c>
      <c r="W914" s="138"/>
      <c r="Y914" s="138"/>
      <c r="AB914" s="138"/>
      <c r="AC914" s="142"/>
    </row>
    <row r="915" spans="1:29">
      <c r="A915" s="347"/>
      <c r="B915" s="188"/>
      <c r="C915" s="138"/>
      <c r="D915" s="138"/>
      <c r="E915" s="138"/>
      <c r="F915" s="138"/>
      <c r="G915" s="138"/>
      <c r="H915" s="138"/>
      <c r="K915" s="138"/>
      <c r="L915" s="138"/>
      <c r="N915" s="138"/>
      <c r="Q915" s="138"/>
      <c r="R915" s="138"/>
      <c r="T915" s="138"/>
      <c r="U915" s="213">
        <v>10</v>
      </c>
      <c r="W915" s="138"/>
      <c r="Y915" s="138"/>
      <c r="AB915" s="138"/>
      <c r="AC915" s="142"/>
    </row>
    <row r="916" spans="1:29">
      <c r="A916" s="347"/>
      <c r="B916" s="188"/>
      <c r="C916" s="138"/>
      <c r="D916" s="138"/>
      <c r="E916" s="138"/>
      <c r="F916" s="138"/>
      <c r="G916" s="138"/>
      <c r="H916" s="138"/>
      <c r="K916" s="138"/>
      <c r="L916" s="138"/>
      <c r="N916" s="138"/>
      <c r="Q916" s="138"/>
      <c r="R916" s="138"/>
      <c r="T916" s="138"/>
      <c r="U916" s="214">
        <v>11</v>
      </c>
      <c r="W916" s="138"/>
      <c r="Y916" s="138"/>
      <c r="AB916" s="138"/>
      <c r="AC916" s="142"/>
    </row>
    <row r="917" spans="1:29">
      <c r="A917" s="347"/>
      <c r="B917" s="188"/>
      <c r="C917" s="138"/>
      <c r="D917" s="138"/>
      <c r="E917" s="138"/>
      <c r="F917" s="138"/>
      <c r="G917" s="138"/>
      <c r="H917" s="138"/>
      <c r="K917" s="138"/>
      <c r="L917" s="138"/>
      <c r="N917" s="138"/>
      <c r="Q917" s="138"/>
      <c r="R917" s="138"/>
      <c r="T917" s="138"/>
      <c r="U917" s="215">
        <v>12</v>
      </c>
      <c r="W917" s="138"/>
      <c r="Y917" s="138"/>
      <c r="AB917" s="138"/>
      <c r="AC917" s="142"/>
    </row>
    <row r="918" spans="1:29">
      <c r="A918" s="347"/>
      <c r="B918" s="188"/>
      <c r="C918" s="138"/>
      <c r="D918" s="138"/>
      <c r="E918" s="138"/>
      <c r="F918" s="138"/>
      <c r="G918" s="138"/>
      <c r="H918" s="138"/>
      <c r="K918" s="138"/>
      <c r="L918" s="138"/>
      <c r="N918" s="138"/>
      <c r="Q918" s="138"/>
      <c r="R918" s="138"/>
      <c r="T918" s="138"/>
      <c r="U918" s="216">
        <v>13</v>
      </c>
      <c r="W918" s="138"/>
      <c r="Y918" s="138"/>
      <c r="AB918" s="138"/>
      <c r="AC918" s="142"/>
    </row>
    <row r="919" spans="1:29">
      <c r="A919" s="347"/>
      <c r="B919" s="188"/>
      <c r="C919" s="138"/>
      <c r="D919" s="138"/>
      <c r="E919" s="138"/>
      <c r="F919" s="138"/>
      <c r="G919" s="138"/>
      <c r="H919" s="138"/>
      <c r="K919" s="138"/>
      <c r="L919" s="138"/>
      <c r="N919" s="138"/>
      <c r="Q919" s="138"/>
      <c r="R919" s="138"/>
      <c r="T919" s="138"/>
      <c r="U919" s="217">
        <v>14</v>
      </c>
      <c r="W919" s="138"/>
      <c r="Y919" s="138"/>
      <c r="AB919" s="138"/>
      <c r="AC919" s="142"/>
    </row>
    <row r="920" spans="1:29">
      <c r="A920" s="347"/>
      <c r="B920" s="188"/>
      <c r="C920" s="138"/>
      <c r="D920" s="138"/>
      <c r="E920" s="138"/>
      <c r="F920" s="138"/>
      <c r="G920" s="138"/>
      <c r="H920" s="138"/>
      <c r="K920" s="138"/>
      <c r="L920" s="138"/>
      <c r="N920" s="138"/>
      <c r="Q920" s="138"/>
      <c r="R920" s="138"/>
      <c r="T920" s="138"/>
      <c r="U920" s="218">
        <v>15</v>
      </c>
      <c r="W920" s="138"/>
      <c r="Y920" s="138"/>
      <c r="AB920" s="138"/>
      <c r="AC920" s="142"/>
    </row>
    <row r="921" spans="1:29">
      <c r="A921" s="347"/>
      <c r="B921" s="188"/>
      <c r="C921" s="138"/>
      <c r="D921" s="138"/>
      <c r="E921" s="138"/>
      <c r="F921" s="138"/>
      <c r="G921" s="138"/>
      <c r="H921" s="138"/>
      <c r="K921" s="138"/>
      <c r="L921" s="138"/>
      <c r="N921" s="138"/>
      <c r="Q921" s="138"/>
      <c r="R921" s="138"/>
      <c r="T921" s="138"/>
      <c r="U921" s="219">
        <v>16</v>
      </c>
      <c r="W921" s="138"/>
      <c r="Y921" s="138"/>
      <c r="AB921" s="138"/>
      <c r="AC921" s="142"/>
    </row>
    <row r="922" spans="1:29">
      <c r="A922" s="347"/>
      <c r="B922" s="188"/>
      <c r="C922" s="138"/>
      <c r="D922" s="138"/>
      <c r="E922" s="138"/>
      <c r="F922" s="138"/>
      <c r="G922" s="138"/>
      <c r="H922" s="138"/>
      <c r="K922" s="138"/>
      <c r="L922" s="138"/>
      <c r="N922" s="138"/>
      <c r="Q922" s="138"/>
      <c r="R922" s="138"/>
      <c r="T922" s="138"/>
      <c r="U922" s="220">
        <v>17</v>
      </c>
      <c r="W922" s="138"/>
      <c r="Y922" s="138"/>
      <c r="AB922" s="138"/>
      <c r="AC922" s="142"/>
    </row>
    <row r="923" spans="1:29">
      <c r="A923" s="347"/>
      <c r="B923" s="188"/>
      <c r="C923" s="138"/>
      <c r="D923" s="138"/>
      <c r="E923" s="138"/>
      <c r="F923" s="138"/>
      <c r="G923" s="138"/>
      <c r="H923" s="138"/>
      <c r="K923" s="138"/>
      <c r="L923" s="138"/>
      <c r="N923" s="138"/>
      <c r="Q923" s="138"/>
      <c r="R923" s="138"/>
      <c r="T923" s="138"/>
      <c r="U923" s="221">
        <v>18</v>
      </c>
      <c r="W923" s="138"/>
      <c r="Y923" s="138"/>
      <c r="AB923" s="138"/>
      <c r="AC923" s="142"/>
    </row>
    <row r="924" spans="1:29">
      <c r="A924" s="347"/>
      <c r="B924" s="188"/>
      <c r="C924" s="138"/>
      <c r="D924" s="138"/>
      <c r="E924" s="138"/>
      <c r="F924" s="138"/>
      <c r="G924" s="138"/>
      <c r="H924" s="138"/>
      <c r="K924" s="138"/>
      <c r="L924" s="138"/>
      <c r="N924" s="138"/>
      <c r="Q924" s="138"/>
      <c r="R924" s="138"/>
      <c r="T924" s="138"/>
      <c r="U924" s="222">
        <v>19</v>
      </c>
      <c r="W924" s="138"/>
      <c r="Y924" s="138"/>
      <c r="AB924" s="138"/>
      <c r="AC924" s="142"/>
    </row>
    <row r="925" spans="1:29">
      <c r="A925" s="347"/>
      <c r="B925" s="188"/>
      <c r="C925" s="138"/>
      <c r="D925" s="138"/>
      <c r="E925" s="138"/>
      <c r="F925" s="138"/>
      <c r="G925" s="138"/>
      <c r="H925" s="138"/>
      <c r="K925" s="138"/>
      <c r="L925" s="138"/>
      <c r="N925" s="138"/>
      <c r="Q925" s="138"/>
      <c r="R925" s="138"/>
      <c r="T925" s="138"/>
      <c r="U925" s="223">
        <v>20</v>
      </c>
      <c r="W925" s="138"/>
      <c r="Y925" s="138"/>
      <c r="AB925" s="138"/>
      <c r="AC925" s="142"/>
    </row>
    <row r="926" spans="1:29">
      <c r="A926" s="347"/>
      <c r="B926" s="188"/>
      <c r="C926" s="138"/>
      <c r="D926" s="138"/>
      <c r="E926" s="138"/>
      <c r="F926" s="138"/>
      <c r="G926" s="138"/>
      <c r="H926" s="138"/>
      <c r="K926" s="138"/>
      <c r="L926" s="138"/>
      <c r="N926" s="138"/>
      <c r="Q926" s="138"/>
      <c r="R926" s="138"/>
      <c r="T926" s="138"/>
      <c r="U926" s="224">
        <v>21</v>
      </c>
      <c r="W926" s="138"/>
      <c r="Y926" s="138"/>
      <c r="AB926" s="138"/>
      <c r="AC926" s="142"/>
    </row>
    <row r="927" spans="1:29" ht="13.5" thickBot="1">
      <c r="A927" s="350"/>
      <c r="B927" s="275"/>
      <c r="C927" s="145"/>
      <c r="D927" s="145"/>
      <c r="E927" s="145"/>
      <c r="F927" s="145"/>
      <c r="G927" s="145"/>
      <c r="H927" s="145"/>
      <c r="I927" s="190"/>
      <c r="J927" s="190"/>
      <c r="K927" s="145"/>
      <c r="L927" s="145"/>
      <c r="M927" s="190"/>
      <c r="N927" s="145"/>
      <c r="O927" s="190"/>
      <c r="P927" s="190"/>
      <c r="Q927" s="145"/>
      <c r="R927" s="145"/>
      <c r="S927" s="190"/>
      <c r="T927" s="145"/>
      <c r="U927" s="225">
        <v>22</v>
      </c>
      <c r="V927" s="190"/>
      <c r="W927" s="145"/>
      <c r="X927" s="190"/>
      <c r="Y927" s="145"/>
      <c r="Z927" s="190"/>
      <c r="AA927" s="190"/>
      <c r="AB927" s="145"/>
      <c r="AC927" s="146"/>
    </row>
    <row r="964" spans="31:39">
      <c r="AE964" s="99"/>
      <c r="AF964" s="99"/>
      <c r="AG964" s="99"/>
      <c r="AH964" s="99"/>
      <c r="AI964" s="99"/>
      <c r="AJ964" s="99"/>
      <c r="AK964" s="99"/>
      <c r="AL964" s="99"/>
      <c r="AM964" s="99"/>
    </row>
    <row r="965" spans="31:39">
      <c r="AE965" s="57"/>
      <c r="AF965" s="57"/>
      <c r="AG965" s="57"/>
      <c r="AH965" s="57"/>
      <c r="AI965" s="57"/>
      <c r="AJ965" s="57"/>
      <c r="AK965" s="57"/>
      <c r="AL965" s="57"/>
      <c r="AM965" s="57"/>
    </row>
    <row r="967" spans="31:39">
      <c r="AE967" s="46"/>
      <c r="AF967" s="46"/>
      <c r="AG967" s="46"/>
      <c r="AH967" s="46"/>
      <c r="AI967" s="46"/>
      <c r="AJ967" s="46"/>
      <c r="AK967" s="46"/>
      <c r="AL967" s="46"/>
      <c r="AM967" s="46"/>
    </row>
    <row r="968" spans="31:39">
      <c r="AE968" s="14"/>
      <c r="AF968" s="14"/>
      <c r="AG968" s="14"/>
      <c r="AH968" s="14"/>
      <c r="AI968" s="14"/>
      <c r="AJ968" s="14"/>
      <c r="AK968" s="14"/>
      <c r="AL968" s="14"/>
      <c r="AM968" s="14"/>
    </row>
    <row r="969" spans="31:39">
      <c r="AE969" s="14"/>
      <c r="AF969" s="14"/>
      <c r="AG969" s="14"/>
      <c r="AH969" s="14"/>
      <c r="AI969" s="14"/>
      <c r="AJ969" s="14"/>
      <c r="AK969" s="14"/>
      <c r="AL969" s="14"/>
      <c r="AM969" s="14"/>
    </row>
    <row r="970" spans="31:39">
      <c r="AE970" s="14"/>
      <c r="AF970" s="14"/>
      <c r="AG970" s="14"/>
      <c r="AH970" s="14"/>
      <c r="AI970" s="14"/>
      <c r="AJ970" s="14"/>
      <c r="AK970" s="14"/>
      <c r="AL970" s="14"/>
      <c r="AM970" s="14"/>
    </row>
    <row r="971" spans="31:39">
      <c r="AE971" s="14"/>
      <c r="AF971" s="14"/>
      <c r="AG971" s="14"/>
      <c r="AH971" s="14"/>
      <c r="AI971" s="14"/>
      <c r="AJ971" s="14"/>
      <c r="AK971" s="14"/>
      <c r="AL971" s="14"/>
      <c r="AM971" s="14"/>
    </row>
    <row r="972" spans="31:39">
      <c r="AE972" s="14"/>
      <c r="AF972" s="14"/>
      <c r="AG972" s="14"/>
      <c r="AH972" s="14"/>
      <c r="AI972" s="14"/>
      <c r="AJ972" s="14"/>
      <c r="AK972" s="14"/>
      <c r="AL972" s="14"/>
      <c r="AM972" s="14"/>
    </row>
    <row r="973" spans="31:39">
      <c r="AE973" s="14"/>
      <c r="AF973" s="14"/>
      <c r="AG973" s="14"/>
      <c r="AH973" s="14"/>
      <c r="AI973" s="14"/>
      <c r="AJ973" s="14"/>
      <c r="AK973" s="14"/>
      <c r="AL973" s="14"/>
      <c r="AM973" s="14"/>
    </row>
    <row r="974" spans="31:39">
      <c r="AE974" s="14"/>
      <c r="AF974" s="14"/>
      <c r="AG974" s="14"/>
      <c r="AH974" s="14"/>
      <c r="AI974" s="14"/>
      <c r="AJ974" s="14"/>
      <c r="AK974" s="14"/>
      <c r="AL974" s="14"/>
      <c r="AM974" s="14"/>
    </row>
    <row r="975" spans="31:39">
      <c r="AE975" s="14"/>
      <c r="AF975" s="14"/>
      <c r="AG975" s="14"/>
      <c r="AH975" s="14"/>
      <c r="AI975" s="14"/>
      <c r="AJ975" s="14"/>
      <c r="AK975" s="14"/>
      <c r="AL975" s="14"/>
      <c r="AM975" s="14"/>
    </row>
    <row r="976" spans="31:39">
      <c r="AE976" s="14"/>
      <c r="AF976" s="14"/>
      <c r="AG976" s="14"/>
      <c r="AH976" s="14"/>
      <c r="AI976" s="14"/>
      <c r="AJ976" s="14"/>
      <c r="AK976" s="14"/>
      <c r="AL976" s="14"/>
      <c r="AM976" s="14"/>
    </row>
    <row r="977" spans="31:39">
      <c r="AE977" s="14"/>
      <c r="AF977" s="14"/>
      <c r="AG977" s="14"/>
      <c r="AH977" s="14"/>
      <c r="AI977" s="14"/>
      <c r="AJ977" s="14"/>
      <c r="AK977" s="14"/>
      <c r="AL977" s="14"/>
      <c r="AM977" s="14"/>
    </row>
  </sheetData>
  <autoFilter ref="A3:AM902" xr:uid="{00000000-0001-0000-0400-000000000000}"/>
  <mergeCells count="2">
    <mergeCell ref="A4:AD4"/>
    <mergeCell ref="A453:AD453"/>
  </mergeCells>
  <phoneticPr fontId="16" type="noConversion"/>
  <conditionalFormatting sqref="I453 I902">
    <cfRule type="containsText" dxfId="36" priority="19" operator="containsText" text="To define">
      <formula>NOT(ISERROR(SEARCH("To define",I453)))</formula>
    </cfRule>
  </conditionalFormatting>
  <conditionalFormatting sqref="I9:I36 I334:I452 I76:I102 I122:I164 I169:I200 I284:I316">
    <cfRule type="containsText" dxfId="35" priority="18" operator="containsText" text="To define">
      <formula>NOT(ISERROR(SEARCH("To define",I9)))</formula>
    </cfRule>
  </conditionalFormatting>
  <conditionalFormatting sqref="I459:I649 I675:I765 I771:I901">
    <cfRule type="containsText" dxfId="34" priority="17" operator="containsText" text="To define">
      <formula>NOT(ISERROR(SEARCH("To define",I459)))</formula>
    </cfRule>
  </conditionalFormatting>
  <conditionalFormatting sqref="I332">
    <cfRule type="containsText" dxfId="33" priority="16" operator="containsText" text="To define">
      <formula>NOT(ISERROR(SEARCH("To define",I332)))</formula>
    </cfRule>
  </conditionalFormatting>
  <conditionalFormatting sqref="I333">
    <cfRule type="containsText" dxfId="32" priority="15" operator="containsText" text="To define">
      <formula>NOT(ISERROR(SEARCH("To define",I333)))</formula>
    </cfRule>
  </conditionalFormatting>
  <conditionalFormatting sqref="I5:I8">
    <cfRule type="containsText" dxfId="31" priority="14" operator="containsText" text="To define">
      <formula>NOT(ISERROR(SEARCH("To define",I5)))</formula>
    </cfRule>
  </conditionalFormatting>
  <conditionalFormatting sqref="I37:I75">
    <cfRule type="containsText" dxfId="30" priority="13" operator="containsText" text="To define">
      <formula>NOT(ISERROR(SEARCH("To define",I37)))</formula>
    </cfRule>
  </conditionalFormatting>
  <conditionalFormatting sqref="I103:I121">
    <cfRule type="containsText" dxfId="29" priority="12" operator="containsText" text="To define">
      <formula>NOT(ISERROR(SEARCH("To define",I103)))</formula>
    </cfRule>
  </conditionalFormatting>
  <conditionalFormatting sqref="I165:I168">
    <cfRule type="containsText" dxfId="28" priority="11" operator="containsText" text="To define">
      <formula>NOT(ISERROR(SEARCH("To define",I165)))</formula>
    </cfRule>
  </conditionalFormatting>
  <conditionalFormatting sqref="I201:I263 I265:I283">
    <cfRule type="containsText" dxfId="27" priority="10" operator="containsText" text="To define">
      <formula>NOT(ISERROR(SEARCH("To define",I201)))</formula>
    </cfRule>
  </conditionalFormatting>
  <conditionalFormatting sqref="I317:I331">
    <cfRule type="containsText" dxfId="26" priority="9" operator="containsText" text="To define">
      <formula>NOT(ISERROR(SEARCH("To define",I317)))</formula>
    </cfRule>
  </conditionalFormatting>
  <conditionalFormatting sqref="I457">
    <cfRule type="containsText" dxfId="25" priority="8" operator="containsText" text="To define">
      <formula>NOT(ISERROR(SEARCH("To define",I457)))</formula>
    </cfRule>
  </conditionalFormatting>
  <conditionalFormatting sqref="I454">
    <cfRule type="containsText" dxfId="24" priority="7" operator="containsText" text="To define">
      <formula>NOT(ISERROR(SEARCH("To define",I454)))</formula>
    </cfRule>
  </conditionalFormatting>
  <conditionalFormatting sqref="I455">
    <cfRule type="containsText" dxfId="23" priority="6" operator="containsText" text="To define">
      <formula>NOT(ISERROR(SEARCH("To define",I455)))</formula>
    </cfRule>
  </conditionalFormatting>
  <conditionalFormatting sqref="I456">
    <cfRule type="containsText" dxfId="22" priority="5" operator="containsText" text="To define">
      <formula>NOT(ISERROR(SEARCH("To define",I456)))</formula>
    </cfRule>
  </conditionalFormatting>
  <conditionalFormatting sqref="I458">
    <cfRule type="containsText" dxfId="21" priority="4" operator="containsText" text="To define">
      <formula>NOT(ISERROR(SEARCH("To define",I458)))</formula>
    </cfRule>
  </conditionalFormatting>
  <conditionalFormatting sqref="I650:I674">
    <cfRule type="containsText" dxfId="20" priority="3" operator="containsText" text="To define">
      <formula>NOT(ISERROR(SEARCH("To define",I650)))</formula>
    </cfRule>
  </conditionalFormatting>
  <conditionalFormatting sqref="I766:I770">
    <cfRule type="containsText" dxfId="19" priority="2" operator="containsText" text="To define">
      <formula>NOT(ISERROR(SEARCH("To define",I766)))</formula>
    </cfRule>
  </conditionalFormatting>
  <conditionalFormatting sqref="I264">
    <cfRule type="containsText" dxfId="18" priority="1" operator="containsText" text="To define">
      <formula>NOT(ISERROR(SEARCH("To define",I264)))</formula>
    </cfRule>
  </conditionalFormatting>
  <pageMargins left="0.25" right="0.25" top="0.75" bottom="0.75" header="0.3" footer="0.3"/>
  <pageSetup paperSize="8"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fitToPage="1"/>
  </sheetPr>
  <dimension ref="A1:BG210"/>
  <sheetViews>
    <sheetView showGridLines="0" topLeftCell="S1" zoomScale="90" zoomScaleNormal="90" zoomScaleSheetLayoutView="57" workbookViewId="0">
      <selection activeCell="AN13" sqref="AN13"/>
    </sheetView>
  </sheetViews>
  <sheetFormatPr defaultColWidth="9.28515625" defaultRowHeight="12.75" outlineLevelRow="1" outlineLevelCol="1"/>
  <cols>
    <col min="1" max="1" width="7.5703125" style="1" customWidth="1"/>
    <col min="2" max="2" width="9.5703125" style="1" bestFit="1" customWidth="1"/>
    <col min="3" max="3" width="10.5703125" style="3" bestFit="1" customWidth="1"/>
    <col min="4" max="4" width="8.7109375" style="1" customWidth="1"/>
    <col min="5" max="5" width="15.42578125" style="1" customWidth="1"/>
    <col min="6" max="6" width="22.7109375" style="1" customWidth="1"/>
    <col min="7" max="7" width="32.7109375" style="1" customWidth="1"/>
    <col min="8" max="8" width="25.7109375" style="1" customWidth="1"/>
    <col min="9" max="9" width="22.28515625" style="1" customWidth="1"/>
    <col min="10" max="10" width="42.140625" style="1" customWidth="1"/>
    <col min="11" max="12" width="10.5703125" style="1" customWidth="1"/>
    <col min="13" max="13" width="44.42578125" style="1" customWidth="1"/>
    <col min="14" max="15" width="12.5703125" style="1" customWidth="1"/>
    <col min="16" max="24" width="8.28515625" style="1" customWidth="1"/>
    <col min="25" max="25" width="15.42578125" style="1" customWidth="1"/>
    <col min="26" max="26" width="16" style="1" customWidth="1"/>
    <col min="27" max="27" width="15.42578125" style="1" customWidth="1"/>
    <col min="28" max="28" width="17.28515625" style="1" customWidth="1"/>
    <col min="29" max="29" width="41.7109375" style="1" bestFit="1" customWidth="1"/>
    <col min="30" max="30" width="18" style="1" customWidth="1"/>
    <col min="31" max="31" width="16.42578125" style="1" customWidth="1"/>
    <col min="32" max="32" width="15" style="1" customWidth="1"/>
    <col min="33" max="33" width="15.7109375" style="1" customWidth="1"/>
    <col min="34" max="34" width="19.42578125" style="1" customWidth="1"/>
    <col min="35" max="35" width="14" style="1" customWidth="1"/>
    <col min="36" max="36" width="19.28515625" style="1" customWidth="1"/>
    <col min="37" max="37" width="21.42578125" style="1" customWidth="1"/>
    <col min="38" max="38" width="18.7109375" style="1" customWidth="1"/>
    <col min="39" max="39" width="59.5703125" style="1" bestFit="1" customWidth="1" outlineLevel="1"/>
    <col min="40" max="40" width="56.28515625" style="1" customWidth="1" outlineLevel="1"/>
    <col min="41" max="41" width="17.28515625" style="1" customWidth="1" outlineLevel="1"/>
    <col min="42" max="42" width="12.42578125" style="1" customWidth="1" outlineLevel="1"/>
    <col min="43" max="43" width="18.5703125" style="1" customWidth="1" outlineLevel="1"/>
    <col min="44" max="44" width="25" style="1" customWidth="1" outlineLevel="1"/>
    <col min="45" max="45" width="19.42578125" style="1" customWidth="1" outlineLevel="1"/>
    <col min="46" max="46" width="16.7109375" style="1" customWidth="1"/>
    <col min="47" max="47" width="29.42578125" style="1" customWidth="1"/>
    <col min="48" max="48" width="22.28515625" style="1" customWidth="1"/>
    <col min="49" max="49" width="9" style="52" customWidth="1"/>
    <col min="50" max="50" width="44.7109375" style="52" customWidth="1"/>
    <col min="51" max="53" width="9.28515625" style="52" customWidth="1"/>
    <col min="54" max="58" width="9.28515625" style="52"/>
    <col min="59" max="16384" width="9.28515625" style="50"/>
  </cols>
  <sheetData>
    <row r="1" spans="1:59" ht="23.25" customHeight="1" thickBot="1">
      <c r="D1" s="117" t="s">
        <v>6441</v>
      </c>
      <c r="H1" s="2"/>
      <c r="I1" s="2"/>
      <c r="AQ1" s="2"/>
      <c r="AV1" s="71"/>
    </row>
    <row r="2" spans="1:59" ht="30" customHeight="1" thickBot="1">
      <c r="D2" s="237" t="s">
        <v>6442</v>
      </c>
      <c r="E2" s="171" t="s">
        <v>162</v>
      </c>
      <c r="F2" s="172"/>
      <c r="AD2" s="855" t="s">
        <v>6443</v>
      </c>
      <c r="AE2" s="856"/>
      <c r="AF2" s="856"/>
      <c r="AG2" s="856"/>
      <c r="AH2" s="856"/>
      <c r="AI2" s="856"/>
      <c r="AJ2" s="856"/>
      <c r="AK2" s="856"/>
      <c r="AL2" s="857"/>
    </row>
    <row r="3" spans="1:59" s="57" customFormat="1" ht="30" customHeight="1">
      <c r="A3" s="439" t="s">
        <v>163</v>
      </c>
      <c r="B3" s="440" t="s">
        <v>164</v>
      </c>
      <c r="C3" s="449" t="s">
        <v>165</v>
      </c>
      <c r="D3" s="441" t="s">
        <v>1509</v>
      </c>
      <c r="E3" s="425" t="s">
        <v>167</v>
      </c>
      <c r="F3" s="426" t="s">
        <v>168</v>
      </c>
      <c r="G3" s="441" t="s">
        <v>1510</v>
      </c>
      <c r="H3" s="440" t="s">
        <v>6444</v>
      </c>
      <c r="I3" s="440" t="s">
        <v>6445</v>
      </c>
      <c r="J3" s="440" t="s">
        <v>6446</v>
      </c>
      <c r="K3" s="441" t="s">
        <v>6447</v>
      </c>
      <c r="L3" s="441" t="s">
        <v>6448</v>
      </c>
      <c r="M3" s="440" t="s">
        <v>6449</v>
      </c>
      <c r="N3" s="441" t="s">
        <v>6450</v>
      </c>
      <c r="O3" s="441" t="s">
        <v>6451</v>
      </c>
      <c r="P3" s="440" t="s">
        <v>6452</v>
      </c>
      <c r="Q3" s="450" t="s">
        <v>6453</v>
      </c>
      <c r="R3" s="450" t="s">
        <v>6454</v>
      </c>
      <c r="S3" s="450" t="s">
        <v>6455</v>
      </c>
      <c r="T3" s="450" t="s">
        <v>6456</v>
      </c>
      <c r="U3" s="450" t="s">
        <v>6457</v>
      </c>
      <c r="V3" s="450" t="s">
        <v>6458</v>
      </c>
      <c r="W3" s="450" t="s">
        <v>6459</v>
      </c>
      <c r="X3" s="450" t="s">
        <v>6460</v>
      </c>
      <c r="Y3" s="441" t="s">
        <v>6461</v>
      </c>
      <c r="Z3" s="441" t="s">
        <v>6462</v>
      </c>
      <c r="AA3" s="441" t="s">
        <v>6463</v>
      </c>
      <c r="AB3" s="441" t="s">
        <v>6464</v>
      </c>
      <c r="AC3" s="451" t="s">
        <v>6465</v>
      </c>
      <c r="AD3" s="441" t="s">
        <v>6466</v>
      </c>
      <c r="AE3" s="441" t="s">
        <v>6467</v>
      </c>
      <c r="AF3" s="441" t="s">
        <v>6468</v>
      </c>
      <c r="AG3" s="441" t="s">
        <v>6469</v>
      </c>
      <c r="AH3" s="441" t="s">
        <v>6470</v>
      </c>
      <c r="AI3" s="441" t="s">
        <v>6471</v>
      </c>
      <c r="AJ3" s="451" t="s">
        <v>6472</v>
      </c>
      <c r="AK3" s="451" t="s">
        <v>6473</v>
      </c>
      <c r="AL3" s="451" t="s">
        <v>6474</v>
      </c>
      <c r="AM3" s="452" t="s">
        <v>6475</v>
      </c>
      <c r="AN3" s="452" t="s">
        <v>6476</v>
      </c>
      <c r="AO3" s="452" t="s">
        <v>6477</v>
      </c>
      <c r="AP3" s="452" t="s">
        <v>6478</v>
      </c>
      <c r="AQ3" s="452" t="s">
        <v>6479</v>
      </c>
      <c r="AR3" s="452" t="s">
        <v>6480</v>
      </c>
      <c r="AS3" s="452" t="s">
        <v>6481</v>
      </c>
      <c r="AT3" s="451" t="s">
        <v>173</v>
      </c>
      <c r="AU3" s="445" t="s">
        <v>174</v>
      </c>
      <c r="AV3" s="440" t="s">
        <v>6482</v>
      </c>
      <c r="AW3" s="427" t="s">
        <v>175</v>
      </c>
      <c r="AX3" s="441" t="s">
        <v>176</v>
      </c>
      <c r="AY3" s="334"/>
      <c r="AZ3" s="334"/>
      <c r="BA3" s="334"/>
      <c r="BB3" s="334"/>
      <c r="BC3" s="334"/>
      <c r="BD3" s="334"/>
      <c r="BE3" s="334"/>
      <c r="BF3" s="334"/>
    </row>
    <row r="4" spans="1:59" s="57" customFormat="1" ht="20.25">
      <c r="A4" s="819" t="s">
        <v>900</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819"/>
      <c r="AF4" s="819"/>
      <c r="AG4" s="819"/>
      <c r="AH4" s="819"/>
      <c r="AI4" s="819"/>
      <c r="AJ4" s="819"/>
      <c r="AK4" s="819"/>
      <c r="AL4" s="819"/>
      <c r="AM4" s="819"/>
      <c r="AN4" s="819"/>
      <c r="AO4" s="819"/>
      <c r="AP4" s="819"/>
      <c r="AQ4" s="819"/>
      <c r="AR4" s="819"/>
      <c r="AS4" s="819"/>
      <c r="AT4" s="819"/>
      <c r="AU4" s="819"/>
      <c r="AV4" s="819"/>
      <c r="AW4" s="819"/>
      <c r="AX4" s="819"/>
      <c r="AY4" s="334"/>
      <c r="AZ4" s="334"/>
      <c r="BA4" s="334"/>
      <c r="BB4" s="334"/>
      <c r="BC4" s="334"/>
      <c r="BD4" s="334"/>
      <c r="BE4" s="334"/>
      <c r="BF4" s="334"/>
    </row>
    <row r="5" spans="1:59" ht="102" outlineLevel="1">
      <c r="A5" s="268"/>
      <c r="B5" s="48" t="s">
        <v>56</v>
      </c>
      <c r="C5" s="100">
        <v>1</v>
      </c>
      <c r="D5" s="125" t="s">
        <v>2327</v>
      </c>
      <c r="E5" s="87" t="s">
        <v>6483</v>
      </c>
      <c r="F5" s="87" t="s">
        <v>6484</v>
      </c>
      <c r="G5" s="125" t="s">
        <v>6485</v>
      </c>
      <c r="H5" s="87" t="s">
        <v>6486</v>
      </c>
      <c r="I5" s="87"/>
      <c r="J5" s="87" t="s">
        <v>6487</v>
      </c>
      <c r="K5" s="87" t="s">
        <v>6488</v>
      </c>
      <c r="L5" s="87" t="s">
        <v>6489</v>
      </c>
      <c r="M5" s="48" t="s">
        <v>6490</v>
      </c>
      <c r="N5" s="87">
        <v>999</v>
      </c>
      <c r="O5" s="87">
        <v>999.9</v>
      </c>
      <c r="P5" s="87"/>
      <c r="Q5" s="87"/>
      <c r="R5" s="87"/>
      <c r="S5" s="87"/>
      <c r="T5" s="87"/>
      <c r="U5" s="87"/>
      <c r="V5" s="87"/>
      <c r="W5" s="87"/>
      <c r="X5" s="87"/>
      <c r="Y5" s="90">
        <v>1</v>
      </c>
      <c r="Z5" s="90">
        <v>100</v>
      </c>
      <c r="AA5" s="90">
        <v>0</v>
      </c>
      <c r="AB5" s="90">
        <v>359.9</v>
      </c>
      <c r="AC5" s="90" t="s">
        <v>6491</v>
      </c>
      <c r="AD5" s="90"/>
      <c r="AE5" s="90"/>
      <c r="AF5" s="90"/>
      <c r="AG5" s="90"/>
      <c r="AH5" s="90"/>
      <c r="AI5" s="90"/>
      <c r="AJ5" s="90"/>
      <c r="AK5" s="90"/>
      <c r="AL5" s="87"/>
      <c r="AM5" s="87" t="s">
        <v>6492</v>
      </c>
      <c r="AN5" s="87" t="s">
        <v>6493</v>
      </c>
      <c r="AO5" s="87" t="s">
        <v>6494</v>
      </c>
      <c r="AP5" s="87" t="s">
        <v>80</v>
      </c>
      <c r="AQ5" s="87" t="s">
        <v>6495</v>
      </c>
      <c r="AR5" s="87" t="s">
        <v>6496</v>
      </c>
      <c r="AS5" s="87" t="s">
        <v>6497</v>
      </c>
      <c r="AT5" s="90" t="s">
        <v>6498</v>
      </c>
      <c r="AU5" s="180" t="s">
        <v>6499</v>
      </c>
      <c r="AV5" s="48"/>
      <c r="AW5" s="385"/>
      <c r="AX5" s="385" t="s">
        <v>6500</v>
      </c>
      <c r="AY5" s="50"/>
      <c r="AZ5" s="50" t="s">
        <v>178</v>
      </c>
      <c r="BA5" s="27"/>
      <c r="BB5" s="27"/>
      <c r="BC5" s="27"/>
      <c r="BG5" s="52"/>
    </row>
    <row r="6" spans="1:59" outlineLevel="1">
      <c r="A6" s="274"/>
      <c r="B6" s="48" t="s">
        <v>56</v>
      </c>
      <c r="C6" s="77">
        <v>2</v>
      </c>
      <c r="D6" s="47" t="s">
        <v>2359</v>
      </c>
      <c r="E6" s="48" t="s">
        <v>6501</v>
      </c>
      <c r="F6" s="48" t="s">
        <v>6502</v>
      </c>
      <c r="G6" s="47" t="s">
        <v>6503</v>
      </c>
      <c r="H6" s="48" t="s">
        <v>6504</v>
      </c>
      <c r="I6" s="48" t="s">
        <v>6505</v>
      </c>
      <c r="J6" s="48" t="s">
        <v>6506</v>
      </c>
      <c r="K6" s="48" t="s">
        <v>6488</v>
      </c>
      <c r="L6" s="48" t="s">
        <v>6488</v>
      </c>
      <c r="M6" s="48" t="s">
        <v>6507</v>
      </c>
      <c r="N6" s="48">
        <v>999</v>
      </c>
      <c r="O6" s="48">
        <v>999</v>
      </c>
      <c r="P6" s="48"/>
      <c r="Q6" s="48"/>
      <c r="R6" s="48"/>
      <c r="S6" s="48"/>
      <c r="T6" s="48"/>
      <c r="U6" s="48"/>
      <c r="V6" s="48"/>
      <c r="W6" s="48"/>
      <c r="X6" s="48"/>
      <c r="Y6" s="78">
        <v>0</v>
      </c>
      <c r="Z6" s="78">
        <v>100</v>
      </c>
      <c r="AA6" s="78">
        <v>0</v>
      </c>
      <c r="AB6" s="78">
        <v>100</v>
      </c>
      <c r="AC6" s="90" t="s">
        <v>6491</v>
      </c>
      <c r="AD6" s="78"/>
      <c r="AE6" s="78"/>
      <c r="AF6" s="78"/>
      <c r="AG6" s="78"/>
      <c r="AH6" s="78"/>
      <c r="AI6" s="78"/>
      <c r="AJ6" s="78"/>
      <c r="AK6" s="78"/>
      <c r="AL6" s="48"/>
      <c r="AM6" s="87" t="s">
        <v>6508</v>
      </c>
      <c r="AN6" s="48" t="s">
        <v>6509</v>
      </c>
      <c r="AO6" s="48" t="s">
        <v>6494</v>
      </c>
      <c r="AP6" s="48" t="s">
        <v>80</v>
      </c>
      <c r="AQ6" s="48" t="s">
        <v>6510</v>
      </c>
      <c r="AR6" s="48" t="s">
        <v>6511</v>
      </c>
      <c r="AS6" s="48" t="s">
        <v>6512</v>
      </c>
      <c r="AT6" s="48"/>
      <c r="AU6" s="180" t="s">
        <v>324</v>
      </c>
      <c r="AV6" s="48"/>
      <c r="AW6" s="51"/>
      <c r="AX6" s="51" t="s">
        <v>6513</v>
      </c>
      <c r="AY6" s="50"/>
      <c r="AZ6" s="50" t="s">
        <v>916</v>
      </c>
      <c r="BA6" s="27"/>
      <c r="BB6" s="27"/>
      <c r="BC6" s="27"/>
      <c r="BG6" s="52"/>
    </row>
    <row r="7" spans="1:59" outlineLevel="1">
      <c r="A7" s="274"/>
      <c r="B7" s="48" t="s">
        <v>56</v>
      </c>
      <c r="C7" s="77">
        <v>3</v>
      </c>
      <c r="D7" s="47" t="s">
        <v>2304</v>
      </c>
      <c r="E7" s="48" t="s">
        <v>6514</v>
      </c>
      <c r="F7" s="48" t="s">
        <v>6515</v>
      </c>
      <c r="G7" s="47" t="s">
        <v>6516</v>
      </c>
      <c r="H7" s="48" t="s">
        <v>6517</v>
      </c>
      <c r="I7" s="48" t="s">
        <v>3957</v>
      </c>
      <c r="J7" s="294"/>
      <c r="K7" s="48" t="s">
        <v>6488</v>
      </c>
      <c r="L7" s="48" t="s">
        <v>6488</v>
      </c>
      <c r="M7" s="48" t="s">
        <v>6518</v>
      </c>
      <c r="N7" s="48">
        <v>999</v>
      </c>
      <c r="O7" s="48"/>
      <c r="P7" s="48"/>
      <c r="Q7" s="48"/>
      <c r="R7" s="48"/>
      <c r="S7" s="48"/>
      <c r="T7" s="48"/>
      <c r="U7" s="48"/>
      <c r="V7" s="48"/>
      <c r="W7" s="48"/>
      <c r="X7" s="48"/>
      <c r="Y7" s="78">
        <v>10</v>
      </c>
      <c r="Z7" s="78">
        <v>100</v>
      </c>
      <c r="AA7" s="78"/>
      <c r="AB7" s="78"/>
      <c r="AC7" s="90" t="s">
        <v>6491</v>
      </c>
      <c r="AD7" s="78"/>
      <c r="AE7" s="78"/>
      <c r="AF7" s="78"/>
      <c r="AG7" s="78"/>
      <c r="AH7" s="78"/>
      <c r="AI7" s="78"/>
      <c r="AJ7" s="78"/>
      <c r="AK7" s="78"/>
      <c r="AL7" s="48"/>
      <c r="AM7" s="87" t="s">
        <v>6519</v>
      </c>
      <c r="AN7" s="48" t="s">
        <v>6520</v>
      </c>
      <c r="AO7" s="48" t="s">
        <v>6494</v>
      </c>
      <c r="AP7" s="48" t="s">
        <v>80</v>
      </c>
      <c r="AQ7" s="48" t="s">
        <v>6510</v>
      </c>
      <c r="AR7" s="48" t="s">
        <v>6521</v>
      </c>
      <c r="AS7" s="48" t="s">
        <v>6522</v>
      </c>
      <c r="AT7" s="48"/>
      <c r="AU7" s="180" t="s">
        <v>324</v>
      </c>
      <c r="AV7" s="48"/>
      <c r="AW7" s="51"/>
      <c r="AX7" s="51" t="s">
        <v>6523</v>
      </c>
      <c r="AY7" s="50"/>
      <c r="AZ7" s="50" t="s">
        <v>186</v>
      </c>
      <c r="BA7" s="27"/>
      <c r="BB7" s="27"/>
      <c r="BC7" s="27"/>
      <c r="BG7" s="52"/>
    </row>
    <row r="8" spans="1:59" outlineLevel="1">
      <c r="A8" s="274"/>
      <c r="B8" s="48" t="s">
        <v>56</v>
      </c>
      <c r="C8" s="77">
        <v>4</v>
      </c>
      <c r="D8" s="47" t="s">
        <v>2310</v>
      </c>
      <c r="E8" s="48" t="s">
        <v>6524</v>
      </c>
      <c r="F8" s="48" t="s">
        <v>6525</v>
      </c>
      <c r="G8" s="47" t="s">
        <v>6526</v>
      </c>
      <c r="H8" s="48" t="s">
        <v>6527</v>
      </c>
      <c r="I8" s="48" t="s">
        <v>3957</v>
      </c>
      <c r="J8" s="294"/>
      <c r="K8" s="48" t="s">
        <v>6488</v>
      </c>
      <c r="L8" s="48" t="s">
        <v>6488</v>
      </c>
      <c r="M8" s="48" t="s">
        <v>6518</v>
      </c>
      <c r="N8" s="48">
        <v>999</v>
      </c>
      <c r="O8" s="48"/>
      <c r="P8" s="48"/>
      <c r="Q8" s="48"/>
      <c r="R8" s="48"/>
      <c r="S8" s="48"/>
      <c r="T8" s="48"/>
      <c r="U8" s="48"/>
      <c r="V8" s="48"/>
      <c r="W8" s="48"/>
      <c r="X8" s="48"/>
      <c r="Y8" s="78">
        <v>10</v>
      </c>
      <c r="Z8" s="78">
        <v>100</v>
      </c>
      <c r="AA8" s="78"/>
      <c r="AB8" s="78"/>
      <c r="AC8" s="90" t="s">
        <v>6491</v>
      </c>
      <c r="AD8" s="78"/>
      <c r="AE8" s="78"/>
      <c r="AF8" s="78"/>
      <c r="AG8" s="78"/>
      <c r="AH8" s="78"/>
      <c r="AI8" s="78"/>
      <c r="AJ8" s="78"/>
      <c r="AK8" s="78"/>
      <c r="AL8" s="48"/>
      <c r="AM8" s="87" t="s">
        <v>6528</v>
      </c>
      <c r="AN8" s="48" t="s">
        <v>6529</v>
      </c>
      <c r="AO8" s="48" t="s">
        <v>6494</v>
      </c>
      <c r="AP8" s="48" t="s">
        <v>80</v>
      </c>
      <c r="AQ8" s="48" t="s">
        <v>6510</v>
      </c>
      <c r="AR8" s="48" t="s">
        <v>6530</v>
      </c>
      <c r="AS8" s="48" t="s">
        <v>6531</v>
      </c>
      <c r="AT8" s="48"/>
      <c r="AU8" s="180" t="s">
        <v>324</v>
      </c>
      <c r="AV8" s="48"/>
      <c r="AW8" s="51"/>
      <c r="AX8" s="51" t="s">
        <v>6532</v>
      </c>
      <c r="AZ8" s="50" t="s">
        <v>6533</v>
      </c>
      <c r="BB8" s="27"/>
      <c r="BC8" s="27"/>
      <c r="BG8" s="52"/>
    </row>
    <row r="9" spans="1:59" outlineLevel="1">
      <c r="A9" s="274"/>
      <c r="B9" s="48" t="s">
        <v>56</v>
      </c>
      <c r="C9" s="77">
        <v>5</v>
      </c>
      <c r="D9" s="47" t="s">
        <v>2316</v>
      </c>
      <c r="E9" s="48" t="s">
        <v>6534</v>
      </c>
      <c r="F9" s="48" t="s">
        <v>6535</v>
      </c>
      <c r="G9" s="47" t="s">
        <v>6536</v>
      </c>
      <c r="H9" s="48" t="s">
        <v>6537</v>
      </c>
      <c r="I9" s="48"/>
      <c r="J9" s="294"/>
      <c r="K9" s="48" t="s">
        <v>6488</v>
      </c>
      <c r="L9" s="48" t="s">
        <v>6488</v>
      </c>
      <c r="M9" s="48" t="s">
        <v>6518</v>
      </c>
      <c r="N9" s="48">
        <v>999</v>
      </c>
      <c r="O9" s="48"/>
      <c r="P9" s="48"/>
      <c r="Q9" s="48"/>
      <c r="R9" s="48"/>
      <c r="S9" s="48"/>
      <c r="T9" s="48"/>
      <c r="U9" s="48"/>
      <c r="V9" s="48"/>
      <c r="W9" s="48"/>
      <c r="X9" s="48"/>
      <c r="Y9" s="78">
        <v>10</v>
      </c>
      <c r="Z9" s="78">
        <v>100</v>
      </c>
      <c r="AA9" s="78"/>
      <c r="AB9" s="78"/>
      <c r="AC9" s="90" t="s">
        <v>6491</v>
      </c>
      <c r="AD9" s="78"/>
      <c r="AE9" s="78"/>
      <c r="AF9" s="78"/>
      <c r="AG9" s="78"/>
      <c r="AH9" s="78"/>
      <c r="AI9" s="78"/>
      <c r="AJ9" s="78"/>
      <c r="AK9" s="78"/>
      <c r="AL9" s="48"/>
      <c r="AM9" s="87" t="s">
        <v>6538</v>
      </c>
      <c r="AN9" s="48" t="s">
        <v>6539</v>
      </c>
      <c r="AO9" s="48" t="s">
        <v>6494</v>
      </c>
      <c r="AP9" s="48" t="s">
        <v>80</v>
      </c>
      <c r="AQ9" s="48" t="s">
        <v>6510</v>
      </c>
      <c r="AR9" s="48" t="s">
        <v>6540</v>
      </c>
      <c r="AS9" s="48" t="s">
        <v>6541</v>
      </c>
      <c r="AT9" s="48"/>
      <c r="AU9" s="180" t="s">
        <v>324</v>
      </c>
      <c r="AV9" s="48"/>
      <c r="AW9" s="51"/>
      <c r="AX9" s="51" t="s">
        <v>6542</v>
      </c>
      <c r="AY9" s="27"/>
      <c r="AZ9" s="27"/>
      <c r="BA9" s="27"/>
      <c r="BB9" s="27"/>
      <c r="BC9" s="27"/>
      <c r="BG9" s="52"/>
    </row>
    <row r="10" spans="1:59" outlineLevel="1">
      <c r="A10" s="274"/>
      <c r="B10" s="48" t="s">
        <v>56</v>
      </c>
      <c r="C10" s="77">
        <v>6</v>
      </c>
      <c r="D10" s="47" t="s">
        <v>6543</v>
      </c>
      <c r="E10" s="48" t="s">
        <v>6544</v>
      </c>
      <c r="F10" s="48" t="s">
        <v>6545</v>
      </c>
      <c r="G10" s="47" t="s">
        <v>6546</v>
      </c>
      <c r="H10" s="48" t="s">
        <v>6547</v>
      </c>
      <c r="I10" s="48" t="s">
        <v>6548</v>
      </c>
      <c r="J10" s="48" t="s">
        <v>6506</v>
      </c>
      <c r="K10" s="696" t="s">
        <v>6549</v>
      </c>
      <c r="L10" s="48" t="s">
        <v>6549</v>
      </c>
      <c r="M10" s="48" t="s">
        <v>6507</v>
      </c>
      <c r="N10" s="48">
        <v>999.9</v>
      </c>
      <c r="O10" s="48">
        <v>999.9</v>
      </c>
      <c r="P10" s="48"/>
      <c r="Q10" s="48"/>
      <c r="R10" s="48"/>
      <c r="S10" s="48"/>
      <c r="T10" s="48"/>
      <c r="U10" s="48"/>
      <c r="V10" s="48"/>
      <c r="W10" s="48"/>
      <c r="X10" s="48"/>
      <c r="Y10" s="697">
        <v>234</v>
      </c>
      <c r="Z10" s="697">
        <v>319</v>
      </c>
      <c r="AA10" s="697">
        <v>234</v>
      </c>
      <c r="AB10" s="697">
        <v>319</v>
      </c>
      <c r="AC10" s="90" t="s">
        <v>6491</v>
      </c>
      <c r="AD10" s="78"/>
      <c r="AE10" s="78"/>
      <c r="AF10" s="78"/>
      <c r="AG10" s="78"/>
      <c r="AH10" s="78"/>
      <c r="AI10" s="78"/>
      <c r="AJ10" s="78"/>
      <c r="AK10" s="78"/>
      <c r="AL10" s="48"/>
      <c r="AM10" s="87" t="s">
        <v>6550</v>
      </c>
      <c r="AN10" s="48" t="s">
        <v>6551</v>
      </c>
      <c r="AO10" s="48" t="s">
        <v>6494</v>
      </c>
      <c r="AP10" s="48" t="s">
        <v>80</v>
      </c>
      <c r="AQ10" s="48" t="s">
        <v>6510</v>
      </c>
      <c r="AR10" s="48" t="s">
        <v>6552</v>
      </c>
      <c r="AS10" s="48" t="s">
        <v>6553</v>
      </c>
      <c r="AT10" s="48"/>
      <c r="AU10" s="180" t="s">
        <v>324</v>
      </c>
      <c r="AV10" s="48"/>
      <c r="AW10" s="51"/>
      <c r="AX10" s="51" t="s">
        <v>6554</v>
      </c>
      <c r="AY10" s="628"/>
      <c r="AZ10" s="50" t="s">
        <v>195</v>
      </c>
      <c r="BA10" s="27"/>
      <c r="BB10" s="27"/>
      <c r="BC10" s="27"/>
      <c r="BG10" s="52"/>
    </row>
    <row r="11" spans="1:59" ht="12.75" customHeight="1" outlineLevel="1">
      <c r="A11" s="274"/>
      <c r="B11" s="48" t="s">
        <v>56</v>
      </c>
      <c r="C11" s="77">
        <v>7</v>
      </c>
      <c r="D11" s="47" t="s">
        <v>6555</v>
      </c>
      <c r="E11" s="48" t="s">
        <v>6556</v>
      </c>
      <c r="F11" s="48" t="s">
        <v>6557</v>
      </c>
      <c r="G11" s="47" t="s">
        <v>6558</v>
      </c>
      <c r="H11" s="48" t="s">
        <v>6547</v>
      </c>
      <c r="I11" s="48" t="s">
        <v>6559</v>
      </c>
      <c r="J11" s="48" t="s">
        <v>6506</v>
      </c>
      <c r="K11" s="48" t="s">
        <v>6549</v>
      </c>
      <c r="L11" s="48" t="s">
        <v>6549</v>
      </c>
      <c r="M11" s="48" t="s">
        <v>6507</v>
      </c>
      <c r="N11" s="48">
        <v>999.9</v>
      </c>
      <c r="O11" s="48">
        <v>999.9</v>
      </c>
      <c r="P11" s="48"/>
      <c r="Q11" s="48"/>
      <c r="R11" s="48"/>
      <c r="S11" s="48"/>
      <c r="T11" s="48"/>
      <c r="U11" s="48"/>
      <c r="V11" s="48"/>
      <c r="W11" s="48"/>
      <c r="X11" s="48"/>
      <c r="Y11" s="697">
        <v>234</v>
      </c>
      <c r="Z11" s="697">
        <v>319</v>
      </c>
      <c r="AA11" s="697">
        <v>234</v>
      </c>
      <c r="AB11" s="697">
        <v>319</v>
      </c>
      <c r="AC11" s="90" t="s">
        <v>6491</v>
      </c>
      <c r="AD11" s="78"/>
      <c r="AE11" s="78"/>
      <c r="AF11" s="78"/>
      <c r="AG11" s="78"/>
      <c r="AH11" s="78"/>
      <c r="AI11" s="78"/>
      <c r="AJ11" s="78"/>
      <c r="AK11" s="78"/>
      <c r="AL11" s="48"/>
      <c r="AM11" s="87" t="s">
        <v>6560</v>
      </c>
      <c r="AN11" s="48" t="s">
        <v>6561</v>
      </c>
      <c r="AO11" s="48" t="s">
        <v>6494</v>
      </c>
      <c r="AP11" s="48" t="s">
        <v>80</v>
      </c>
      <c r="AQ11" s="48" t="s">
        <v>6510</v>
      </c>
      <c r="AR11" s="48" t="s">
        <v>6562</v>
      </c>
      <c r="AS11" s="48" t="s">
        <v>6563</v>
      </c>
      <c r="AT11" s="78"/>
      <c r="AU11" s="180" t="s">
        <v>324</v>
      </c>
      <c r="AV11" s="48"/>
      <c r="AW11" s="51"/>
      <c r="AX11" s="51" t="s">
        <v>6554</v>
      </c>
      <c r="AY11" s="27"/>
      <c r="AZ11" s="50" t="s">
        <v>200</v>
      </c>
      <c r="BA11" s="27"/>
      <c r="BB11" s="27"/>
      <c r="BC11" s="27"/>
      <c r="BG11" s="52"/>
    </row>
    <row r="12" spans="1:59" outlineLevel="1">
      <c r="A12" s="274"/>
      <c r="B12" s="48" t="s">
        <v>56</v>
      </c>
      <c r="C12" s="77">
        <v>8</v>
      </c>
      <c r="D12" s="47" t="s">
        <v>6564</v>
      </c>
      <c r="E12" s="48" t="s">
        <v>6565</v>
      </c>
      <c r="F12" s="48" t="s">
        <v>6566</v>
      </c>
      <c r="G12" s="47" t="s">
        <v>6567</v>
      </c>
      <c r="H12" s="47" t="s">
        <v>6568</v>
      </c>
      <c r="I12" s="47" t="s">
        <v>6569</v>
      </c>
      <c r="J12" s="48" t="s">
        <v>6570</v>
      </c>
      <c r="K12" s="48" t="s">
        <v>6488</v>
      </c>
      <c r="L12" s="48" t="s">
        <v>6489</v>
      </c>
      <c r="M12" s="48" t="s">
        <v>6490</v>
      </c>
      <c r="N12" s="48">
        <v>999</v>
      </c>
      <c r="O12" s="48">
        <v>999.9</v>
      </c>
      <c r="P12" s="48"/>
      <c r="Q12" s="48"/>
      <c r="R12" s="48"/>
      <c r="S12" s="48"/>
      <c r="T12" s="48"/>
      <c r="U12" s="48"/>
      <c r="V12" s="48"/>
      <c r="W12" s="48"/>
      <c r="X12" s="48"/>
      <c r="Y12" s="78">
        <v>1</v>
      </c>
      <c r="Z12" s="78">
        <v>100</v>
      </c>
      <c r="AA12" s="78">
        <v>-999.9</v>
      </c>
      <c r="AB12" s="78">
        <v>999.9</v>
      </c>
      <c r="AC12" s="90" t="s">
        <v>6491</v>
      </c>
      <c r="AD12" s="78"/>
      <c r="AE12" s="78"/>
      <c r="AF12" s="78"/>
      <c r="AG12" s="78"/>
      <c r="AH12" s="78"/>
      <c r="AI12" s="78"/>
      <c r="AJ12" s="78"/>
      <c r="AK12" s="78"/>
      <c r="AL12" s="48"/>
      <c r="AM12" s="87" t="s">
        <v>6571</v>
      </c>
      <c r="AN12" s="48" t="s">
        <v>6572</v>
      </c>
      <c r="AO12" s="48" t="s">
        <v>6494</v>
      </c>
      <c r="AP12" s="48" t="s">
        <v>80</v>
      </c>
      <c r="AQ12" s="48" t="s">
        <v>6573</v>
      </c>
      <c r="AR12" s="48" t="s">
        <v>6574</v>
      </c>
      <c r="AS12" s="48" t="s">
        <v>6575</v>
      </c>
      <c r="AT12" s="48" t="s">
        <v>6576</v>
      </c>
      <c r="AU12" s="180" t="s">
        <v>6577</v>
      </c>
      <c r="AV12" s="48"/>
      <c r="AW12" s="51"/>
      <c r="AX12" s="51" t="s">
        <v>6578</v>
      </c>
      <c r="AY12" s="27"/>
      <c r="AZ12" s="27"/>
      <c r="BA12" s="27"/>
      <c r="BB12" s="27"/>
      <c r="BC12" s="27"/>
      <c r="BG12" s="52"/>
    </row>
    <row r="13" spans="1:59" outlineLevel="1">
      <c r="A13" s="274"/>
      <c r="B13" s="48" t="s">
        <v>56</v>
      </c>
      <c r="C13" s="77">
        <v>9</v>
      </c>
      <c r="D13" s="47" t="s">
        <v>6579</v>
      </c>
      <c r="E13" s="48" t="s">
        <v>6580</v>
      </c>
      <c r="F13" s="48" t="s">
        <v>6581</v>
      </c>
      <c r="G13" s="47" t="s">
        <v>6582</v>
      </c>
      <c r="H13" s="47" t="s">
        <v>6583</v>
      </c>
      <c r="I13" s="47" t="s">
        <v>6584</v>
      </c>
      <c r="J13" s="48" t="s">
        <v>6570</v>
      </c>
      <c r="K13" s="48" t="s">
        <v>6488</v>
      </c>
      <c r="L13" s="48" t="s">
        <v>6489</v>
      </c>
      <c r="M13" s="48" t="s">
        <v>6490</v>
      </c>
      <c r="N13" s="48">
        <v>999</v>
      </c>
      <c r="O13" s="48">
        <v>999.9</v>
      </c>
      <c r="P13" s="48"/>
      <c r="Q13" s="48"/>
      <c r="R13" s="48"/>
      <c r="S13" s="48"/>
      <c r="T13" s="48"/>
      <c r="U13" s="48"/>
      <c r="V13" s="48"/>
      <c r="W13" s="48"/>
      <c r="X13" s="48"/>
      <c r="Y13" s="78">
        <v>1</v>
      </c>
      <c r="Z13" s="78">
        <v>100</v>
      </c>
      <c r="AA13" s="78">
        <v>-999.9</v>
      </c>
      <c r="AB13" s="78">
        <v>999.9</v>
      </c>
      <c r="AC13" s="90" t="s">
        <v>6491</v>
      </c>
      <c r="AD13" s="78"/>
      <c r="AE13" s="78"/>
      <c r="AF13" s="78"/>
      <c r="AG13" s="78"/>
      <c r="AH13" s="78"/>
      <c r="AI13" s="78"/>
      <c r="AJ13" s="78"/>
      <c r="AK13" s="78"/>
      <c r="AL13" s="48"/>
      <c r="AM13" s="87" t="s">
        <v>6585</v>
      </c>
      <c r="AN13" s="48" t="s">
        <v>6586</v>
      </c>
      <c r="AO13" s="48" t="s">
        <v>6494</v>
      </c>
      <c r="AP13" s="48" t="s">
        <v>80</v>
      </c>
      <c r="AQ13" s="48" t="s">
        <v>6573</v>
      </c>
      <c r="AR13" s="48" t="s">
        <v>6587</v>
      </c>
      <c r="AS13" s="48" t="s">
        <v>6588</v>
      </c>
      <c r="AT13" s="48" t="s">
        <v>6576</v>
      </c>
      <c r="AU13" s="180" t="s">
        <v>6577</v>
      </c>
      <c r="AV13" s="48"/>
      <c r="AW13" s="51"/>
      <c r="AX13" s="51" t="s">
        <v>6589</v>
      </c>
      <c r="AY13" s="27"/>
      <c r="AZ13" s="27"/>
      <c r="BA13" s="27"/>
      <c r="BB13" s="27"/>
      <c r="BC13" s="27"/>
      <c r="BG13" s="52"/>
    </row>
    <row r="14" spans="1:59" outlineLevel="1">
      <c r="A14" s="274"/>
      <c r="B14" s="48" t="s">
        <v>56</v>
      </c>
      <c r="C14" s="77">
        <v>10</v>
      </c>
      <c r="D14" s="47" t="s">
        <v>6590</v>
      </c>
      <c r="E14" s="48" t="s">
        <v>6591</v>
      </c>
      <c r="F14" s="48" t="s">
        <v>6592</v>
      </c>
      <c r="G14" s="47" t="s">
        <v>6593</v>
      </c>
      <c r="H14" s="47" t="s">
        <v>6568</v>
      </c>
      <c r="I14" s="47" t="s">
        <v>6594</v>
      </c>
      <c r="J14" s="48" t="s">
        <v>6570</v>
      </c>
      <c r="K14" s="48" t="s">
        <v>6488</v>
      </c>
      <c r="L14" s="48" t="s">
        <v>6489</v>
      </c>
      <c r="M14" s="48" t="s">
        <v>6490</v>
      </c>
      <c r="N14" s="48">
        <v>999</v>
      </c>
      <c r="O14" s="48">
        <v>999.9</v>
      </c>
      <c r="P14" s="48"/>
      <c r="Q14" s="48"/>
      <c r="R14" s="48"/>
      <c r="S14" s="48"/>
      <c r="T14" s="48"/>
      <c r="U14" s="48"/>
      <c r="V14" s="48"/>
      <c r="W14" s="48"/>
      <c r="X14" s="48"/>
      <c r="Y14" s="78">
        <v>1</v>
      </c>
      <c r="Z14" s="78">
        <v>100</v>
      </c>
      <c r="AA14" s="78">
        <v>-999.9</v>
      </c>
      <c r="AB14" s="78">
        <v>999.9</v>
      </c>
      <c r="AC14" s="90" t="s">
        <v>6491</v>
      </c>
      <c r="AD14" s="78"/>
      <c r="AE14" s="78"/>
      <c r="AF14" s="78"/>
      <c r="AG14" s="78"/>
      <c r="AH14" s="78"/>
      <c r="AI14" s="78"/>
      <c r="AJ14" s="78"/>
      <c r="AK14" s="78"/>
      <c r="AL14" s="48"/>
      <c r="AM14" s="87" t="s">
        <v>6595</v>
      </c>
      <c r="AN14" s="48" t="s">
        <v>6596</v>
      </c>
      <c r="AO14" s="48" t="s">
        <v>6494</v>
      </c>
      <c r="AP14" s="48" t="s">
        <v>80</v>
      </c>
      <c r="AQ14" s="48" t="s">
        <v>6573</v>
      </c>
      <c r="AR14" s="48" t="s">
        <v>6597</v>
      </c>
      <c r="AS14" s="48" t="s">
        <v>6598</v>
      </c>
      <c r="AT14" s="48" t="s">
        <v>6576</v>
      </c>
      <c r="AU14" s="180" t="s">
        <v>6577</v>
      </c>
      <c r="AV14" s="48"/>
      <c r="AW14" s="51"/>
      <c r="AX14" s="51" t="s">
        <v>6599</v>
      </c>
      <c r="AY14" s="27"/>
      <c r="AZ14" s="27"/>
      <c r="BA14" s="27"/>
      <c r="BB14" s="27"/>
      <c r="BC14" s="27"/>
      <c r="BG14" s="52"/>
    </row>
    <row r="15" spans="1:59" outlineLevel="1">
      <c r="A15" s="274"/>
      <c r="B15" s="48" t="s">
        <v>56</v>
      </c>
      <c r="C15" s="77">
        <v>11</v>
      </c>
      <c r="D15" s="47" t="s">
        <v>6600</v>
      </c>
      <c r="E15" s="48" t="s">
        <v>6601</v>
      </c>
      <c r="F15" s="48" t="s">
        <v>6602</v>
      </c>
      <c r="G15" s="47" t="s">
        <v>6603</v>
      </c>
      <c r="H15" s="47" t="s">
        <v>6583</v>
      </c>
      <c r="I15" s="47" t="s">
        <v>6604</v>
      </c>
      <c r="J15" s="48" t="s">
        <v>6570</v>
      </c>
      <c r="K15" s="48" t="s">
        <v>6488</v>
      </c>
      <c r="L15" s="48" t="s">
        <v>6489</v>
      </c>
      <c r="M15" s="48" t="s">
        <v>6490</v>
      </c>
      <c r="N15" s="48">
        <v>999</v>
      </c>
      <c r="O15" s="48">
        <v>999.9</v>
      </c>
      <c r="P15" s="48"/>
      <c r="Q15" s="48"/>
      <c r="R15" s="48"/>
      <c r="S15" s="48"/>
      <c r="T15" s="48"/>
      <c r="U15" s="48"/>
      <c r="V15" s="48"/>
      <c r="W15" s="48"/>
      <c r="X15" s="48"/>
      <c r="Y15" s="78">
        <v>1</v>
      </c>
      <c r="Z15" s="78">
        <v>100</v>
      </c>
      <c r="AA15" s="78">
        <v>-999.9</v>
      </c>
      <c r="AB15" s="78">
        <v>999.9</v>
      </c>
      <c r="AC15" s="90" t="s">
        <v>6491</v>
      </c>
      <c r="AD15" s="78"/>
      <c r="AE15" s="78"/>
      <c r="AF15" s="78"/>
      <c r="AG15" s="78"/>
      <c r="AH15" s="78"/>
      <c r="AI15" s="78"/>
      <c r="AJ15" s="78"/>
      <c r="AK15" s="78"/>
      <c r="AL15" s="48"/>
      <c r="AM15" s="87" t="s">
        <v>6605</v>
      </c>
      <c r="AN15" s="48" t="s">
        <v>6606</v>
      </c>
      <c r="AO15" s="48" t="s">
        <v>6494</v>
      </c>
      <c r="AP15" s="48" t="s">
        <v>80</v>
      </c>
      <c r="AQ15" s="48" t="s">
        <v>6573</v>
      </c>
      <c r="AR15" s="48" t="s">
        <v>6607</v>
      </c>
      <c r="AS15" s="48" t="s">
        <v>6608</v>
      </c>
      <c r="AT15" s="48" t="s">
        <v>6576</v>
      </c>
      <c r="AU15" s="180" t="s">
        <v>6577</v>
      </c>
      <c r="AV15" s="48"/>
      <c r="AW15" s="51"/>
      <c r="AX15" s="51" t="s">
        <v>6609</v>
      </c>
      <c r="AY15" s="27"/>
      <c r="AZ15" s="27"/>
      <c r="BA15" s="27"/>
      <c r="BB15" s="27"/>
      <c r="BC15" s="27"/>
      <c r="BG15" s="52"/>
    </row>
    <row r="16" spans="1:59" outlineLevel="1">
      <c r="A16" s="274"/>
      <c r="B16" s="48" t="s">
        <v>56</v>
      </c>
      <c r="C16" s="77">
        <v>12</v>
      </c>
      <c r="D16" s="47" t="s">
        <v>2665</v>
      </c>
      <c r="E16" s="48" t="s">
        <v>6610</v>
      </c>
      <c r="F16" s="48" t="s">
        <v>6611</v>
      </c>
      <c r="G16" s="47" t="s">
        <v>6612</v>
      </c>
      <c r="H16" s="48" t="s">
        <v>6613</v>
      </c>
      <c r="I16" s="48"/>
      <c r="J16" s="48" t="s">
        <v>6487</v>
      </c>
      <c r="K16" s="48" t="s">
        <v>6614</v>
      </c>
      <c r="L16" s="48" t="s">
        <v>6614</v>
      </c>
      <c r="M16" s="48" t="s">
        <v>6507</v>
      </c>
      <c r="N16" s="48">
        <v>999</v>
      </c>
      <c r="O16" s="48">
        <v>999</v>
      </c>
      <c r="P16" s="48"/>
      <c r="Q16" s="48"/>
      <c r="R16" s="48"/>
      <c r="S16" s="48"/>
      <c r="T16" s="48"/>
      <c r="U16" s="48"/>
      <c r="V16" s="48"/>
      <c r="W16" s="48"/>
      <c r="X16" s="48"/>
      <c r="Y16" s="78">
        <v>10</v>
      </c>
      <c r="Z16" s="78">
        <v>150</v>
      </c>
      <c r="AA16" s="78">
        <v>10</v>
      </c>
      <c r="AB16" s="78">
        <v>150</v>
      </c>
      <c r="AC16" s="90" t="s">
        <v>6491</v>
      </c>
      <c r="AD16" s="78"/>
      <c r="AE16" s="78"/>
      <c r="AF16" s="78"/>
      <c r="AG16" s="78"/>
      <c r="AH16" s="78"/>
      <c r="AI16" s="78"/>
      <c r="AJ16" s="78"/>
      <c r="AK16" s="78"/>
      <c r="AL16" s="48"/>
      <c r="AM16" s="48" t="s">
        <v>6615</v>
      </c>
      <c r="AN16" s="48" t="s">
        <v>6616</v>
      </c>
      <c r="AO16" s="48" t="s">
        <v>6617</v>
      </c>
      <c r="AP16" s="48" t="s">
        <v>79</v>
      </c>
      <c r="AQ16" s="48" t="s">
        <v>2619</v>
      </c>
      <c r="AR16" s="78" t="s">
        <v>6618</v>
      </c>
      <c r="AS16" s="48" t="s">
        <v>6619</v>
      </c>
      <c r="AT16" s="48"/>
      <c r="AU16" s="180" t="s">
        <v>6620</v>
      </c>
      <c r="AV16" s="48"/>
      <c r="AW16" s="51"/>
      <c r="AX16" s="51" t="s">
        <v>4005</v>
      </c>
      <c r="AY16" s="27"/>
      <c r="AZ16" s="27"/>
      <c r="BA16" s="27"/>
      <c r="BB16" s="27"/>
      <c r="BC16" s="27"/>
      <c r="BG16" s="52"/>
    </row>
    <row r="17" spans="1:59" ht="102" outlineLevel="1">
      <c r="A17" s="274"/>
      <c r="B17" s="48" t="s">
        <v>56</v>
      </c>
      <c r="C17" s="77">
        <v>13</v>
      </c>
      <c r="D17" s="47" t="s">
        <v>6621</v>
      </c>
      <c r="E17" s="48" t="s">
        <v>6622</v>
      </c>
      <c r="F17" s="48" t="s">
        <v>6623</v>
      </c>
      <c r="G17" s="47" t="s">
        <v>6624</v>
      </c>
      <c r="H17" s="48" t="s">
        <v>6625</v>
      </c>
      <c r="I17" s="48" t="s">
        <v>2488</v>
      </c>
      <c r="J17" s="48" t="s">
        <v>6626</v>
      </c>
      <c r="K17" s="48" t="s">
        <v>6488</v>
      </c>
      <c r="L17" s="48" t="s">
        <v>6549</v>
      </c>
      <c r="M17" s="48" t="s">
        <v>6490</v>
      </c>
      <c r="N17" s="48">
        <v>999</v>
      </c>
      <c r="O17" s="48">
        <v>999.9</v>
      </c>
      <c r="P17" s="48"/>
      <c r="Q17" s="48"/>
      <c r="R17" s="48"/>
      <c r="S17" s="48"/>
      <c r="T17" s="48"/>
      <c r="U17" s="48"/>
      <c r="V17" s="48"/>
      <c r="W17" s="48"/>
      <c r="X17" s="48"/>
      <c r="Y17" s="78">
        <v>1</v>
      </c>
      <c r="Z17" s="78">
        <v>100</v>
      </c>
      <c r="AA17" s="78">
        <v>-999.9</v>
      </c>
      <c r="AB17" s="78">
        <v>999.9</v>
      </c>
      <c r="AC17" s="90" t="s">
        <v>6491</v>
      </c>
      <c r="AD17" s="78"/>
      <c r="AE17" s="78"/>
      <c r="AF17" s="78"/>
      <c r="AG17" s="78"/>
      <c r="AH17" s="78"/>
      <c r="AI17" s="78"/>
      <c r="AJ17" s="78"/>
      <c r="AK17" s="78"/>
      <c r="AL17" s="48"/>
      <c r="AM17" s="48" t="s">
        <v>6627</v>
      </c>
      <c r="AN17" s="48" t="s">
        <v>6628</v>
      </c>
      <c r="AO17" s="48" t="s">
        <v>6494</v>
      </c>
      <c r="AP17" s="48" t="s">
        <v>80</v>
      </c>
      <c r="AQ17" s="48" t="s">
        <v>6495</v>
      </c>
      <c r="AR17" s="48" t="s">
        <v>6629</v>
      </c>
      <c r="AS17" s="48" t="s">
        <v>6630</v>
      </c>
      <c r="AT17" s="78" t="s">
        <v>6631</v>
      </c>
      <c r="AU17" s="180" t="s">
        <v>6632</v>
      </c>
      <c r="AV17" s="48"/>
      <c r="AW17" s="51"/>
      <c r="AX17" s="51" t="s">
        <v>6633</v>
      </c>
      <c r="BB17" s="27"/>
      <c r="BC17" s="27"/>
      <c r="BG17" s="52"/>
    </row>
    <row r="18" spans="1:59" outlineLevel="1">
      <c r="A18" s="274"/>
      <c r="B18" s="48" t="s">
        <v>56</v>
      </c>
      <c r="C18" s="77">
        <v>14</v>
      </c>
      <c r="D18" s="47" t="s">
        <v>6634</v>
      </c>
      <c r="E18" s="48" t="s">
        <v>6635</v>
      </c>
      <c r="F18" s="48" t="s">
        <v>6636</v>
      </c>
      <c r="G18" s="47" t="s">
        <v>6637</v>
      </c>
      <c r="H18" s="48" t="s">
        <v>3246</v>
      </c>
      <c r="I18" s="48" t="s">
        <v>6638</v>
      </c>
      <c r="J18" s="48" t="s">
        <v>6506</v>
      </c>
      <c r="K18" s="48" t="s">
        <v>6488</v>
      </c>
      <c r="L18" s="48" t="s">
        <v>6549</v>
      </c>
      <c r="M18" s="48" t="s">
        <v>6490</v>
      </c>
      <c r="N18" s="48">
        <v>999</v>
      </c>
      <c r="O18" s="48">
        <v>999.9</v>
      </c>
      <c r="P18" s="48"/>
      <c r="Q18" s="48"/>
      <c r="R18" s="48"/>
      <c r="S18" s="48"/>
      <c r="T18" s="48"/>
      <c r="U18" s="48"/>
      <c r="V18" s="48"/>
      <c r="W18" s="48"/>
      <c r="X18" s="48"/>
      <c r="Y18" s="78">
        <v>1</v>
      </c>
      <c r="Z18" s="78">
        <v>100</v>
      </c>
      <c r="AA18" s="78">
        <v>-999.9</v>
      </c>
      <c r="AB18" s="78">
        <v>999.9</v>
      </c>
      <c r="AC18" s="90" t="s">
        <v>6491</v>
      </c>
      <c r="AD18" s="78"/>
      <c r="AE18" s="78"/>
      <c r="AF18" s="78"/>
      <c r="AG18" s="78"/>
      <c r="AH18" s="78"/>
      <c r="AI18" s="78"/>
      <c r="AJ18" s="78"/>
      <c r="AK18" s="78"/>
      <c r="AL18" s="48"/>
      <c r="AM18" s="48" t="s">
        <v>6639</v>
      </c>
      <c r="AN18" s="48" t="s">
        <v>6640</v>
      </c>
      <c r="AO18" s="48" t="s">
        <v>6494</v>
      </c>
      <c r="AP18" s="48" t="s">
        <v>80</v>
      </c>
      <c r="AQ18" s="48" t="s">
        <v>6495</v>
      </c>
      <c r="AR18" s="48" t="s">
        <v>6641</v>
      </c>
      <c r="AS18" s="48" t="s">
        <v>6642</v>
      </c>
      <c r="AT18" s="48" t="s">
        <v>6576</v>
      </c>
      <c r="AU18" s="180" t="s">
        <v>4516</v>
      </c>
      <c r="AV18" s="48"/>
      <c r="AW18" s="51"/>
      <c r="AX18" s="51" t="s">
        <v>6643</v>
      </c>
      <c r="BB18" s="27"/>
      <c r="BC18" s="27"/>
      <c r="BG18" s="52"/>
    </row>
    <row r="19" spans="1:59" outlineLevel="1">
      <c r="A19" s="274"/>
      <c r="B19" s="48" t="s">
        <v>56</v>
      </c>
      <c r="C19" s="77">
        <v>15</v>
      </c>
      <c r="D19" s="47" t="s">
        <v>6644</v>
      </c>
      <c r="E19" s="48" t="s">
        <v>6645</v>
      </c>
      <c r="F19" s="48" t="s">
        <v>6646</v>
      </c>
      <c r="G19" s="47" t="s">
        <v>6647</v>
      </c>
      <c r="H19" s="47" t="s">
        <v>6648</v>
      </c>
      <c r="I19" s="47" t="s">
        <v>6649</v>
      </c>
      <c r="J19" s="48" t="s">
        <v>6487</v>
      </c>
      <c r="K19" s="48" t="s">
        <v>6489</v>
      </c>
      <c r="L19" s="48" t="s">
        <v>6489</v>
      </c>
      <c r="M19" s="48" t="s">
        <v>6650</v>
      </c>
      <c r="N19" s="48">
        <v>999.9</v>
      </c>
      <c r="O19" s="48">
        <v>999.9</v>
      </c>
      <c r="P19" s="48"/>
      <c r="Q19" s="48"/>
      <c r="R19" s="48"/>
      <c r="S19" s="48"/>
      <c r="T19" s="48"/>
      <c r="U19" s="48"/>
      <c r="V19" s="48"/>
      <c r="W19" s="48"/>
      <c r="X19" s="48"/>
      <c r="Y19" s="78"/>
      <c r="Z19" s="78"/>
      <c r="AA19" s="78">
        <v>-999.9</v>
      </c>
      <c r="AB19" s="78">
        <v>999.9</v>
      </c>
      <c r="AC19" s="90" t="s">
        <v>6491</v>
      </c>
      <c r="AD19" s="78"/>
      <c r="AE19" s="78"/>
      <c r="AF19" s="78"/>
      <c r="AG19" s="78"/>
      <c r="AH19" s="78"/>
      <c r="AI19" s="78"/>
      <c r="AJ19" s="78"/>
      <c r="AK19" s="78"/>
      <c r="AL19" s="48"/>
      <c r="AM19" s="48" t="s">
        <v>6651</v>
      </c>
      <c r="AN19" s="48" t="s">
        <v>6652</v>
      </c>
      <c r="AO19" s="48" t="s">
        <v>6494</v>
      </c>
      <c r="AP19" s="48" t="s">
        <v>80</v>
      </c>
      <c r="AQ19" s="48" t="s">
        <v>6495</v>
      </c>
      <c r="AR19" s="48" t="s">
        <v>6653</v>
      </c>
      <c r="AS19" s="48" t="s">
        <v>6654</v>
      </c>
      <c r="AT19" s="48"/>
      <c r="AU19" s="180" t="s">
        <v>4516</v>
      </c>
      <c r="AV19" s="48"/>
      <c r="AW19" s="51"/>
      <c r="AX19" s="51" t="s">
        <v>6655</v>
      </c>
      <c r="BB19" s="27"/>
      <c r="BC19" s="27"/>
      <c r="BG19" s="52"/>
    </row>
    <row r="20" spans="1:59" outlineLevel="1">
      <c r="A20" s="274"/>
      <c r="B20" s="48" t="s">
        <v>56</v>
      </c>
      <c r="C20" s="77">
        <v>16</v>
      </c>
      <c r="D20" s="47" t="s">
        <v>6656</v>
      </c>
      <c r="E20" s="48" t="s">
        <v>6657</v>
      </c>
      <c r="F20" s="48" t="s">
        <v>6658</v>
      </c>
      <c r="G20" s="47" t="s">
        <v>6659</v>
      </c>
      <c r="H20" s="47" t="s">
        <v>6660</v>
      </c>
      <c r="I20" s="47" t="s">
        <v>6569</v>
      </c>
      <c r="J20" s="48" t="s">
        <v>6570</v>
      </c>
      <c r="K20" s="48" t="s">
        <v>6488</v>
      </c>
      <c r="L20" s="48" t="s">
        <v>6489</v>
      </c>
      <c r="M20" s="48" t="s">
        <v>6490</v>
      </c>
      <c r="N20" s="48">
        <v>999</v>
      </c>
      <c r="O20" s="48">
        <v>999.9</v>
      </c>
      <c r="P20" s="48"/>
      <c r="Q20" s="48"/>
      <c r="R20" s="48"/>
      <c r="S20" s="48"/>
      <c r="T20" s="48"/>
      <c r="U20" s="48"/>
      <c r="V20" s="48"/>
      <c r="W20" s="48"/>
      <c r="X20" s="48"/>
      <c r="Y20" s="78">
        <v>1</v>
      </c>
      <c r="Z20" s="78">
        <v>100</v>
      </c>
      <c r="AA20" s="78">
        <v>-999.9</v>
      </c>
      <c r="AB20" s="78">
        <v>999.9</v>
      </c>
      <c r="AC20" s="90" t="s">
        <v>6491</v>
      </c>
      <c r="AD20" s="78"/>
      <c r="AE20" s="78"/>
      <c r="AF20" s="78"/>
      <c r="AG20" s="78"/>
      <c r="AH20" s="78"/>
      <c r="AI20" s="78"/>
      <c r="AJ20" s="78"/>
      <c r="AK20" s="78"/>
      <c r="AL20" s="48"/>
      <c r="AM20" s="48" t="s">
        <v>6661</v>
      </c>
      <c r="AN20" s="48" t="s">
        <v>6662</v>
      </c>
      <c r="AO20" s="48" t="s">
        <v>6494</v>
      </c>
      <c r="AP20" s="48" t="s">
        <v>80</v>
      </c>
      <c r="AQ20" s="48" t="s">
        <v>6573</v>
      </c>
      <c r="AR20" s="48" t="s">
        <v>6663</v>
      </c>
      <c r="AS20" s="48" t="s">
        <v>6664</v>
      </c>
      <c r="AT20" s="48" t="s">
        <v>6576</v>
      </c>
      <c r="AU20" s="180" t="s">
        <v>6665</v>
      </c>
      <c r="AV20" s="48"/>
      <c r="AW20" s="51"/>
      <c r="AX20" s="51" t="s">
        <v>6666</v>
      </c>
      <c r="BB20" s="27"/>
      <c r="BC20" s="27"/>
      <c r="BG20" s="52"/>
    </row>
    <row r="21" spans="1:59" outlineLevel="1">
      <c r="A21" s="274"/>
      <c r="B21" s="48" t="s">
        <v>56</v>
      </c>
      <c r="C21" s="77">
        <v>17</v>
      </c>
      <c r="D21" s="47" t="s">
        <v>6667</v>
      </c>
      <c r="E21" s="48" t="s">
        <v>6668</v>
      </c>
      <c r="F21" s="48" t="s">
        <v>6669</v>
      </c>
      <c r="G21" s="47" t="s">
        <v>6670</v>
      </c>
      <c r="H21" s="47" t="s">
        <v>6671</v>
      </c>
      <c r="I21" s="47" t="s">
        <v>6584</v>
      </c>
      <c r="J21" s="48" t="s">
        <v>6570</v>
      </c>
      <c r="K21" s="48" t="s">
        <v>6488</v>
      </c>
      <c r="L21" s="48" t="s">
        <v>6489</v>
      </c>
      <c r="M21" s="48" t="s">
        <v>6490</v>
      </c>
      <c r="N21" s="48">
        <v>999</v>
      </c>
      <c r="O21" s="48">
        <v>999.9</v>
      </c>
      <c r="P21" s="48"/>
      <c r="Q21" s="48"/>
      <c r="R21" s="48"/>
      <c r="S21" s="48"/>
      <c r="T21" s="48"/>
      <c r="U21" s="48"/>
      <c r="V21" s="48"/>
      <c r="W21" s="48"/>
      <c r="X21" s="48"/>
      <c r="Y21" s="78">
        <v>1</v>
      </c>
      <c r="Z21" s="78">
        <v>100</v>
      </c>
      <c r="AA21" s="78">
        <v>-999.9</v>
      </c>
      <c r="AB21" s="78">
        <v>999.9</v>
      </c>
      <c r="AC21" s="90" t="s">
        <v>6491</v>
      </c>
      <c r="AD21" s="78"/>
      <c r="AE21" s="78"/>
      <c r="AF21" s="78"/>
      <c r="AG21" s="78"/>
      <c r="AH21" s="78"/>
      <c r="AI21" s="78"/>
      <c r="AJ21" s="78"/>
      <c r="AK21" s="78"/>
      <c r="AL21" s="48"/>
      <c r="AM21" s="48" t="s">
        <v>6672</v>
      </c>
      <c r="AN21" s="48" t="s">
        <v>6673</v>
      </c>
      <c r="AO21" s="48" t="s">
        <v>6494</v>
      </c>
      <c r="AP21" s="48" t="s">
        <v>80</v>
      </c>
      <c r="AQ21" s="48" t="s">
        <v>6573</v>
      </c>
      <c r="AR21" s="48" t="s">
        <v>6674</v>
      </c>
      <c r="AS21" s="48" t="s">
        <v>6675</v>
      </c>
      <c r="AT21" s="48" t="s">
        <v>6576</v>
      </c>
      <c r="AU21" s="180" t="s">
        <v>6665</v>
      </c>
      <c r="AV21" s="48"/>
      <c r="AW21" s="51"/>
      <c r="AX21" s="51" t="s">
        <v>6676</v>
      </c>
      <c r="BB21" s="27"/>
      <c r="BC21" s="27"/>
      <c r="BG21" s="52"/>
    </row>
    <row r="22" spans="1:59" outlineLevel="1">
      <c r="A22" s="274"/>
      <c r="B22" s="48" t="s">
        <v>56</v>
      </c>
      <c r="C22" s="77">
        <v>18</v>
      </c>
      <c r="D22" s="47" t="s">
        <v>6677</v>
      </c>
      <c r="E22" s="48" t="s">
        <v>6678</v>
      </c>
      <c r="F22" s="48" t="s">
        <v>6679</v>
      </c>
      <c r="G22" s="47" t="s">
        <v>6680</v>
      </c>
      <c r="H22" s="47" t="s">
        <v>6660</v>
      </c>
      <c r="I22" s="47" t="s">
        <v>6594</v>
      </c>
      <c r="J22" s="48" t="s">
        <v>6570</v>
      </c>
      <c r="K22" s="48" t="s">
        <v>6488</v>
      </c>
      <c r="L22" s="48" t="s">
        <v>6489</v>
      </c>
      <c r="M22" s="48" t="s">
        <v>6490</v>
      </c>
      <c r="N22" s="48">
        <v>999</v>
      </c>
      <c r="O22" s="48">
        <v>999.9</v>
      </c>
      <c r="P22" s="48"/>
      <c r="Q22" s="48"/>
      <c r="R22" s="48"/>
      <c r="S22" s="48"/>
      <c r="T22" s="48"/>
      <c r="U22" s="48"/>
      <c r="V22" s="48"/>
      <c r="W22" s="48"/>
      <c r="X22" s="48"/>
      <c r="Y22" s="78">
        <v>1</v>
      </c>
      <c r="Z22" s="78">
        <v>100</v>
      </c>
      <c r="AA22" s="78">
        <v>-999.9</v>
      </c>
      <c r="AB22" s="78">
        <v>999.9</v>
      </c>
      <c r="AC22" s="90" t="s">
        <v>6491</v>
      </c>
      <c r="AD22" s="78"/>
      <c r="AE22" s="78"/>
      <c r="AF22" s="78"/>
      <c r="AG22" s="78"/>
      <c r="AH22" s="78"/>
      <c r="AI22" s="78"/>
      <c r="AJ22" s="78"/>
      <c r="AK22" s="78"/>
      <c r="AL22" s="48"/>
      <c r="AM22" s="48" t="s">
        <v>6681</v>
      </c>
      <c r="AN22" s="48" t="s">
        <v>6682</v>
      </c>
      <c r="AO22" s="48" t="s">
        <v>6494</v>
      </c>
      <c r="AP22" s="48" t="s">
        <v>80</v>
      </c>
      <c r="AQ22" s="48" t="s">
        <v>6573</v>
      </c>
      <c r="AR22" s="48" t="s">
        <v>6683</v>
      </c>
      <c r="AS22" s="48" t="s">
        <v>6684</v>
      </c>
      <c r="AT22" s="48" t="s">
        <v>6576</v>
      </c>
      <c r="AU22" s="180" t="s">
        <v>6665</v>
      </c>
      <c r="AV22" s="48"/>
      <c r="AW22" s="51"/>
      <c r="AX22" s="51" t="s">
        <v>6685</v>
      </c>
      <c r="BB22" s="27"/>
      <c r="BC22" s="27"/>
      <c r="BG22" s="52"/>
    </row>
    <row r="23" spans="1:59" outlineLevel="1">
      <c r="A23" s="274"/>
      <c r="B23" s="48" t="s">
        <v>56</v>
      </c>
      <c r="C23" s="77">
        <v>19</v>
      </c>
      <c r="D23" s="47" t="s">
        <v>6686</v>
      </c>
      <c r="E23" s="48" t="s">
        <v>6687</v>
      </c>
      <c r="F23" s="48" t="s">
        <v>6688</v>
      </c>
      <c r="G23" s="47" t="s">
        <v>6689</v>
      </c>
      <c r="H23" s="47" t="s">
        <v>6671</v>
      </c>
      <c r="I23" s="47" t="s">
        <v>6604</v>
      </c>
      <c r="J23" s="48" t="s">
        <v>6570</v>
      </c>
      <c r="K23" s="48" t="s">
        <v>6488</v>
      </c>
      <c r="L23" s="48" t="s">
        <v>6489</v>
      </c>
      <c r="M23" s="48" t="s">
        <v>6490</v>
      </c>
      <c r="N23" s="48">
        <v>999</v>
      </c>
      <c r="O23" s="48">
        <v>999.9</v>
      </c>
      <c r="P23" s="48"/>
      <c r="Q23" s="48"/>
      <c r="R23" s="48"/>
      <c r="S23" s="48"/>
      <c r="T23" s="48"/>
      <c r="U23" s="48"/>
      <c r="V23" s="48"/>
      <c r="W23" s="48"/>
      <c r="X23" s="48"/>
      <c r="Y23" s="78">
        <v>1</v>
      </c>
      <c r="Z23" s="78">
        <v>100</v>
      </c>
      <c r="AA23" s="78">
        <v>-999.9</v>
      </c>
      <c r="AB23" s="78">
        <v>999.9</v>
      </c>
      <c r="AC23" s="90" t="s">
        <v>6491</v>
      </c>
      <c r="AD23" s="78"/>
      <c r="AE23" s="78"/>
      <c r="AF23" s="78"/>
      <c r="AG23" s="78"/>
      <c r="AH23" s="78"/>
      <c r="AI23" s="78"/>
      <c r="AJ23" s="78"/>
      <c r="AK23" s="78"/>
      <c r="AL23" s="48"/>
      <c r="AM23" s="48" t="s">
        <v>6690</v>
      </c>
      <c r="AN23" s="48" t="s">
        <v>6691</v>
      </c>
      <c r="AO23" s="48" t="s">
        <v>6494</v>
      </c>
      <c r="AP23" s="48" t="s">
        <v>80</v>
      </c>
      <c r="AQ23" s="48" t="s">
        <v>6573</v>
      </c>
      <c r="AR23" s="48" t="s">
        <v>6692</v>
      </c>
      <c r="AS23" s="48" t="s">
        <v>6693</v>
      </c>
      <c r="AT23" s="48" t="s">
        <v>6576</v>
      </c>
      <c r="AU23" s="180" t="s">
        <v>6665</v>
      </c>
      <c r="AV23" s="48"/>
      <c r="AW23" s="51"/>
      <c r="AX23" s="51" t="s">
        <v>6694</v>
      </c>
      <c r="BB23" s="27"/>
      <c r="BC23" s="27"/>
      <c r="BG23" s="52"/>
    </row>
    <row r="24" spans="1:59" outlineLevel="1">
      <c r="A24" s="274"/>
      <c r="B24" s="48" t="s">
        <v>56</v>
      </c>
      <c r="C24" s="77">
        <v>20</v>
      </c>
      <c r="D24" s="47" t="s">
        <v>6695</v>
      </c>
      <c r="E24" s="48" t="s">
        <v>6696</v>
      </c>
      <c r="F24" s="48" t="s">
        <v>6697</v>
      </c>
      <c r="G24" s="47" t="s">
        <v>6698</v>
      </c>
      <c r="H24" s="47" t="s">
        <v>6699</v>
      </c>
      <c r="I24" s="47" t="s">
        <v>6700</v>
      </c>
      <c r="J24" s="48" t="s">
        <v>6506</v>
      </c>
      <c r="K24" s="48" t="s">
        <v>6549</v>
      </c>
      <c r="L24" s="48" t="s">
        <v>6549</v>
      </c>
      <c r="M24" s="48" t="s">
        <v>6507</v>
      </c>
      <c r="N24" s="48">
        <v>999.9</v>
      </c>
      <c r="O24" s="48">
        <v>999.9</v>
      </c>
      <c r="P24" s="48"/>
      <c r="Q24" s="48"/>
      <c r="R24" s="48"/>
      <c r="S24" s="48"/>
      <c r="T24" s="48"/>
      <c r="U24" s="48"/>
      <c r="V24" s="48"/>
      <c r="W24" s="48"/>
      <c r="X24" s="48"/>
      <c r="Y24" s="78">
        <v>-999.9</v>
      </c>
      <c r="Z24" s="78">
        <v>999.9</v>
      </c>
      <c r="AA24" s="78">
        <v>-999.9</v>
      </c>
      <c r="AB24" s="78">
        <v>999.9</v>
      </c>
      <c r="AC24" s="90" t="s">
        <v>6491</v>
      </c>
      <c r="AD24" s="78"/>
      <c r="AE24" s="78"/>
      <c r="AF24" s="78"/>
      <c r="AG24" s="78"/>
      <c r="AH24" s="78"/>
      <c r="AI24" s="78"/>
      <c r="AJ24" s="78"/>
      <c r="AK24" s="78"/>
      <c r="AL24" s="48"/>
      <c r="AM24" s="48" t="s">
        <v>6701</v>
      </c>
      <c r="AN24" s="48" t="s">
        <v>6702</v>
      </c>
      <c r="AO24" s="48" t="s">
        <v>6494</v>
      </c>
      <c r="AP24" s="48" t="s">
        <v>80</v>
      </c>
      <c r="AQ24" s="48" t="s">
        <v>6495</v>
      </c>
      <c r="AR24" s="48" t="s">
        <v>6703</v>
      </c>
      <c r="AS24" s="48" t="s">
        <v>6704</v>
      </c>
      <c r="AT24" s="48"/>
      <c r="AU24" s="180" t="s">
        <v>6705</v>
      </c>
      <c r="AV24" s="48"/>
      <c r="AW24" s="51"/>
      <c r="AX24" s="51" t="s">
        <v>6706</v>
      </c>
      <c r="BB24" s="27"/>
      <c r="BC24" s="27"/>
      <c r="BG24" s="52"/>
    </row>
    <row r="25" spans="1:59" outlineLevel="1">
      <c r="A25" s="274"/>
      <c r="B25" s="48" t="s">
        <v>56</v>
      </c>
      <c r="C25" s="77">
        <v>21</v>
      </c>
      <c r="D25" s="47" t="s">
        <v>6707</v>
      </c>
      <c r="E25" s="48" t="s">
        <v>6708</v>
      </c>
      <c r="F25" s="48" t="s">
        <v>6709</v>
      </c>
      <c r="G25" s="47" t="s">
        <v>6710</v>
      </c>
      <c r="H25" s="47" t="s">
        <v>6699</v>
      </c>
      <c r="I25" s="47" t="s">
        <v>1909</v>
      </c>
      <c r="J25" s="48" t="s">
        <v>6506</v>
      </c>
      <c r="K25" s="48" t="s">
        <v>6549</v>
      </c>
      <c r="L25" s="48" t="s">
        <v>6549</v>
      </c>
      <c r="M25" s="48" t="s">
        <v>6507</v>
      </c>
      <c r="N25" s="48">
        <v>999.9</v>
      </c>
      <c r="O25" s="48">
        <v>999.9</v>
      </c>
      <c r="P25" s="48"/>
      <c r="Q25" s="48"/>
      <c r="R25" s="48"/>
      <c r="S25" s="48"/>
      <c r="T25" s="48"/>
      <c r="U25" s="48"/>
      <c r="V25" s="48"/>
      <c r="W25" s="48"/>
      <c r="X25" s="48"/>
      <c r="Y25" s="78">
        <v>-999.9</v>
      </c>
      <c r="Z25" s="78">
        <v>999.9</v>
      </c>
      <c r="AA25" s="78">
        <v>-999.9</v>
      </c>
      <c r="AB25" s="78">
        <v>999.9</v>
      </c>
      <c r="AC25" s="90" t="s">
        <v>6491</v>
      </c>
      <c r="AD25" s="78"/>
      <c r="AE25" s="78"/>
      <c r="AF25" s="78"/>
      <c r="AG25" s="78"/>
      <c r="AH25" s="78"/>
      <c r="AI25" s="78"/>
      <c r="AJ25" s="78"/>
      <c r="AK25" s="78"/>
      <c r="AL25" s="48"/>
      <c r="AM25" s="48" t="s">
        <v>6711</v>
      </c>
      <c r="AN25" s="48" t="s">
        <v>6712</v>
      </c>
      <c r="AO25" s="48" t="s">
        <v>6494</v>
      </c>
      <c r="AP25" s="48" t="s">
        <v>80</v>
      </c>
      <c r="AQ25" s="48" t="s">
        <v>6713</v>
      </c>
      <c r="AR25" s="48" t="s">
        <v>6714</v>
      </c>
      <c r="AS25" s="48" t="s">
        <v>6715</v>
      </c>
      <c r="AT25" s="48"/>
      <c r="AU25" s="180" t="s">
        <v>6716</v>
      </c>
      <c r="AV25" s="48"/>
      <c r="AW25" s="51"/>
      <c r="AX25" s="51" t="s">
        <v>6717</v>
      </c>
      <c r="BB25" s="27"/>
      <c r="BC25" s="27"/>
      <c r="BG25" s="52"/>
    </row>
    <row r="26" spans="1:59" s="376" customFormat="1" outlineLevel="1">
      <c r="A26" s="704"/>
      <c r="B26" s="48" t="s">
        <v>377</v>
      </c>
      <c r="C26" s="77">
        <v>22</v>
      </c>
      <c r="D26" s="47" t="s">
        <v>2602</v>
      </c>
      <c r="E26" s="48" t="s">
        <v>6718</v>
      </c>
      <c r="F26" s="48" t="s">
        <v>6719</v>
      </c>
      <c r="G26" s="47" t="s">
        <v>6720</v>
      </c>
      <c r="H26" s="47" t="s">
        <v>6721</v>
      </c>
      <c r="I26" s="47"/>
      <c r="J26" s="48"/>
      <c r="K26" s="48" t="s">
        <v>6488</v>
      </c>
      <c r="L26" s="48" t="s">
        <v>6488</v>
      </c>
      <c r="M26" s="48" t="s">
        <v>6490</v>
      </c>
      <c r="N26" s="48">
        <v>999</v>
      </c>
      <c r="O26" s="48">
        <v>999</v>
      </c>
      <c r="P26" s="48"/>
      <c r="Q26" s="48"/>
      <c r="R26" s="48"/>
      <c r="S26" s="48"/>
      <c r="T26" s="48"/>
      <c r="U26" s="48"/>
      <c r="V26" s="48"/>
      <c r="W26" s="48"/>
      <c r="X26" s="48"/>
      <c r="Y26" s="78">
        <v>10</v>
      </c>
      <c r="Z26" s="78">
        <v>100</v>
      </c>
      <c r="AA26" s="78"/>
      <c r="AB26" s="78"/>
      <c r="AC26" s="90" t="s">
        <v>6491</v>
      </c>
      <c r="AD26" s="78"/>
      <c r="AE26" s="78"/>
      <c r="AF26" s="78"/>
      <c r="AG26" s="78"/>
      <c r="AH26" s="78"/>
      <c r="AI26" s="78"/>
      <c r="AJ26" s="78"/>
      <c r="AK26" s="78"/>
      <c r="AL26" s="48"/>
      <c r="AM26" s="48" t="s">
        <v>6722</v>
      </c>
      <c r="AN26" s="48" t="s">
        <v>6723</v>
      </c>
      <c r="AO26" s="48" t="s">
        <v>6494</v>
      </c>
      <c r="AP26" s="48" t="s">
        <v>80</v>
      </c>
      <c r="AQ26" s="48" t="s">
        <v>6713</v>
      </c>
      <c r="AR26" s="48" t="s">
        <v>6724</v>
      </c>
      <c r="AS26" s="48" t="s">
        <v>6725</v>
      </c>
      <c r="AT26" s="48"/>
      <c r="AU26" s="180" t="s">
        <v>6726</v>
      </c>
      <c r="AV26" s="48"/>
      <c r="AW26" s="51"/>
      <c r="AX26" s="51" t="s">
        <v>6727</v>
      </c>
      <c r="AY26" s="375"/>
      <c r="AZ26" s="375"/>
      <c r="BA26" s="375"/>
      <c r="BB26" s="463"/>
      <c r="BC26" s="463"/>
      <c r="BD26" s="375"/>
      <c r="BE26" s="375"/>
      <c r="BF26" s="375"/>
      <c r="BG26" s="375"/>
    </row>
    <row r="27" spans="1:59" outlineLevel="1">
      <c r="A27" s="274"/>
      <c r="B27" s="48" t="s">
        <v>56</v>
      </c>
      <c r="C27" s="77">
        <v>23</v>
      </c>
      <c r="D27" s="47" t="s">
        <v>2627</v>
      </c>
      <c r="E27" s="48" t="s">
        <v>6728</v>
      </c>
      <c r="F27" s="48" t="s">
        <v>6729</v>
      </c>
      <c r="G27" s="47" t="s">
        <v>6730</v>
      </c>
      <c r="H27" s="47" t="s">
        <v>6731</v>
      </c>
      <c r="I27" s="47"/>
      <c r="J27" s="48" t="s">
        <v>6487</v>
      </c>
      <c r="K27" s="48" t="s">
        <v>6488</v>
      </c>
      <c r="L27" s="48" t="s">
        <v>6488</v>
      </c>
      <c r="M27" s="48" t="s">
        <v>6518</v>
      </c>
      <c r="N27" s="48">
        <v>999</v>
      </c>
      <c r="O27" s="48">
        <v>999</v>
      </c>
      <c r="P27" s="48"/>
      <c r="Q27" s="48"/>
      <c r="R27" s="48"/>
      <c r="S27" s="48"/>
      <c r="T27" s="48"/>
      <c r="U27" s="48"/>
      <c r="V27" s="48"/>
      <c r="W27" s="48"/>
      <c r="X27" s="48"/>
      <c r="Y27" s="78">
        <v>10</v>
      </c>
      <c r="Z27" s="78">
        <v>100</v>
      </c>
      <c r="AA27" s="78"/>
      <c r="AB27" s="78"/>
      <c r="AC27" s="90" t="s">
        <v>6491</v>
      </c>
      <c r="AD27" s="78"/>
      <c r="AE27" s="78"/>
      <c r="AF27" s="78"/>
      <c r="AG27" s="78"/>
      <c r="AH27" s="78"/>
      <c r="AI27" s="78"/>
      <c r="AJ27" s="78"/>
      <c r="AK27" s="78"/>
      <c r="AL27" s="48"/>
      <c r="AM27" s="48" t="s">
        <v>6732</v>
      </c>
      <c r="AN27" s="48" t="s">
        <v>6733</v>
      </c>
      <c r="AO27" s="48" t="s">
        <v>6494</v>
      </c>
      <c r="AP27" s="48" t="s">
        <v>80</v>
      </c>
      <c r="AQ27" s="48" t="s">
        <v>6713</v>
      </c>
      <c r="AR27" s="48" t="s">
        <v>6734</v>
      </c>
      <c r="AS27" s="48" t="s">
        <v>6735</v>
      </c>
      <c r="AT27" s="48"/>
      <c r="AU27" s="180" t="s">
        <v>6726</v>
      </c>
      <c r="AV27" s="48"/>
      <c r="AW27" s="51"/>
      <c r="AX27" s="51" t="s">
        <v>6736</v>
      </c>
      <c r="BB27" s="27"/>
      <c r="BC27" s="27"/>
      <c r="BG27" s="52"/>
    </row>
    <row r="28" spans="1:59" outlineLevel="1">
      <c r="A28" s="274"/>
      <c r="B28" s="48" t="s">
        <v>56</v>
      </c>
      <c r="C28" s="77">
        <v>24</v>
      </c>
      <c r="D28" s="47" t="s">
        <v>2633</v>
      </c>
      <c r="E28" s="48" t="s">
        <v>6737</v>
      </c>
      <c r="F28" s="48" t="s">
        <v>6738</v>
      </c>
      <c r="G28" s="47" t="s">
        <v>6739</v>
      </c>
      <c r="H28" s="47" t="s">
        <v>6740</v>
      </c>
      <c r="I28" s="47"/>
      <c r="J28" s="48" t="s">
        <v>6487</v>
      </c>
      <c r="K28" s="48" t="s">
        <v>6488</v>
      </c>
      <c r="L28" s="48" t="s">
        <v>6488</v>
      </c>
      <c r="M28" s="48" t="s">
        <v>6518</v>
      </c>
      <c r="N28" s="48">
        <v>999</v>
      </c>
      <c r="O28" s="48">
        <v>999</v>
      </c>
      <c r="P28" s="48"/>
      <c r="Q28" s="48"/>
      <c r="R28" s="48"/>
      <c r="S28" s="48"/>
      <c r="T28" s="48"/>
      <c r="U28" s="48"/>
      <c r="V28" s="48"/>
      <c r="W28" s="48"/>
      <c r="X28" s="48"/>
      <c r="Y28" s="78">
        <v>10</v>
      </c>
      <c r="Z28" s="78">
        <v>100</v>
      </c>
      <c r="AA28" s="78"/>
      <c r="AB28" s="78"/>
      <c r="AC28" s="90" t="s">
        <v>6491</v>
      </c>
      <c r="AD28" s="78"/>
      <c r="AE28" s="78"/>
      <c r="AF28" s="78"/>
      <c r="AG28" s="78"/>
      <c r="AH28" s="78"/>
      <c r="AI28" s="78"/>
      <c r="AJ28" s="78"/>
      <c r="AK28" s="78"/>
      <c r="AL28" s="48"/>
      <c r="AM28" s="48" t="s">
        <v>6741</v>
      </c>
      <c r="AN28" s="48" t="s">
        <v>6742</v>
      </c>
      <c r="AO28" s="48" t="s">
        <v>6494</v>
      </c>
      <c r="AP28" s="48" t="s">
        <v>80</v>
      </c>
      <c r="AQ28" s="48" t="s">
        <v>6713</v>
      </c>
      <c r="AR28" s="48" t="s">
        <v>6743</v>
      </c>
      <c r="AS28" s="48" t="s">
        <v>6744</v>
      </c>
      <c r="AT28" s="48"/>
      <c r="AU28" s="180" t="s">
        <v>6726</v>
      </c>
      <c r="AV28" s="48"/>
      <c r="AW28" s="51"/>
      <c r="AX28" s="51" t="s">
        <v>6745</v>
      </c>
      <c r="BB28" s="27"/>
      <c r="BC28" s="27"/>
      <c r="BG28" s="52"/>
    </row>
    <row r="29" spans="1:59" s="376" customFormat="1" outlineLevel="1">
      <c r="A29" s="704"/>
      <c r="B29" s="48" t="s">
        <v>377</v>
      </c>
      <c r="C29" s="77">
        <v>25</v>
      </c>
      <c r="D29" s="47" t="s">
        <v>2595</v>
      </c>
      <c r="E29" s="48" t="s">
        <v>6746</v>
      </c>
      <c r="F29" s="48" t="s">
        <v>6747</v>
      </c>
      <c r="G29" s="47" t="s">
        <v>6748</v>
      </c>
      <c r="H29" s="47" t="s">
        <v>6749</v>
      </c>
      <c r="I29" s="47"/>
      <c r="J29" s="48"/>
      <c r="K29" s="48" t="s">
        <v>6488</v>
      </c>
      <c r="L29" s="48" t="s">
        <v>6488</v>
      </c>
      <c r="M29" s="48" t="s">
        <v>6490</v>
      </c>
      <c r="N29" s="48">
        <v>999</v>
      </c>
      <c r="O29" s="48">
        <v>999</v>
      </c>
      <c r="P29" s="48"/>
      <c r="Q29" s="48"/>
      <c r="R29" s="48"/>
      <c r="S29" s="48"/>
      <c r="T29" s="48"/>
      <c r="U29" s="48"/>
      <c r="V29" s="48"/>
      <c r="W29" s="48"/>
      <c r="X29" s="48"/>
      <c r="Y29" s="78">
        <v>10</v>
      </c>
      <c r="Z29" s="78">
        <v>100</v>
      </c>
      <c r="AA29" s="78"/>
      <c r="AB29" s="78"/>
      <c r="AC29" s="90" t="s">
        <v>6491</v>
      </c>
      <c r="AD29" s="78"/>
      <c r="AE29" s="78"/>
      <c r="AF29" s="78"/>
      <c r="AG29" s="78"/>
      <c r="AH29" s="78"/>
      <c r="AI29" s="78"/>
      <c r="AJ29" s="78"/>
      <c r="AK29" s="78"/>
      <c r="AL29" s="48"/>
      <c r="AM29" s="48" t="s">
        <v>6750</v>
      </c>
      <c r="AN29" s="48" t="s">
        <v>6751</v>
      </c>
      <c r="AO29" s="48" t="s">
        <v>6494</v>
      </c>
      <c r="AP29" s="48" t="s">
        <v>80</v>
      </c>
      <c r="AQ29" s="48" t="s">
        <v>6713</v>
      </c>
      <c r="AR29" s="48" t="s">
        <v>6752</v>
      </c>
      <c r="AS29" s="48" t="s">
        <v>6753</v>
      </c>
      <c r="AT29" s="48"/>
      <c r="AU29" s="180" t="s">
        <v>6726</v>
      </c>
      <c r="AV29" s="48"/>
      <c r="AW29" s="51"/>
      <c r="AX29" s="51" t="s">
        <v>6754</v>
      </c>
      <c r="AY29" s="375"/>
      <c r="AZ29" s="375"/>
      <c r="BA29" s="375"/>
      <c r="BB29" s="463"/>
      <c r="BC29" s="463"/>
      <c r="BD29" s="375"/>
      <c r="BE29" s="375"/>
      <c r="BF29" s="375"/>
      <c r="BG29" s="375"/>
    </row>
    <row r="30" spans="1:59" outlineLevel="1">
      <c r="A30" s="274"/>
      <c r="B30" s="48" t="s">
        <v>56</v>
      </c>
      <c r="C30" s="77">
        <v>26</v>
      </c>
      <c r="D30" s="47" t="s">
        <v>6755</v>
      </c>
      <c r="E30" s="48" t="s">
        <v>6756</v>
      </c>
      <c r="F30" s="48" t="s">
        <v>6757</v>
      </c>
      <c r="G30" s="47" t="s">
        <v>6758</v>
      </c>
      <c r="H30" s="47" t="s">
        <v>6759</v>
      </c>
      <c r="I30" s="47" t="s">
        <v>6760</v>
      </c>
      <c r="J30" s="48" t="s">
        <v>6506</v>
      </c>
      <c r="K30" s="48" t="s">
        <v>6549</v>
      </c>
      <c r="L30" s="48" t="s">
        <v>6549</v>
      </c>
      <c r="M30" s="48" t="s">
        <v>6507</v>
      </c>
      <c r="N30" s="48">
        <v>999.9</v>
      </c>
      <c r="O30" s="48">
        <v>999.9</v>
      </c>
      <c r="P30" s="48"/>
      <c r="Q30" s="48"/>
      <c r="R30" s="48"/>
      <c r="S30" s="48"/>
      <c r="T30" s="48"/>
      <c r="U30" s="48"/>
      <c r="V30" s="48"/>
      <c r="W30" s="48"/>
      <c r="X30" s="48"/>
      <c r="Y30" s="78">
        <v>-999.9</v>
      </c>
      <c r="Z30" s="78">
        <v>999.9</v>
      </c>
      <c r="AA30" s="78">
        <v>-999.9</v>
      </c>
      <c r="AB30" s="78">
        <v>999.9</v>
      </c>
      <c r="AC30" s="90" t="s">
        <v>6491</v>
      </c>
      <c r="AD30" s="78"/>
      <c r="AE30" s="78"/>
      <c r="AF30" s="78"/>
      <c r="AG30" s="78"/>
      <c r="AH30" s="78"/>
      <c r="AI30" s="78"/>
      <c r="AJ30" s="78"/>
      <c r="AK30" s="78"/>
      <c r="AL30" s="48"/>
      <c r="AM30" s="48" t="s">
        <v>6761</v>
      </c>
      <c r="AN30" s="48" t="s">
        <v>6762</v>
      </c>
      <c r="AO30" s="48" t="s">
        <v>6494</v>
      </c>
      <c r="AP30" s="48" t="s">
        <v>80</v>
      </c>
      <c r="AQ30" s="48" t="s">
        <v>6713</v>
      </c>
      <c r="AR30" s="48" t="s">
        <v>6763</v>
      </c>
      <c r="AS30" s="48" t="s">
        <v>6764</v>
      </c>
      <c r="AT30" s="48"/>
      <c r="AU30" s="180" t="s">
        <v>6726</v>
      </c>
      <c r="AV30" s="48"/>
      <c r="AW30" s="51"/>
      <c r="AX30" s="51" t="s">
        <v>6765</v>
      </c>
      <c r="BB30" s="27"/>
      <c r="BC30" s="27"/>
      <c r="BG30" s="52"/>
    </row>
    <row r="31" spans="1:59" outlineLevel="1">
      <c r="A31" s="274"/>
      <c r="B31" s="48" t="s">
        <v>15</v>
      </c>
      <c r="C31" s="77">
        <v>27</v>
      </c>
      <c r="D31" s="47"/>
      <c r="E31" s="48" t="s">
        <v>6766</v>
      </c>
      <c r="F31" s="48" t="s">
        <v>6767</v>
      </c>
      <c r="G31" s="47" t="s">
        <v>6768</v>
      </c>
      <c r="H31" s="47"/>
      <c r="I31" s="47"/>
      <c r="J31" s="48"/>
      <c r="K31" s="48"/>
      <c r="L31" s="48"/>
      <c r="M31" s="48"/>
      <c r="N31" s="48"/>
      <c r="O31" s="48"/>
      <c r="P31" s="48"/>
      <c r="Q31" s="48"/>
      <c r="R31" s="48"/>
      <c r="S31" s="48"/>
      <c r="T31" s="48"/>
      <c r="U31" s="48"/>
      <c r="V31" s="48"/>
      <c r="W31" s="48"/>
      <c r="X31" s="48"/>
      <c r="Y31" s="78"/>
      <c r="Z31" s="78"/>
      <c r="AA31" s="78"/>
      <c r="AB31" s="78"/>
      <c r="AC31" s="78"/>
      <c r="AD31" s="78"/>
      <c r="AE31" s="78"/>
      <c r="AF31" s="78"/>
      <c r="AG31" s="78"/>
      <c r="AH31" s="78"/>
      <c r="AI31" s="78"/>
      <c r="AJ31" s="78"/>
      <c r="AK31" s="78"/>
      <c r="AL31" s="48"/>
      <c r="AM31" s="48"/>
      <c r="AN31" s="48"/>
      <c r="AO31" s="48"/>
      <c r="AP31" s="48"/>
      <c r="AQ31" s="48"/>
      <c r="AR31" s="48"/>
      <c r="AS31" s="48"/>
      <c r="AT31" s="48"/>
      <c r="AU31" s="180"/>
      <c r="AV31" s="48"/>
      <c r="AW31" s="51"/>
      <c r="AX31" s="51"/>
      <c r="BG31" s="52"/>
    </row>
    <row r="32" spans="1:59" outlineLevel="1">
      <c r="A32" s="274"/>
      <c r="B32" s="48" t="s">
        <v>15</v>
      </c>
      <c r="C32" s="77">
        <v>28</v>
      </c>
      <c r="D32" s="47"/>
      <c r="E32" s="48" t="s">
        <v>6769</v>
      </c>
      <c r="F32" s="48" t="s">
        <v>6770</v>
      </c>
      <c r="G32" s="47" t="s">
        <v>6771</v>
      </c>
      <c r="H32" s="47"/>
      <c r="I32" s="47"/>
      <c r="J32" s="48"/>
      <c r="K32" s="48"/>
      <c r="L32" s="48"/>
      <c r="M32" s="48"/>
      <c r="N32" s="48"/>
      <c r="O32" s="48"/>
      <c r="P32" s="48"/>
      <c r="Q32" s="48"/>
      <c r="R32" s="48"/>
      <c r="S32" s="48"/>
      <c r="T32" s="48"/>
      <c r="U32" s="48"/>
      <c r="V32" s="48"/>
      <c r="W32" s="48"/>
      <c r="X32" s="48"/>
      <c r="Y32" s="78"/>
      <c r="Z32" s="78"/>
      <c r="AA32" s="78"/>
      <c r="AB32" s="78"/>
      <c r="AC32" s="78"/>
      <c r="AD32" s="78"/>
      <c r="AE32" s="78"/>
      <c r="AF32" s="78"/>
      <c r="AG32" s="78"/>
      <c r="AH32" s="78"/>
      <c r="AI32" s="78"/>
      <c r="AJ32" s="78"/>
      <c r="AK32" s="78"/>
      <c r="AL32" s="48"/>
      <c r="AM32" s="48"/>
      <c r="AN32" s="48"/>
      <c r="AO32" s="48"/>
      <c r="AP32" s="48"/>
      <c r="AQ32" s="48"/>
      <c r="AR32" s="48"/>
      <c r="AS32" s="48"/>
      <c r="AT32" s="48"/>
      <c r="AU32" s="180"/>
      <c r="AV32" s="48"/>
      <c r="AW32" s="51"/>
      <c r="AX32" s="51"/>
      <c r="BG32" s="52"/>
    </row>
    <row r="33" spans="1:59" outlineLevel="1">
      <c r="A33" s="274"/>
      <c r="B33" s="48" t="s">
        <v>15</v>
      </c>
      <c r="C33" s="77">
        <v>29</v>
      </c>
      <c r="D33" s="47"/>
      <c r="E33" s="48" t="s">
        <v>6772</v>
      </c>
      <c r="F33" s="48" t="s">
        <v>6773</v>
      </c>
      <c r="G33" s="47" t="s">
        <v>6774</v>
      </c>
      <c r="H33" s="47"/>
      <c r="I33" s="47"/>
      <c r="J33" s="48"/>
      <c r="K33" s="48"/>
      <c r="L33" s="48"/>
      <c r="M33" s="48"/>
      <c r="N33" s="48"/>
      <c r="O33" s="48"/>
      <c r="P33" s="48"/>
      <c r="Q33" s="48"/>
      <c r="R33" s="48"/>
      <c r="S33" s="48"/>
      <c r="T33" s="48"/>
      <c r="U33" s="48"/>
      <c r="V33" s="48"/>
      <c r="W33" s="48"/>
      <c r="X33" s="48"/>
      <c r="Y33" s="78"/>
      <c r="Z33" s="78"/>
      <c r="AA33" s="78"/>
      <c r="AB33" s="78"/>
      <c r="AC33" s="78"/>
      <c r="AD33" s="78"/>
      <c r="AE33" s="78"/>
      <c r="AF33" s="78"/>
      <c r="AG33" s="78"/>
      <c r="AH33" s="78"/>
      <c r="AI33" s="78"/>
      <c r="AJ33" s="78"/>
      <c r="AK33" s="78"/>
      <c r="AL33" s="48"/>
      <c r="AM33" s="48"/>
      <c r="AN33" s="48"/>
      <c r="AO33" s="48"/>
      <c r="AP33" s="48"/>
      <c r="AQ33" s="48"/>
      <c r="AR33" s="48"/>
      <c r="AS33" s="48"/>
      <c r="AT33" s="48"/>
      <c r="AU33" s="180"/>
      <c r="AV33" s="48"/>
      <c r="AW33" s="51"/>
      <c r="AX33" s="51"/>
      <c r="BG33" s="52"/>
    </row>
    <row r="34" spans="1:59" outlineLevel="1">
      <c r="A34" s="274"/>
      <c r="B34" s="48" t="s">
        <v>15</v>
      </c>
      <c r="C34" s="77">
        <v>30</v>
      </c>
      <c r="D34" s="47"/>
      <c r="E34" s="48" t="s">
        <v>6775</v>
      </c>
      <c r="F34" s="48" t="s">
        <v>6776</v>
      </c>
      <c r="G34" s="47" t="s">
        <v>6777</v>
      </c>
      <c r="H34" s="47"/>
      <c r="I34" s="47"/>
      <c r="J34" s="48"/>
      <c r="K34" s="48"/>
      <c r="L34" s="48"/>
      <c r="M34" s="48"/>
      <c r="N34" s="48"/>
      <c r="O34" s="48"/>
      <c r="P34" s="48"/>
      <c r="Q34" s="48"/>
      <c r="R34" s="48"/>
      <c r="S34" s="48"/>
      <c r="T34" s="48"/>
      <c r="U34" s="48"/>
      <c r="V34" s="48"/>
      <c r="W34" s="48"/>
      <c r="X34" s="48"/>
      <c r="Y34" s="78"/>
      <c r="Z34" s="78"/>
      <c r="AA34" s="78"/>
      <c r="AB34" s="78"/>
      <c r="AC34" s="78"/>
      <c r="AD34" s="78"/>
      <c r="AE34" s="78"/>
      <c r="AF34" s="78"/>
      <c r="AG34" s="78"/>
      <c r="AH34" s="78"/>
      <c r="AI34" s="78"/>
      <c r="AJ34" s="78"/>
      <c r="AK34" s="78"/>
      <c r="AL34" s="48"/>
      <c r="AM34" s="48"/>
      <c r="AN34" s="48"/>
      <c r="AO34" s="48"/>
      <c r="AP34" s="48"/>
      <c r="AQ34" s="48"/>
      <c r="AR34" s="48"/>
      <c r="AS34" s="48"/>
      <c r="AT34" s="48"/>
      <c r="AU34" s="180"/>
      <c r="AV34" s="48"/>
      <c r="AW34" s="51"/>
      <c r="AX34" s="51"/>
      <c r="BG34" s="52"/>
    </row>
    <row r="35" spans="1:59" outlineLevel="1">
      <c r="A35" s="274"/>
      <c r="B35" s="48" t="s">
        <v>15</v>
      </c>
      <c r="C35" s="77">
        <v>31</v>
      </c>
      <c r="D35" s="47"/>
      <c r="E35" s="48" t="s">
        <v>6778</v>
      </c>
      <c r="F35" s="48" t="s">
        <v>6779</v>
      </c>
      <c r="G35" s="47" t="s">
        <v>6780</v>
      </c>
      <c r="H35" s="47"/>
      <c r="I35" s="47"/>
      <c r="J35" s="48"/>
      <c r="K35" s="48"/>
      <c r="L35" s="48"/>
      <c r="M35" s="48"/>
      <c r="N35" s="48"/>
      <c r="O35" s="48"/>
      <c r="P35" s="48"/>
      <c r="Q35" s="48"/>
      <c r="R35" s="48"/>
      <c r="S35" s="48"/>
      <c r="T35" s="48"/>
      <c r="U35" s="48"/>
      <c r="V35" s="48"/>
      <c r="W35" s="48"/>
      <c r="X35" s="48"/>
      <c r="Y35" s="78"/>
      <c r="Z35" s="78"/>
      <c r="AA35" s="78"/>
      <c r="AB35" s="78"/>
      <c r="AC35" s="78"/>
      <c r="AD35" s="78"/>
      <c r="AE35" s="78"/>
      <c r="AF35" s="78"/>
      <c r="AG35" s="78"/>
      <c r="AH35" s="78"/>
      <c r="AI35" s="78"/>
      <c r="AJ35" s="78"/>
      <c r="AK35" s="78"/>
      <c r="AL35" s="48"/>
      <c r="AM35" s="48"/>
      <c r="AN35" s="48"/>
      <c r="AO35" s="48"/>
      <c r="AP35" s="48"/>
      <c r="AQ35" s="48"/>
      <c r="AR35" s="48"/>
      <c r="AS35" s="48"/>
      <c r="AT35" s="48"/>
      <c r="AU35" s="180"/>
      <c r="AV35" s="48"/>
      <c r="AW35" s="51"/>
      <c r="AX35" s="51"/>
      <c r="BG35" s="52"/>
    </row>
    <row r="36" spans="1:59" outlineLevel="1">
      <c r="A36" s="274"/>
      <c r="B36" s="48" t="s">
        <v>15</v>
      </c>
      <c r="C36" s="77">
        <v>32</v>
      </c>
      <c r="D36" s="47"/>
      <c r="E36" s="48" t="s">
        <v>6781</v>
      </c>
      <c r="F36" s="48" t="s">
        <v>6782</v>
      </c>
      <c r="G36" s="47" t="s">
        <v>6783</v>
      </c>
      <c r="H36" s="47"/>
      <c r="I36" s="47"/>
      <c r="J36" s="48"/>
      <c r="K36" s="48"/>
      <c r="L36" s="48"/>
      <c r="M36" s="48"/>
      <c r="N36" s="48"/>
      <c r="O36" s="48"/>
      <c r="P36" s="48"/>
      <c r="Q36" s="48"/>
      <c r="R36" s="48"/>
      <c r="S36" s="48"/>
      <c r="T36" s="48"/>
      <c r="U36" s="48"/>
      <c r="V36" s="48"/>
      <c r="W36" s="48"/>
      <c r="X36" s="48"/>
      <c r="Y36" s="78"/>
      <c r="Z36" s="78"/>
      <c r="AA36" s="78"/>
      <c r="AB36" s="78"/>
      <c r="AC36" s="78"/>
      <c r="AD36" s="78"/>
      <c r="AE36" s="78"/>
      <c r="AF36" s="78"/>
      <c r="AG36" s="78"/>
      <c r="AH36" s="78"/>
      <c r="AI36" s="78"/>
      <c r="AJ36" s="48"/>
      <c r="AK36" s="78"/>
      <c r="AL36" s="48"/>
      <c r="AM36" s="48"/>
      <c r="AN36" s="48"/>
      <c r="AO36" s="48"/>
      <c r="AP36" s="48"/>
      <c r="AQ36" s="48"/>
      <c r="AR36" s="48"/>
      <c r="AS36" s="48"/>
      <c r="AT36" s="48"/>
      <c r="AU36" s="180"/>
      <c r="AV36" s="48"/>
      <c r="AW36" s="51"/>
      <c r="AX36" s="51"/>
      <c r="BG36" s="52"/>
    </row>
    <row r="37" spans="1:59" outlineLevel="1">
      <c r="A37" s="274"/>
      <c r="B37" s="48" t="s">
        <v>15</v>
      </c>
      <c r="C37" s="77">
        <v>33</v>
      </c>
      <c r="D37" s="47"/>
      <c r="E37" s="48" t="s">
        <v>6784</v>
      </c>
      <c r="F37" s="48" t="s">
        <v>6785</v>
      </c>
      <c r="G37" s="47" t="s">
        <v>6786</v>
      </c>
      <c r="H37" s="47"/>
      <c r="I37" s="47"/>
      <c r="J37" s="48"/>
      <c r="K37" s="48"/>
      <c r="L37" s="48"/>
      <c r="M37" s="48"/>
      <c r="N37" s="48"/>
      <c r="O37" s="48"/>
      <c r="P37" s="48"/>
      <c r="Q37" s="48"/>
      <c r="R37" s="48"/>
      <c r="S37" s="48"/>
      <c r="T37" s="48"/>
      <c r="U37" s="48"/>
      <c r="V37" s="48"/>
      <c r="W37" s="48"/>
      <c r="X37" s="48"/>
      <c r="Y37" s="78"/>
      <c r="Z37" s="78"/>
      <c r="AA37" s="78"/>
      <c r="AB37" s="78"/>
      <c r="AC37" s="78"/>
      <c r="AD37" s="78"/>
      <c r="AE37" s="78"/>
      <c r="AF37" s="78"/>
      <c r="AG37" s="78"/>
      <c r="AH37" s="78"/>
      <c r="AI37" s="78"/>
      <c r="AJ37" s="78"/>
      <c r="AK37" s="78"/>
      <c r="AL37" s="48"/>
      <c r="AM37" s="48"/>
      <c r="AN37" s="48"/>
      <c r="AO37" s="48"/>
      <c r="AP37" s="48"/>
      <c r="AQ37" s="48"/>
      <c r="AR37" s="48"/>
      <c r="AS37" s="48"/>
      <c r="AT37" s="48"/>
      <c r="AU37" s="180"/>
      <c r="AV37" s="48"/>
      <c r="AW37" s="51"/>
      <c r="AX37" s="51"/>
      <c r="BG37" s="52"/>
    </row>
    <row r="38" spans="1:59" outlineLevel="1">
      <c r="A38" s="274"/>
      <c r="B38" s="48" t="s">
        <v>15</v>
      </c>
      <c r="C38" s="77">
        <v>34</v>
      </c>
      <c r="D38" s="47"/>
      <c r="E38" s="48" t="s">
        <v>6787</v>
      </c>
      <c r="F38" s="48" t="s">
        <v>6788</v>
      </c>
      <c r="G38" s="47" t="s">
        <v>6789</v>
      </c>
      <c r="H38" s="47"/>
      <c r="I38" s="47"/>
      <c r="J38" s="48"/>
      <c r="K38" s="48"/>
      <c r="L38" s="48"/>
      <c r="M38" s="48"/>
      <c r="N38" s="48"/>
      <c r="O38" s="48"/>
      <c r="P38" s="48"/>
      <c r="Q38" s="48"/>
      <c r="R38" s="48"/>
      <c r="S38" s="48"/>
      <c r="T38" s="48"/>
      <c r="U38" s="48"/>
      <c r="V38" s="48"/>
      <c r="W38" s="48"/>
      <c r="X38" s="48"/>
      <c r="Y38" s="78"/>
      <c r="Z38" s="78"/>
      <c r="AA38" s="78"/>
      <c r="AB38" s="78"/>
      <c r="AC38" s="78"/>
      <c r="AD38" s="78"/>
      <c r="AE38" s="78"/>
      <c r="AF38" s="78"/>
      <c r="AG38" s="78"/>
      <c r="AH38" s="78"/>
      <c r="AI38" s="78"/>
      <c r="AJ38" s="78"/>
      <c r="AK38" s="78"/>
      <c r="AL38" s="48"/>
      <c r="AM38" s="48"/>
      <c r="AN38" s="48"/>
      <c r="AO38" s="48"/>
      <c r="AP38" s="48"/>
      <c r="AQ38" s="48"/>
      <c r="AR38" s="48"/>
      <c r="AS38" s="48"/>
      <c r="AT38" s="48"/>
      <c r="AU38" s="180"/>
      <c r="AV38" s="48"/>
      <c r="AW38" s="51"/>
      <c r="AX38" s="51"/>
      <c r="BG38" s="52"/>
    </row>
    <row r="39" spans="1:59" outlineLevel="1">
      <c r="A39" s="274"/>
      <c r="B39" s="48" t="s">
        <v>15</v>
      </c>
      <c r="C39" s="77">
        <v>35</v>
      </c>
      <c r="D39" s="47"/>
      <c r="E39" s="48" t="s">
        <v>6790</v>
      </c>
      <c r="F39" s="48" t="s">
        <v>6791</v>
      </c>
      <c r="G39" s="47" t="s">
        <v>6792</v>
      </c>
      <c r="H39" s="47"/>
      <c r="I39" s="47"/>
      <c r="J39" s="48"/>
      <c r="K39" s="48"/>
      <c r="L39" s="48"/>
      <c r="M39" s="48"/>
      <c r="N39" s="48"/>
      <c r="O39" s="48"/>
      <c r="P39" s="48"/>
      <c r="Q39" s="48"/>
      <c r="R39" s="48"/>
      <c r="S39" s="48"/>
      <c r="T39" s="48"/>
      <c r="U39" s="48"/>
      <c r="V39" s="48"/>
      <c r="W39" s="48"/>
      <c r="X39" s="48"/>
      <c r="Y39" s="78"/>
      <c r="Z39" s="78"/>
      <c r="AA39" s="78"/>
      <c r="AB39" s="78"/>
      <c r="AC39" s="78"/>
      <c r="AD39" s="78"/>
      <c r="AE39" s="78"/>
      <c r="AF39" s="78"/>
      <c r="AG39" s="78"/>
      <c r="AH39" s="78"/>
      <c r="AI39" s="78"/>
      <c r="AJ39" s="78"/>
      <c r="AK39" s="78"/>
      <c r="AL39" s="48"/>
      <c r="AM39" s="48"/>
      <c r="AN39" s="48"/>
      <c r="AO39" s="48"/>
      <c r="AP39" s="48"/>
      <c r="AQ39" s="48"/>
      <c r="AR39" s="48"/>
      <c r="AS39" s="48"/>
      <c r="AT39" s="48"/>
      <c r="AU39" s="180"/>
      <c r="AV39" s="48"/>
      <c r="AW39" s="51"/>
      <c r="AX39" s="51"/>
      <c r="BG39" s="52"/>
    </row>
    <row r="40" spans="1:59" outlineLevel="1">
      <c r="A40" s="274"/>
      <c r="B40" s="48" t="s">
        <v>15</v>
      </c>
      <c r="C40" s="77">
        <v>36</v>
      </c>
      <c r="D40" s="47"/>
      <c r="E40" s="48" t="s">
        <v>6793</v>
      </c>
      <c r="F40" s="48" t="s">
        <v>6794</v>
      </c>
      <c r="G40" s="47" t="s">
        <v>6795</v>
      </c>
      <c r="H40" s="47"/>
      <c r="I40" s="47"/>
      <c r="J40" s="48"/>
      <c r="K40" s="48"/>
      <c r="L40" s="48"/>
      <c r="M40" s="48"/>
      <c r="N40" s="48"/>
      <c r="O40" s="48"/>
      <c r="P40" s="48"/>
      <c r="Q40" s="48"/>
      <c r="R40" s="48"/>
      <c r="S40" s="48"/>
      <c r="T40" s="48"/>
      <c r="U40" s="48"/>
      <c r="V40" s="48"/>
      <c r="W40" s="48"/>
      <c r="X40" s="48"/>
      <c r="Y40" s="78"/>
      <c r="Z40" s="78"/>
      <c r="AA40" s="78"/>
      <c r="AB40" s="78"/>
      <c r="AC40" s="78"/>
      <c r="AD40" s="78"/>
      <c r="AE40" s="78"/>
      <c r="AF40" s="78"/>
      <c r="AG40" s="78"/>
      <c r="AH40" s="78"/>
      <c r="AI40" s="78"/>
      <c r="AJ40" s="78"/>
      <c r="AK40" s="78"/>
      <c r="AL40" s="48"/>
      <c r="AM40" s="48"/>
      <c r="AN40" s="48"/>
      <c r="AO40" s="48"/>
      <c r="AP40" s="48"/>
      <c r="AQ40" s="48"/>
      <c r="AR40" s="48"/>
      <c r="AS40" s="48"/>
      <c r="AT40" s="48"/>
      <c r="AU40" s="180"/>
      <c r="AV40" s="48"/>
      <c r="AW40" s="51"/>
      <c r="AX40" s="51"/>
      <c r="BG40" s="52"/>
    </row>
    <row r="41" spans="1:59" outlineLevel="1">
      <c r="A41" s="274"/>
      <c r="B41" s="48" t="s">
        <v>15</v>
      </c>
      <c r="C41" s="77">
        <v>37</v>
      </c>
      <c r="D41" s="47"/>
      <c r="E41" s="48" t="s">
        <v>6796</v>
      </c>
      <c r="F41" s="48" t="s">
        <v>6797</v>
      </c>
      <c r="G41" s="47" t="s">
        <v>6798</v>
      </c>
      <c r="H41" s="47"/>
      <c r="I41" s="47"/>
      <c r="J41" s="48"/>
      <c r="K41" s="48"/>
      <c r="L41" s="48"/>
      <c r="M41" s="48"/>
      <c r="N41" s="48"/>
      <c r="O41" s="48"/>
      <c r="P41" s="48"/>
      <c r="Q41" s="48"/>
      <c r="R41" s="48"/>
      <c r="S41" s="48"/>
      <c r="T41" s="48"/>
      <c r="U41" s="48"/>
      <c r="V41" s="48"/>
      <c r="W41" s="48"/>
      <c r="X41" s="48"/>
      <c r="Y41" s="78"/>
      <c r="Z41" s="78"/>
      <c r="AA41" s="78"/>
      <c r="AB41" s="78"/>
      <c r="AC41" s="78"/>
      <c r="AD41" s="78"/>
      <c r="AE41" s="78"/>
      <c r="AF41" s="78"/>
      <c r="AG41" s="78"/>
      <c r="AH41" s="78"/>
      <c r="AI41" s="78"/>
      <c r="AJ41" s="78"/>
      <c r="AK41" s="78"/>
      <c r="AL41" s="48"/>
      <c r="AM41" s="48"/>
      <c r="AN41" s="48"/>
      <c r="AO41" s="48"/>
      <c r="AP41" s="48"/>
      <c r="AQ41" s="48"/>
      <c r="AR41" s="48"/>
      <c r="AS41" s="48"/>
      <c r="AT41" s="48"/>
      <c r="AU41" s="178"/>
      <c r="AV41" s="48"/>
      <c r="AW41" s="51"/>
      <c r="AX41" s="51"/>
      <c r="BG41" s="52"/>
    </row>
    <row r="42" spans="1:59" outlineLevel="1">
      <c r="A42" s="274"/>
      <c r="B42" s="48" t="s">
        <v>15</v>
      </c>
      <c r="C42" s="77">
        <v>38</v>
      </c>
      <c r="D42" s="47"/>
      <c r="E42" s="48" t="s">
        <v>6799</v>
      </c>
      <c r="F42" s="48" t="s">
        <v>6800</v>
      </c>
      <c r="G42" s="47" t="s">
        <v>6801</v>
      </c>
      <c r="H42" s="47"/>
      <c r="I42" s="47"/>
      <c r="J42" s="48"/>
      <c r="K42" s="48"/>
      <c r="L42" s="48"/>
      <c r="M42" s="48"/>
      <c r="N42" s="48"/>
      <c r="O42" s="48"/>
      <c r="P42" s="48"/>
      <c r="Q42" s="48"/>
      <c r="R42" s="48"/>
      <c r="S42" s="48"/>
      <c r="T42" s="48"/>
      <c r="U42" s="48"/>
      <c r="V42" s="48"/>
      <c r="W42" s="48"/>
      <c r="X42" s="48"/>
      <c r="Y42" s="78"/>
      <c r="Z42" s="78"/>
      <c r="AA42" s="78"/>
      <c r="AB42" s="78"/>
      <c r="AC42" s="78"/>
      <c r="AD42" s="78"/>
      <c r="AE42" s="78"/>
      <c r="AF42" s="78"/>
      <c r="AG42" s="78"/>
      <c r="AH42" s="78"/>
      <c r="AI42" s="78"/>
      <c r="AJ42" s="78"/>
      <c r="AK42" s="78"/>
      <c r="AL42" s="48"/>
      <c r="AM42" s="48"/>
      <c r="AN42" s="48"/>
      <c r="AO42" s="48"/>
      <c r="AP42" s="48"/>
      <c r="AQ42" s="48"/>
      <c r="AR42" s="48"/>
      <c r="AS42" s="48"/>
      <c r="AT42" s="48"/>
      <c r="AU42" s="178"/>
      <c r="AV42" s="48"/>
      <c r="AW42" s="51"/>
      <c r="AX42" s="51"/>
      <c r="BG42" s="52"/>
    </row>
    <row r="43" spans="1:59" outlineLevel="1">
      <c r="A43" s="274"/>
      <c r="B43" s="48" t="s">
        <v>15</v>
      </c>
      <c r="C43" s="77">
        <v>39</v>
      </c>
      <c r="D43" s="47"/>
      <c r="E43" s="48" t="s">
        <v>6802</v>
      </c>
      <c r="F43" s="48" t="s">
        <v>6803</v>
      </c>
      <c r="G43" s="47" t="s">
        <v>6804</v>
      </c>
      <c r="H43" s="47"/>
      <c r="I43" s="47"/>
      <c r="J43" s="48"/>
      <c r="K43" s="48"/>
      <c r="L43" s="48"/>
      <c r="M43" s="48"/>
      <c r="N43" s="48"/>
      <c r="O43" s="48"/>
      <c r="P43" s="48"/>
      <c r="Q43" s="48"/>
      <c r="R43" s="48"/>
      <c r="S43" s="48"/>
      <c r="T43" s="48"/>
      <c r="U43" s="48"/>
      <c r="V43" s="48"/>
      <c r="W43" s="48"/>
      <c r="X43" s="48"/>
      <c r="Y43" s="78"/>
      <c r="Z43" s="78"/>
      <c r="AA43" s="78"/>
      <c r="AB43" s="78"/>
      <c r="AC43" s="78"/>
      <c r="AD43" s="78"/>
      <c r="AE43" s="78"/>
      <c r="AF43" s="78"/>
      <c r="AG43" s="78"/>
      <c r="AH43" s="78"/>
      <c r="AI43" s="78"/>
      <c r="AJ43" s="78"/>
      <c r="AK43" s="78"/>
      <c r="AL43" s="48"/>
      <c r="AM43" s="48"/>
      <c r="AN43" s="48"/>
      <c r="AO43" s="48"/>
      <c r="AP43" s="48"/>
      <c r="AQ43" s="48"/>
      <c r="AR43" s="48"/>
      <c r="AS43" s="48"/>
      <c r="AT43" s="48"/>
      <c r="AU43" s="178"/>
      <c r="AV43" s="48"/>
      <c r="AW43" s="51"/>
      <c r="AX43" s="51"/>
      <c r="BG43" s="52"/>
    </row>
    <row r="44" spans="1:59" outlineLevel="1">
      <c r="A44" s="274"/>
      <c r="B44" s="48" t="s">
        <v>15</v>
      </c>
      <c r="C44" s="77">
        <v>40</v>
      </c>
      <c r="D44" s="47"/>
      <c r="E44" s="48" t="s">
        <v>6805</v>
      </c>
      <c r="F44" s="48" t="s">
        <v>6806</v>
      </c>
      <c r="G44" s="47" t="s">
        <v>6807</v>
      </c>
      <c r="H44" s="47"/>
      <c r="I44" s="47"/>
      <c r="J44" s="48"/>
      <c r="K44" s="48"/>
      <c r="L44" s="48"/>
      <c r="M44" s="48"/>
      <c r="N44" s="48"/>
      <c r="O44" s="48"/>
      <c r="P44" s="48"/>
      <c r="Q44" s="48"/>
      <c r="R44" s="48"/>
      <c r="S44" s="48"/>
      <c r="T44" s="48"/>
      <c r="U44" s="48"/>
      <c r="V44" s="48"/>
      <c r="W44" s="48"/>
      <c r="X44" s="48"/>
      <c r="Y44" s="78"/>
      <c r="Z44" s="78"/>
      <c r="AA44" s="78"/>
      <c r="AB44" s="78"/>
      <c r="AC44" s="78"/>
      <c r="AD44" s="78"/>
      <c r="AE44" s="78"/>
      <c r="AF44" s="78"/>
      <c r="AG44" s="78"/>
      <c r="AH44" s="78"/>
      <c r="AI44" s="78"/>
      <c r="AJ44" s="78"/>
      <c r="AK44" s="78"/>
      <c r="AL44" s="48"/>
      <c r="AM44" s="48"/>
      <c r="AN44" s="48"/>
      <c r="AO44" s="48"/>
      <c r="AP44" s="48"/>
      <c r="AQ44" s="48"/>
      <c r="AR44" s="48"/>
      <c r="AS44" s="48"/>
      <c r="AT44" s="48"/>
      <c r="AU44" s="178"/>
      <c r="AV44" s="48"/>
      <c r="AW44" s="51"/>
      <c r="AX44" s="51"/>
      <c r="BG44" s="52"/>
    </row>
    <row r="45" spans="1:59" outlineLevel="1">
      <c r="A45" s="274"/>
      <c r="B45" s="48" t="s">
        <v>15</v>
      </c>
      <c r="C45" s="77">
        <v>41</v>
      </c>
      <c r="D45" s="47"/>
      <c r="E45" s="48" t="s">
        <v>6808</v>
      </c>
      <c r="F45" s="48" t="s">
        <v>6809</v>
      </c>
      <c r="G45" s="47" t="s">
        <v>6810</v>
      </c>
      <c r="H45" s="47"/>
      <c r="I45" s="47"/>
      <c r="J45" s="48"/>
      <c r="K45" s="48"/>
      <c r="L45" s="48"/>
      <c r="M45" s="48"/>
      <c r="N45" s="48"/>
      <c r="O45" s="48"/>
      <c r="P45" s="48"/>
      <c r="Q45" s="48"/>
      <c r="R45" s="48"/>
      <c r="S45" s="48"/>
      <c r="T45" s="48"/>
      <c r="U45" s="48"/>
      <c r="V45" s="48"/>
      <c r="W45" s="48"/>
      <c r="X45" s="48"/>
      <c r="Y45" s="78"/>
      <c r="Z45" s="78"/>
      <c r="AA45" s="78"/>
      <c r="AB45" s="78"/>
      <c r="AC45" s="78"/>
      <c r="AD45" s="78"/>
      <c r="AE45" s="78"/>
      <c r="AF45" s="78"/>
      <c r="AG45" s="78"/>
      <c r="AH45" s="78"/>
      <c r="AI45" s="78"/>
      <c r="AJ45" s="78"/>
      <c r="AK45" s="78"/>
      <c r="AL45" s="48"/>
      <c r="AM45" s="48"/>
      <c r="AN45" s="48"/>
      <c r="AO45" s="48"/>
      <c r="AP45" s="48"/>
      <c r="AQ45" s="48"/>
      <c r="AR45" s="48"/>
      <c r="AS45" s="48"/>
      <c r="AT45" s="48"/>
      <c r="AU45" s="178"/>
      <c r="AV45" s="48"/>
      <c r="AW45" s="51"/>
      <c r="AX45" s="51"/>
      <c r="BG45" s="52"/>
    </row>
    <row r="46" spans="1:59" outlineLevel="1">
      <c r="A46" s="274"/>
      <c r="B46" s="48" t="s">
        <v>15</v>
      </c>
      <c r="C46" s="77">
        <v>42</v>
      </c>
      <c r="D46" s="47"/>
      <c r="E46" s="48" t="s">
        <v>6811</v>
      </c>
      <c r="F46" s="48" t="s">
        <v>6812</v>
      </c>
      <c r="G46" s="47" t="s">
        <v>6813</v>
      </c>
      <c r="H46" s="47"/>
      <c r="I46" s="47"/>
      <c r="J46" s="48"/>
      <c r="K46" s="48"/>
      <c r="L46" s="48"/>
      <c r="M46" s="48"/>
      <c r="N46" s="48"/>
      <c r="O46" s="48"/>
      <c r="P46" s="48"/>
      <c r="Q46" s="48"/>
      <c r="R46" s="48"/>
      <c r="S46" s="48"/>
      <c r="T46" s="48"/>
      <c r="U46" s="48"/>
      <c r="V46" s="48"/>
      <c r="W46" s="48"/>
      <c r="X46" s="48"/>
      <c r="Y46" s="78"/>
      <c r="Z46" s="78"/>
      <c r="AA46" s="78"/>
      <c r="AB46" s="78"/>
      <c r="AC46" s="78"/>
      <c r="AD46" s="78"/>
      <c r="AE46" s="78"/>
      <c r="AF46" s="78"/>
      <c r="AG46" s="78"/>
      <c r="AH46" s="78"/>
      <c r="AI46" s="78"/>
      <c r="AJ46" s="78"/>
      <c r="AK46" s="78"/>
      <c r="AL46" s="48"/>
      <c r="AM46" s="48"/>
      <c r="AN46" s="48"/>
      <c r="AO46" s="48"/>
      <c r="AP46" s="48"/>
      <c r="AQ46" s="48"/>
      <c r="AR46" s="48"/>
      <c r="AS46" s="48"/>
      <c r="AT46" s="48"/>
      <c r="AU46" s="178"/>
      <c r="AV46" s="48"/>
      <c r="AW46" s="51"/>
      <c r="AX46" s="51"/>
      <c r="BG46" s="52"/>
    </row>
    <row r="47" spans="1:59" outlineLevel="1">
      <c r="A47" s="274"/>
      <c r="B47" s="48" t="s">
        <v>15</v>
      </c>
      <c r="C47" s="77">
        <v>43</v>
      </c>
      <c r="D47" s="47"/>
      <c r="E47" s="48" t="s">
        <v>6814</v>
      </c>
      <c r="F47" s="48" t="s">
        <v>6815</v>
      </c>
      <c r="G47" s="47" t="s">
        <v>6816</v>
      </c>
      <c r="H47" s="47"/>
      <c r="I47" s="47"/>
      <c r="J47" s="48"/>
      <c r="K47" s="48"/>
      <c r="L47" s="48"/>
      <c r="M47" s="48"/>
      <c r="N47" s="48"/>
      <c r="O47" s="48"/>
      <c r="P47" s="48"/>
      <c r="Q47" s="48"/>
      <c r="R47" s="48"/>
      <c r="S47" s="48"/>
      <c r="T47" s="48"/>
      <c r="U47" s="48"/>
      <c r="V47" s="48"/>
      <c r="W47" s="48"/>
      <c r="X47" s="48"/>
      <c r="Y47" s="78"/>
      <c r="Z47" s="78"/>
      <c r="AA47" s="78"/>
      <c r="AB47" s="78"/>
      <c r="AC47" s="78"/>
      <c r="AD47" s="78"/>
      <c r="AE47" s="78"/>
      <c r="AF47" s="78"/>
      <c r="AG47" s="78"/>
      <c r="AH47" s="78"/>
      <c r="AI47" s="78"/>
      <c r="AJ47" s="78"/>
      <c r="AK47" s="78"/>
      <c r="AL47" s="48"/>
      <c r="AM47" s="48"/>
      <c r="AN47" s="48"/>
      <c r="AO47" s="48"/>
      <c r="AP47" s="48"/>
      <c r="AQ47" s="48"/>
      <c r="AR47" s="48"/>
      <c r="AS47" s="48"/>
      <c r="AT47" s="48"/>
      <c r="AU47" s="178"/>
      <c r="AV47" s="48"/>
      <c r="AW47" s="51"/>
      <c r="AX47" s="51"/>
      <c r="BG47" s="52"/>
    </row>
    <row r="48" spans="1:59" outlineLevel="1">
      <c r="A48" s="274"/>
      <c r="B48" s="48" t="s">
        <v>15</v>
      </c>
      <c r="C48" s="77">
        <v>44</v>
      </c>
      <c r="D48" s="47"/>
      <c r="E48" s="48" t="s">
        <v>6817</v>
      </c>
      <c r="F48" s="48" t="s">
        <v>6818</v>
      </c>
      <c r="G48" s="47" t="s">
        <v>6819</v>
      </c>
      <c r="H48" s="47"/>
      <c r="I48" s="47"/>
      <c r="J48" s="48"/>
      <c r="K48" s="48"/>
      <c r="L48" s="48"/>
      <c r="M48" s="48"/>
      <c r="N48" s="48"/>
      <c r="O48" s="48"/>
      <c r="P48" s="48"/>
      <c r="Q48" s="48"/>
      <c r="R48" s="48"/>
      <c r="S48" s="48"/>
      <c r="T48" s="48"/>
      <c r="U48" s="48"/>
      <c r="V48" s="48"/>
      <c r="W48" s="48"/>
      <c r="X48" s="48"/>
      <c r="Y48" s="78"/>
      <c r="Z48" s="78"/>
      <c r="AA48" s="78"/>
      <c r="AB48" s="78"/>
      <c r="AC48" s="78"/>
      <c r="AD48" s="78"/>
      <c r="AE48" s="78"/>
      <c r="AF48" s="78"/>
      <c r="AG48" s="78"/>
      <c r="AH48" s="78"/>
      <c r="AI48" s="78"/>
      <c r="AJ48" s="78"/>
      <c r="AK48" s="78"/>
      <c r="AL48" s="48"/>
      <c r="AM48" s="48"/>
      <c r="AN48" s="48"/>
      <c r="AO48" s="48"/>
      <c r="AP48" s="48"/>
      <c r="AQ48" s="48"/>
      <c r="AR48" s="48"/>
      <c r="AS48" s="48"/>
      <c r="AT48" s="48"/>
      <c r="AU48" s="178"/>
      <c r="AV48" s="48"/>
      <c r="AW48" s="51"/>
      <c r="AX48" s="51"/>
      <c r="BG48" s="52"/>
    </row>
    <row r="49" spans="1:59" outlineLevel="1">
      <c r="A49" s="274"/>
      <c r="B49" s="48" t="s">
        <v>15</v>
      </c>
      <c r="C49" s="77">
        <v>45</v>
      </c>
      <c r="D49" s="47"/>
      <c r="E49" s="48" t="s">
        <v>6820</v>
      </c>
      <c r="F49" s="48" t="s">
        <v>6821</v>
      </c>
      <c r="G49" s="47" t="s">
        <v>6822</v>
      </c>
      <c r="H49" s="47"/>
      <c r="I49" s="47"/>
      <c r="J49" s="48"/>
      <c r="K49" s="48"/>
      <c r="L49" s="48"/>
      <c r="M49" s="48"/>
      <c r="N49" s="48"/>
      <c r="O49" s="48"/>
      <c r="P49" s="48"/>
      <c r="Q49" s="48"/>
      <c r="R49" s="48"/>
      <c r="S49" s="48"/>
      <c r="T49" s="48"/>
      <c r="U49" s="48"/>
      <c r="V49" s="48"/>
      <c r="W49" s="48"/>
      <c r="X49" s="48"/>
      <c r="Y49" s="78"/>
      <c r="Z49" s="78"/>
      <c r="AA49" s="78"/>
      <c r="AB49" s="78"/>
      <c r="AC49" s="78"/>
      <c r="AD49" s="78"/>
      <c r="AE49" s="78"/>
      <c r="AF49" s="78"/>
      <c r="AG49" s="78"/>
      <c r="AH49" s="78"/>
      <c r="AI49" s="78"/>
      <c r="AJ49" s="78"/>
      <c r="AK49" s="78"/>
      <c r="AL49" s="48"/>
      <c r="AM49" s="48"/>
      <c r="AN49" s="48"/>
      <c r="AO49" s="48"/>
      <c r="AP49" s="48"/>
      <c r="AQ49" s="48"/>
      <c r="AR49" s="48"/>
      <c r="AS49" s="48"/>
      <c r="AT49" s="48"/>
      <c r="AU49" s="178"/>
      <c r="AV49" s="48"/>
      <c r="AW49" s="51"/>
      <c r="AX49" s="51"/>
      <c r="BG49" s="52"/>
    </row>
    <row r="50" spans="1:59" outlineLevel="1">
      <c r="A50" s="274"/>
      <c r="B50" s="48" t="s">
        <v>15</v>
      </c>
      <c r="C50" s="77">
        <v>46</v>
      </c>
      <c r="D50" s="47"/>
      <c r="E50" s="48" t="s">
        <v>6823</v>
      </c>
      <c r="F50" s="48" t="s">
        <v>6824</v>
      </c>
      <c r="G50" s="47" t="s">
        <v>6825</v>
      </c>
      <c r="H50" s="47"/>
      <c r="I50" s="47"/>
      <c r="J50" s="48"/>
      <c r="K50" s="48"/>
      <c r="L50" s="48"/>
      <c r="M50" s="48"/>
      <c r="N50" s="48"/>
      <c r="O50" s="48"/>
      <c r="P50" s="48"/>
      <c r="Q50" s="48"/>
      <c r="R50" s="48"/>
      <c r="S50" s="48"/>
      <c r="T50" s="48"/>
      <c r="U50" s="48"/>
      <c r="V50" s="48"/>
      <c r="W50" s="48"/>
      <c r="X50" s="48"/>
      <c r="Y50" s="78"/>
      <c r="Z50" s="78"/>
      <c r="AA50" s="78"/>
      <c r="AB50" s="78"/>
      <c r="AC50" s="78"/>
      <c r="AD50" s="78"/>
      <c r="AE50" s="78"/>
      <c r="AF50" s="78"/>
      <c r="AG50" s="78"/>
      <c r="AH50" s="78"/>
      <c r="AI50" s="78"/>
      <c r="AJ50" s="78"/>
      <c r="AK50" s="78"/>
      <c r="AL50" s="48"/>
      <c r="AM50" s="48"/>
      <c r="AN50" s="48"/>
      <c r="AO50" s="48"/>
      <c r="AP50" s="48"/>
      <c r="AQ50" s="48"/>
      <c r="AR50" s="48"/>
      <c r="AS50" s="48"/>
      <c r="AT50" s="48"/>
      <c r="AU50" s="178"/>
      <c r="AV50" s="48"/>
      <c r="AW50" s="51"/>
      <c r="AX50" s="51"/>
      <c r="BG50" s="52"/>
    </row>
    <row r="51" spans="1:59" outlineLevel="1">
      <c r="A51" s="274"/>
      <c r="B51" s="48" t="s">
        <v>15</v>
      </c>
      <c r="C51" s="77">
        <v>47</v>
      </c>
      <c r="D51" s="47"/>
      <c r="E51" s="48" t="s">
        <v>6826</v>
      </c>
      <c r="F51" s="48" t="s">
        <v>6827</v>
      </c>
      <c r="G51" s="47" t="s">
        <v>6828</v>
      </c>
      <c r="H51" s="47"/>
      <c r="I51" s="47"/>
      <c r="J51" s="48"/>
      <c r="K51" s="48"/>
      <c r="L51" s="48"/>
      <c r="M51" s="48"/>
      <c r="N51" s="48"/>
      <c r="O51" s="48"/>
      <c r="P51" s="48"/>
      <c r="Q51" s="48"/>
      <c r="R51" s="48"/>
      <c r="S51" s="48"/>
      <c r="T51" s="48"/>
      <c r="U51" s="48"/>
      <c r="V51" s="48"/>
      <c r="W51" s="48"/>
      <c r="X51" s="48"/>
      <c r="Y51" s="78"/>
      <c r="Z51" s="78"/>
      <c r="AA51" s="78"/>
      <c r="AB51" s="78"/>
      <c r="AC51" s="78"/>
      <c r="AD51" s="78"/>
      <c r="AE51" s="78"/>
      <c r="AF51" s="78"/>
      <c r="AG51" s="78"/>
      <c r="AH51" s="78"/>
      <c r="AI51" s="78"/>
      <c r="AJ51" s="78"/>
      <c r="AK51" s="78"/>
      <c r="AL51" s="48"/>
      <c r="AM51" s="48"/>
      <c r="AN51" s="48"/>
      <c r="AO51" s="48"/>
      <c r="AP51" s="48"/>
      <c r="AQ51" s="48"/>
      <c r="AR51" s="48"/>
      <c r="AS51" s="48"/>
      <c r="AT51" s="48"/>
      <c r="AU51" s="178"/>
      <c r="AV51" s="48"/>
      <c r="AW51" s="51"/>
      <c r="AX51" s="51"/>
      <c r="BG51" s="52"/>
    </row>
    <row r="52" spans="1:59" outlineLevel="1">
      <c r="A52" s="274"/>
      <c r="B52" s="48" t="s">
        <v>15</v>
      </c>
      <c r="C52" s="77">
        <v>48</v>
      </c>
      <c r="D52" s="47"/>
      <c r="E52" s="48" t="s">
        <v>6829</v>
      </c>
      <c r="F52" s="48" t="s">
        <v>6830</v>
      </c>
      <c r="G52" s="47" t="s">
        <v>6831</v>
      </c>
      <c r="H52" s="47"/>
      <c r="I52" s="47"/>
      <c r="J52" s="48"/>
      <c r="K52" s="48"/>
      <c r="L52" s="48"/>
      <c r="M52" s="48"/>
      <c r="N52" s="48"/>
      <c r="O52" s="48"/>
      <c r="P52" s="48"/>
      <c r="Q52" s="48"/>
      <c r="R52" s="48"/>
      <c r="S52" s="48"/>
      <c r="T52" s="48"/>
      <c r="U52" s="48"/>
      <c r="V52" s="48"/>
      <c r="W52" s="48"/>
      <c r="X52" s="48"/>
      <c r="Y52" s="78"/>
      <c r="Z52" s="78"/>
      <c r="AA52" s="78"/>
      <c r="AB52" s="78"/>
      <c r="AC52" s="78"/>
      <c r="AD52" s="78"/>
      <c r="AE52" s="78"/>
      <c r="AF52" s="78"/>
      <c r="AG52" s="78"/>
      <c r="AH52" s="78"/>
      <c r="AI52" s="78"/>
      <c r="AJ52" s="78"/>
      <c r="AK52" s="78"/>
      <c r="AL52" s="48"/>
      <c r="AM52" s="48"/>
      <c r="AN52" s="48"/>
      <c r="AO52" s="48"/>
      <c r="AP52" s="48"/>
      <c r="AQ52" s="48"/>
      <c r="AR52" s="48"/>
      <c r="AS52" s="48"/>
      <c r="AT52" s="48"/>
      <c r="AU52" s="178"/>
      <c r="AV52" s="48"/>
      <c r="AW52" s="51"/>
      <c r="AX52" s="51"/>
      <c r="BG52" s="52"/>
    </row>
    <row r="53" spans="1:59" outlineLevel="1">
      <c r="A53" s="274"/>
      <c r="B53" s="48" t="s">
        <v>15</v>
      </c>
      <c r="C53" s="77">
        <v>49</v>
      </c>
      <c r="D53" s="47"/>
      <c r="E53" s="48" t="s">
        <v>6832</v>
      </c>
      <c r="F53" s="48" t="s">
        <v>6833</v>
      </c>
      <c r="G53" s="47" t="s">
        <v>6834</v>
      </c>
      <c r="H53" s="47"/>
      <c r="I53" s="47"/>
      <c r="J53" s="48"/>
      <c r="K53" s="48"/>
      <c r="L53" s="48"/>
      <c r="M53" s="48"/>
      <c r="N53" s="48"/>
      <c r="O53" s="48"/>
      <c r="P53" s="48"/>
      <c r="Q53" s="48"/>
      <c r="R53" s="48"/>
      <c r="S53" s="48"/>
      <c r="T53" s="48"/>
      <c r="U53" s="48"/>
      <c r="V53" s="48"/>
      <c r="W53" s="48"/>
      <c r="X53" s="48"/>
      <c r="Y53" s="78"/>
      <c r="Z53" s="78"/>
      <c r="AA53" s="78"/>
      <c r="AB53" s="78"/>
      <c r="AC53" s="78"/>
      <c r="AD53" s="78"/>
      <c r="AE53" s="78"/>
      <c r="AF53" s="78"/>
      <c r="AG53" s="78"/>
      <c r="AH53" s="78"/>
      <c r="AI53" s="78"/>
      <c r="AJ53" s="78"/>
      <c r="AK53" s="78"/>
      <c r="AL53" s="48"/>
      <c r="AM53" s="48"/>
      <c r="AN53" s="48"/>
      <c r="AO53" s="48"/>
      <c r="AP53" s="48"/>
      <c r="AQ53" s="48"/>
      <c r="AR53" s="48"/>
      <c r="AS53" s="48"/>
      <c r="AT53" s="48"/>
      <c r="AU53" s="178"/>
      <c r="AV53" s="48"/>
      <c r="AW53" s="51"/>
      <c r="AX53" s="51"/>
      <c r="BG53" s="52"/>
    </row>
    <row r="54" spans="1:59" outlineLevel="1">
      <c r="A54" s="274"/>
      <c r="B54" s="48" t="s">
        <v>15</v>
      </c>
      <c r="C54" s="77">
        <v>50</v>
      </c>
      <c r="D54" s="47"/>
      <c r="E54" s="48" t="s">
        <v>6835</v>
      </c>
      <c r="F54" s="48" t="s">
        <v>6836</v>
      </c>
      <c r="G54" s="47" t="s">
        <v>6837</v>
      </c>
      <c r="H54" s="47"/>
      <c r="I54" s="47"/>
      <c r="J54" s="48"/>
      <c r="K54" s="48"/>
      <c r="L54" s="48"/>
      <c r="M54" s="48"/>
      <c r="N54" s="48"/>
      <c r="O54" s="48"/>
      <c r="P54" s="48"/>
      <c r="Q54" s="48"/>
      <c r="R54" s="48"/>
      <c r="S54" s="48"/>
      <c r="T54" s="48"/>
      <c r="U54" s="48"/>
      <c r="V54" s="48"/>
      <c r="W54" s="48"/>
      <c r="X54" s="48"/>
      <c r="Y54" s="78"/>
      <c r="Z54" s="78"/>
      <c r="AA54" s="78"/>
      <c r="AB54" s="78"/>
      <c r="AC54" s="78"/>
      <c r="AD54" s="78"/>
      <c r="AE54" s="78"/>
      <c r="AF54" s="78"/>
      <c r="AG54" s="78"/>
      <c r="AH54" s="78"/>
      <c r="AI54" s="78"/>
      <c r="AJ54" s="78"/>
      <c r="AK54" s="78"/>
      <c r="AL54" s="48"/>
      <c r="AM54" s="48"/>
      <c r="AN54" s="48"/>
      <c r="AO54" s="48"/>
      <c r="AP54" s="48"/>
      <c r="AQ54" s="48"/>
      <c r="AR54" s="48"/>
      <c r="AS54" s="48"/>
      <c r="AT54" s="48"/>
      <c r="AU54" s="178"/>
      <c r="AV54" s="48"/>
      <c r="AW54" s="51"/>
      <c r="AX54" s="51"/>
      <c r="BG54" s="52"/>
    </row>
    <row r="55" spans="1:59" outlineLevel="1">
      <c r="A55" s="274"/>
      <c r="B55" s="48" t="s">
        <v>15</v>
      </c>
      <c r="C55" s="77">
        <v>51</v>
      </c>
      <c r="D55" s="47"/>
      <c r="E55" s="48" t="s">
        <v>6838</v>
      </c>
      <c r="F55" s="48" t="s">
        <v>6839</v>
      </c>
      <c r="G55" s="47" t="s">
        <v>6840</v>
      </c>
      <c r="H55" s="47"/>
      <c r="I55" s="47"/>
      <c r="J55" s="48"/>
      <c r="K55" s="48"/>
      <c r="L55" s="48"/>
      <c r="M55" s="48"/>
      <c r="N55" s="48"/>
      <c r="O55" s="48"/>
      <c r="P55" s="48"/>
      <c r="Q55" s="48"/>
      <c r="R55" s="48"/>
      <c r="S55" s="48"/>
      <c r="T55" s="48"/>
      <c r="U55" s="48"/>
      <c r="V55" s="48"/>
      <c r="W55" s="48"/>
      <c r="X55" s="48"/>
      <c r="Y55" s="78"/>
      <c r="Z55" s="78"/>
      <c r="AA55" s="78"/>
      <c r="AB55" s="78"/>
      <c r="AC55" s="78"/>
      <c r="AD55" s="78"/>
      <c r="AE55" s="78"/>
      <c r="AF55" s="78"/>
      <c r="AG55" s="78"/>
      <c r="AH55" s="78"/>
      <c r="AI55" s="78"/>
      <c r="AJ55" s="78"/>
      <c r="AK55" s="78"/>
      <c r="AL55" s="48"/>
      <c r="AM55" s="48"/>
      <c r="AN55" s="48"/>
      <c r="AO55" s="48"/>
      <c r="AP55" s="48"/>
      <c r="AQ55" s="48"/>
      <c r="AR55" s="48"/>
      <c r="AS55" s="48"/>
      <c r="AT55" s="48"/>
      <c r="AU55" s="178"/>
      <c r="AV55" s="48"/>
      <c r="AW55" s="51"/>
      <c r="AX55" s="51"/>
      <c r="BG55" s="52"/>
    </row>
    <row r="56" spans="1:59" outlineLevel="1">
      <c r="A56" s="274"/>
      <c r="B56" s="48" t="s">
        <v>15</v>
      </c>
      <c r="C56" s="77">
        <v>52</v>
      </c>
      <c r="D56" s="47"/>
      <c r="E56" s="48" t="s">
        <v>6841</v>
      </c>
      <c r="F56" s="48" t="s">
        <v>6842</v>
      </c>
      <c r="G56" s="47" t="s">
        <v>6843</v>
      </c>
      <c r="H56" s="47"/>
      <c r="I56" s="47"/>
      <c r="J56" s="48"/>
      <c r="K56" s="48"/>
      <c r="L56" s="48"/>
      <c r="M56" s="48"/>
      <c r="N56" s="48"/>
      <c r="O56" s="48"/>
      <c r="P56" s="48"/>
      <c r="Q56" s="48"/>
      <c r="R56" s="48"/>
      <c r="S56" s="48"/>
      <c r="T56" s="48"/>
      <c r="U56" s="48"/>
      <c r="V56" s="48"/>
      <c r="W56" s="48"/>
      <c r="X56" s="48"/>
      <c r="Y56" s="78"/>
      <c r="Z56" s="78"/>
      <c r="AA56" s="78"/>
      <c r="AB56" s="78"/>
      <c r="AC56" s="78"/>
      <c r="AD56" s="78"/>
      <c r="AE56" s="78"/>
      <c r="AF56" s="78"/>
      <c r="AG56" s="78"/>
      <c r="AH56" s="78"/>
      <c r="AI56" s="78"/>
      <c r="AJ56" s="78"/>
      <c r="AK56" s="78"/>
      <c r="AL56" s="48"/>
      <c r="AM56" s="48"/>
      <c r="AN56" s="48"/>
      <c r="AO56" s="48"/>
      <c r="AP56" s="48"/>
      <c r="AQ56" s="48"/>
      <c r="AR56" s="48"/>
      <c r="AS56" s="48"/>
      <c r="AT56" s="48"/>
      <c r="AU56" s="178"/>
      <c r="AV56" s="48"/>
      <c r="AW56" s="51"/>
      <c r="AX56" s="51"/>
      <c r="BG56" s="52"/>
    </row>
    <row r="57" spans="1:59" outlineLevel="1">
      <c r="A57" s="274"/>
      <c r="B57" s="48" t="s">
        <v>15</v>
      </c>
      <c r="C57" s="77">
        <v>53</v>
      </c>
      <c r="D57" s="47"/>
      <c r="E57" s="48" t="s">
        <v>6844</v>
      </c>
      <c r="F57" s="48" t="s">
        <v>6845</v>
      </c>
      <c r="G57" s="47" t="s">
        <v>6846</v>
      </c>
      <c r="H57" s="47"/>
      <c r="I57" s="47"/>
      <c r="J57" s="48"/>
      <c r="K57" s="48"/>
      <c r="L57" s="48"/>
      <c r="M57" s="48"/>
      <c r="N57" s="48"/>
      <c r="O57" s="48"/>
      <c r="P57" s="48"/>
      <c r="Q57" s="48"/>
      <c r="R57" s="48"/>
      <c r="S57" s="48"/>
      <c r="T57" s="48"/>
      <c r="U57" s="48"/>
      <c r="V57" s="48"/>
      <c r="W57" s="48"/>
      <c r="X57" s="48"/>
      <c r="Y57" s="78"/>
      <c r="Z57" s="78"/>
      <c r="AA57" s="78"/>
      <c r="AB57" s="78"/>
      <c r="AC57" s="78"/>
      <c r="AD57" s="78"/>
      <c r="AE57" s="78"/>
      <c r="AF57" s="78"/>
      <c r="AG57" s="78"/>
      <c r="AH57" s="78"/>
      <c r="AI57" s="78"/>
      <c r="AJ57" s="78"/>
      <c r="AK57" s="78"/>
      <c r="AL57" s="48"/>
      <c r="AM57" s="48"/>
      <c r="AN57" s="48"/>
      <c r="AO57" s="48"/>
      <c r="AP57" s="48"/>
      <c r="AQ57" s="48"/>
      <c r="AR57" s="48"/>
      <c r="AS57" s="48"/>
      <c r="AT57" s="48"/>
      <c r="AU57" s="178"/>
      <c r="AV57" s="48"/>
      <c r="AW57" s="51"/>
      <c r="AX57" s="51"/>
      <c r="BG57" s="52"/>
    </row>
    <row r="58" spans="1:59" outlineLevel="1">
      <c r="A58" s="274"/>
      <c r="B58" s="48" t="s">
        <v>15</v>
      </c>
      <c r="C58" s="77">
        <v>54</v>
      </c>
      <c r="D58" s="47"/>
      <c r="E58" s="48" t="s">
        <v>6847</v>
      </c>
      <c r="F58" s="48" t="s">
        <v>6848</v>
      </c>
      <c r="G58" s="47" t="s">
        <v>6849</v>
      </c>
      <c r="H58" s="47"/>
      <c r="I58" s="47"/>
      <c r="J58" s="48"/>
      <c r="K58" s="48"/>
      <c r="L58" s="48"/>
      <c r="M58" s="48"/>
      <c r="N58" s="48"/>
      <c r="O58" s="48"/>
      <c r="P58" s="48"/>
      <c r="Q58" s="48"/>
      <c r="R58" s="48"/>
      <c r="S58" s="48"/>
      <c r="T58" s="48"/>
      <c r="U58" s="48"/>
      <c r="V58" s="48"/>
      <c r="W58" s="48"/>
      <c r="X58" s="48"/>
      <c r="Y58" s="78"/>
      <c r="Z58" s="78"/>
      <c r="AA58" s="78"/>
      <c r="AB58" s="78"/>
      <c r="AC58" s="78"/>
      <c r="AD58" s="78"/>
      <c r="AE58" s="78"/>
      <c r="AF58" s="78"/>
      <c r="AG58" s="78"/>
      <c r="AH58" s="78"/>
      <c r="AI58" s="78"/>
      <c r="AJ58" s="78"/>
      <c r="AK58" s="78"/>
      <c r="AL58" s="48"/>
      <c r="AM58" s="48"/>
      <c r="AN58" s="48"/>
      <c r="AO58" s="48"/>
      <c r="AP58" s="48"/>
      <c r="AQ58" s="48"/>
      <c r="AR58" s="48"/>
      <c r="AS58" s="48"/>
      <c r="AT58" s="48"/>
      <c r="AU58" s="178"/>
      <c r="AV58" s="48"/>
      <c r="AW58" s="51"/>
      <c r="AX58" s="51"/>
      <c r="BG58" s="52"/>
    </row>
    <row r="59" spans="1:59" outlineLevel="1">
      <c r="A59" s="274"/>
      <c r="B59" s="48" t="s">
        <v>15</v>
      </c>
      <c r="C59" s="77">
        <v>55</v>
      </c>
      <c r="D59" s="47"/>
      <c r="E59" s="48" t="s">
        <v>6850</v>
      </c>
      <c r="F59" s="48" t="s">
        <v>6851</v>
      </c>
      <c r="G59" s="47" t="s">
        <v>6852</v>
      </c>
      <c r="H59" s="47"/>
      <c r="I59" s="47"/>
      <c r="J59" s="48"/>
      <c r="K59" s="48"/>
      <c r="L59" s="48"/>
      <c r="M59" s="48"/>
      <c r="N59" s="48"/>
      <c r="O59" s="48"/>
      <c r="P59" s="48"/>
      <c r="Q59" s="48"/>
      <c r="R59" s="48"/>
      <c r="S59" s="48"/>
      <c r="T59" s="48"/>
      <c r="U59" s="48"/>
      <c r="V59" s="48"/>
      <c r="W59" s="48"/>
      <c r="X59" s="48"/>
      <c r="Y59" s="78"/>
      <c r="Z59" s="78"/>
      <c r="AA59" s="78"/>
      <c r="AB59" s="78"/>
      <c r="AC59" s="78"/>
      <c r="AD59" s="78"/>
      <c r="AE59" s="78"/>
      <c r="AF59" s="78"/>
      <c r="AG59" s="78"/>
      <c r="AH59" s="78"/>
      <c r="AI59" s="78"/>
      <c r="AJ59" s="78"/>
      <c r="AK59" s="78"/>
      <c r="AL59" s="48"/>
      <c r="AM59" s="48"/>
      <c r="AN59" s="48"/>
      <c r="AO59" s="48"/>
      <c r="AP59" s="48"/>
      <c r="AQ59" s="48"/>
      <c r="AR59" s="48"/>
      <c r="AS59" s="48"/>
      <c r="AT59" s="48"/>
      <c r="AU59" s="178"/>
      <c r="AV59" s="48"/>
      <c r="AW59" s="51"/>
      <c r="AX59" s="51"/>
      <c r="BG59" s="52"/>
    </row>
    <row r="60" spans="1:59" outlineLevel="1">
      <c r="A60" s="274"/>
      <c r="B60" s="48" t="s">
        <v>15</v>
      </c>
      <c r="C60" s="77">
        <v>56</v>
      </c>
      <c r="D60" s="47"/>
      <c r="E60" s="48" t="s">
        <v>6853</v>
      </c>
      <c r="F60" s="48" t="s">
        <v>6854</v>
      </c>
      <c r="G60" s="47" t="s">
        <v>6855</v>
      </c>
      <c r="H60" s="47"/>
      <c r="I60" s="47"/>
      <c r="J60" s="48"/>
      <c r="K60" s="48"/>
      <c r="L60" s="48"/>
      <c r="M60" s="48"/>
      <c r="N60" s="48"/>
      <c r="O60" s="48"/>
      <c r="P60" s="48"/>
      <c r="Q60" s="48"/>
      <c r="R60" s="48"/>
      <c r="S60" s="48"/>
      <c r="T60" s="48"/>
      <c r="U60" s="48"/>
      <c r="V60" s="48"/>
      <c r="W60" s="48"/>
      <c r="X60" s="48"/>
      <c r="Y60" s="78"/>
      <c r="Z60" s="78"/>
      <c r="AA60" s="78"/>
      <c r="AB60" s="78"/>
      <c r="AC60" s="78"/>
      <c r="AD60" s="78"/>
      <c r="AE60" s="78"/>
      <c r="AF60" s="78"/>
      <c r="AG60" s="78"/>
      <c r="AH60" s="78"/>
      <c r="AI60" s="78"/>
      <c r="AJ60" s="78"/>
      <c r="AK60" s="78"/>
      <c r="AL60" s="48"/>
      <c r="AM60" s="48"/>
      <c r="AN60" s="48"/>
      <c r="AO60" s="48"/>
      <c r="AP60" s="48"/>
      <c r="AQ60" s="48"/>
      <c r="AR60" s="48"/>
      <c r="AS60" s="48"/>
      <c r="AT60" s="48"/>
      <c r="AU60" s="178"/>
      <c r="AV60" s="48"/>
      <c r="AW60" s="51"/>
      <c r="AX60" s="51"/>
      <c r="BG60" s="52"/>
    </row>
    <row r="61" spans="1:59" outlineLevel="1">
      <c r="A61" s="274"/>
      <c r="B61" s="48" t="s">
        <v>15</v>
      </c>
      <c r="C61" s="77">
        <v>57</v>
      </c>
      <c r="D61" s="47"/>
      <c r="E61" s="48" t="s">
        <v>6856</v>
      </c>
      <c r="F61" s="48" t="s">
        <v>6857</v>
      </c>
      <c r="G61" s="47" t="s">
        <v>6858</v>
      </c>
      <c r="H61" s="47"/>
      <c r="I61" s="47"/>
      <c r="J61" s="48"/>
      <c r="K61" s="48"/>
      <c r="L61" s="48"/>
      <c r="M61" s="48"/>
      <c r="N61" s="48"/>
      <c r="O61" s="48"/>
      <c r="P61" s="48"/>
      <c r="Q61" s="48"/>
      <c r="R61" s="48"/>
      <c r="S61" s="48"/>
      <c r="T61" s="48"/>
      <c r="U61" s="48"/>
      <c r="V61" s="48"/>
      <c r="W61" s="48"/>
      <c r="X61" s="48"/>
      <c r="Y61" s="78"/>
      <c r="Z61" s="78"/>
      <c r="AA61" s="78"/>
      <c r="AB61" s="78"/>
      <c r="AC61" s="78"/>
      <c r="AD61" s="78"/>
      <c r="AE61" s="78"/>
      <c r="AF61" s="78"/>
      <c r="AG61" s="78"/>
      <c r="AH61" s="78"/>
      <c r="AI61" s="78"/>
      <c r="AJ61" s="78"/>
      <c r="AK61" s="78"/>
      <c r="AL61" s="48"/>
      <c r="AM61" s="48"/>
      <c r="AN61" s="48"/>
      <c r="AO61" s="48"/>
      <c r="AP61" s="48"/>
      <c r="AQ61" s="48"/>
      <c r="AR61" s="48"/>
      <c r="AS61" s="48"/>
      <c r="AT61" s="48"/>
      <c r="AU61" s="178"/>
      <c r="AV61" s="48"/>
      <c r="AW61" s="51"/>
      <c r="AX61" s="51"/>
      <c r="BG61" s="52"/>
    </row>
    <row r="62" spans="1:59" outlineLevel="1">
      <c r="A62" s="274"/>
      <c r="B62" s="48" t="s">
        <v>15</v>
      </c>
      <c r="C62" s="77">
        <v>58</v>
      </c>
      <c r="D62" s="47"/>
      <c r="E62" s="48" t="s">
        <v>6859</v>
      </c>
      <c r="F62" s="48" t="s">
        <v>6860</v>
      </c>
      <c r="G62" s="47" t="s">
        <v>6861</v>
      </c>
      <c r="H62" s="47"/>
      <c r="I62" s="47"/>
      <c r="J62" s="48"/>
      <c r="K62" s="48"/>
      <c r="L62" s="48"/>
      <c r="M62" s="48"/>
      <c r="N62" s="48"/>
      <c r="O62" s="48"/>
      <c r="P62" s="48"/>
      <c r="Q62" s="48"/>
      <c r="R62" s="48"/>
      <c r="S62" s="48"/>
      <c r="T62" s="48"/>
      <c r="U62" s="48"/>
      <c r="V62" s="48"/>
      <c r="W62" s="48"/>
      <c r="X62" s="48"/>
      <c r="Y62" s="78"/>
      <c r="Z62" s="78"/>
      <c r="AA62" s="78"/>
      <c r="AB62" s="78"/>
      <c r="AC62" s="78"/>
      <c r="AD62" s="78"/>
      <c r="AE62" s="78"/>
      <c r="AF62" s="78"/>
      <c r="AG62" s="78"/>
      <c r="AH62" s="78"/>
      <c r="AI62" s="78"/>
      <c r="AJ62" s="78"/>
      <c r="AK62" s="78"/>
      <c r="AL62" s="48"/>
      <c r="AM62" s="48"/>
      <c r="AN62" s="48"/>
      <c r="AO62" s="48"/>
      <c r="AP62" s="48"/>
      <c r="AQ62" s="48"/>
      <c r="AR62" s="48"/>
      <c r="AS62" s="48"/>
      <c r="AT62" s="48"/>
      <c r="AU62" s="178"/>
      <c r="AV62" s="48"/>
      <c r="AW62" s="51"/>
      <c r="AX62" s="51"/>
      <c r="BG62" s="52"/>
    </row>
    <row r="63" spans="1:59" outlineLevel="1">
      <c r="A63" s="274"/>
      <c r="B63" s="48" t="s">
        <v>15</v>
      </c>
      <c r="C63" s="77">
        <v>59</v>
      </c>
      <c r="D63" s="47"/>
      <c r="E63" s="48" t="s">
        <v>6862</v>
      </c>
      <c r="F63" s="48" t="s">
        <v>6863</v>
      </c>
      <c r="G63" s="47" t="s">
        <v>6864</v>
      </c>
      <c r="H63" s="47"/>
      <c r="I63" s="47"/>
      <c r="J63" s="48"/>
      <c r="K63" s="48"/>
      <c r="L63" s="48"/>
      <c r="M63" s="48"/>
      <c r="N63" s="48"/>
      <c r="O63" s="48"/>
      <c r="P63" s="48"/>
      <c r="Q63" s="48"/>
      <c r="R63" s="48"/>
      <c r="S63" s="48"/>
      <c r="T63" s="48"/>
      <c r="U63" s="48"/>
      <c r="V63" s="48"/>
      <c r="W63" s="48"/>
      <c r="X63" s="48"/>
      <c r="Y63" s="78"/>
      <c r="Z63" s="78"/>
      <c r="AA63" s="78"/>
      <c r="AB63" s="78"/>
      <c r="AC63" s="78"/>
      <c r="AD63" s="78"/>
      <c r="AE63" s="78"/>
      <c r="AF63" s="78"/>
      <c r="AG63" s="78"/>
      <c r="AH63" s="78"/>
      <c r="AI63" s="78"/>
      <c r="AJ63" s="78"/>
      <c r="AK63" s="78"/>
      <c r="AL63" s="48"/>
      <c r="AM63" s="48"/>
      <c r="AN63" s="48"/>
      <c r="AO63" s="48"/>
      <c r="AP63" s="48"/>
      <c r="AQ63" s="48"/>
      <c r="AR63" s="48"/>
      <c r="AS63" s="48"/>
      <c r="AT63" s="48"/>
      <c r="AU63" s="178"/>
      <c r="AV63" s="48"/>
      <c r="AW63" s="51"/>
      <c r="AX63" s="51"/>
      <c r="BG63" s="52"/>
    </row>
    <row r="64" spans="1:59" outlineLevel="1">
      <c r="A64" s="274"/>
      <c r="B64" s="48" t="s">
        <v>15</v>
      </c>
      <c r="C64" s="77">
        <v>60</v>
      </c>
      <c r="D64" s="47"/>
      <c r="E64" s="48" t="s">
        <v>6865</v>
      </c>
      <c r="F64" s="48" t="s">
        <v>6866</v>
      </c>
      <c r="G64" s="47" t="s">
        <v>6867</v>
      </c>
      <c r="H64" s="47"/>
      <c r="I64" s="47"/>
      <c r="J64" s="48"/>
      <c r="K64" s="48"/>
      <c r="L64" s="48"/>
      <c r="M64" s="48"/>
      <c r="N64" s="48"/>
      <c r="O64" s="48"/>
      <c r="P64" s="48"/>
      <c r="Q64" s="48"/>
      <c r="R64" s="48"/>
      <c r="S64" s="48"/>
      <c r="T64" s="48"/>
      <c r="U64" s="48"/>
      <c r="V64" s="48"/>
      <c r="W64" s="48"/>
      <c r="X64" s="48"/>
      <c r="Y64" s="78"/>
      <c r="Z64" s="78"/>
      <c r="AA64" s="78"/>
      <c r="AB64" s="78"/>
      <c r="AC64" s="78"/>
      <c r="AD64" s="78"/>
      <c r="AE64" s="78"/>
      <c r="AF64" s="78"/>
      <c r="AG64" s="78"/>
      <c r="AH64" s="78"/>
      <c r="AI64" s="78"/>
      <c r="AJ64" s="78"/>
      <c r="AK64" s="78"/>
      <c r="AL64" s="48"/>
      <c r="AM64" s="48"/>
      <c r="AN64" s="48"/>
      <c r="AO64" s="48"/>
      <c r="AP64" s="48"/>
      <c r="AQ64" s="48"/>
      <c r="AR64" s="48"/>
      <c r="AS64" s="48"/>
      <c r="AT64" s="48"/>
      <c r="AU64" s="178"/>
      <c r="AV64" s="48"/>
      <c r="AW64" s="51"/>
      <c r="AX64" s="51"/>
      <c r="BG64" s="52"/>
    </row>
    <row r="65" spans="1:59" outlineLevel="1">
      <c r="A65" s="274"/>
      <c r="B65" s="48" t="s">
        <v>15</v>
      </c>
      <c r="C65" s="77">
        <v>61</v>
      </c>
      <c r="D65" s="47"/>
      <c r="E65" s="48" t="s">
        <v>6868</v>
      </c>
      <c r="F65" s="48" t="s">
        <v>6869</v>
      </c>
      <c r="G65" s="47" t="s">
        <v>6870</v>
      </c>
      <c r="H65" s="47"/>
      <c r="I65" s="47"/>
      <c r="J65" s="48"/>
      <c r="K65" s="48"/>
      <c r="L65" s="48"/>
      <c r="M65" s="48"/>
      <c r="N65" s="48"/>
      <c r="O65" s="48"/>
      <c r="P65" s="48"/>
      <c r="Q65" s="48"/>
      <c r="R65" s="48"/>
      <c r="S65" s="48"/>
      <c r="T65" s="48"/>
      <c r="U65" s="48"/>
      <c r="V65" s="48"/>
      <c r="W65" s="48"/>
      <c r="X65" s="48"/>
      <c r="Y65" s="78"/>
      <c r="Z65" s="78"/>
      <c r="AA65" s="78"/>
      <c r="AB65" s="78"/>
      <c r="AC65" s="78"/>
      <c r="AD65" s="78"/>
      <c r="AE65" s="78"/>
      <c r="AF65" s="78"/>
      <c r="AG65" s="78"/>
      <c r="AH65" s="78"/>
      <c r="AI65" s="78"/>
      <c r="AJ65" s="78"/>
      <c r="AK65" s="78"/>
      <c r="AL65" s="48"/>
      <c r="AM65" s="48"/>
      <c r="AN65" s="48"/>
      <c r="AO65" s="48"/>
      <c r="AP65" s="48"/>
      <c r="AQ65" s="48"/>
      <c r="AR65" s="48"/>
      <c r="AS65" s="48"/>
      <c r="AT65" s="48"/>
      <c r="AU65" s="178"/>
      <c r="AV65" s="48"/>
      <c r="AW65" s="51"/>
      <c r="AX65" s="51"/>
      <c r="BG65" s="52"/>
    </row>
    <row r="66" spans="1:59" outlineLevel="1">
      <c r="A66" s="274"/>
      <c r="B66" s="48" t="s">
        <v>15</v>
      </c>
      <c r="C66" s="77">
        <v>62</v>
      </c>
      <c r="D66" s="47"/>
      <c r="E66" s="48" t="s">
        <v>6871</v>
      </c>
      <c r="F66" s="48" t="s">
        <v>6872</v>
      </c>
      <c r="G66" s="47" t="s">
        <v>6873</v>
      </c>
      <c r="H66" s="47"/>
      <c r="I66" s="47"/>
      <c r="J66" s="48"/>
      <c r="K66" s="48"/>
      <c r="L66" s="48"/>
      <c r="M66" s="48"/>
      <c r="N66" s="48"/>
      <c r="O66" s="48"/>
      <c r="P66" s="48"/>
      <c r="Q66" s="48"/>
      <c r="R66" s="48"/>
      <c r="S66" s="48"/>
      <c r="T66" s="48"/>
      <c r="U66" s="48"/>
      <c r="V66" s="48"/>
      <c r="W66" s="48"/>
      <c r="X66" s="48"/>
      <c r="Y66" s="78"/>
      <c r="Z66" s="78"/>
      <c r="AA66" s="78"/>
      <c r="AB66" s="78"/>
      <c r="AC66" s="78"/>
      <c r="AD66" s="78"/>
      <c r="AE66" s="78"/>
      <c r="AF66" s="78"/>
      <c r="AG66" s="78"/>
      <c r="AH66" s="78"/>
      <c r="AI66" s="78"/>
      <c r="AJ66" s="78"/>
      <c r="AK66" s="78"/>
      <c r="AL66" s="48"/>
      <c r="AM66" s="48"/>
      <c r="AN66" s="48"/>
      <c r="AO66" s="48"/>
      <c r="AP66" s="48"/>
      <c r="AQ66" s="48"/>
      <c r="AR66" s="48"/>
      <c r="AS66" s="48"/>
      <c r="AT66" s="48"/>
      <c r="AU66" s="178"/>
      <c r="AV66" s="48"/>
      <c r="AW66" s="51"/>
      <c r="AX66" s="51"/>
      <c r="BG66" s="52"/>
    </row>
    <row r="67" spans="1:59" outlineLevel="1">
      <c r="A67" s="274"/>
      <c r="B67" s="48" t="s">
        <v>15</v>
      </c>
      <c r="C67" s="77">
        <v>63</v>
      </c>
      <c r="D67" s="47"/>
      <c r="E67" s="48" t="s">
        <v>6874</v>
      </c>
      <c r="F67" s="48" t="s">
        <v>6875</v>
      </c>
      <c r="G67" s="47" t="s">
        <v>6876</v>
      </c>
      <c r="H67" s="47"/>
      <c r="I67" s="47"/>
      <c r="J67" s="48"/>
      <c r="K67" s="48"/>
      <c r="L67" s="48"/>
      <c r="M67" s="48"/>
      <c r="N67" s="48"/>
      <c r="O67" s="48"/>
      <c r="P67" s="48"/>
      <c r="Q67" s="48"/>
      <c r="R67" s="48"/>
      <c r="S67" s="48"/>
      <c r="T67" s="48"/>
      <c r="U67" s="48"/>
      <c r="V67" s="48"/>
      <c r="W67" s="48"/>
      <c r="X67" s="48"/>
      <c r="Y67" s="78"/>
      <c r="Z67" s="78"/>
      <c r="AA67" s="78"/>
      <c r="AB67" s="78"/>
      <c r="AC67" s="78"/>
      <c r="AD67" s="78"/>
      <c r="AE67" s="78"/>
      <c r="AF67" s="78"/>
      <c r="AG67" s="78"/>
      <c r="AH67" s="78"/>
      <c r="AI67" s="78"/>
      <c r="AJ67" s="78"/>
      <c r="AK67" s="78"/>
      <c r="AL67" s="48"/>
      <c r="AM67" s="48"/>
      <c r="AN67" s="48"/>
      <c r="AO67" s="48"/>
      <c r="AP67" s="48"/>
      <c r="AQ67" s="48"/>
      <c r="AR67" s="48"/>
      <c r="AS67" s="48"/>
      <c r="AT67" s="48"/>
      <c r="AU67" s="178"/>
      <c r="AV67" s="48"/>
      <c r="AW67" s="51"/>
      <c r="AX67" s="51"/>
      <c r="BG67" s="52"/>
    </row>
    <row r="68" spans="1:59" outlineLevel="1">
      <c r="A68" s="274"/>
      <c r="B68" s="48" t="s">
        <v>15</v>
      </c>
      <c r="C68" s="77">
        <v>64</v>
      </c>
      <c r="D68" s="47"/>
      <c r="E68" s="48" t="s">
        <v>6877</v>
      </c>
      <c r="F68" s="48" t="s">
        <v>6878</v>
      </c>
      <c r="G68" s="47" t="s">
        <v>6879</v>
      </c>
      <c r="H68" s="47"/>
      <c r="I68" s="47"/>
      <c r="J68" s="48"/>
      <c r="K68" s="48"/>
      <c r="L68" s="48"/>
      <c r="M68" s="48"/>
      <c r="N68" s="48"/>
      <c r="O68" s="48"/>
      <c r="P68" s="48"/>
      <c r="Q68" s="48"/>
      <c r="R68" s="48"/>
      <c r="S68" s="48"/>
      <c r="T68" s="48"/>
      <c r="U68" s="48"/>
      <c r="V68" s="48"/>
      <c r="W68" s="48"/>
      <c r="X68" s="48"/>
      <c r="Y68" s="78"/>
      <c r="Z68" s="78"/>
      <c r="AA68" s="78"/>
      <c r="AB68" s="78"/>
      <c r="AC68" s="78"/>
      <c r="AD68" s="78"/>
      <c r="AE68" s="78"/>
      <c r="AF68" s="78"/>
      <c r="AG68" s="78"/>
      <c r="AH68" s="78"/>
      <c r="AI68" s="78"/>
      <c r="AJ68" s="78"/>
      <c r="AK68" s="78"/>
      <c r="AL68" s="48"/>
      <c r="AM68" s="48"/>
      <c r="AN68" s="48"/>
      <c r="AO68" s="48"/>
      <c r="AP68" s="48"/>
      <c r="AQ68" s="48"/>
      <c r="AR68" s="48"/>
      <c r="AS68" s="48"/>
      <c r="AT68" s="48"/>
      <c r="AU68" s="178"/>
      <c r="AV68" s="48"/>
      <c r="AW68" s="51"/>
      <c r="AX68" s="51"/>
      <c r="BG68" s="52"/>
    </row>
    <row r="69" spans="1:59" ht="20.25">
      <c r="A69" s="819" t="s">
        <v>608</v>
      </c>
      <c r="B69" s="819"/>
      <c r="C69" s="819"/>
      <c r="D69" s="819"/>
      <c r="E69" s="819"/>
      <c r="F69" s="819"/>
      <c r="G69" s="819"/>
      <c r="H69" s="819"/>
      <c r="I69" s="819"/>
      <c r="J69" s="819"/>
      <c r="K69" s="819"/>
      <c r="L69" s="819"/>
      <c r="M69" s="819"/>
      <c r="N69" s="819"/>
      <c r="O69" s="819"/>
      <c r="P69" s="819"/>
      <c r="Q69" s="819"/>
      <c r="R69" s="819"/>
      <c r="S69" s="819"/>
      <c r="T69" s="819"/>
      <c r="U69" s="819"/>
      <c r="V69" s="819"/>
      <c r="W69" s="819"/>
      <c r="X69" s="819"/>
      <c r="Y69" s="819"/>
      <c r="Z69" s="819"/>
      <c r="AA69" s="819"/>
      <c r="AB69" s="819"/>
      <c r="AC69" s="819"/>
      <c r="AD69" s="819"/>
      <c r="AE69" s="819"/>
      <c r="AF69" s="819"/>
      <c r="AG69" s="819"/>
      <c r="AH69" s="819"/>
      <c r="AI69" s="819"/>
      <c r="AJ69" s="819"/>
      <c r="AK69" s="819"/>
      <c r="AL69" s="819"/>
      <c r="AM69" s="819"/>
      <c r="AN69" s="819"/>
      <c r="AO69" s="819"/>
      <c r="AP69" s="819"/>
      <c r="AQ69" s="819"/>
      <c r="AR69" s="819"/>
      <c r="AS69" s="819"/>
      <c r="AT69" s="819"/>
      <c r="AU69" s="819"/>
      <c r="AV69" s="819"/>
      <c r="AW69" s="819"/>
      <c r="AX69" s="819"/>
      <c r="AY69" s="50"/>
      <c r="AZ69" s="27"/>
      <c r="BA69" s="27"/>
      <c r="BB69" s="27"/>
    </row>
    <row r="70" spans="1:59" outlineLevel="1">
      <c r="A70" s="268"/>
      <c r="B70" s="48" t="s">
        <v>56</v>
      </c>
      <c r="C70" s="100">
        <v>1001</v>
      </c>
      <c r="D70" s="125" t="s">
        <v>6880</v>
      </c>
      <c r="E70" s="87" t="s">
        <v>6881</v>
      </c>
      <c r="F70" s="87" t="s">
        <v>6882</v>
      </c>
      <c r="G70" s="125" t="s">
        <v>6883</v>
      </c>
      <c r="H70" s="87" t="s">
        <v>6884</v>
      </c>
      <c r="I70" s="87" t="s">
        <v>6885</v>
      </c>
      <c r="J70" s="87" t="s">
        <v>6886</v>
      </c>
      <c r="K70" s="87" t="s">
        <v>6488</v>
      </c>
      <c r="L70" s="87" t="s">
        <v>6549</v>
      </c>
      <c r="M70" s="87" t="s">
        <v>6490</v>
      </c>
      <c r="N70" s="87">
        <v>999</v>
      </c>
      <c r="O70" s="87">
        <v>999.9</v>
      </c>
      <c r="P70" s="87"/>
      <c r="Q70" s="87"/>
      <c r="R70" s="87"/>
      <c r="S70" s="87"/>
      <c r="T70" s="87"/>
      <c r="U70" s="87"/>
      <c r="V70" s="87"/>
      <c r="W70" s="87"/>
      <c r="X70" s="87"/>
      <c r="Y70" s="90">
        <v>1</v>
      </c>
      <c r="Z70" s="90">
        <v>100</v>
      </c>
      <c r="AA70" s="90" t="s">
        <v>6887</v>
      </c>
      <c r="AB70" s="90" t="s">
        <v>6888</v>
      </c>
      <c r="AC70" s="90" t="s">
        <v>6491</v>
      </c>
      <c r="AD70" s="90"/>
      <c r="AE70" s="90"/>
      <c r="AF70" s="90"/>
      <c r="AG70" s="90"/>
      <c r="AH70" s="90"/>
      <c r="AI70" s="90"/>
      <c r="AJ70" s="90"/>
      <c r="AK70" s="90"/>
      <c r="AL70" s="87"/>
      <c r="AM70" s="87" t="str">
        <f>D70&amp;":"&amp;G70&amp;" - SP"</f>
        <v>127M1:Target lift at stopper inspection - SP</v>
      </c>
      <c r="AN70" s="87" t="str">
        <f>$D70&amp;":"&amp;$G70&amp;" - PV"</f>
        <v>127M1:Target lift at stopper inspection - PV</v>
      </c>
      <c r="AO70" s="87" t="s">
        <v>6617</v>
      </c>
      <c r="AP70" s="87" t="s">
        <v>80</v>
      </c>
      <c r="AQ70" s="87" t="s">
        <v>6889</v>
      </c>
      <c r="AR70" s="90" t="str">
        <f>"DB59010.DBD"&amp;RIGHT(E70,4)+4</f>
        <v>DB59010.DBD1780</v>
      </c>
      <c r="AS70" s="87" t="str">
        <f>"DB59010.DBD"&amp;RIGHT(E70,4)+16</f>
        <v>DB59010.DBD1792</v>
      </c>
      <c r="AT70" s="90"/>
      <c r="AU70" s="180" t="s">
        <v>6890</v>
      </c>
      <c r="AV70" s="87"/>
      <c r="AW70" s="385"/>
      <c r="AX70" s="385" t="s">
        <v>6891</v>
      </c>
      <c r="AY70" s="50"/>
      <c r="AZ70" s="50"/>
      <c r="BA70" s="27"/>
      <c r="BB70" s="27"/>
      <c r="BC70" s="27"/>
      <c r="BG70" s="52"/>
    </row>
    <row r="71" spans="1:59" outlineLevel="1">
      <c r="A71" s="274"/>
      <c r="B71" s="48" t="s">
        <v>56</v>
      </c>
      <c r="C71" s="77">
        <v>1002</v>
      </c>
      <c r="D71" s="47" t="s">
        <v>6892</v>
      </c>
      <c r="E71" s="48" t="s">
        <v>6893</v>
      </c>
      <c r="F71" s="48" t="s">
        <v>6894</v>
      </c>
      <c r="G71" s="47" t="s">
        <v>6895</v>
      </c>
      <c r="H71" s="48" t="s">
        <v>6896</v>
      </c>
      <c r="I71" s="87" t="s">
        <v>6885</v>
      </c>
      <c r="J71" s="48" t="s">
        <v>6897</v>
      </c>
      <c r="K71" s="48" t="s">
        <v>6488</v>
      </c>
      <c r="L71" s="48" t="s">
        <v>6489</v>
      </c>
      <c r="M71" s="48" t="s">
        <v>6490</v>
      </c>
      <c r="N71" s="48">
        <v>999</v>
      </c>
      <c r="O71" s="48">
        <v>999.9</v>
      </c>
      <c r="P71" s="48"/>
      <c r="Q71" s="48"/>
      <c r="R71" s="48"/>
      <c r="S71" s="48"/>
      <c r="T71" s="48"/>
      <c r="U71" s="48"/>
      <c r="V71" s="48"/>
      <c r="W71" s="48"/>
      <c r="X71" s="48"/>
      <c r="Y71" s="78">
        <v>1</v>
      </c>
      <c r="Z71" s="78">
        <v>100</v>
      </c>
      <c r="AA71" s="78" t="s">
        <v>6887</v>
      </c>
      <c r="AB71" s="78" t="s">
        <v>6888</v>
      </c>
      <c r="AC71" s="90" t="s">
        <v>6491</v>
      </c>
      <c r="AD71" s="78"/>
      <c r="AE71" s="78"/>
      <c r="AF71" s="78"/>
      <c r="AG71" s="78"/>
      <c r="AH71" s="78"/>
      <c r="AI71" s="78"/>
      <c r="AJ71" s="78"/>
      <c r="AK71" s="78"/>
      <c r="AL71" s="48"/>
      <c r="AM71" s="87" t="str">
        <f t="shared" ref="AM71:AM86" si="0">D71&amp;":"&amp;G71&amp;" - SP"</f>
        <v>127M2:Target swivel movement at stopper inspection - SP</v>
      </c>
      <c r="AN71" s="87" t="str">
        <f t="shared" ref="AN71:AN86" si="1">$D71&amp;":"&amp;$G71&amp;" - PV"</f>
        <v>127M2:Target swivel movement at stopper inspection - PV</v>
      </c>
      <c r="AO71" s="48" t="s">
        <v>6617</v>
      </c>
      <c r="AP71" s="87" t="s">
        <v>80</v>
      </c>
      <c r="AQ71" s="87" t="s">
        <v>6889</v>
      </c>
      <c r="AR71" s="78" t="str">
        <f t="shared" ref="AR71:AR86" si="2">"DB59010.DBD"&amp;RIGHT(E71,4)+4</f>
        <v>DB59010.DBD1828</v>
      </c>
      <c r="AS71" s="48" t="str">
        <f t="shared" ref="AS71:AS86" si="3">"DB59010.DBD"&amp;RIGHT(E71,4)+16</f>
        <v>DB59010.DBD1840</v>
      </c>
      <c r="AT71" s="48"/>
      <c r="AU71" s="180" t="s">
        <v>6890</v>
      </c>
      <c r="AV71" s="48"/>
      <c r="AW71" s="51"/>
      <c r="AX71" s="51" t="s">
        <v>6898</v>
      </c>
      <c r="AY71" s="50"/>
      <c r="AZ71" s="50"/>
      <c r="BA71" s="27"/>
      <c r="BB71" s="27"/>
      <c r="BC71" s="27"/>
      <c r="BG71" s="52"/>
    </row>
    <row r="72" spans="1:59" outlineLevel="1">
      <c r="A72" s="274"/>
      <c r="B72" s="48" t="s">
        <v>56</v>
      </c>
      <c r="C72" s="77">
        <v>1003</v>
      </c>
      <c r="D72" s="47" t="s">
        <v>6899</v>
      </c>
      <c r="E72" s="48" t="s">
        <v>6900</v>
      </c>
      <c r="F72" s="48" t="s">
        <v>6901</v>
      </c>
      <c r="G72" s="47" t="s">
        <v>6902</v>
      </c>
      <c r="H72" s="48" t="s">
        <v>6903</v>
      </c>
      <c r="I72" s="87" t="s">
        <v>6885</v>
      </c>
      <c r="J72" s="48" t="s">
        <v>6886</v>
      </c>
      <c r="K72" s="48" t="s">
        <v>6549</v>
      </c>
      <c r="L72" s="48" t="s">
        <v>6549</v>
      </c>
      <c r="M72" s="48" t="s">
        <v>6507</v>
      </c>
      <c r="N72" s="48">
        <v>999.9</v>
      </c>
      <c r="O72" s="48">
        <v>999.9</v>
      </c>
      <c r="P72" s="48"/>
      <c r="Q72" s="48"/>
      <c r="R72" s="48"/>
      <c r="S72" s="48"/>
      <c r="T72" s="48"/>
      <c r="U72" s="48"/>
      <c r="V72" s="48"/>
      <c r="W72" s="48"/>
      <c r="X72" s="48"/>
      <c r="Y72" s="78">
        <v>-999.9</v>
      </c>
      <c r="Z72" s="78">
        <v>999.9</v>
      </c>
      <c r="AA72" s="78">
        <v>-999.9</v>
      </c>
      <c r="AB72" s="78">
        <v>999.9</v>
      </c>
      <c r="AC72" s="90" t="s">
        <v>6491</v>
      </c>
      <c r="AD72" s="78"/>
      <c r="AE72" s="78"/>
      <c r="AF72" s="78"/>
      <c r="AG72" s="78"/>
      <c r="AH72" s="78"/>
      <c r="AI72" s="78"/>
      <c r="AJ72" s="78"/>
      <c r="AK72" s="78"/>
      <c r="AL72" s="48"/>
      <c r="AM72" s="87" t="str">
        <f t="shared" si="0"/>
        <v>128M1:Stopper inspection height adjustment - SP</v>
      </c>
      <c r="AN72" s="87" t="str">
        <f t="shared" si="1"/>
        <v>128M1:Stopper inspection height adjustment - PV</v>
      </c>
      <c r="AO72" s="48" t="s">
        <v>6617</v>
      </c>
      <c r="AP72" s="87" t="s">
        <v>80</v>
      </c>
      <c r="AQ72" s="87" t="s">
        <v>6904</v>
      </c>
      <c r="AR72" s="78" t="str">
        <f t="shared" si="2"/>
        <v>DB59010.DBD1876</v>
      </c>
      <c r="AS72" s="48" t="str">
        <f t="shared" si="3"/>
        <v>DB59010.DBD1888</v>
      </c>
      <c r="AT72" s="48"/>
      <c r="AU72" s="180" t="s">
        <v>6905</v>
      </c>
      <c r="AV72" s="48"/>
      <c r="AW72" s="51"/>
      <c r="AX72" s="51" t="s">
        <v>6906</v>
      </c>
      <c r="AY72" s="50"/>
      <c r="AZ72" s="50"/>
      <c r="BA72" s="27"/>
      <c r="BB72" s="27"/>
      <c r="BC72" s="27"/>
      <c r="BG72" s="52"/>
    </row>
    <row r="73" spans="1:59" outlineLevel="1">
      <c r="A73" s="274"/>
      <c r="B73" s="48" t="s">
        <v>56</v>
      </c>
      <c r="C73" s="77">
        <v>1004</v>
      </c>
      <c r="D73" s="47" t="s">
        <v>2730</v>
      </c>
      <c r="E73" s="48" t="s">
        <v>6907</v>
      </c>
      <c r="F73" s="48" t="s">
        <v>6908</v>
      </c>
      <c r="G73" s="47" t="s">
        <v>6485</v>
      </c>
      <c r="H73" s="48" t="s">
        <v>3326</v>
      </c>
      <c r="I73" s="48"/>
      <c r="J73" s="48" t="s">
        <v>6487</v>
      </c>
      <c r="K73" s="48" t="s">
        <v>6488</v>
      </c>
      <c r="L73" s="48" t="s">
        <v>6489</v>
      </c>
      <c r="M73" s="48" t="s">
        <v>6490</v>
      </c>
      <c r="N73" s="48">
        <v>999</v>
      </c>
      <c r="O73" s="48">
        <v>999.9</v>
      </c>
      <c r="P73" s="48"/>
      <c r="Q73" s="48"/>
      <c r="R73" s="48"/>
      <c r="S73" s="48"/>
      <c r="T73" s="48"/>
      <c r="U73" s="48"/>
      <c r="V73" s="48"/>
      <c r="W73" s="48"/>
      <c r="X73" s="48"/>
      <c r="Y73" s="78">
        <v>1</v>
      </c>
      <c r="Z73" s="78">
        <v>100</v>
      </c>
      <c r="AA73" s="78">
        <v>0</v>
      </c>
      <c r="AB73" s="78">
        <v>359.9</v>
      </c>
      <c r="AC73" s="90" t="s">
        <v>6491</v>
      </c>
      <c r="AD73" s="78"/>
      <c r="AE73" s="78"/>
      <c r="AF73" s="78"/>
      <c r="AG73" s="78"/>
      <c r="AH73" s="78"/>
      <c r="AI73" s="78"/>
      <c r="AJ73" s="78"/>
      <c r="AK73" s="78"/>
      <c r="AL73" s="48"/>
      <c r="AM73" s="87" t="str">
        <f t="shared" si="0"/>
        <v>130M1:Main drive - SP</v>
      </c>
      <c r="AN73" s="87" t="str">
        <f t="shared" si="1"/>
        <v>130M1:Main drive - PV</v>
      </c>
      <c r="AO73" s="48" t="s">
        <v>6617</v>
      </c>
      <c r="AP73" s="87" t="s">
        <v>80</v>
      </c>
      <c r="AQ73" s="87" t="s">
        <v>6909</v>
      </c>
      <c r="AR73" s="78" t="str">
        <f t="shared" si="2"/>
        <v>DB59010.DBD1924</v>
      </c>
      <c r="AS73" s="48" t="str">
        <f t="shared" si="3"/>
        <v>DB59010.DBD1936</v>
      </c>
      <c r="AT73" s="48"/>
      <c r="AU73" s="180" t="s">
        <v>5818</v>
      </c>
      <c r="AV73" s="48"/>
      <c r="AW73" s="51"/>
      <c r="AX73" s="51" t="s">
        <v>6500</v>
      </c>
      <c r="AZ73" s="50"/>
      <c r="BB73" s="27"/>
      <c r="BC73" s="27"/>
      <c r="BG73" s="52"/>
    </row>
    <row r="74" spans="1:59" outlineLevel="1">
      <c r="A74" s="274"/>
      <c r="B74" s="48" t="s">
        <v>56</v>
      </c>
      <c r="C74" s="77">
        <v>1005</v>
      </c>
      <c r="D74" s="47" t="s">
        <v>6910</v>
      </c>
      <c r="E74" s="48" t="s">
        <v>6911</v>
      </c>
      <c r="F74" s="48" t="s">
        <v>6912</v>
      </c>
      <c r="G74" s="47" t="s">
        <v>6913</v>
      </c>
      <c r="H74" s="48" t="s">
        <v>6914</v>
      </c>
      <c r="I74" s="48"/>
      <c r="J74" s="48" t="s">
        <v>6487</v>
      </c>
      <c r="K74" s="48" t="s">
        <v>6488</v>
      </c>
      <c r="L74" s="48" t="s">
        <v>6489</v>
      </c>
      <c r="M74" s="48" t="s">
        <v>6490</v>
      </c>
      <c r="N74" s="48">
        <v>999</v>
      </c>
      <c r="O74" s="48">
        <v>999.9</v>
      </c>
      <c r="P74" s="48"/>
      <c r="Q74" s="48"/>
      <c r="R74" s="48"/>
      <c r="S74" s="48"/>
      <c r="T74" s="48"/>
      <c r="U74" s="48"/>
      <c r="V74" s="48"/>
      <c r="W74" s="48"/>
      <c r="X74" s="48"/>
      <c r="Y74" s="78">
        <v>1</v>
      </c>
      <c r="Z74" s="78">
        <v>100</v>
      </c>
      <c r="AA74" s="78">
        <v>-99999.9</v>
      </c>
      <c r="AB74" s="78">
        <v>99999.9</v>
      </c>
      <c r="AC74" s="90" t="s">
        <v>6491</v>
      </c>
      <c r="AD74" s="78"/>
      <c r="AE74" s="78"/>
      <c r="AF74" s="78"/>
      <c r="AG74" s="78"/>
      <c r="AH74" s="78"/>
      <c r="AI74" s="78"/>
      <c r="AJ74" s="78"/>
      <c r="AK74" s="78"/>
      <c r="AL74" s="48"/>
      <c r="AM74" s="87" t="str">
        <f t="shared" si="0"/>
        <v>131M1:Container rotation - SP</v>
      </c>
      <c r="AN74" s="87" t="str">
        <f t="shared" si="1"/>
        <v>131M1:Container rotation - PV</v>
      </c>
      <c r="AO74" s="48" t="s">
        <v>6617</v>
      </c>
      <c r="AP74" s="87" t="s">
        <v>80</v>
      </c>
      <c r="AQ74" s="87" t="s">
        <v>6909</v>
      </c>
      <c r="AR74" s="78" t="str">
        <f t="shared" si="2"/>
        <v>DB59010.DBD1972</v>
      </c>
      <c r="AS74" s="48" t="str">
        <f t="shared" si="3"/>
        <v>DB59010.DBD1984</v>
      </c>
      <c r="AT74" s="48"/>
      <c r="AU74" s="180" t="s">
        <v>6915</v>
      </c>
      <c r="AV74" s="48"/>
      <c r="AW74" s="51"/>
      <c r="AX74" s="51" t="s">
        <v>6916</v>
      </c>
      <c r="AY74" s="27"/>
      <c r="AZ74" s="27"/>
      <c r="BA74" s="27"/>
      <c r="BB74" s="27"/>
      <c r="BC74" s="27"/>
      <c r="BG74" s="52"/>
    </row>
    <row r="75" spans="1:59" outlineLevel="1">
      <c r="A75" s="274"/>
      <c r="B75" s="48" t="s">
        <v>84</v>
      </c>
      <c r="C75" s="77">
        <v>1006</v>
      </c>
      <c r="D75" s="47" t="s">
        <v>6917</v>
      </c>
      <c r="E75" s="48" t="s">
        <v>6918</v>
      </c>
      <c r="F75" s="48" t="s">
        <v>6919</v>
      </c>
      <c r="G75" s="47" t="s">
        <v>6920</v>
      </c>
      <c r="H75" s="48" t="s">
        <v>6921</v>
      </c>
      <c r="I75" s="48" t="s">
        <v>6922</v>
      </c>
      <c r="J75" s="477"/>
      <c r="K75" s="48" t="s">
        <v>6488</v>
      </c>
      <c r="L75" s="48"/>
      <c r="M75" s="48" t="s">
        <v>6518</v>
      </c>
      <c r="N75" s="48">
        <v>999</v>
      </c>
      <c r="O75" s="48"/>
      <c r="P75" s="48"/>
      <c r="Q75" s="48"/>
      <c r="R75" s="48"/>
      <c r="S75" s="48"/>
      <c r="T75" s="48"/>
      <c r="U75" s="48"/>
      <c r="V75" s="48"/>
      <c r="W75" s="48"/>
      <c r="X75" s="48"/>
      <c r="Y75" s="78">
        <v>10</v>
      </c>
      <c r="Z75" s="78">
        <v>100</v>
      </c>
      <c r="AA75" s="78"/>
      <c r="AB75" s="78"/>
      <c r="AC75" s="90" t="s">
        <v>6491</v>
      </c>
      <c r="AD75" s="78"/>
      <c r="AE75" s="78"/>
      <c r="AF75" s="78"/>
      <c r="AG75" s="78"/>
      <c r="AH75" s="78"/>
      <c r="AI75" s="78"/>
      <c r="AJ75" s="78"/>
      <c r="AK75" s="78"/>
      <c r="AL75" s="48"/>
      <c r="AM75" s="87" t="str">
        <f t="shared" si="0"/>
        <v>132Y1:Crimp-cap supply bin - SP</v>
      </c>
      <c r="AN75" s="87" t="str">
        <f t="shared" si="1"/>
        <v>132Y1:Crimp-cap supply bin - PV</v>
      </c>
      <c r="AO75" s="48" t="s">
        <v>6617</v>
      </c>
      <c r="AP75" s="87" t="s">
        <v>80</v>
      </c>
      <c r="AQ75" s="87" t="s">
        <v>6923</v>
      </c>
      <c r="AR75" s="78" t="str">
        <f t="shared" si="2"/>
        <v>DB59010.DBD2020</v>
      </c>
      <c r="AS75" s="48" t="str">
        <f t="shared" si="3"/>
        <v>DB59010.DBD2032</v>
      </c>
      <c r="AT75" s="48"/>
      <c r="AU75" s="180" t="s">
        <v>6924</v>
      </c>
      <c r="AV75" s="48"/>
      <c r="AW75" s="51"/>
      <c r="AX75" s="51" t="s">
        <v>6925</v>
      </c>
      <c r="AY75" s="628"/>
      <c r="AZ75" s="50"/>
      <c r="BA75" s="27"/>
      <c r="BB75" s="27"/>
      <c r="BC75" s="27"/>
      <c r="BG75" s="52"/>
    </row>
    <row r="76" spans="1:59" ht="12.75" customHeight="1" outlineLevel="1">
      <c r="A76" s="274"/>
      <c r="B76" s="48" t="s">
        <v>84</v>
      </c>
      <c r="C76" s="77">
        <v>1007</v>
      </c>
      <c r="D76" s="47" t="s">
        <v>6926</v>
      </c>
      <c r="E76" s="48" t="s">
        <v>6927</v>
      </c>
      <c r="F76" s="48" t="s">
        <v>6928</v>
      </c>
      <c r="G76" s="47" t="s">
        <v>6929</v>
      </c>
      <c r="H76" s="48" t="s">
        <v>6930</v>
      </c>
      <c r="I76" s="48"/>
      <c r="J76" s="48"/>
      <c r="K76" s="48" t="s">
        <v>6488</v>
      </c>
      <c r="L76" s="48"/>
      <c r="M76" s="48" t="s">
        <v>6518</v>
      </c>
      <c r="N76" s="48">
        <v>999</v>
      </c>
      <c r="O76" s="48"/>
      <c r="P76" s="48"/>
      <c r="Q76" s="48"/>
      <c r="R76" s="48"/>
      <c r="S76" s="48"/>
      <c r="T76" s="48"/>
      <c r="U76" s="48"/>
      <c r="V76" s="48"/>
      <c r="W76" s="48"/>
      <c r="X76" s="48"/>
      <c r="Y76" s="78">
        <v>10</v>
      </c>
      <c r="Z76" s="78">
        <v>100</v>
      </c>
      <c r="AA76" s="78"/>
      <c r="AB76" s="78"/>
      <c r="AC76" s="90" t="s">
        <v>6491</v>
      </c>
      <c r="AD76" s="78"/>
      <c r="AE76" s="78"/>
      <c r="AF76" s="78"/>
      <c r="AG76" s="78"/>
      <c r="AH76" s="78"/>
      <c r="AI76" s="78"/>
      <c r="AJ76" s="78"/>
      <c r="AK76" s="78"/>
      <c r="AL76" s="48"/>
      <c r="AM76" s="87" t="str">
        <f t="shared" si="0"/>
        <v>133Y1:Crimp-cap supply hopper  - SP</v>
      </c>
      <c r="AN76" s="87" t="str">
        <f t="shared" si="1"/>
        <v>133Y1:Crimp-cap supply hopper  - PV</v>
      </c>
      <c r="AO76" s="48" t="s">
        <v>6617</v>
      </c>
      <c r="AP76" s="87" t="s">
        <v>80</v>
      </c>
      <c r="AQ76" s="87" t="s">
        <v>6923</v>
      </c>
      <c r="AR76" s="78" t="str">
        <f t="shared" si="2"/>
        <v>DB59010.DBD2068</v>
      </c>
      <c r="AS76" s="48" t="str">
        <f t="shared" si="3"/>
        <v>DB59010.DBD2080</v>
      </c>
      <c r="AT76" s="78"/>
      <c r="AU76" s="180" t="s">
        <v>6924</v>
      </c>
      <c r="AV76" s="48"/>
      <c r="AW76" s="51"/>
      <c r="AX76" s="51" t="s">
        <v>6931</v>
      </c>
      <c r="AY76" s="27"/>
      <c r="AZ76" s="50"/>
      <c r="BA76" s="27"/>
      <c r="BB76" s="27"/>
      <c r="BC76" s="27"/>
      <c r="BG76" s="52"/>
    </row>
    <row r="77" spans="1:59" outlineLevel="1">
      <c r="A77" s="274"/>
      <c r="B77" s="48" t="s">
        <v>56</v>
      </c>
      <c r="C77" s="77">
        <v>1008</v>
      </c>
      <c r="D77" s="47" t="s">
        <v>6932</v>
      </c>
      <c r="E77" s="48" t="s">
        <v>6933</v>
      </c>
      <c r="F77" s="48" t="s">
        <v>6934</v>
      </c>
      <c r="G77" s="47" t="s">
        <v>6935</v>
      </c>
      <c r="H77" s="48" t="s">
        <v>6936</v>
      </c>
      <c r="I77" s="48" t="s">
        <v>6937</v>
      </c>
      <c r="J77" s="48" t="s">
        <v>6886</v>
      </c>
      <c r="K77" s="48" t="s">
        <v>6549</v>
      </c>
      <c r="L77" s="48" t="s">
        <v>6549</v>
      </c>
      <c r="M77" s="48" t="s">
        <v>6507</v>
      </c>
      <c r="N77" s="48">
        <v>999.9</v>
      </c>
      <c r="O77" s="48">
        <v>999.9</v>
      </c>
      <c r="P77" s="48"/>
      <c r="Q77" s="48"/>
      <c r="R77" s="48"/>
      <c r="S77" s="48"/>
      <c r="T77" s="48"/>
      <c r="U77" s="48"/>
      <c r="V77" s="48"/>
      <c r="W77" s="48"/>
      <c r="X77" s="48"/>
      <c r="Y77" s="78">
        <v>-999.9</v>
      </c>
      <c r="Z77" s="78">
        <v>999.9</v>
      </c>
      <c r="AA77" s="78">
        <v>-999.9</v>
      </c>
      <c r="AB77" s="78">
        <v>999.9</v>
      </c>
      <c r="AC77" s="90" t="s">
        <v>6491</v>
      </c>
      <c r="AD77" s="78"/>
      <c r="AE77" s="78"/>
      <c r="AF77" s="78"/>
      <c r="AG77" s="78"/>
      <c r="AH77" s="78"/>
      <c r="AI77" s="78"/>
      <c r="AJ77" s="78"/>
      <c r="AK77" s="78"/>
      <c r="AL77" s="48"/>
      <c r="AM77" s="87" t="str">
        <f t="shared" si="0"/>
        <v>134M1:Crim-cap track height adjustment - SP</v>
      </c>
      <c r="AN77" s="87" t="str">
        <f t="shared" si="1"/>
        <v>134M1:Crim-cap track height adjustment - PV</v>
      </c>
      <c r="AO77" s="48" t="s">
        <v>6617</v>
      </c>
      <c r="AP77" s="87" t="s">
        <v>80</v>
      </c>
      <c r="AQ77" s="87" t="s">
        <v>6923</v>
      </c>
      <c r="AR77" s="78" t="str">
        <f t="shared" si="2"/>
        <v>DB59010.DBD2116</v>
      </c>
      <c r="AS77" s="48" t="str">
        <f t="shared" si="3"/>
        <v>DB59010.DBD2128</v>
      </c>
      <c r="AT77" s="48"/>
      <c r="AU77" s="180" t="s">
        <v>6924</v>
      </c>
      <c r="AV77" s="48"/>
      <c r="AW77" s="51"/>
      <c r="AX77" s="51" t="s">
        <v>6938</v>
      </c>
      <c r="AY77" s="27"/>
      <c r="AZ77" s="27"/>
      <c r="BA77" s="27"/>
      <c r="BB77" s="27"/>
      <c r="BC77" s="27"/>
      <c r="BG77" s="52"/>
    </row>
    <row r="78" spans="1:59" outlineLevel="1">
      <c r="A78" s="274"/>
      <c r="B78" s="48" t="s">
        <v>15</v>
      </c>
      <c r="C78" s="77">
        <v>1009</v>
      </c>
      <c r="D78" s="47"/>
      <c r="E78" s="48" t="s">
        <v>6939</v>
      </c>
      <c r="F78" s="48" t="s">
        <v>6940</v>
      </c>
      <c r="G78" s="47" t="s">
        <v>6941</v>
      </c>
      <c r="H78" s="48"/>
      <c r="I78" s="48"/>
      <c r="J78" s="48"/>
      <c r="K78" s="48"/>
      <c r="L78" s="48"/>
      <c r="M78" s="48"/>
      <c r="N78" s="48"/>
      <c r="O78" s="48"/>
      <c r="P78" s="48"/>
      <c r="Q78" s="48"/>
      <c r="R78" s="48"/>
      <c r="S78" s="48"/>
      <c r="T78" s="48"/>
      <c r="U78" s="48"/>
      <c r="V78" s="48"/>
      <c r="W78" s="48"/>
      <c r="X78" s="48"/>
      <c r="Y78" s="78"/>
      <c r="Z78" s="78"/>
      <c r="AA78" s="78"/>
      <c r="AB78" s="78"/>
      <c r="AC78" s="90"/>
      <c r="AD78" s="78"/>
      <c r="AE78" s="78"/>
      <c r="AF78" s="78"/>
      <c r="AG78" s="78"/>
      <c r="AH78" s="78"/>
      <c r="AI78" s="78"/>
      <c r="AJ78" s="78"/>
      <c r="AK78" s="78"/>
      <c r="AL78" s="48"/>
      <c r="AM78" s="87"/>
      <c r="AN78" s="87"/>
      <c r="AO78" s="48"/>
      <c r="AP78" s="87"/>
      <c r="AQ78" s="87"/>
      <c r="AR78" s="78"/>
      <c r="AS78" s="48"/>
      <c r="AT78" s="48"/>
      <c r="AU78" s="180"/>
      <c r="AV78" s="48"/>
      <c r="AW78" s="51"/>
      <c r="AX78" s="51"/>
      <c r="AY78" s="27"/>
      <c r="AZ78" s="27"/>
      <c r="BA78" s="27"/>
      <c r="BB78" s="27"/>
      <c r="BC78" s="27"/>
      <c r="BG78" s="52"/>
    </row>
    <row r="79" spans="1:59" outlineLevel="1">
      <c r="A79" s="274"/>
      <c r="B79" s="48" t="s">
        <v>84</v>
      </c>
      <c r="C79" s="77">
        <v>1010</v>
      </c>
      <c r="D79" s="47" t="s">
        <v>6942</v>
      </c>
      <c r="E79" s="48" t="s">
        <v>6943</v>
      </c>
      <c r="F79" s="48" t="s">
        <v>6944</v>
      </c>
      <c r="G79" s="47" t="s">
        <v>6945</v>
      </c>
      <c r="H79" s="48" t="s">
        <v>6946</v>
      </c>
      <c r="I79" s="48"/>
      <c r="J79" s="48"/>
      <c r="K79" s="48" t="s">
        <v>6488</v>
      </c>
      <c r="L79" s="48"/>
      <c r="M79" s="48" t="s">
        <v>6518</v>
      </c>
      <c r="N79" s="48">
        <v>999</v>
      </c>
      <c r="O79" s="48"/>
      <c r="P79" s="48"/>
      <c r="Q79" s="48"/>
      <c r="R79" s="48"/>
      <c r="S79" s="48"/>
      <c r="T79" s="48"/>
      <c r="U79" s="48"/>
      <c r="V79" s="48"/>
      <c r="W79" s="48"/>
      <c r="X79" s="48"/>
      <c r="Y79" s="78">
        <v>10</v>
      </c>
      <c r="Z79" s="78">
        <v>100</v>
      </c>
      <c r="AA79" s="78"/>
      <c r="AB79" s="78"/>
      <c r="AC79" s="90" t="s">
        <v>6491</v>
      </c>
      <c r="AD79" s="78"/>
      <c r="AE79" s="78"/>
      <c r="AF79" s="78"/>
      <c r="AG79" s="78"/>
      <c r="AH79" s="78"/>
      <c r="AI79" s="78"/>
      <c r="AJ79" s="78"/>
      <c r="AK79" s="78"/>
      <c r="AL79" s="48"/>
      <c r="AM79" s="87" t="str">
        <f t="shared" si="0"/>
        <v>136Y1:Crimp-cap sorting bowl - SP</v>
      </c>
      <c r="AN79" s="87" t="str">
        <f t="shared" si="1"/>
        <v>136Y1:Crimp-cap sorting bowl - PV</v>
      </c>
      <c r="AO79" s="48" t="s">
        <v>6617</v>
      </c>
      <c r="AP79" s="87" t="s">
        <v>80</v>
      </c>
      <c r="AQ79" s="87" t="s">
        <v>6923</v>
      </c>
      <c r="AR79" s="78" t="str">
        <f t="shared" si="2"/>
        <v>DB59010.DBD2212</v>
      </c>
      <c r="AS79" s="48" t="str">
        <f t="shared" si="3"/>
        <v>DB59010.DBD2224</v>
      </c>
      <c r="AT79" s="48"/>
      <c r="AU79" s="180" t="s">
        <v>6924</v>
      </c>
      <c r="AV79" s="48"/>
      <c r="AW79" s="51"/>
      <c r="AX79" s="51" t="s">
        <v>6947</v>
      </c>
      <c r="AY79" s="27"/>
      <c r="AZ79" s="27"/>
      <c r="BA79" s="27"/>
      <c r="BB79" s="27"/>
      <c r="BC79" s="27"/>
      <c r="BG79" s="52"/>
    </row>
    <row r="80" spans="1:59" outlineLevel="1">
      <c r="A80" s="274"/>
      <c r="B80" s="48" t="s">
        <v>56</v>
      </c>
      <c r="C80" s="77">
        <v>1011</v>
      </c>
      <c r="D80" s="47" t="s">
        <v>6948</v>
      </c>
      <c r="E80" s="48" t="s">
        <v>6949</v>
      </c>
      <c r="F80" s="48" t="s">
        <v>6950</v>
      </c>
      <c r="G80" s="47" t="s">
        <v>6951</v>
      </c>
      <c r="H80" s="48" t="s">
        <v>6936</v>
      </c>
      <c r="I80" s="48" t="s">
        <v>6952</v>
      </c>
      <c r="J80" s="48" t="s">
        <v>6886</v>
      </c>
      <c r="K80" s="48" t="s">
        <v>6549</v>
      </c>
      <c r="L80" s="48" t="s">
        <v>6549</v>
      </c>
      <c r="M80" s="48" t="s">
        <v>6507</v>
      </c>
      <c r="N80" s="48">
        <v>999.9</v>
      </c>
      <c r="O80" s="48">
        <v>999.9</v>
      </c>
      <c r="P80" s="48"/>
      <c r="Q80" s="48"/>
      <c r="R80" s="48"/>
      <c r="S80" s="48"/>
      <c r="T80" s="48"/>
      <c r="U80" s="48"/>
      <c r="V80" s="48"/>
      <c r="W80" s="48"/>
      <c r="X80" s="48"/>
      <c r="Y80" s="78">
        <v>-999.9</v>
      </c>
      <c r="Z80" s="78">
        <v>999.9</v>
      </c>
      <c r="AA80" s="78">
        <v>-999.9</v>
      </c>
      <c r="AB80" s="78">
        <v>999.9</v>
      </c>
      <c r="AC80" s="90" t="s">
        <v>6491</v>
      </c>
      <c r="AD80" s="78"/>
      <c r="AE80" s="78"/>
      <c r="AF80" s="78"/>
      <c r="AG80" s="78"/>
      <c r="AH80" s="78"/>
      <c r="AI80" s="78"/>
      <c r="AJ80" s="78"/>
      <c r="AK80" s="78"/>
      <c r="AL80" s="48"/>
      <c r="AM80" s="87" t="str">
        <f t="shared" si="0"/>
        <v>137M1:Crimping tool height adjustment - SP</v>
      </c>
      <c r="AN80" s="87" t="str">
        <f t="shared" si="1"/>
        <v>137M1:Crimping tool height adjustment - PV</v>
      </c>
      <c r="AO80" s="48" t="s">
        <v>6617</v>
      </c>
      <c r="AP80" s="87" t="s">
        <v>80</v>
      </c>
      <c r="AQ80" s="87" t="s">
        <v>6923</v>
      </c>
      <c r="AR80" s="78" t="str">
        <f t="shared" si="2"/>
        <v>DB59010.DBD2260</v>
      </c>
      <c r="AS80" s="48" t="str">
        <f t="shared" si="3"/>
        <v>DB59010.DBD2272</v>
      </c>
      <c r="AT80" s="48"/>
      <c r="AU80" s="180" t="s">
        <v>6915</v>
      </c>
      <c r="AV80" s="48"/>
      <c r="AW80" s="51"/>
      <c r="AX80" s="51" t="s">
        <v>6953</v>
      </c>
      <c r="AY80" s="27"/>
      <c r="AZ80" s="27"/>
      <c r="BA80" s="27"/>
      <c r="BB80" s="27"/>
      <c r="BC80" s="27"/>
      <c r="BG80" s="52"/>
    </row>
    <row r="81" spans="1:59" outlineLevel="1">
      <c r="A81" s="274"/>
      <c r="B81" s="48" t="s">
        <v>15</v>
      </c>
      <c r="C81" s="77">
        <v>1012</v>
      </c>
      <c r="D81" s="47"/>
      <c r="E81" s="48" t="s">
        <v>6954</v>
      </c>
      <c r="F81" s="48" t="s">
        <v>6955</v>
      </c>
      <c r="G81" s="47" t="s">
        <v>6956</v>
      </c>
      <c r="H81" s="48"/>
      <c r="I81" s="48"/>
      <c r="J81" s="48"/>
      <c r="K81" s="48"/>
      <c r="L81" s="48"/>
      <c r="M81" s="48"/>
      <c r="N81" s="48"/>
      <c r="O81" s="48"/>
      <c r="P81" s="48"/>
      <c r="Q81" s="48"/>
      <c r="R81" s="48"/>
      <c r="S81" s="48"/>
      <c r="T81" s="48"/>
      <c r="U81" s="48"/>
      <c r="V81" s="48"/>
      <c r="W81" s="48"/>
      <c r="X81" s="48"/>
      <c r="Y81" s="78"/>
      <c r="Z81" s="78"/>
      <c r="AA81" s="78"/>
      <c r="AB81" s="78"/>
      <c r="AC81" s="90"/>
      <c r="AD81" s="78"/>
      <c r="AE81" s="78"/>
      <c r="AF81" s="78"/>
      <c r="AG81" s="78"/>
      <c r="AH81" s="78"/>
      <c r="AI81" s="78"/>
      <c r="AJ81" s="78"/>
      <c r="AK81" s="78"/>
      <c r="AL81" s="48"/>
      <c r="AM81" s="87"/>
      <c r="AN81" s="87"/>
      <c r="AO81" s="48"/>
      <c r="AP81" s="87"/>
      <c r="AQ81" s="87"/>
      <c r="AR81" s="78"/>
      <c r="AS81" s="48"/>
      <c r="AT81" s="48"/>
      <c r="AU81" s="180"/>
      <c r="AV81" s="48"/>
      <c r="AW81" s="51"/>
      <c r="AX81" s="51"/>
      <c r="AY81" s="27"/>
      <c r="AZ81" s="27"/>
      <c r="BA81" s="27"/>
      <c r="BB81" s="27"/>
      <c r="BC81" s="27"/>
      <c r="BG81" s="52"/>
    </row>
    <row r="82" spans="1:59" outlineLevel="1">
      <c r="A82" s="274"/>
      <c r="B82" s="48" t="s">
        <v>56</v>
      </c>
      <c r="C82" s="77">
        <v>1013</v>
      </c>
      <c r="D82" s="47" t="s">
        <v>2775</v>
      </c>
      <c r="E82" s="48" t="s">
        <v>6957</v>
      </c>
      <c r="F82" s="48" t="s">
        <v>6958</v>
      </c>
      <c r="G82" s="47" t="s">
        <v>6959</v>
      </c>
      <c r="H82" s="48" t="s">
        <v>6960</v>
      </c>
      <c r="I82" s="48"/>
      <c r="J82" s="477"/>
      <c r="K82" s="48" t="s">
        <v>6488</v>
      </c>
      <c r="L82" s="48"/>
      <c r="M82" s="48" t="s">
        <v>6518</v>
      </c>
      <c r="N82" s="48">
        <v>999</v>
      </c>
      <c r="O82" s="48"/>
      <c r="P82" s="48"/>
      <c r="Q82" s="48"/>
      <c r="R82" s="48"/>
      <c r="S82" s="48"/>
      <c r="T82" s="48"/>
      <c r="U82" s="48"/>
      <c r="V82" s="48"/>
      <c r="W82" s="48"/>
      <c r="X82" s="48"/>
      <c r="Y82" s="78">
        <v>10</v>
      </c>
      <c r="Z82" s="78">
        <v>100</v>
      </c>
      <c r="AA82" s="78"/>
      <c r="AB82" s="78"/>
      <c r="AC82" s="90" t="s">
        <v>6491</v>
      </c>
      <c r="AD82" s="78"/>
      <c r="AE82" s="78"/>
      <c r="AF82" s="78"/>
      <c r="AG82" s="78"/>
      <c r="AH82" s="78"/>
      <c r="AI82" s="78"/>
      <c r="AJ82" s="78"/>
      <c r="AK82" s="78"/>
      <c r="AL82" s="48"/>
      <c r="AM82" s="87" t="str">
        <f t="shared" si="0"/>
        <v>142M1:Rotary transfer table 1 discharge  - SP</v>
      </c>
      <c r="AN82" s="87" t="str">
        <f t="shared" si="1"/>
        <v>142M1:Rotary transfer table 1 discharge  - PV</v>
      </c>
      <c r="AO82" s="48" t="s">
        <v>6617</v>
      </c>
      <c r="AP82" s="87" t="s">
        <v>80</v>
      </c>
      <c r="AQ82" s="87" t="s">
        <v>6961</v>
      </c>
      <c r="AR82" s="78" t="str">
        <f t="shared" si="2"/>
        <v>DB59010.DBD2356</v>
      </c>
      <c r="AS82" s="48" t="str">
        <f t="shared" si="3"/>
        <v>DB59010.DBD2368</v>
      </c>
      <c r="AT82" s="48"/>
      <c r="AU82" s="180" t="s">
        <v>5818</v>
      </c>
      <c r="AV82" s="48"/>
      <c r="AW82" s="51"/>
      <c r="AX82" s="51" t="s">
        <v>6962</v>
      </c>
      <c r="BG82" s="52"/>
    </row>
    <row r="83" spans="1:59" outlineLevel="1">
      <c r="A83" s="274"/>
      <c r="B83" s="48" t="s">
        <v>56</v>
      </c>
      <c r="C83" s="77">
        <v>1014</v>
      </c>
      <c r="D83" s="47" t="s">
        <v>2781</v>
      </c>
      <c r="E83" s="48" t="s">
        <v>6963</v>
      </c>
      <c r="F83" s="48" t="s">
        <v>6964</v>
      </c>
      <c r="G83" s="47" t="s">
        <v>6965</v>
      </c>
      <c r="H83" s="48" t="s">
        <v>6966</v>
      </c>
      <c r="I83" s="48"/>
      <c r="J83" s="477"/>
      <c r="K83" s="48" t="s">
        <v>6488</v>
      </c>
      <c r="L83" s="48"/>
      <c r="M83" s="48" t="s">
        <v>6518</v>
      </c>
      <c r="N83" s="48">
        <v>999</v>
      </c>
      <c r="O83" s="48"/>
      <c r="P83" s="48"/>
      <c r="Q83" s="48"/>
      <c r="R83" s="48"/>
      <c r="S83" s="48"/>
      <c r="T83" s="48"/>
      <c r="U83" s="48"/>
      <c r="V83" s="48"/>
      <c r="W83" s="48"/>
      <c r="X83" s="48"/>
      <c r="Y83" s="78">
        <v>10</v>
      </c>
      <c r="Z83" s="78">
        <v>100</v>
      </c>
      <c r="AA83" s="78"/>
      <c r="AB83" s="78"/>
      <c r="AC83" s="90" t="s">
        <v>6491</v>
      </c>
      <c r="AD83" s="78"/>
      <c r="AE83" s="78"/>
      <c r="AF83" s="78"/>
      <c r="AG83" s="78"/>
      <c r="AH83" s="78"/>
      <c r="AI83" s="78"/>
      <c r="AJ83" s="78"/>
      <c r="AK83" s="78"/>
      <c r="AL83" s="48"/>
      <c r="AM83" s="87" t="str">
        <f t="shared" si="0"/>
        <v>142M2:Rotary transfer table 2 discharge  - SP</v>
      </c>
      <c r="AN83" s="87" t="str">
        <f t="shared" si="1"/>
        <v>142M2:Rotary transfer table 2 discharge  - PV</v>
      </c>
      <c r="AO83" s="48" t="s">
        <v>6617</v>
      </c>
      <c r="AP83" s="87" t="s">
        <v>80</v>
      </c>
      <c r="AQ83" s="87" t="s">
        <v>6961</v>
      </c>
      <c r="AR83" s="78" t="str">
        <f t="shared" si="2"/>
        <v>DB59010.DBD2404</v>
      </c>
      <c r="AS83" s="48" t="str">
        <f t="shared" si="3"/>
        <v>DB59010.DBD2416</v>
      </c>
      <c r="AT83" s="48"/>
      <c r="AU83" s="180" t="s">
        <v>5818</v>
      </c>
      <c r="AV83" s="48"/>
      <c r="AW83" s="51"/>
      <c r="AX83" s="51" t="s">
        <v>6967</v>
      </c>
      <c r="BG83" s="52"/>
    </row>
    <row r="84" spans="1:59" outlineLevel="1">
      <c r="A84" s="274"/>
      <c r="B84" s="48" t="s">
        <v>56</v>
      </c>
      <c r="C84" s="77">
        <v>1015</v>
      </c>
      <c r="D84" s="47" t="s">
        <v>2787</v>
      </c>
      <c r="E84" s="48" t="s">
        <v>6968</v>
      </c>
      <c r="F84" s="48" t="s">
        <v>6969</v>
      </c>
      <c r="G84" s="47" t="s">
        <v>6970</v>
      </c>
      <c r="H84" s="47" t="s">
        <v>6971</v>
      </c>
      <c r="I84" s="47"/>
      <c r="J84" s="477"/>
      <c r="K84" s="48" t="s">
        <v>6488</v>
      </c>
      <c r="L84" s="48"/>
      <c r="M84" s="48" t="s">
        <v>6518</v>
      </c>
      <c r="N84" s="48">
        <v>999</v>
      </c>
      <c r="O84" s="48"/>
      <c r="P84" s="48"/>
      <c r="Q84" s="48"/>
      <c r="R84" s="48"/>
      <c r="S84" s="48"/>
      <c r="T84" s="48"/>
      <c r="U84" s="48"/>
      <c r="V84" s="48"/>
      <c r="W84" s="48"/>
      <c r="X84" s="48"/>
      <c r="Y84" s="78">
        <v>10</v>
      </c>
      <c r="Z84" s="78">
        <v>100</v>
      </c>
      <c r="AA84" s="78"/>
      <c r="AB84" s="78"/>
      <c r="AC84" s="90" t="s">
        <v>6491</v>
      </c>
      <c r="AD84" s="78"/>
      <c r="AE84" s="78"/>
      <c r="AF84" s="78"/>
      <c r="AG84" s="78"/>
      <c r="AH84" s="78"/>
      <c r="AI84" s="78"/>
      <c r="AJ84" s="78"/>
      <c r="AK84" s="78"/>
      <c r="AL84" s="48"/>
      <c r="AM84" s="87" t="str">
        <f t="shared" si="0"/>
        <v>142M3:Rotary transfer table 3 discharge  - SP</v>
      </c>
      <c r="AN84" s="87" t="str">
        <f t="shared" si="1"/>
        <v>142M3:Rotary transfer table 3 discharge  - PV</v>
      </c>
      <c r="AO84" s="48" t="s">
        <v>6617</v>
      </c>
      <c r="AP84" s="87" t="s">
        <v>80</v>
      </c>
      <c r="AQ84" s="87" t="s">
        <v>6961</v>
      </c>
      <c r="AR84" s="78" t="str">
        <f t="shared" si="2"/>
        <v>DB59010.DBD2452</v>
      </c>
      <c r="AS84" s="48" t="str">
        <f t="shared" si="3"/>
        <v>DB59010.DBD2464</v>
      </c>
      <c r="AT84" s="48"/>
      <c r="AU84" s="180" t="s">
        <v>5818</v>
      </c>
      <c r="AV84" s="48"/>
      <c r="AW84" s="51"/>
      <c r="AX84" s="51" t="s">
        <v>6972</v>
      </c>
      <c r="BG84" s="52"/>
    </row>
    <row r="85" spans="1:59" outlineLevel="1">
      <c r="A85" s="274"/>
      <c r="B85" s="48" t="s">
        <v>56</v>
      </c>
      <c r="C85" s="77">
        <v>1016</v>
      </c>
      <c r="D85" s="47" t="s">
        <v>2793</v>
      </c>
      <c r="E85" s="48" t="s">
        <v>6973</v>
      </c>
      <c r="F85" s="48" t="s">
        <v>6974</v>
      </c>
      <c r="G85" s="47" t="s">
        <v>6975</v>
      </c>
      <c r="H85" s="47" t="s">
        <v>6976</v>
      </c>
      <c r="I85" s="47"/>
      <c r="J85" s="477"/>
      <c r="K85" s="48" t="s">
        <v>6488</v>
      </c>
      <c r="L85" s="48"/>
      <c r="M85" s="48" t="s">
        <v>6518</v>
      </c>
      <c r="N85" s="48">
        <v>999</v>
      </c>
      <c r="O85" s="48"/>
      <c r="P85" s="48"/>
      <c r="Q85" s="48"/>
      <c r="R85" s="48"/>
      <c r="S85" s="48"/>
      <c r="T85" s="48"/>
      <c r="U85" s="48"/>
      <c r="V85" s="48"/>
      <c r="W85" s="48"/>
      <c r="X85" s="48"/>
      <c r="Y85" s="78">
        <v>10</v>
      </c>
      <c r="Z85" s="78">
        <v>100</v>
      </c>
      <c r="AA85" s="78"/>
      <c r="AB85" s="78"/>
      <c r="AC85" s="90" t="s">
        <v>6491</v>
      </c>
      <c r="AD85" s="78"/>
      <c r="AE85" s="78"/>
      <c r="AF85" s="78"/>
      <c r="AG85" s="78"/>
      <c r="AH85" s="78"/>
      <c r="AI85" s="78"/>
      <c r="AJ85" s="78"/>
      <c r="AK85" s="78"/>
      <c r="AL85" s="48"/>
      <c r="AM85" s="87" t="str">
        <f t="shared" si="0"/>
        <v>142M4:Rotary transfer table 4 discharge  - SP</v>
      </c>
      <c r="AN85" s="87" t="str">
        <f t="shared" si="1"/>
        <v>142M4:Rotary transfer table 4 discharge  - PV</v>
      </c>
      <c r="AO85" s="48" t="s">
        <v>6617</v>
      </c>
      <c r="AP85" s="87" t="s">
        <v>80</v>
      </c>
      <c r="AQ85" s="87" t="s">
        <v>6961</v>
      </c>
      <c r="AR85" s="78" t="str">
        <f t="shared" si="2"/>
        <v>DB59010.DBD2500</v>
      </c>
      <c r="AS85" s="48" t="str">
        <f t="shared" si="3"/>
        <v>DB59010.DBD2512</v>
      </c>
      <c r="AT85" s="48"/>
      <c r="AU85" s="180" t="s">
        <v>5818</v>
      </c>
      <c r="AV85" s="48"/>
      <c r="AW85" s="51"/>
      <c r="AX85" s="51" t="s">
        <v>6977</v>
      </c>
      <c r="BG85" s="52"/>
    </row>
    <row r="86" spans="1:59" outlineLevel="1">
      <c r="A86" s="274"/>
      <c r="B86" s="48" t="s">
        <v>56</v>
      </c>
      <c r="C86" s="77">
        <v>1017</v>
      </c>
      <c r="D86" s="47" t="s">
        <v>2799</v>
      </c>
      <c r="E86" s="48" t="s">
        <v>6978</v>
      </c>
      <c r="F86" s="48" t="s">
        <v>6979</v>
      </c>
      <c r="G86" s="47" t="s">
        <v>6980</v>
      </c>
      <c r="H86" s="47" t="s">
        <v>6981</v>
      </c>
      <c r="I86" s="47"/>
      <c r="J86" s="48" t="s">
        <v>6982</v>
      </c>
      <c r="K86" s="48" t="s">
        <v>6488</v>
      </c>
      <c r="L86" s="48"/>
      <c r="M86" s="48" t="s">
        <v>6518</v>
      </c>
      <c r="N86" s="48">
        <v>999</v>
      </c>
      <c r="O86" s="48"/>
      <c r="P86" s="48"/>
      <c r="Q86" s="48"/>
      <c r="R86" s="48"/>
      <c r="S86" s="48"/>
      <c r="T86" s="48"/>
      <c r="U86" s="48"/>
      <c r="V86" s="48"/>
      <c r="W86" s="48"/>
      <c r="X86" s="48"/>
      <c r="Y86" s="78">
        <v>10</v>
      </c>
      <c r="Z86" s="78">
        <v>100</v>
      </c>
      <c r="AA86" s="78"/>
      <c r="AB86" s="78"/>
      <c r="AC86" s="90" t="s">
        <v>6491</v>
      </c>
      <c r="AD86" s="78"/>
      <c r="AE86" s="78"/>
      <c r="AF86" s="78"/>
      <c r="AG86" s="78"/>
      <c r="AH86" s="78"/>
      <c r="AI86" s="78"/>
      <c r="AJ86" s="78"/>
      <c r="AK86" s="78"/>
      <c r="AL86" s="48"/>
      <c r="AM86" s="87" t="str">
        <f t="shared" si="0"/>
        <v>143M1:Discharge belt - SP</v>
      </c>
      <c r="AN86" s="87" t="str">
        <f t="shared" si="1"/>
        <v>143M1:Discharge belt - PV</v>
      </c>
      <c r="AO86" s="48" t="s">
        <v>6617</v>
      </c>
      <c r="AP86" s="87" t="s">
        <v>80</v>
      </c>
      <c r="AQ86" s="87" t="s">
        <v>6983</v>
      </c>
      <c r="AR86" s="78" t="str">
        <f t="shared" si="2"/>
        <v>DB59010.DBD2548</v>
      </c>
      <c r="AS86" s="48" t="str">
        <f t="shared" si="3"/>
        <v>DB59010.DBD2560</v>
      </c>
      <c r="AT86" s="48"/>
      <c r="AU86" s="180" t="s">
        <v>5818</v>
      </c>
      <c r="AV86" s="48"/>
      <c r="AW86" s="51"/>
      <c r="AX86" s="51" t="s">
        <v>6984</v>
      </c>
      <c r="BG86" s="52"/>
    </row>
    <row r="87" spans="1:59" outlineLevel="1">
      <c r="A87" s="274"/>
      <c r="B87" s="48" t="s">
        <v>15</v>
      </c>
      <c r="C87" s="77">
        <v>1018</v>
      </c>
      <c r="D87" s="47"/>
      <c r="E87" s="48" t="s">
        <v>6985</v>
      </c>
      <c r="F87" s="48" t="s">
        <v>6986</v>
      </c>
      <c r="G87" s="47" t="s">
        <v>6987</v>
      </c>
      <c r="H87" s="47"/>
      <c r="I87" s="47"/>
      <c r="J87" s="48"/>
      <c r="K87" s="48"/>
      <c r="L87" s="48"/>
      <c r="M87" s="48"/>
      <c r="N87" s="48"/>
      <c r="O87" s="48"/>
      <c r="P87" s="48"/>
      <c r="Q87" s="48"/>
      <c r="R87" s="48"/>
      <c r="S87" s="48"/>
      <c r="T87" s="48"/>
      <c r="U87" s="48"/>
      <c r="V87" s="48"/>
      <c r="W87" s="48"/>
      <c r="X87" s="48"/>
      <c r="Y87" s="78"/>
      <c r="Z87" s="78"/>
      <c r="AA87" s="78"/>
      <c r="AB87" s="78"/>
      <c r="AC87" s="78"/>
      <c r="AD87" s="78"/>
      <c r="AE87" s="78"/>
      <c r="AF87" s="78"/>
      <c r="AG87" s="78"/>
      <c r="AH87" s="78"/>
      <c r="AI87" s="78"/>
      <c r="AJ87" s="78"/>
      <c r="AK87" s="78"/>
      <c r="AL87" s="48"/>
      <c r="AM87" s="48"/>
      <c r="AN87" s="48"/>
      <c r="AO87" s="48"/>
      <c r="AP87" s="48"/>
      <c r="AQ87" s="48"/>
      <c r="AR87" s="48"/>
      <c r="AS87" s="48"/>
      <c r="AT87" s="48"/>
      <c r="AU87" s="180"/>
      <c r="AV87" s="48"/>
      <c r="AW87" s="51"/>
      <c r="AX87" s="51"/>
      <c r="BG87" s="52"/>
    </row>
    <row r="88" spans="1:59" outlineLevel="1">
      <c r="A88" s="274"/>
      <c r="B88" s="48" t="s">
        <v>15</v>
      </c>
      <c r="C88" s="77">
        <v>1019</v>
      </c>
      <c r="D88" s="47"/>
      <c r="E88" s="48" t="s">
        <v>6988</v>
      </c>
      <c r="F88" s="48" t="s">
        <v>6989</v>
      </c>
      <c r="G88" s="47" t="s">
        <v>6990</v>
      </c>
      <c r="H88" s="47"/>
      <c r="I88" s="47"/>
      <c r="J88" s="48"/>
      <c r="K88" s="48"/>
      <c r="L88" s="48"/>
      <c r="M88" s="48"/>
      <c r="N88" s="48"/>
      <c r="O88" s="48"/>
      <c r="P88" s="48"/>
      <c r="Q88" s="48"/>
      <c r="R88" s="48"/>
      <c r="S88" s="48"/>
      <c r="T88" s="48"/>
      <c r="U88" s="48"/>
      <c r="V88" s="48"/>
      <c r="W88" s="48"/>
      <c r="X88" s="48"/>
      <c r="Y88" s="78"/>
      <c r="Z88" s="78"/>
      <c r="AA88" s="78"/>
      <c r="AB88" s="78"/>
      <c r="AC88" s="78"/>
      <c r="AD88" s="78"/>
      <c r="AE88" s="78"/>
      <c r="AF88" s="78"/>
      <c r="AG88" s="78"/>
      <c r="AH88" s="78"/>
      <c r="AI88" s="78"/>
      <c r="AJ88" s="78"/>
      <c r="AK88" s="78"/>
      <c r="AL88" s="48"/>
      <c r="AM88" s="48"/>
      <c r="AN88" s="48"/>
      <c r="AO88" s="48"/>
      <c r="AP88" s="48"/>
      <c r="AQ88" s="48"/>
      <c r="AR88" s="48"/>
      <c r="AS88" s="48"/>
      <c r="AT88" s="48"/>
      <c r="AU88" s="180"/>
      <c r="AV88" s="48"/>
      <c r="AW88" s="51"/>
      <c r="AX88" s="51"/>
      <c r="BG88" s="52"/>
    </row>
    <row r="89" spans="1:59" outlineLevel="1">
      <c r="A89" s="274"/>
      <c r="B89" s="48" t="s">
        <v>15</v>
      </c>
      <c r="C89" s="77">
        <v>1020</v>
      </c>
      <c r="D89" s="47"/>
      <c r="E89" s="48" t="s">
        <v>6991</v>
      </c>
      <c r="F89" s="48" t="s">
        <v>6992</v>
      </c>
      <c r="G89" s="47" t="s">
        <v>6993</v>
      </c>
      <c r="H89" s="47"/>
      <c r="I89" s="47"/>
      <c r="J89" s="48"/>
      <c r="K89" s="48"/>
      <c r="L89" s="48"/>
      <c r="M89" s="48"/>
      <c r="N89" s="48"/>
      <c r="O89" s="48"/>
      <c r="P89" s="48"/>
      <c r="Q89" s="48"/>
      <c r="R89" s="48"/>
      <c r="S89" s="48"/>
      <c r="T89" s="48"/>
      <c r="U89" s="48"/>
      <c r="V89" s="48"/>
      <c r="W89" s="48"/>
      <c r="X89" s="48"/>
      <c r="Y89" s="78"/>
      <c r="Z89" s="78"/>
      <c r="AA89" s="78"/>
      <c r="AB89" s="78"/>
      <c r="AC89" s="78"/>
      <c r="AD89" s="78"/>
      <c r="AE89" s="78"/>
      <c r="AF89" s="78"/>
      <c r="AG89" s="78"/>
      <c r="AH89" s="78"/>
      <c r="AI89" s="78"/>
      <c r="AJ89" s="78"/>
      <c r="AK89" s="78"/>
      <c r="AL89" s="48"/>
      <c r="AM89" s="48"/>
      <c r="AN89" s="48"/>
      <c r="AO89" s="48"/>
      <c r="AP89" s="48"/>
      <c r="AQ89" s="48"/>
      <c r="AR89" s="48"/>
      <c r="AS89" s="48"/>
      <c r="AT89" s="48"/>
      <c r="AU89" s="180"/>
      <c r="AV89" s="48"/>
      <c r="AW89" s="51"/>
      <c r="AX89" s="51"/>
      <c r="BG89" s="52"/>
    </row>
    <row r="90" spans="1:59" outlineLevel="1">
      <c r="A90" s="274"/>
      <c r="B90" s="48" t="s">
        <v>15</v>
      </c>
      <c r="C90" s="77">
        <v>1021</v>
      </c>
      <c r="D90" s="47"/>
      <c r="E90" s="48" t="s">
        <v>6994</v>
      </c>
      <c r="F90" s="48" t="s">
        <v>6995</v>
      </c>
      <c r="G90" s="47" t="s">
        <v>6996</v>
      </c>
      <c r="H90" s="47"/>
      <c r="I90" s="47"/>
      <c r="J90" s="48"/>
      <c r="K90" s="48"/>
      <c r="L90" s="48"/>
      <c r="M90" s="48"/>
      <c r="N90" s="48"/>
      <c r="O90" s="48"/>
      <c r="P90" s="48"/>
      <c r="Q90" s="48"/>
      <c r="R90" s="48"/>
      <c r="S90" s="48"/>
      <c r="T90" s="48"/>
      <c r="U90" s="48"/>
      <c r="V90" s="48"/>
      <c r="W90" s="48"/>
      <c r="X90" s="48"/>
      <c r="Y90" s="78"/>
      <c r="Z90" s="78"/>
      <c r="AA90" s="78"/>
      <c r="AB90" s="78"/>
      <c r="AC90" s="78"/>
      <c r="AD90" s="78"/>
      <c r="AE90" s="78"/>
      <c r="AF90" s="78"/>
      <c r="AG90" s="78"/>
      <c r="AH90" s="78"/>
      <c r="AI90" s="78"/>
      <c r="AJ90" s="78"/>
      <c r="AK90" s="78"/>
      <c r="AL90" s="48"/>
      <c r="AM90" s="48"/>
      <c r="AN90" s="48"/>
      <c r="AO90" s="48"/>
      <c r="AP90" s="48"/>
      <c r="AQ90" s="48"/>
      <c r="AR90" s="48"/>
      <c r="AS90" s="48"/>
      <c r="AT90" s="48"/>
      <c r="AU90" s="180"/>
      <c r="AV90" s="48"/>
      <c r="AW90" s="51"/>
      <c r="AX90" s="51"/>
      <c r="BG90" s="52"/>
    </row>
    <row r="91" spans="1:59" outlineLevel="1">
      <c r="A91" s="274"/>
      <c r="B91" s="48" t="s">
        <v>15</v>
      </c>
      <c r="C91" s="77">
        <v>1022</v>
      </c>
      <c r="D91" s="47"/>
      <c r="E91" s="48" t="s">
        <v>6997</v>
      </c>
      <c r="F91" s="48" t="s">
        <v>6998</v>
      </c>
      <c r="G91" s="47" t="s">
        <v>6999</v>
      </c>
      <c r="H91" s="47"/>
      <c r="I91" s="47"/>
      <c r="J91" s="48"/>
      <c r="K91" s="48"/>
      <c r="L91" s="48"/>
      <c r="M91" s="48"/>
      <c r="N91" s="48"/>
      <c r="O91" s="48"/>
      <c r="P91" s="48"/>
      <c r="Q91" s="48"/>
      <c r="R91" s="48"/>
      <c r="S91" s="48"/>
      <c r="T91" s="48"/>
      <c r="U91" s="48"/>
      <c r="V91" s="48"/>
      <c r="W91" s="48"/>
      <c r="X91" s="48"/>
      <c r="Y91" s="78"/>
      <c r="Z91" s="78"/>
      <c r="AA91" s="78"/>
      <c r="AB91" s="78"/>
      <c r="AC91" s="78"/>
      <c r="AD91" s="78"/>
      <c r="AE91" s="78"/>
      <c r="AF91" s="78"/>
      <c r="AG91" s="78"/>
      <c r="AH91" s="78"/>
      <c r="AI91" s="78"/>
      <c r="AJ91" s="78"/>
      <c r="AK91" s="78"/>
      <c r="AL91" s="48"/>
      <c r="AM91" s="48"/>
      <c r="AN91" s="48"/>
      <c r="AO91" s="48"/>
      <c r="AP91" s="48"/>
      <c r="AQ91" s="48"/>
      <c r="AR91" s="48"/>
      <c r="AS91" s="48"/>
      <c r="AT91" s="48"/>
      <c r="AU91" s="180"/>
      <c r="AV91" s="48"/>
      <c r="AW91" s="51"/>
      <c r="AX91" s="51"/>
      <c r="BG91" s="52"/>
    </row>
    <row r="92" spans="1:59" outlineLevel="1">
      <c r="A92" s="274"/>
      <c r="B92" s="48" t="s">
        <v>15</v>
      </c>
      <c r="C92" s="77">
        <v>1023</v>
      </c>
      <c r="D92" s="47"/>
      <c r="E92" s="48" t="s">
        <v>7000</v>
      </c>
      <c r="F92" s="48" t="s">
        <v>7001</v>
      </c>
      <c r="G92" s="47" t="s">
        <v>7002</v>
      </c>
      <c r="H92" s="47"/>
      <c r="I92" s="47"/>
      <c r="J92" s="48"/>
      <c r="K92" s="48"/>
      <c r="L92" s="48"/>
      <c r="M92" s="48"/>
      <c r="N92" s="48"/>
      <c r="O92" s="48"/>
      <c r="P92" s="48"/>
      <c r="Q92" s="48"/>
      <c r="R92" s="48"/>
      <c r="S92" s="48"/>
      <c r="T92" s="48"/>
      <c r="U92" s="48"/>
      <c r="V92" s="48"/>
      <c r="W92" s="48"/>
      <c r="X92" s="48"/>
      <c r="Y92" s="78"/>
      <c r="Z92" s="78"/>
      <c r="AA92" s="78"/>
      <c r="AB92" s="78"/>
      <c r="AC92" s="78"/>
      <c r="AD92" s="78"/>
      <c r="AE92" s="78"/>
      <c r="AF92" s="78"/>
      <c r="AG92" s="78"/>
      <c r="AH92" s="78"/>
      <c r="AI92" s="78"/>
      <c r="AJ92" s="78"/>
      <c r="AK92" s="78"/>
      <c r="AL92" s="48"/>
      <c r="AM92" s="48"/>
      <c r="AN92" s="48"/>
      <c r="AO92" s="48"/>
      <c r="AP92" s="48"/>
      <c r="AQ92" s="48"/>
      <c r="AR92" s="48"/>
      <c r="AS92" s="48"/>
      <c r="AT92" s="48"/>
      <c r="AU92" s="180"/>
      <c r="AV92" s="48"/>
      <c r="AW92" s="51"/>
      <c r="AX92" s="51"/>
      <c r="BG92" s="52"/>
    </row>
    <row r="93" spans="1:59" outlineLevel="1">
      <c r="A93" s="274"/>
      <c r="B93" s="48" t="s">
        <v>15</v>
      </c>
      <c r="C93" s="77">
        <v>1024</v>
      </c>
      <c r="D93" s="47"/>
      <c r="E93" s="48" t="s">
        <v>7003</v>
      </c>
      <c r="F93" s="48" t="s">
        <v>7004</v>
      </c>
      <c r="G93" s="47" t="s">
        <v>7005</v>
      </c>
      <c r="H93" s="47"/>
      <c r="I93" s="47"/>
      <c r="J93" s="48"/>
      <c r="K93" s="48"/>
      <c r="L93" s="48"/>
      <c r="M93" s="48"/>
      <c r="N93" s="48"/>
      <c r="O93" s="48"/>
      <c r="P93" s="48"/>
      <c r="Q93" s="48"/>
      <c r="R93" s="48"/>
      <c r="S93" s="48"/>
      <c r="T93" s="48"/>
      <c r="U93" s="48"/>
      <c r="V93" s="48"/>
      <c r="W93" s="48"/>
      <c r="X93" s="48"/>
      <c r="Y93" s="78"/>
      <c r="Z93" s="78"/>
      <c r="AA93" s="78"/>
      <c r="AB93" s="78"/>
      <c r="AC93" s="78"/>
      <c r="AD93" s="78"/>
      <c r="AE93" s="78"/>
      <c r="AF93" s="78"/>
      <c r="AG93" s="78"/>
      <c r="AH93" s="78"/>
      <c r="AI93" s="78"/>
      <c r="AJ93" s="78"/>
      <c r="AK93" s="78"/>
      <c r="AL93" s="48"/>
      <c r="AM93" s="48"/>
      <c r="AN93" s="48"/>
      <c r="AO93" s="48"/>
      <c r="AP93" s="48"/>
      <c r="AQ93" s="48"/>
      <c r="AR93" s="48"/>
      <c r="AS93" s="48"/>
      <c r="AT93" s="48"/>
      <c r="AU93" s="180"/>
      <c r="AV93" s="48"/>
      <c r="AW93" s="51"/>
      <c r="AX93" s="51"/>
      <c r="BG93" s="52"/>
    </row>
    <row r="94" spans="1:59" outlineLevel="1">
      <c r="A94" s="274"/>
      <c r="B94" s="48" t="s">
        <v>15</v>
      </c>
      <c r="C94" s="77">
        <v>1025</v>
      </c>
      <c r="D94" s="47"/>
      <c r="E94" s="48" t="s">
        <v>7006</v>
      </c>
      <c r="F94" s="48" t="s">
        <v>7007</v>
      </c>
      <c r="G94" s="47" t="s">
        <v>7008</v>
      </c>
      <c r="H94" s="47"/>
      <c r="I94" s="47"/>
      <c r="J94" s="48"/>
      <c r="K94" s="48"/>
      <c r="L94" s="48"/>
      <c r="M94" s="48"/>
      <c r="N94" s="48"/>
      <c r="O94" s="48"/>
      <c r="P94" s="48"/>
      <c r="Q94" s="48"/>
      <c r="R94" s="48"/>
      <c r="S94" s="48"/>
      <c r="T94" s="48"/>
      <c r="U94" s="48"/>
      <c r="V94" s="48"/>
      <c r="W94" s="48"/>
      <c r="X94" s="48"/>
      <c r="Y94" s="78"/>
      <c r="Z94" s="78"/>
      <c r="AA94" s="78"/>
      <c r="AB94" s="78"/>
      <c r="AC94" s="78"/>
      <c r="AD94" s="78"/>
      <c r="AE94" s="78"/>
      <c r="AF94" s="78"/>
      <c r="AG94" s="78"/>
      <c r="AH94" s="78"/>
      <c r="AI94" s="78"/>
      <c r="AJ94" s="78"/>
      <c r="AK94" s="78"/>
      <c r="AL94" s="48"/>
      <c r="AM94" s="48"/>
      <c r="AN94" s="48"/>
      <c r="AO94" s="48"/>
      <c r="AP94" s="48"/>
      <c r="AQ94" s="48"/>
      <c r="AR94" s="48"/>
      <c r="AS94" s="48"/>
      <c r="AT94" s="48"/>
      <c r="AU94" s="180"/>
      <c r="AV94" s="48"/>
      <c r="AW94" s="51"/>
      <c r="AX94" s="51"/>
      <c r="BG94" s="52"/>
    </row>
    <row r="95" spans="1:59" outlineLevel="1">
      <c r="A95" s="274"/>
      <c r="B95" s="48" t="s">
        <v>15</v>
      </c>
      <c r="C95" s="77">
        <v>1026</v>
      </c>
      <c r="D95" s="47"/>
      <c r="E95" s="48" t="s">
        <v>7009</v>
      </c>
      <c r="F95" s="48" t="s">
        <v>7010</v>
      </c>
      <c r="G95" s="47" t="s">
        <v>7011</v>
      </c>
      <c r="H95" s="47"/>
      <c r="I95" s="47"/>
      <c r="J95" s="48"/>
      <c r="K95" s="48"/>
      <c r="L95" s="48"/>
      <c r="M95" s="48"/>
      <c r="N95" s="48"/>
      <c r="O95" s="48"/>
      <c r="P95" s="48"/>
      <c r="Q95" s="48"/>
      <c r="R95" s="48"/>
      <c r="S95" s="48"/>
      <c r="T95" s="48"/>
      <c r="U95" s="48"/>
      <c r="V95" s="48"/>
      <c r="W95" s="48"/>
      <c r="X95" s="48"/>
      <c r="Y95" s="78"/>
      <c r="Z95" s="78"/>
      <c r="AA95" s="78"/>
      <c r="AB95" s="78"/>
      <c r="AC95" s="78"/>
      <c r="AD95" s="78"/>
      <c r="AE95" s="78"/>
      <c r="AF95" s="78"/>
      <c r="AG95" s="78"/>
      <c r="AH95" s="78"/>
      <c r="AI95" s="78"/>
      <c r="AJ95" s="78"/>
      <c r="AK95" s="78"/>
      <c r="AL95" s="48"/>
      <c r="AM95" s="48"/>
      <c r="AN95" s="48"/>
      <c r="AO95" s="48"/>
      <c r="AP95" s="48"/>
      <c r="AQ95" s="48"/>
      <c r="AR95" s="48"/>
      <c r="AS95" s="48"/>
      <c r="AT95" s="48"/>
      <c r="AU95" s="180"/>
      <c r="AV95" s="48"/>
      <c r="AW95" s="51"/>
      <c r="AX95" s="51"/>
      <c r="BG95" s="52"/>
    </row>
    <row r="96" spans="1:59" outlineLevel="1">
      <c r="A96" s="274"/>
      <c r="B96" s="48" t="s">
        <v>15</v>
      </c>
      <c r="C96" s="77">
        <v>1027</v>
      </c>
      <c r="D96" s="47"/>
      <c r="E96" s="48" t="s">
        <v>7012</v>
      </c>
      <c r="F96" s="48" t="s">
        <v>7013</v>
      </c>
      <c r="G96" s="47" t="s">
        <v>6768</v>
      </c>
      <c r="H96" s="47"/>
      <c r="I96" s="47"/>
      <c r="J96" s="48"/>
      <c r="K96" s="48"/>
      <c r="L96" s="48"/>
      <c r="M96" s="48"/>
      <c r="N96" s="48"/>
      <c r="O96" s="48"/>
      <c r="P96" s="48"/>
      <c r="Q96" s="48"/>
      <c r="R96" s="48"/>
      <c r="S96" s="48"/>
      <c r="T96" s="48"/>
      <c r="U96" s="48"/>
      <c r="V96" s="48"/>
      <c r="W96" s="48"/>
      <c r="X96" s="48"/>
      <c r="Y96" s="78"/>
      <c r="Z96" s="78"/>
      <c r="AA96" s="78"/>
      <c r="AB96" s="78"/>
      <c r="AC96" s="78"/>
      <c r="AD96" s="78"/>
      <c r="AE96" s="78"/>
      <c r="AF96" s="78"/>
      <c r="AG96" s="78"/>
      <c r="AH96" s="78"/>
      <c r="AI96" s="78"/>
      <c r="AJ96" s="78"/>
      <c r="AK96" s="78"/>
      <c r="AL96" s="48"/>
      <c r="AM96" s="48"/>
      <c r="AN96" s="48"/>
      <c r="AO96" s="48"/>
      <c r="AP96" s="48"/>
      <c r="AQ96" s="48"/>
      <c r="AR96" s="48"/>
      <c r="AS96" s="48"/>
      <c r="AT96" s="48"/>
      <c r="AU96" s="180"/>
      <c r="AV96" s="48"/>
      <c r="AW96" s="51"/>
      <c r="AX96" s="51"/>
      <c r="BG96" s="52"/>
    </row>
    <row r="97" spans="1:59" outlineLevel="1">
      <c r="A97" s="274"/>
      <c r="B97" s="48" t="s">
        <v>15</v>
      </c>
      <c r="C97" s="77">
        <v>1028</v>
      </c>
      <c r="D97" s="47"/>
      <c r="E97" s="48" t="s">
        <v>7014</v>
      </c>
      <c r="F97" s="48" t="s">
        <v>7015</v>
      </c>
      <c r="G97" s="47" t="s">
        <v>6771</v>
      </c>
      <c r="H97" s="47"/>
      <c r="I97" s="47"/>
      <c r="J97" s="48"/>
      <c r="K97" s="48"/>
      <c r="L97" s="48"/>
      <c r="M97" s="48"/>
      <c r="N97" s="48"/>
      <c r="O97" s="48"/>
      <c r="P97" s="48"/>
      <c r="Q97" s="48"/>
      <c r="R97" s="48"/>
      <c r="S97" s="48"/>
      <c r="T97" s="48"/>
      <c r="U97" s="48"/>
      <c r="V97" s="48"/>
      <c r="W97" s="48"/>
      <c r="X97" s="48"/>
      <c r="Y97" s="78"/>
      <c r="Z97" s="78"/>
      <c r="AA97" s="78"/>
      <c r="AB97" s="78"/>
      <c r="AC97" s="78"/>
      <c r="AD97" s="78"/>
      <c r="AE97" s="78"/>
      <c r="AF97" s="78"/>
      <c r="AG97" s="78"/>
      <c r="AH97" s="78"/>
      <c r="AI97" s="78"/>
      <c r="AJ97" s="78"/>
      <c r="AK97" s="78"/>
      <c r="AL97" s="48"/>
      <c r="AM97" s="48"/>
      <c r="AN97" s="48"/>
      <c r="AO97" s="48"/>
      <c r="AP97" s="48"/>
      <c r="AQ97" s="48"/>
      <c r="AR97" s="48"/>
      <c r="AS97" s="48"/>
      <c r="AT97" s="48"/>
      <c r="AU97" s="180"/>
      <c r="AV97" s="48"/>
      <c r="AW97" s="51"/>
      <c r="AX97" s="51"/>
      <c r="BG97" s="52"/>
    </row>
    <row r="98" spans="1:59" outlineLevel="1">
      <c r="A98" s="274"/>
      <c r="B98" s="48" t="s">
        <v>15</v>
      </c>
      <c r="C98" s="77">
        <v>1029</v>
      </c>
      <c r="D98" s="47"/>
      <c r="E98" s="48" t="s">
        <v>7016</v>
      </c>
      <c r="F98" s="48" t="s">
        <v>7017</v>
      </c>
      <c r="G98" s="47" t="s">
        <v>6774</v>
      </c>
      <c r="H98" s="47"/>
      <c r="I98" s="47"/>
      <c r="J98" s="48"/>
      <c r="K98" s="48"/>
      <c r="L98" s="48"/>
      <c r="M98" s="48"/>
      <c r="N98" s="48"/>
      <c r="O98" s="48"/>
      <c r="P98" s="48"/>
      <c r="Q98" s="48"/>
      <c r="R98" s="48"/>
      <c r="S98" s="48"/>
      <c r="T98" s="48"/>
      <c r="U98" s="48"/>
      <c r="V98" s="48"/>
      <c r="W98" s="48"/>
      <c r="X98" s="48"/>
      <c r="Y98" s="78"/>
      <c r="Z98" s="78"/>
      <c r="AA98" s="78"/>
      <c r="AB98" s="78"/>
      <c r="AC98" s="78"/>
      <c r="AD98" s="78"/>
      <c r="AE98" s="78"/>
      <c r="AF98" s="78"/>
      <c r="AG98" s="78"/>
      <c r="AH98" s="78"/>
      <c r="AI98" s="78"/>
      <c r="AJ98" s="78"/>
      <c r="AK98" s="78"/>
      <c r="AL98" s="48"/>
      <c r="AM98" s="48"/>
      <c r="AN98" s="48"/>
      <c r="AO98" s="48"/>
      <c r="AP98" s="48"/>
      <c r="AQ98" s="48"/>
      <c r="AR98" s="48"/>
      <c r="AS98" s="48"/>
      <c r="AT98" s="48"/>
      <c r="AU98" s="180"/>
      <c r="AV98" s="48"/>
      <c r="AW98" s="51"/>
      <c r="AX98" s="51"/>
      <c r="BG98" s="52"/>
    </row>
    <row r="99" spans="1:59" outlineLevel="1">
      <c r="A99" s="274"/>
      <c r="B99" s="48" t="s">
        <v>15</v>
      </c>
      <c r="C99" s="77">
        <v>1030</v>
      </c>
      <c r="D99" s="47"/>
      <c r="E99" s="48" t="s">
        <v>7018</v>
      </c>
      <c r="F99" s="48" t="s">
        <v>7019</v>
      </c>
      <c r="G99" s="47" t="s">
        <v>6777</v>
      </c>
      <c r="H99" s="47"/>
      <c r="I99" s="47"/>
      <c r="J99" s="48"/>
      <c r="K99" s="48"/>
      <c r="L99" s="48"/>
      <c r="M99" s="48"/>
      <c r="N99" s="48"/>
      <c r="O99" s="48"/>
      <c r="P99" s="48"/>
      <c r="Q99" s="48"/>
      <c r="R99" s="48"/>
      <c r="S99" s="48"/>
      <c r="T99" s="48"/>
      <c r="U99" s="48"/>
      <c r="V99" s="48"/>
      <c r="W99" s="48"/>
      <c r="X99" s="48"/>
      <c r="Y99" s="78"/>
      <c r="Z99" s="78"/>
      <c r="AA99" s="78"/>
      <c r="AB99" s="78"/>
      <c r="AC99" s="78"/>
      <c r="AD99" s="78"/>
      <c r="AE99" s="78"/>
      <c r="AF99" s="78"/>
      <c r="AG99" s="78"/>
      <c r="AH99" s="78"/>
      <c r="AI99" s="78"/>
      <c r="AJ99" s="78"/>
      <c r="AK99" s="78"/>
      <c r="AL99" s="48"/>
      <c r="AM99" s="48"/>
      <c r="AN99" s="48"/>
      <c r="AO99" s="48"/>
      <c r="AP99" s="48"/>
      <c r="AQ99" s="48"/>
      <c r="AR99" s="48"/>
      <c r="AS99" s="48"/>
      <c r="AT99" s="48"/>
      <c r="AU99" s="180"/>
      <c r="AV99" s="48"/>
      <c r="AW99" s="51"/>
      <c r="AX99" s="51"/>
      <c r="BG99" s="52"/>
    </row>
    <row r="100" spans="1:59" outlineLevel="1">
      <c r="A100" s="274"/>
      <c r="B100" s="48" t="s">
        <v>15</v>
      </c>
      <c r="C100" s="77">
        <v>1031</v>
      </c>
      <c r="D100" s="47"/>
      <c r="E100" s="48" t="s">
        <v>7020</v>
      </c>
      <c r="F100" s="48" t="s">
        <v>7021</v>
      </c>
      <c r="G100" s="47" t="s">
        <v>6780</v>
      </c>
      <c r="H100" s="47"/>
      <c r="I100" s="47"/>
      <c r="J100" s="48"/>
      <c r="K100" s="48"/>
      <c r="L100" s="48"/>
      <c r="M100" s="48"/>
      <c r="N100" s="48"/>
      <c r="O100" s="48"/>
      <c r="P100" s="48"/>
      <c r="Q100" s="48"/>
      <c r="R100" s="48"/>
      <c r="S100" s="48"/>
      <c r="T100" s="48"/>
      <c r="U100" s="48"/>
      <c r="V100" s="48"/>
      <c r="W100" s="48"/>
      <c r="X100" s="48"/>
      <c r="Y100" s="78"/>
      <c r="Z100" s="78"/>
      <c r="AA100" s="78"/>
      <c r="AB100" s="78"/>
      <c r="AC100" s="78"/>
      <c r="AD100" s="78"/>
      <c r="AE100" s="78"/>
      <c r="AF100" s="78"/>
      <c r="AG100" s="78"/>
      <c r="AH100" s="78"/>
      <c r="AI100" s="78"/>
      <c r="AJ100" s="78"/>
      <c r="AK100" s="78"/>
      <c r="AL100" s="48"/>
      <c r="AM100" s="48"/>
      <c r="AN100" s="48"/>
      <c r="AO100" s="48"/>
      <c r="AP100" s="48"/>
      <c r="AQ100" s="48"/>
      <c r="AR100" s="48"/>
      <c r="AS100" s="48"/>
      <c r="AT100" s="48"/>
      <c r="AU100" s="180"/>
      <c r="AV100" s="48"/>
      <c r="AW100" s="51"/>
      <c r="AX100" s="51"/>
      <c r="BG100" s="52"/>
    </row>
    <row r="101" spans="1:59" outlineLevel="1">
      <c r="A101" s="274"/>
      <c r="B101" s="48" t="s">
        <v>15</v>
      </c>
      <c r="C101" s="77">
        <v>1032</v>
      </c>
      <c r="D101" s="47"/>
      <c r="E101" s="48" t="s">
        <v>7022</v>
      </c>
      <c r="F101" s="48" t="s">
        <v>7023</v>
      </c>
      <c r="G101" s="47" t="s">
        <v>6783</v>
      </c>
      <c r="H101" s="47"/>
      <c r="I101" s="47"/>
      <c r="J101" s="48"/>
      <c r="K101" s="48"/>
      <c r="L101" s="48"/>
      <c r="M101" s="48"/>
      <c r="N101" s="48"/>
      <c r="O101" s="48"/>
      <c r="P101" s="48"/>
      <c r="Q101" s="48"/>
      <c r="R101" s="48"/>
      <c r="S101" s="48"/>
      <c r="T101" s="48"/>
      <c r="U101" s="48"/>
      <c r="V101" s="48"/>
      <c r="W101" s="48"/>
      <c r="X101" s="48"/>
      <c r="Y101" s="78"/>
      <c r="Z101" s="78"/>
      <c r="AA101" s="78"/>
      <c r="AB101" s="78"/>
      <c r="AC101" s="78"/>
      <c r="AD101" s="78"/>
      <c r="AE101" s="78"/>
      <c r="AF101" s="78"/>
      <c r="AG101" s="78"/>
      <c r="AH101" s="78"/>
      <c r="AI101" s="78"/>
      <c r="AJ101" s="48"/>
      <c r="AK101" s="78"/>
      <c r="AL101" s="48"/>
      <c r="AM101" s="48"/>
      <c r="AN101" s="48"/>
      <c r="AO101" s="48"/>
      <c r="AP101" s="48"/>
      <c r="AQ101" s="48"/>
      <c r="AR101" s="48"/>
      <c r="AS101" s="48"/>
      <c r="AT101" s="48"/>
      <c r="AU101" s="180"/>
      <c r="AV101" s="48"/>
      <c r="AW101" s="51"/>
      <c r="AX101" s="51"/>
      <c r="BG101" s="52"/>
    </row>
    <row r="102" spans="1:59" outlineLevel="1">
      <c r="A102" s="274"/>
      <c r="B102" s="48" t="s">
        <v>15</v>
      </c>
      <c r="C102" s="77">
        <v>1033</v>
      </c>
      <c r="D102" s="47"/>
      <c r="E102" s="48" t="s">
        <v>7024</v>
      </c>
      <c r="F102" s="48" t="s">
        <v>7025</v>
      </c>
      <c r="G102" s="47" t="s">
        <v>6786</v>
      </c>
      <c r="H102" s="47"/>
      <c r="I102" s="47"/>
      <c r="J102" s="48"/>
      <c r="K102" s="48"/>
      <c r="L102" s="48"/>
      <c r="M102" s="48"/>
      <c r="N102" s="48"/>
      <c r="O102" s="48"/>
      <c r="P102" s="48"/>
      <c r="Q102" s="48"/>
      <c r="R102" s="48"/>
      <c r="S102" s="48"/>
      <c r="T102" s="48"/>
      <c r="U102" s="48"/>
      <c r="V102" s="48"/>
      <c r="W102" s="48"/>
      <c r="X102" s="48"/>
      <c r="Y102" s="78"/>
      <c r="Z102" s="78"/>
      <c r="AA102" s="78"/>
      <c r="AB102" s="78"/>
      <c r="AC102" s="78"/>
      <c r="AD102" s="78"/>
      <c r="AE102" s="78"/>
      <c r="AF102" s="78"/>
      <c r="AG102" s="78"/>
      <c r="AH102" s="78"/>
      <c r="AI102" s="78"/>
      <c r="AJ102" s="78"/>
      <c r="AK102" s="78"/>
      <c r="AL102" s="48"/>
      <c r="AM102" s="48"/>
      <c r="AN102" s="48"/>
      <c r="AO102" s="48"/>
      <c r="AP102" s="48"/>
      <c r="AQ102" s="48"/>
      <c r="AR102" s="48"/>
      <c r="AS102" s="48"/>
      <c r="AT102" s="48"/>
      <c r="AU102" s="180"/>
      <c r="AV102" s="48"/>
      <c r="AW102" s="51"/>
      <c r="AX102" s="51"/>
      <c r="BG102" s="52"/>
    </row>
    <row r="103" spans="1:59" outlineLevel="1">
      <c r="A103" s="274"/>
      <c r="B103" s="48" t="s">
        <v>15</v>
      </c>
      <c r="C103" s="77">
        <v>1034</v>
      </c>
      <c r="D103" s="47"/>
      <c r="E103" s="48" t="s">
        <v>7026</v>
      </c>
      <c r="F103" s="48" t="s">
        <v>7027</v>
      </c>
      <c r="G103" s="47" t="s">
        <v>6789</v>
      </c>
      <c r="H103" s="47"/>
      <c r="I103" s="47"/>
      <c r="J103" s="48"/>
      <c r="K103" s="48"/>
      <c r="L103" s="48"/>
      <c r="M103" s="48"/>
      <c r="N103" s="48"/>
      <c r="O103" s="48"/>
      <c r="P103" s="48"/>
      <c r="Q103" s="48"/>
      <c r="R103" s="48"/>
      <c r="S103" s="48"/>
      <c r="T103" s="48"/>
      <c r="U103" s="48"/>
      <c r="V103" s="48"/>
      <c r="W103" s="48"/>
      <c r="X103" s="48"/>
      <c r="Y103" s="78"/>
      <c r="Z103" s="78"/>
      <c r="AA103" s="78"/>
      <c r="AB103" s="78"/>
      <c r="AC103" s="78"/>
      <c r="AD103" s="78"/>
      <c r="AE103" s="78"/>
      <c r="AF103" s="78"/>
      <c r="AG103" s="78"/>
      <c r="AH103" s="78"/>
      <c r="AI103" s="78"/>
      <c r="AJ103" s="78"/>
      <c r="AK103" s="78"/>
      <c r="AL103" s="48"/>
      <c r="AM103" s="48"/>
      <c r="AN103" s="48"/>
      <c r="AO103" s="48"/>
      <c r="AP103" s="48"/>
      <c r="AQ103" s="48"/>
      <c r="AR103" s="48"/>
      <c r="AS103" s="48"/>
      <c r="AT103" s="48"/>
      <c r="AU103" s="180"/>
      <c r="AV103" s="48"/>
      <c r="AW103" s="51"/>
      <c r="AX103" s="51"/>
      <c r="BG103" s="52"/>
    </row>
    <row r="104" spans="1:59" outlineLevel="1">
      <c r="A104" s="274"/>
      <c r="B104" s="48" t="s">
        <v>15</v>
      </c>
      <c r="C104" s="77">
        <v>1035</v>
      </c>
      <c r="D104" s="47"/>
      <c r="E104" s="48" t="s">
        <v>7028</v>
      </c>
      <c r="F104" s="48" t="s">
        <v>7029</v>
      </c>
      <c r="G104" s="47" t="s">
        <v>6792</v>
      </c>
      <c r="H104" s="47"/>
      <c r="I104" s="47"/>
      <c r="J104" s="48"/>
      <c r="K104" s="48"/>
      <c r="L104" s="48"/>
      <c r="M104" s="48"/>
      <c r="N104" s="48"/>
      <c r="O104" s="48"/>
      <c r="P104" s="48"/>
      <c r="Q104" s="48"/>
      <c r="R104" s="48"/>
      <c r="S104" s="48"/>
      <c r="T104" s="48"/>
      <c r="U104" s="48"/>
      <c r="V104" s="48"/>
      <c r="W104" s="48"/>
      <c r="X104" s="48"/>
      <c r="Y104" s="78"/>
      <c r="Z104" s="78"/>
      <c r="AA104" s="78"/>
      <c r="AB104" s="78"/>
      <c r="AC104" s="78"/>
      <c r="AD104" s="78"/>
      <c r="AE104" s="78"/>
      <c r="AF104" s="78"/>
      <c r="AG104" s="78"/>
      <c r="AH104" s="78"/>
      <c r="AI104" s="78"/>
      <c r="AJ104" s="78"/>
      <c r="AK104" s="78"/>
      <c r="AL104" s="48"/>
      <c r="AM104" s="48"/>
      <c r="AN104" s="48"/>
      <c r="AO104" s="48"/>
      <c r="AP104" s="48"/>
      <c r="AQ104" s="48"/>
      <c r="AR104" s="48"/>
      <c r="AS104" s="48"/>
      <c r="AT104" s="48"/>
      <c r="AU104" s="180"/>
      <c r="AV104" s="48"/>
      <c r="AW104" s="51"/>
      <c r="AX104" s="51"/>
      <c r="BG104" s="52"/>
    </row>
    <row r="105" spans="1:59" outlineLevel="1">
      <c r="A105" s="274"/>
      <c r="B105" s="48" t="s">
        <v>15</v>
      </c>
      <c r="C105" s="77">
        <v>1036</v>
      </c>
      <c r="D105" s="47"/>
      <c r="E105" s="48" t="s">
        <v>7030</v>
      </c>
      <c r="F105" s="48" t="s">
        <v>7031</v>
      </c>
      <c r="G105" s="47" t="s">
        <v>6795</v>
      </c>
      <c r="H105" s="47"/>
      <c r="I105" s="47"/>
      <c r="J105" s="48"/>
      <c r="K105" s="48"/>
      <c r="L105" s="48"/>
      <c r="M105" s="48"/>
      <c r="N105" s="48"/>
      <c r="O105" s="48"/>
      <c r="P105" s="48"/>
      <c r="Q105" s="48"/>
      <c r="R105" s="48"/>
      <c r="S105" s="48"/>
      <c r="T105" s="48"/>
      <c r="U105" s="48"/>
      <c r="V105" s="48"/>
      <c r="W105" s="48"/>
      <c r="X105" s="48"/>
      <c r="Y105" s="78"/>
      <c r="Z105" s="78"/>
      <c r="AA105" s="78"/>
      <c r="AB105" s="78"/>
      <c r="AC105" s="78"/>
      <c r="AD105" s="78"/>
      <c r="AE105" s="78"/>
      <c r="AF105" s="78"/>
      <c r="AG105" s="78"/>
      <c r="AH105" s="78"/>
      <c r="AI105" s="78"/>
      <c r="AJ105" s="78"/>
      <c r="AK105" s="78"/>
      <c r="AL105" s="48"/>
      <c r="AM105" s="48"/>
      <c r="AN105" s="48"/>
      <c r="AO105" s="48"/>
      <c r="AP105" s="48"/>
      <c r="AQ105" s="48"/>
      <c r="AR105" s="48"/>
      <c r="AS105" s="48"/>
      <c r="AT105" s="48"/>
      <c r="AU105" s="180"/>
      <c r="AV105" s="48"/>
      <c r="AW105" s="51"/>
      <c r="AX105" s="51"/>
      <c r="BG105" s="52"/>
    </row>
    <row r="106" spans="1:59" outlineLevel="1">
      <c r="A106" s="274"/>
      <c r="B106" s="48" t="s">
        <v>15</v>
      </c>
      <c r="C106" s="77">
        <v>1037</v>
      </c>
      <c r="D106" s="47"/>
      <c r="E106" s="48" t="s">
        <v>7032</v>
      </c>
      <c r="F106" s="48" t="s">
        <v>7033</v>
      </c>
      <c r="G106" s="47" t="s">
        <v>6798</v>
      </c>
      <c r="H106" s="47"/>
      <c r="I106" s="47"/>
      <c r="J106" s="48"/>
      <c r="K106" s="48"/>
      <c r="L106" s="48"/>
      <c r="M106" s="48"/>
      <c r="N106" s="48"/>
      <c r="O106" s="48"/>
      <c r="P106" s="48"/>
      <c r="Q106" s="48"/>
      <c r="R106" s="48"/>
      <c r="S106" s="48"/>
      <c r="T106" s="48"/>
      <c r="U106" s="48"/>
      <c r="V106" s="48"/>
      <c r="W106" s="48"/>
      <c r="X106" s="48"/>
      <c r="Y106" s="78"/>
      <c r="Z106" s="78"/>
      <c r="AA106" s="78"/>
      <c r="AB106" s="78"/>
      <c r="AC106" s="78"/>
      <c r="AD106" s="78"/>
      <c r="AE106" s="78"/>
      <c r="AF106" s="78"/>
      <c r="AG106" s="78"/>
      <c r="AH106" s="78"/>
      <c r="AI106" s="78"/>
      <c r="AJ106" s="78"/>
      <c r="AK106" s="78"/>
      <c r="AL106" s="48"/>
      <c r="AM106" s="48"/>
      <c r="AN106" s="48"/>
      <c r="AO106" s="48"/>
      <c r="AP106" s="48"/>
      <c r="AQ106" s="48"/>
      <c r="AR106" s="48"/>
      <c r="AS106" s="48"/>
      <c r="AT106" s="48"/>
      <c r="AU106" s="178"/>
      <c r="AV106" s="48"/>
      <c r="AW106" s="51"/>
      <c r="AX106" s="51"/>
      <c r="BG106" s="52"/>
    </row>
    <row r="107" spans="1:59" outlineLevel="1">
      <c r="A107" s="274"/>
      <c r="B107" s="48" t="s">
        <v>15</v>
      </c>
      <c r="C107" s="77">
        <v>1038</v>
      </c>
      <c r="D107" s="47"/>
      <c r="E107" s="48" t="s">
        <v>7034</v>
      </c>
      <c r="F107" s="48" t="s">
        <v>7035</v>
      </c>
      <c r="G107" s="47" t="s">
        <v>6801</v>
      </c>
      <c r="H107" s="47"/>
      <c r="I107" s="47"/>
      <c r="J107" s="48"/>
      <c r="K107" s="48"/>
      <c r="L107" s="48"/>
      <c r="M107" s="48"/>
      <c r="N107" s="48"/>
      <c r="O107" s="48"/>
      <c r="P107" s="48"/>
      <c r="Q107" s="48"/>
      <c r="R107" s="48"/>
      <c r="S107" s="48"/>
      <c r="T107" s="48"/>
      <c r="U107" s="48"/>
      <c r="V107" s="48"/>
      <c r="W107" s="48"/>
      <c r="X107" s="48"/>
      <c r="Y107" s="78"/>
      <c r="Z107" s="78"/>
      <c r="AA107" s="78"/>
      <c r="AB107" s="78"/>
      <c r="AC107" s="78"/>
      <c r="AD107" s="78"/>
      <c r="AE107" s="78"/>
      <c r="AF107" s="78"/>
      <c r="AG107" s="78"/>
      <c r="AH107" s="78"/>
      <c r="AI107" s="78"/>
      <c r="AJ107" s="78"/>
      <c r="AK107" s="78"/>
      <c r="AL107" s="48"/>
      <c r="AM107" s="48"/>
      <c r="AN107" s="48"/>
      <c r="AO107" s="48"/>
      <c r="AP107" s="48"/>
      <c r="AQ107" s="48"/>
      <c r="AR107" s="48"/>
      <c r="AS107" s="48"/>
      <c r="AT107" s="48"/>
      <c r="AU107" s="178"/>
      <c r="AV107" s="48"/>
      <c r="AW107" s="51"/>
      <c r="AX107" s="51"/>
      <c r="BG107" s="52"/>
    </row>
    <row r="108" spans="1:59" outlineLevel="1">
      <c r="A108" s="274"/>
      <c r="B108" s="48" t="s">
        <v>15</v>
      </c>
      <c r="C108" s="77">
        <v>1039</v>
      </c>
      <c r="D108" s="47"/>
      <c r="E108" s="48" t="s">
        <v>7036</v>
      </c>
      <c r="F108" s="48" t="s">
        <v>7037</v>
      </c>
      <c r="G108" s="47" t="s">
        <v>6804</v>
      </c>
      <c r="H108" s="47"/>
      <c r="I108" s="47"/>
      <c r="J108" s="48"/>
      <c r="K108" s="48"/>
      <c r="L108" s="48"/>
      <c r="M108" s="48"/>
      <c r="N108" s="48"/>
      <c r="O108" s="48"/>
      <c r="P108" s="48"/>
      <c r="Q108" s="48"/>
      <c r="R108" s="48"/>
      <c r="S108" s="48"/>
      <c r="T108" s="48"/>
      <c r="U108" s="48"/>
      <c r="V108" s="48"/>
      <c r="W108" s="48"/>
      <c r="X108" s="48"/>
      <c r="Y108" s="78"/>
      <c r="Z108" s="78"/>
      <c r="AA108" s="78"/>
      <c r="AB108" s="78"/>
      <c r="AC108" s="78"/>
      <c r="AD108" s="78"/>
      <c r="AE108" s="78"/>
      <c r="AF108" s="78"/>
      <c r="AG108" s="78"/>
      <c r="AH108" s="78"/>
      <c r="AI108" s="78"/>
      <c r="AJ108" s="78"/>
      <c r="AK108" s="78"/>
      <c r="AL108" s="48"/>
      <c r="AM108" s="48"/>
      <c r="AN108" s="48"/>
      <c r="AO108" s="48"/>
      <c r="AP108" s="48"/>
      <c r="AQ108" s="48"/>
      <c r="AR108" s="48"/>
      <c r="AS108" s="48"/>
      <c r="AT108" s="48"/>
      <c r="AU108" s="178"/>
      <c r="AV108" s="48"/>
      <c r="AW108" s="51"/>
      <c r="AX108" s="51"/>
      <c r="BG108" s="52"/>
    </row>
    <row r="109" spans="1:59" outlineLevel="1">
      <c r="A109" s="274"/>
      <c r="B109" s="48" t="s">
        <v>15</v>
      </c>
      <c r="C109" s="77">
        <v>1040</v>
      </c>
      <c r="D109" s="47"/>
      <c r="E109" s="48" t="s">
        <v>7038</v>
      </c>
      <c r="F109" s="48" t="s">
        <v>7039</v>
      </c>
      <c r="G109" s="47" t="s">
        <v>6807</v>
      </c>
      <c r="H109" s="47"/>
      <c r="I109" s="47"/>
      <c r="J109" s="48"/>
      <c r="K109" s="48"/>
      <c r="L109" s="48"/>
      <c r="M109" s="48"/>
      <c r="N109" s="48"/>
      <c r="O109" s="48"/>
      <c r="P109" s="48"/>
      <c r="Q109" s="48"/>
      <c r="R109" s="48"/>
      <c r="S109" s="48"/>
      <c r="T109" s="48"/>
      <c r="U109" s="48"/>
      <c r="V109" s="48"/>
      <c r="W109" s="48"/>
      <c r="X109" s="48"/>
      <c r="Y109" s="78"/>
      <c r="Z109" s="78"/>
      <c r="AA109" s="78"/>
      <c r="AB109" s="78"/>
      <c r="AC109" s="78"/>
      <c r="AD109" s="78"/>
      <c r="AE109" s="78"/>
      <c r="AF109" s="78"/>
      <c r="AG109" s="78"/>
      <c r="AH109" s="78"/>
      <c r="AI109" s="78"/>
      <c r="AJ109" s="78"/>
      <c r="AK109" s="78"/>
      <c r="AL109" s="48"/>
      <c r="AM109" s="48"/>
      <c r="AN109" s="48"/>
      <c r="AO109" s="48"/>
      <c r="AP109" s="48"/>
      <c r="AQ109" s="48"/>
      <c r="AR109" s="48"/>
      <c r="AS109" s="48"/>
      <c r="AT109" s="48"/>
      <c r="AU109" s="178"/>
      <c r="AV109" s="48"/>
      <c r="AW109" s="51"/>
      <c r="AX109" s="51"/>
      <c r="BG109" s="52"/>
    </row>
    <row r="110" spans="1:59" outlineLevel="1">
      <c r="A110" s="274"/>
      <c r="B110" s="48" t="s">
        <v>15</v>
      </c>
      <c r="C110" s="77">
        <v>1041</v>
      </c>
      <c r="D110" s="47"/>
      <c r="E110" s="48" t="s">
        <v>7040</v>
      </c>
      <c r="F110" s="48" t="s">
        <v>7041</v>
      </c>
      <c r="G110" s="47" t="s">
        <v>6810</v>
      </c>
      <c r="H110" s="47"/>
      <c r="I110" s="47"/>
      <c r="J110" s="48"/>
      <c r="K110" s="48"/>
      <c r="L110" s="48"/>
      <c r="M110" s="48"/>
      <c r="N110" s="48"/>
      <c r="O110" s="48"/>
      <c r="P110" s="48"/>
      <c r="Q110" s="48"/>
      <c r="R110" s="48"/>
      <c r="S110" s="48"/>
      <c r="T110" s="48"/>
      <c r="U110" s="48"/>
      <c r="V110" s="48"/>
      <c r="W110" s="48"/>
      <c r="X110" s="48"/>
      <c r="Y110" s="78"/>
      <c r="Z110" s="78"/>
      <c r="AA110" s="78"/>
      <c r="AB110" s="78"/>
      <c r="AC110" s="78"/>
      <c r="AD110" s="78"/>
      <c r="AE110" s="78"/>
      <c r="AF110" s="78"/>
      <c r="AG110" s="78"/>
      <c r="AH110" s="78"/>
      <c r="AI110" s="78"/>
      <c r="AJ110" s="78"/>
      <c r="AK110" s="78"/>
      <c r="AL110" s="48"/>
      <c r="AM110" s="48"/>
      <c r="AN110" s="48"/>
      <c r="AO110" s="48"/>
      <c r="AP110" s="48"/>
      <c r="AQ110" s="48"/>
      <c r="AR110" s="48"/>
      <c r="AS110" s="48"/>
      <c r="AT110" s="48"/>
      <c r="AU110" s="178"/>
      <c r="AV110" s="48"/>
      <c r="AW110" s="51"/>
      <c r="AX110" s="51"/>
      <c r="BG110" s="52"/>
    </row>
    <row r="111" spans="1:59" outlineLevel="1">
      <c r="A111" s="274"/>
      <c r="B111" s="48" t="s">
        <v>15</v>
      </c>
      <c r="C111" s="77">
        <v>1042</v>
      </c>
      <c r="D111" s="47"/>
      <c r="E111" s="48" t="s">
        <v>7042</v>
      </c>
      <c r="F111" s="48" t="s">
        <v>7043</v>
      </c>
      <c r="G111" s="47" t="s">
        <v>6813</v>
      </c>
      <c r="H111" s="47"/>
      <c r="I111" s="47"/>
      <c r="J111" s="48"/>
      <c r="K111" s="48"/>
      <c r="L111" s="48"/>
      <c r="M111" s="48"/>
      <c r="N111" s="48"/>
      <c r="O111" s="48"/>
      <c r="P111" s="48"/>
      <c r="Q111" s="48"/>
      <c r="R111" s="48"/>
      <c r="S111" s="48"/>
      <c r="T111" s="48"/>
      <c r="U111" s="48"/>
      <c r="V111" s="48"/>
      <c r="W111" s="48"/>
      <c r="X111" s="48"/>
      <c r="Y111" s="78"/>
      <c r="Z111" s="78"/>
      <c r="AA111" s="78"/>
      <c r="AB111" s="78"/>
      <c r="AC111" s="78"/>
      <c r="AD111" s="78"/>
      <c r="AE111" s="78"/>
      <c r="AF111" s="78"/>
      <c r="AG111" s="78"/>
      <c r="AH111" s="78"/>
      <c r="AI111" s="78"/>
      <c r="AJ111" s="78"/>
      <c r="AK111" s="78"/>
      <c r="AL111" s="48"/>
      <c r="AM111" s="48"/>
      <c r="AN111" s="48"/>
      <c r="AO111" s="48"/>
      <c r="AP111" s="48"/>
      <c r="AQ111" s="48"/>
      <c r="AR111" s="48"/>
      <c r="AS111" s="48"/>
      <c r="AT111" s="48"/>
      <c r="AU111" s="178"/>
      <c r="AV111" s="48"/>
      <c r="AW111" s="51"/>
      <c r="AX111" s="51"/>
      <c r="BG111" s="52"/>
    </row>
    <row r="112" spans="1:59" outlineLevel="1">
      <c r="A112" s="274"/>
      <c r="B112" s="48" t="s">
        <v>15</v>
      </c>
      <c r="C112" s="77">
        <v>1043</v>
      </c>
      <c r="D112" s="47"/>
      <c r="E112" s="48" t="s">
        <v>7044</v>
      </c>
      <c r="F112" s="48" t="s">
        <v>7045</v>
      </c>
      <c r="G112" s="47" t="s">
        <v>6816</v>
      </c>
      <c r="H112" s="47"/>
      <c r="I112" s="47"/>
      <c r="J112" s="48"/>
      <c r="K112" s="48"/>
      <c r="L112" s="48"/>
      <c r="M112" s="48"/>
      <c r="N112" s="48"/>
      <c r="O112" s="48"/>
      <c r="P112" s="48"/>
      <c r="Q112" s="48"/>
      <c r="R112" s="48"/>
      <c r="S112" s="48"/>
      <c r="T112" s="48"/>
      <c r="U112" s="48"/>
      <c r="V112" s="48"/>
      <c r="W112" s="48"/>
      <c r="X112" s="48"/>
      <c r="Y112" s="78"/>
      <c r="Z112" s="78"/>
      <c r="AA112" s="78"/>
      <c r="AB112" s="78"/>
      <c r="AC112" s="78"/>
      <c r="AD112" s="78"/>
      <c r="AE112" s="78"/>
      <c r="AF112" s="78"/>
      <c r="AG112" s="78"/>
      <c r="AH112" s="78"/>
      <c r="AI112" s="78"/>
      <c r="AJ112" s="78"/>
      <c r="AK112" s="78"/>
      <c r="AL112" s="48"/>
      <c r="AM112" s="48"/>
      <c r="AN112" s="48"/>
      <c r="AO112" s="48"/>
      <c r="AP112" s="48"/>
      <c r="AQ112" s="48"/>
      <c r="AR112" s="48"/>
      <c r="AS112" s="48"/>
      <c r="AT112" s="48"/>
      <c r="AU112" s="178"/>
      <c r="AV112" s="48"/>
      <c r="AW112" s="51"/>
      <c r="AX112" s="51"/>
      <c r="BG112" s="52"/>
    </row>
    <row r="113" spans="1:59" outlineLevel="1">
      <c r="A113" s="274"/>
      <c r="B113" s="48" t="s">
        <v>15</v>
      </c>
      <c r="C113" s="77">
        <v>1044</v>
      </c>
      <c r="D113" s="47"/>
      <c r="E113" s="48" t="s">
        <v>7046</v>
      </c>
      <c r="F113" s="48" t="s">
        <v>7047</v>
      </c>
      <c r="G113" s="47" t="s">
        <v>6819</v>
      </c>
      <c r="H113" s="47"/>
      <c r="I113" s="47"/>
      <c r="J113" s="48"/>
      <c r="K113" s="48"/>
      <c r="L113" s="48"/>
      <c r="M113" s="48"/>
      <c r="N113" s="48"/>
      <c r="O113" s="48"/>
      <c r="P113" s="48"/>
      <c r="Q113" s="48"/>
      <c r="R113" s="48"/>
      <c r="S113" s="48"/>
      <c r="T113" s="48"/>
      <c r="U113" s="48"/>
      <c r="V113" s="48"/>
      <c r="W113" s="48"/>
      <c r="X113" s="48"/>
      <c r="Y113" s="78"/>
      <c r="Z113" s="78"/>
      <c r="AA113" s="78"/>
      <c r="AB113" s="78"/>
      <c r="AC113" s="78"/>
      <c r="AD113" s="78"/>
      <c r="AE113" s="78"/>
      <c r="AF113" s="78"/>
      <c r="AG113" s="78"/>
      <c r="AH113" s="78"/>
      <c r="AI113" s="78"/>
      <c r="AJ113" s="78"/>
      <c r="AK113" s="78"/>
      <c r="AL113" s="48"/>
      <c r="AM113" s="48"/>
      <c r="AN113" s="48"/>
      <c r="AO113" s="48"/>
      <c r="AP113" s="48"/>
      <c r="AQ113" s="48"/>
      <c r="AR113" s="48"/>
      <c r="AS113" s="48"/>
      <c r="AT113" s="48"/>
      <c r="AU113" s="178"/>
      <c r="AV113" s="48"/>
      <c r="AW113" s="51"/>
      <c r="AX113" s="51"/>
      <c r="BG113" s="52"/>
    </row>
    <row r="114" spans="1:59" outlineLevel="1">
      <c r="A114" s="274"/>
      <c r="B114" s="48" t="s">
        <v>15</v>
      </c>
      <c r="C114" s="77">
        <v>1045</v>
      </c>
      <c r="D114" s="47"/>
      <c r="E114" s="48" t="s">
        <v>7048</v>
      </c>
      <c r="F114" s="48" t="s">
        <v>7049</v>
      </c>
      <c r="G114" s="47" t="s">
        <v>6822</v>
      </c>
      <c r="H114" s="47"/>
      <c r="I114" s="47"/>
      <c r="J114" s="48"/>
      <c r="K114" s="48"/>
      <c r="L114" s="48"/>
      <c r="M114" s="48"/>
      <c r="N114" s="48"/>
      <c r="O114" s="48"/>
      <c r="P114" s="48"/>
      <c r="Q114" s="48"/>
      <c r="R114" s="48"/>
      <c r="S114" s="48"/>
      <c r="T114" s="48"/>
      <c r="U114" s="48"/>
      <c r="V114" s="48"/>
      <c r="W114" s="48"/>
      <c r="X114" s="48"/>
      <c r="Y114" s="78"/>
      <c r="Z114" s="78"/>
      <c r="AA114" s="78"/>
      <c r="AB114" s="78"/>
      <c r="AC114" s="78"/>
      <c r="AD114" s="78"/>
      <c r="AE114" s="78"/>
      <c r="AF114" s="78"/>
      <c r="AG114" s="78"/>
      <c r="AH114" s="78"/>
      <c r="AI114" s="78"/>
      <c r="AJ114" s="78"/>
      <c r="AK114" s="78"/>
      <c r="AL114" s="48"/>
      <c r="AM114" s="48"/>
      <c r="AN114" s="48"/>
      <c r="AO114" s="48"/>
      <c r="AP114" s="48"/>
      <c r="AQ114" s="48"/>
      <c r="AR114" s="48"/>
      <c r="AS114" s="48"/>
      <c r="AT114" s="48"/>
      <c r="AU114" s="178"/>
      <c r="AV114" s="48"/>
      <c r="AW114" s="51"/>
      <c r="AX114" s="51"/>
      <c r="BG114" s="52"/>
    </row>
    <row r="115" spans="1:59" outlineLevel="1">
      <c r="A115" s="274"/>
      <c r="B115" s="48" t="s">
        <v>15</v>
      </c>
      <c r="C115" s="77">
        <v>1046</v>
      </c>
      <c r="D115" s="47"/>
      <c r="E115" s="48" t="s">
        <v>7050</v>
      </c>
      <c r="F115" s="48" t="s">
        <v>7051</v>
      </c>
      <c r="G115" s="47" t="s">
        <v>6825</v>
      </c>
      <c r="H115" s="47"/>
      <c r="I115" s="47"/>
      <c r="J115" s="48"/>
      <c r="K115" s="48"/>
      <c r="L115" s="48"/>
      <c r="M115" s="48"/>
      <c r="N115" s="48"/>
      <c r="O115" s="48"/>
      <c r="P115" s="48"/>
      <c r="Q115" s="48"/>
      <c r="R115" s="48"/>
      <c r="S115" s="48"/>
      <c r="T115" s="48"/>
      <c r="U115" s="48"/>
      <c r="V115" s="48"/>
      <c r="W115" s="48"/>
      <c r="X115" s="48"/>
      <c r="Y115" s="78"/>
      <c r="Z115" s="78"/>
      <c r="AA115" s="78"/>
      <c r="AB115" s="78"/>
      <c r="AC115" s="78"/>
      <c r="AD115" s="78"/>
      <c r="AE115" s="78"/>
      <c r="AF115" s="78"/>
      <c r="AG115" s="78"/>
      <c r="AH115" s="78"/>
      <c r="AI115" s="78"/>
      <c r="AJ115" s="78"/>
      <c r="AK115" s="78"/>
      <c r="AL115" s="48"/>
      <c r="AM115" s="48"/>
      <c r="AN115" s="48"/>
      <c r="AO115" s="48"/>
      <c r="AP115" s="48"/>
      <c r="AQ115" s="48"/>
      <c r="AR115" s="48"/>
      <c r="AS115" s="48"/>
      <c r="AT115" s="48"/>
      <c r="AU115" s="178"/>
      <c r="AV115" s="48"/>
      <c r="AW115" s="51"/>
      <c r="AX115" s="51"/>
      <c r="BG115" s="52"/>
    </row>
    <row r="116" spans="1:59" outlineLevel="1">
      <c r="A116" s="274"/>
      <c r="B116" s="48" t="s">
        <v>15</v>
      </c>
      <c r="C116" s="77">
        <v>1047</v>
      </c>
      <c r="D116" s="47"/>
      <c r="E116" s="48" t="s">
        <v>7052</v>
      </c>
      <c r="F116" s="48" t="s">
        <v>7053</v>
      </c>
      <c r="G116" s="47" t="s">
        <v>6828</v>
      </c>
      <c r="H116" s="47"/>
      <c r="I116" s="47"/>
      <c r="J116" s="48"/>
      <c r="K116" s="48"/>
      <c r="L116" s="48"/>
      <c r="M116" s="48"/>
      <c r="N116" s="48"/>
      <c r="O116" s="48"/>
      <c r="P116" s="48"/>
      <c r="Q116" s="48"/>
      <c r="R116" s="48"/>
      <c r="S116" s="48"/>
      <c r="T116" s="48"/>
      <c r="U116" s="48"/>
      <c r="V116" s="48"/>
      <c r="W116" s="48"/>
      <c r="X116" s="48"/>
      <c r="Y116" s="78"/>
      <c r="Z116" s="78"/>
      <c r="AA116" s="78"/>
      <c r="AB116" s="78"/>
      <c r="AC116" s="78"/>
      <c r="AD116" s="78"/>
      <c r="AE116" s="78"/>
      <c r="AF116" s="78"/>
      <c r="AG116" s="78"/>
      <c r="AH116" s="78"/>
      <c r="AI116" s="78"/>
      <c r="AJ116" s="78"/>
      <c r="AK116" s="78"/>
      <c r="AL116" s="48"/>
      <c r="AM116" s="48"/>
      <c r="AN116" s="48"/>
      <c r="AO116" s="48"/>
      <c r="AP116" s="48"/>
      <c r="AQ116" s="48"/>
      <c r="AR116" s="48"/>
      <c r="AS116" s="48"/>
      <c r="AT116" s="48"/>
      <c r="AU116" s="178"/>
      <c r="AV116" s="48"/>
      <c r="AW116" s="51"/>
      <c r="AX116" s="51"/>
      <c r="BG116" s="52"/>
    </row>
    <row r="117" spans="1:59" outlineLevel="1">
      <c r="A117" s="274"/>
      <c r="B117" s="48" t="s">
        <v>15</v>
      </c>
      <c r="C117" s="77">
        <v>1048</v>
      </c>
      <c r="D117" s="47"/>
      <c r="E117" s="48" t="s">
        <v>7054</v>
      </c>
      <c r="F117" s="48" t="s">
        <v>7055</v>
      </c>
      <c r="G117" s="47" t="s">
        <v>6831</v>
      </c>
      <c r="H117" s="47"/>
      <c r="I117" s="47"/>
      <c r="J117" s="48"/>
      <c r="K117" s="48"/>
      <c r="L117" s="48"/>
      <c r="M117" s="48"/>
      <c r="N117" s="48"/>
      <c r="O117" s="48"/>
      <c r="P117" s="48"/>
      <c r="Q117" s="48"/>
      <c r="R117" s="48"/>
      <c r="S117" s="48"/>
      <c r="T117" s="48"/>
      <c r="U117" s="48"/>
      <c r="V117" s="48"/>
      <c r="W117" s="48"/>
      <c r="X117" s="48"/>
      <c r="Y117" s="78"/>
      <c r="Z117" s="78"/>
      <c r="AA117" s="78"/>
      <c r="AB117" s="78"/>
      <c r="AC117" s="78"/>
      <c r="AD117" s="78"/>
      <c r="AE117" s="78"/>
      <c r="AF117" s="78"/>
      <c r="AG117" s="78"/>
      <c r="AH117" s="78"/>
      <c r="AI117" s="78"/>
      <c r="AJ117" s="78"/>
      <c r="AK117" s="78"/>
      <c r="AL117" s="48"/>
      <c r="AM117" s="48"/>
      <c r="AN117" s="48"/>
      <c r="AO117" s="48"/>
      <c r="AP117" s="48"/>
      <c r="AQ117" s="48"/>
      <c r="AR117" s="48"/>
      <c r="AS117" s="48"/>
      <c r="AT117" s="48"/>
      <c r="AU117" s="178"/>
      <c r="AV117" s="48"/>
      <c r="AW117" s="51"/>
      <c r="AX117" s="51"/>
      <c r="BG117" s="52"/>
    </row>
    <row r="118" spans="1:59" outlineLevel="1">
      <c r="A118" s="274"/>
      <c r="B118" s="48" t="s">
        <v>15</v>
      </c>
      <c r="C118" s="77">
        <v>1049</v>
      </c>
      <c r="D118" s="47"/>
      <c r="E118" s="48" t="s">
        <v>7056</v>
      </c>
      <c r="F118" s="48" t="s">
        <v>7057</v>
      </c>
      <c r="G118" s="47" t="s">
        <v>6834</v>
      </c>
      <c r="H118" s="47"/>
      <c r="I118" s="47"/>
      <c r="J118" s="48"/>
      <c r="K118" s="48"/>
      <c r="L118" s="48"/>
      <c r="M118" s="48"/>
      <c r="N118" s="48"/>
      <c r="O118" s="48"/>
      <c r="P118" s="48"/>
      <c r="Q118" s="48"/>
      <c r="R118" s="48"/>
      <c r="S118" s="48"/>
      <c r="T118" s="48"/>
      <c r="U118" s="48"/>
      <c r="V118" s="48"/>
      <c r="W118" s="48"/>
      <c r="X118" s="48"/>
      <c r="Y118" s="78"/>
      <c r="Z118" s="78"/>
      <c r="AA118" s="78"/>
      <c r="AB118" s="78"/>
      <c r="AC118" s="78"/>
      <c r="AD118" s="78"/>
      <c r="AE118" s="78"/>
      <c r="AF118" s="78"/>
      <c r="AG118" s="78"/>
      <c r="AH118" s="78"/>
      <c r="AI118" s="78"/>
      <c r="AJ118" s="78"/>
      <c r="AK118" s="78"/>
      <c r="AL118" s="48"/>
      <c r="AM118" s="48"/>
      <c r="AN118" s="48"/>
      <c r="AO118" s="48"/>
      <c r="AP118" s="48"/>
      <c r="AQ118" s="48"/>
      <c r="AR118" s="48"/>
      <c r="AS118" s="48"/>
      <c r="AT118" s="48"/>
      <c r="AU118" s="178"/>
      <c r="AV118" s="48"/>
      <c r="AW118" s="51"/>
      <c r="AX118" s="51"/>
      <c r="BG118" s="52"/>
    </row>
    <row r="119" spans="1:59" outlineLevel="1">
      <c r="A119" s="274"/>
      <c r="B119" s="48" t="s">
        <v>15</v>
      </c>
      <c r="C119" s="77">
        <v>1050</v>
      </c>
      <c r="D119" s="47"/>
      <c r="E119" s="48" t="s">
        <v>7058</v>
      </c>
      <c r="F119" s="48" t="s">
        <v>7059</v>
      </c>
      <c r="G119" s="47" t="s">
        <v>6837</v>
      </c>
      <c r="H119" s="47"/>
      <c r="I119" s="47"/>
      <c r="J119" s="48"/>
      <c r="K119" s="48"/>
      <c r="L119" s="48"/>
      <c r="M119" s="48"/>
      <c r="N119" s="48"/>
      <c r="O119" s="48"/>
      <c r="P119" s="48"/>
      <c r="Q119" s="48"/>
      <c r="R119" s="48"/>
      <c r="S119" s="48"/>
      <c r="T119" s="48"/>
      <c r="U119" s="48"/>
      <c r="V119" s="48"/>
      <c r="W119" s="48"/>
      <c r="X119" s="48"/>
      <c r="Y119" s="78"/>
      <c r="Z119" s="78"/>
      <c r="AA119" s="78"/>
      <c r="AB119" s="78"/>
      <c r="AC119" s="78"/>
      <c r="AD119" s="78"/>
      <c r="AE119" s="78"/>
      <c r="AF119" s="78"/>
      <c r="AG119" s="78"/>
      <c r="AH119" s="78"/>
      <c r="AI119" s="78"/>
      <c r="AJ119" s="78"/>
      <c r="AK119" s="78"/>
      <c r="AL119" s="48"/>
      <c r="AM119" s="48"/>
      <c r="AN119" s="48"/>
      <c r="AO119" s="48"/>
      <c r="AP119" s="48"/>
      <c r="AQ119" s="48"/>
      <c r="AR119" s="48"/>
      <c r="AS119" s="48"/>
      <c r="AT119" s="48"/>
      <c r="AU119" s="178"/>
      <c r="AV119" s="48"/>
      <c r="AW119" s="51"/>
      <c r="AX119" s="51"/>
      <c r="BG119" s="52"/>
    </row>
    <row r="120" spans="1:59" outlineLevel="1">
      <c r="A120" s="274"/>
      <c r="B120" s="48" t="s">
        <v>15</v>
      </c>
      <c r="C120" s="77">
        <v>1051</v>
      </c>
      <c r="D120" s="47"/>
      <c r="E120" s="48" t="s">
        <v>7060</v>
      </c>
      <c r="F120" s="48" t="s">
        <v>7061</v>
      </c>
      <c r="G120" s="47" t="s">
        <v>6840</v>
      </c>
      <c r="H120" s="47"/>
      <c r="I120" s="47"/>
      <c r="J120" s="48"/>
      <c r="K120" s="48"/>
      <c r="L120" s="48"/>
      <c r="M120" s="48"/>
      <c r="N120" s="48"/>
      <c r="O120" s="48"/>
      <c r="P120" s="48"/>
      <c r="Q120" s="48"/>
      <c r="R120" s="48"/>
      <c r="S120" s="48"/>
      <c r="T120" s="48"/>
      <c r="U120" s="48"/>
      <c r="V120" s="48"/>
      <c r="W120" s="48"/>
      <c r="X120" s="48"/>
      <c r="Y120" s="78"/>
      <c r="Z120" s="78"/>
      <c r="AA120" s="78"/>
      <c r="AB120" s="78"/>
      <c r="AC120" s="78"/>
      <c r="AD120" s="78"/>
      <c r="AE120" s="78"/>
      <c r="AF120" s="78"/>
      <c r="AG120" s="78"/>
      <c r="AH120" s="78"/>
      <c r="AI120" s="78"/>
      <c r="AJ120" s="78"/>
      <c r="AK120" s="78"/>
      <c r="AL120" s="48"/>
      <c r="AM120" s="48"/>
      <c r="AN120" s="48"/>
      <c r="AO120" s="48"/>
      <c r="AP120" s="48"/>
      <c r="AQ120" s="48"/>
      <c r="AR120" s="48"/>
      <c r="AS120" s="48"/>
      <c r="AT120" s="48"/>
      <c r="AU120" s="178"/>
      <c r="AV120" s="48"/>
      <c r="AW120" s="51"/>
      <c r="AX120" s="51"/>
      <c r="BG120" s="52"/>
    </row>
    <row r="121" spans="1:59" outlineLevel="1">
      <c r="A121" s="274"/>
      <c r="B121" s="48" t="s">
        <v>15</v>
      </c>
      <c r="C121" s="77">
        <v>1052</v>
      </c>
      <c r="D121" s="47"/>
      <c r="E121" s="48" t="s">
        <v>7062</v>
      </c>
      <c r="F121" s="48" t="s">
        <v>7063</v>
      </c>
      <c r="G121" s="47" t="s">
        <v>6843</v>
      </c>
      <c r="H121" s="47"/>
      <c r="I121" s="47"/>
      <c r="J121" s="48"/>
      <c r="K121" s="48"/>
      <c r="L121" s="48"/>
      <c r="M121" s="48"/>
      <c r="N121" s="48"/>
      <c r="O121" s="48"/>
      <c r="P121" s="48"/>
      <c r="Q121" s="48"/>
      <c r="R121" s="48"/>
      <c r="S121" s="48"/>
      <c r="T121" s="48"/>
      <c r="U121" s="48"/>
      <c r="V121" s="48"/>
      <c r="W121" s="48"/>
      <c r="X121" s="48"/>
      <c r="Y121" s="78"/>
      <c r="Z121" s="78"/>
      <c r="AA121" s="78"/>
      <c r="AB121" s="78"/>
      <c r="AC121" s="78"/>
      <c r="AD121" s="78"/>
      <c r="AE121" s="78"/>
      <c r="AF121" s="78"/>
      <c r="AG121" s="78"/>
      <c r="AH121" s="78"/>
      <c r="AI121" s="78"/>
      <c r="AJ121" s="78"/>
      <c r="AK121" s="78"/>
      <c r="AL121" s="48"/>
      <c r="AM121" s="48"/>
      <c r="AN121" s="48"/>
      <c r="AO121" s="48"/>
      <c r="AP121" s="48"/>
      <c r="AQ121" s="48"/>
      <c r="AR121" s="48"/>
      <c r="AS121" s="48"/>
      <c r="AT121" s="48"/>
      <c r="AU121" s="178"/>
      <c r="AV121" s="48"/>
      <c r="AW121" s="51"/>
      <c r="AX121" s="51"/>
      <c r="BG121" s="52"/>
    </row>
    <row r="122" spans="1:59" outlineLevel="1">
      <c r="A122" s="274"/>
      <c r="B122" s="48" t="s">
        <v>15</v>
      </c>
      <c r="C122" s="77">
        <v>1053</v>
      </c>
      <c r="D122" s="47"/>
      <c r="E122" s="48" t="s">
        <v>7064</v>
      </c>
      <c r="F122" s="48" t="s">
        <v>7065</v>
      </c>
      <c r="G122" s="47" t="s">
        <v>6846</v>
      </c>
      <c r="H122" s="47"/>
      <c r="I122" s="47"/>
      <c r="J122" s="48"/>
      <c r="K122" s="48"/>
      <c r="L122" s="48"/>
      <c r="M122" s="48"/>
      <c r="N122" s="48"/>
      <c r="O122" s="48"/>
      <c r="P122" s="48"/>
      <c r="Q122" s="48"/>
      <c r="R122" s="48"/>
      <c r="S122" s="48"/>
      <c r="T122" s="48"/>
      <c r="U122" s="48"/>
      <c r="V122" s="48"/>
      <c r="W122" s="48"/>
      <c r="X122" s="48"/>
      <c r="Y122" s="78"/>
      <c r="Z122" s="78"/>
      <c r="AA122" s="78"/>
      <c r="AB122" s="78"/>
      <c r="AC122" s="78"/>
      <c r="AD122" s="78"/>
      <c r="AE122" s="78"/>
      <c r="AF122" s="78"/>
      <c r="AG122" s="78"/>
      <c r="AH122" s="78"/>
      <c r="AI122" s="78"/>
      <c r="AJ122" s="78"/>
      <c r="AK122" s="78"/>
      <c r="AL122" s="48"/>
      <c r="AM122" s="48"/>
      <c r="AN122" s="48"/>
      <c r="AO122" s="48"/>
      <c r="AP122" s="48"/>
      <c r="AQ122" s="48"/>
      <c r="AR122" s="48"/>
      <c r="AS122" s="48"/>
      <c r="AT122" s="48"/>
      <c r="AU122" s="178"/>
      <c r="AV122" s="48"/>
      <c r="AW122" s="51"/>
      <c r="AX122" s="51"/>
      <c r="BG122" s="52"/>
    </row>
    <row r="123" spans="1:59" outlineLevel="1">
      <c r="A123" s="274"/>
      <c r="B123" s="48" t="s">
        <v>15</v>
      </c>
      <c r="C123" s="77">
        <v>1054</v>
      </c>
      <c r="D123" s="47"/>
      <c r="E123" s="48" t="s">
        <v>7066</v>
      </c>
      <c r="F123" s="48" t="s">
        <v>7067</v>
      </c>
      <c r="G123" s="47" t="s">
        <v>6849</v>
      </c>
      <c r="H123" s="47"/>
      <c r="I123" s="47"/>
      <c r="J123" s="48"/>
      <c r="K123" s="48"/>
      <c r="L123" s="48"/>
      <c r="M123" s="48"/>
      <c r="N123" s="48"/>
      <c r="O123" s="48"/>
      <c r="P123" s="48"/>
      <c r="Q123" s="48"/>
      <c r="R123" s="48"/>
      <c r="S123" s="48"/>
      <c r="T123" s="48"/>
      <c r="U123" s="48"/>
      <c r="V123" s="48"/>
      <c r="W123" s="48"/>
      <c r="X123" s="48"/>
      <c r="Y123" s="78"/>
      <c r="Z123" s="78"/>
      <c r="AA123" s="78"/>
      <c r="AB123" s="78"/>
      <c r="AC123" s="78"/>
      <c r="AD123" s="78"/>
      <c r="AE123" s="78"/>
      <c r="AF123" s="78"/>
      <c r="AG123" s="78"/>
      <c r="AH123" s="78"/>
      <c r="AI123" s="78"/>
      <c r="AJ123" s="78"/>
      <c r="AK123" s="78"/>
      <c r="AL123" s="48"/>
      <c r="AM123" s="48"/>
      <c r="AN123" s="48"/>
      <c r="AO123" s="48"/>
      <c r="AP123" s="48"/>
      <c r="AQ123" s="48"/>
      <c r="AR123" s="48"/>
      <c r="AS123" s="48"/>
      <c r="AT123" s="48"/>
      <c r="AU123" s="178"/>
      <c r="AV123" s="48"/>
      <c r="AW123" s="51"/>
      <c r="AX123" s="51"/>
      <c r="BG123" s="52"/>
    </row>
    <row r="124" spans="1:59" outlineLevel="1">
      <c r="A124" s="274"/>
      <c r="B124" s="48" t="s">
        <v>15</v>
      </c>
      <c r="C124" s="77">
        <v>1055</v>
      </c>
      <c r="D124" s="47"/>
      <c r="E124" s="48" t="s">
        <v>7068</v>
      </c>
      <c r="F124" s="48" t="s">
        <v>7069</v>
      </c>
      <c r="G124" s="47" t="s">
        <v>6852</v>
      </c>
      <c r="H124" s="47"/>
      <c r="I124" s="47"/>
      <c r="J124" s="48"/>
      <c r="K124" s="48"/>
      <c r="L124" s="48"/>
      <c r="M124" s="48"/>
      <c r="N124" s="48"/>
      <c r="O124" s="48"/>
      <c r="P124" s="48"/>
      <c r="Q124" s="48"/>
      <c r="R124" s="48"/>
      <c r="S124" s="48"/>
      <c r="T124" s="48"/>
      <c r="U124" s="48"/>
      <c r="V124" s="48"/>
      <c r="W124" s="48"/>
      <c r="X124" s="48"/>
      <c r="Y124" s="78"/>
      <c r="Z124" s="78"/>
      <c r="AA124" s="78"/>
      <c r="AB124" s="78"/>
      <c r="AC124" s="78"/>
      <c r="AD124" s="78"/>
      <c r="AE124" s="78"/>
      <c r="AF124" s="78"/>
      <c r="AG124" s="78"/>
      <c r="AH124" s="78"/>
      <c r="AI124" s="78"/>
      <c r="AJ124" s="78"/>
      <c r="AK124" s="78"/>
      <c r="AL124" s="48"/>
      <c r="AM124" s="48"/>
      <c r="AN124" s="48"/>
      <c r="AO124" s="48"/>
      <c r="AP124" s="48"/>
      <c r="AQ124" s="48"/>
      <c r="AR124" s="48"/>
      <c r="AS124" s="48"/>
      <c r="AT124" s="48"/>
      <c r="AU124" s="178"/>
      <c r="AV124" s="48"/>
      <c r="AW124" s="51"/>
      <c r="AX124" s="51"/>
      <c r="BG124" s="52"/>
    </row>
    <row r="125" spans="1:59" outlineLevel="1">
      <c r="A125" s="274"/>
      <c r="B125" s="48" t="s">
        <v>15</v>
      </c>
      <c r="C125" s="77">
        <v>1056</v>
      </c>
      <c r="D125" s="47"/>
      <c r="E125" s="48" t="s">
        <v>7070</v>
      </c>
      <c r="F125" s="48" t="s">
        <v>7071</v>
      </c>
      <c r="G125" s="47" t="s">
        <v>6855</v>
      </c>
      <c r="H125" s="47"/>
      <c r="I125" s="47"/>
      <c r="J125" s="48"/>
      <c r="K125" s="48"/>
      <c r="L125" s="48"/>
      <c r="M125" s="48"/>
      <c r="N125" s="48"/>
      <c r="O125" s="48"/>
      <c r="P125" s="48"/>
      <c r="Q125" s="48"/>
      <c r="R125" s="48"/>
      <c r="S125" s="48"/>
      <c r="T125" s="48"/>
      <c r="U125" s="48"/>
      <c r="V125" s="48"/>
      <c r="W125" s="48"/>
      <c r="X125" s="48"/>
      <c r="Y125" s="78"/>
      <c r="Z125" s="78"/>
      <c r="AA125" s="78"/>
      <c r="AB125" s="78"/>
      <c r="AC125" s="78"/>
      <c r="AD125" s="78"/>
      <c r="AE125" s="78"/>
      <c r="AF125" s="78"/>
      <c r="AG125" s="78"/>
      <c r="AH125" s="78"/>
      <c r="AI125" s="78"/>
      <c r="AJ125" s="78"/>
      <c r="AK125" s="78"/>
      <c r="AL125" s="48"/>
      <c r="AM125" s="48"/>
      <c r="AN125" s="48"/>
      <c r="AO125" s="48"/>
      <c r="AP125" s="48"/>
      <c r="AQ125" s="48"/>
      <c r="AR125" s="48"/>
      <c r="AS125" s="48"/>
      <c r="AT125" s="48"/>
      <c r="AU125" s="178"/>
      <c r="AV125" s="48"/>
      <c r="AW125" s="51"/>
      <c r="AX125" s="51"/>
      <c r="BG125" s="52"/>
    </row>
    <row r="126" spans="1:59" outlineLevel="1">
      <c r="A126" s="274"/>
      <c r="B126" s="48" t="s">
        <v>15</v>
      </c>
      <c r="C126" s="77">
        <v>1057</v>
      </c>
      <c r="D126" s="47"/>
      <c r="E126" s="48" t="s">
        <v>7072</v>
      </c>
      <c r="F126" s="48" t="s">
        <v>7073</v>
      </c>
      <c r="G126" s="47" t="s">
        <v>6858</v>
      </c>
      <c r="H126" s="47"/>
      <c r="I126" s="47"/>
      <c r="J126" s="48"/>
      <c r="K126" s="48"/>
      <c r="L126" s="48"/>
      <c r="M126" s="48"/>
      <c r="N126" s="48"/>
      <c r="O126" s="48"/>
      <c r="P126" s="48"/>
      <c r="Q126" s="48"/>
      <c r="R126" s="48"/>
      <c r="S126" s="48"/>
      <c r="T126" s="48"/>
      <c r="U126" s="48"/>
      <c r="V126" s="48"/>
      <c r="W126" s="48"/>
      <c r="X126" s="48"/>
      <c r="Y126" s="78"/>
      <c r="Z126" s="78"/>
      <c r="AA126" s="78"/>
      <c r="AB126" s="78"/>
      <c r="AC126" s="78"/>
      <c r="AD126" s="78"/>
      <c r="AE126" s="78"/>
      <c r="AF126" s="78"/>
      <c r="AG126" s="78"/>
      <c r="AH126" s="78"/>
      <c r="AI126" s="78"/>
      <c r="AJ126" s="78"/>
      <c r="AK126" s="78"/>
      <c r="AL126" s="48"/>
      <c r="AM126" s="48"/>
      <c r="AN126" s="48"/>
      <c r="AO126" s="48"/>
      <c r="AP126" s="48"/>
      <c r="AQ126" s="48"/>
      <c r="AR126" s="48"/>
      <c r="AS126" s="48"/>
      <c r="AT126" s="48"/>
      <c r="AU126" s="178"/>
      <c r="AV126" s="48"/>
      <c r="AW126" s="51"/>
      <c r="AX126" s="51"/>
      <c r="BG126" s="52"/>
    </row>
    <row r="127" spans="1:59" outlineLevel="1">
      <c r="A127" s="274"/>
      <c r="B127" s="48" t="s">
        <v>15</v>
      </c>
      <c r="C127" s="77">
        <v>1058</v>
      </c>
      <c r="D127" s="47"/>
      <c r="E127" s="48" t="s">
        <v>7074</v>
      </c>
      <c r="F127" s="48" t="s">
        <v>7075</v>
      </c>
      <c r="G127" s="47" t="s">
        <v>6861</v>
      </c>
      <c r="H127" s="47"/>
      <c r="I127" s="47"/>
      <c r="J127" s="48"/>
      <c r="K127" s="48"/>
      <c r="L127" s="48"/>
      <c r="M127" s="48"/>
      <c r="N127" s="48"/>
      <c r="O127" s="48"/>
      <c r="P127" s="48"/>
      <c r="Q127" s="48"/>
      <c r="R127" s="48"/>
      <c r="S127" s="48"/>
      <c r="T127" s="48"/>
      <c r="U127" s="48"/>
      <c r="V127" s="48"/>
      <c r="W127" s="48"/>
      <c r="X127" s="48"/>
      <c r="Y127" s="78"/>
      <c r="Z127" s="78"/>
      <c r="AA127" s="78"/>
      <c r="AB127" s="78"/>
      <c r="AC127" s="78"/>
      <c r="AD127" s="78"/>
      <c r="AE127" s="78"/>
      <c r="AF127" s="78"/>
      <c r="AG127" s="78"/>
      <c r="AH127" s="78"/>
      <c r="AI127" s="78"/>
      <c r="AJ127" s="78"/>
      <c r="AK127" s="78"/>
      <c r="AL127" s="48"/>
      <c r="AM127" s="48"/>
      <c r="AN127" s="48"/>
      <c r="AO127" s="48"/>
      <c r="AP127" s="48"/>
      <c r="AQ127" s="48"/>
      <c r="AR127" s="48"/>
      <c r="AS127" s="48"/>
      <c r="AT127" s="48"/>
      <c r="AU127" s="178"/>
      <c r="AV127" s="48"/>
      <c r="AW127" s="51"/>
      <c r="AX127" s="51"/>
      <c r="BG127" s="52"/>
    </row>
    <row r="128" spans="1:59" outlineLevel="1">
      <c r="A128" s="274"/>
      <c r="B128" s="48" t="s">
        <v>15</v>
      </c>
      <c r="C128" s="77">
        <v>1059</v>
      </c>
      <c r="D128" s="47"/>
      <c r="E128" s="48" t="s">
        <v>7076</v>
      </c>
      <c r="F128" s="48" t="s">
        <v>7077</v>
      </c>
      <c r="G128" s="47" t="s">
        <v>6864</v>
      </c>
      <c r="H128" s="47"/>
      <c r="I128" s="47"/>
      <c r="J128" s="48"/>
      <c r="K128" s="48"/>
      <c r="L128" s="48"/>
      <c r="M128" s="48"/>
      <c r="N128" s="48"/>
      <c r="O128" s="48"/>
      <c r="P128" s="48"/>
      <c r="Q128" s="48"/>
      <c r="R128" s="48"/>
      <c r="S128" s="48"/>
      <c r="T128" s="48"/>
      <c r="U128" s="48"/>
      <c r="V128" s="48"/>
      <c r="W128" s="48"/>
      <c r="X128" s="48"/>
      <c r="Y128" s="78"/>
      <c r="Z128" s="78"/>
      <c r="AA128" s="78"/>
      <c r="AB128" s="78"/>
      <c r="AC128" s="78"/>
      <c r="AD128" s="78"/>
      <c r="AE128" s="78"/>
      <c r="AF128" s="78"/>
      <c r="AG128" s="78"/>
      <c r="AH128" s="78"/>
      <c r="AI128" s="78"/>
      <c r="AJ128" s="78"/>
      <c r="AK128" s="78"/>
      <c r="AL128" s="48"/>
      <c r="AM128" s="48"/>
      <c r="AN128" s="48"/>
      <c r="AO128" s="48"/>
      <c r="AP128" s="48"/>
      <c r="AQ128" s="48"/>
      <c r="AR128" s="48"/>
      <c r="AS128" s="48"/>
      <c r="AT128" s="48"/>
      <c r="AU128" s="178"/>
      <c r="AV128" s="48"/>
      <c r="AW128" s="51"/>
      <c r="AX128" s="51"/>
      <c r="BG128" s="52"/>
    </row>
    <row r="129" spans="1:59" outlineLevel="1">
      <c r="A129" s="274"/>
      <c r="B129" s="48" t="s">
        <v>15</v>
      </c>
      <c r="C129" s="77">
        <v>1060</v>
      </c>
      <c r="D129" s="47"/>
      <c r="E129" s="48" t="s">
        <v>7078</v>
      </c>
      <c r="F129" s="48" t="s">
        <v>7079</v>
      </c>
      <c r="G129" s="47" t="s">
        <v>6867</v>
      </c>
      <c r="H129" s="47"/>
      <c r="I129" s="47"/>
      <c r="J129" s="48"/>
      <c r="K129" s="48"/>
      <c r="L129" s="48"/>
      <c r="M129" s="48"/>
      <c r="N129" s="48"/>
      <c r="O129" s="48"/>
      <c r="P129" s="48"/>
      <c r="Q129" s="48"/>
      <c r="R129" s="48"/>
      <c r="S129" s="48"/>
      <c r="T129" s="48"/>
      <c r="U129" s="48"/>
      <c r="V129" s="48"/>
      <c r="W129" s="48"/>
      <c r="X129" s="48"/>
      <c r="Y129" s="78"/>
      <c r="Z129" s="78"/>
      <c r="AA129" s="78"/>
      <c r="AB129" s="78"/>
      <c r="AC129" s="78"/>
      <c r="AD129" s="78"/>
      <c r="AE129" s="78"/>
      <c r="AF129" s="78"/>
      <c r="AG129" s="78"/>
      <c r="AH129" s="78"/>
      <c r="AI129" s="78"/>
      <c r="AJ129" s="78"/>
      <c r="AK129" s="78"/>
      <c r="AL129" s="48"/>
      <c r="AM129" s="48"/>
      <c r="AN129" s="48"/>
      <c r="AO129" s="48"/>
      <c r="AP129" s="48"/>
      <c r="AQ129" s="48"/>
      <c r="AR129" s="48"/>
      <c r="AS129" s="48"/>
      <c r="AT129" s="48"/>
      <c r="AU129" s="178"/>
      <c r="AV129" s="48"/>
      <c r="AW129" s="51"/>
      <c r="AX129" s="51"/>
      <c r="BG129" s="52"/>
    </row>
    <row r="130" spans="1:59" outlineLevel="1">
      <c r="A130" s="274"/>
      <c r="B130" s="48" t="s">
        <v>15</v>
      </c>
      <c r="C130" s="77">
        <v>1061</v>
      </c>
      <c r="D130" s="47"/>
      <c r="E130" s="48" t="s">
        <v>7080</v>
      </c>
      <c r="F130" s="48" t="s">
        <v>7081</v>
      </c>
      <c r="G130" s="47" t="s">
        <v>6870</v>
      </c>
      <c r="H130" s="47"/>
      <c r="I130" s="47"/>
      <c r="J130" s="48"/>
      <c r="K130" s="48"/>
      <c r="L130" s="48"/>
      <c r="M130" s="48"/>
      <c r="N130" s="48"/>
      <c r="O130" s="48"/>
      <c r="P130" s="48"/>
      <c r="Q130" s="48"/>
      <c r="R130" s="48"/>
      <c r="S130" s="48"/>
      <c r="T130" s="48"/>
      <c r="U130" s="48"/>
      <c r="V130" s="48"/>
      <c r="W130" s="48"/>
      <c r="X130" s="48"/>
      <c r="Y130" s="78"/>
      <c r="Z130" s="78"/>
      <c r="AA130" s="78"/>
      <c r="AB130" s="78"/>
      <c r="AC130" s="78"/>
      <c r="AD130" s="78"/>
      <c r="AE130" s="78"/>
      <c r="AF130" s="78"/>
      <c r="AG130" s="78"/>
      <c r="AH130" s="78"/>
      <c r="AI130" s="78"/>
      <c r="AJ130" s="78"/>
      <c r="AK130" s="78"/>
      <c r="AL130" s="48"/>
      <c r="AM130" s="48"/>
      <c r="AN130" s="48"/>
      <c r="AO130" s="48"/>
      <c r="AP130" s="48"/>
      <c r="AQ130" s="48"/>
      <c r="AR130" s="48"/>
      <c r="AS130" s="48"/>
      <c r="AT130" s="48"/>
      <c r="AU130" s="178"/>
      <c r="AV130" s="48"/>
      <c r="AW130" s="51"/>
      <c r="AX130" s="51"/>
      <c r="BG130" s="52"/>
    </row>
    <row r="131" spans="1:59" outlineLevel="1">
      <c r="A131" s="274"/>
      <c r="B131" s="48" t="s">
        <v>15</v>
      </c>
      <c r="C131" s="77">
        <v>1062</v>
      </c>
      <c r="D131" s="47"/>
      <c r="E131" s="48" t="s">
        <v>7082</v>
      </c>
      <c r="F131" s="48" t="s">
        <v>7083</v>
      </c>
      <c r="G131" s="47" t="s">
        <v>6873</v>
      </c>
      <c r="H131" s="47"/>
      <c r="I131" s="47"/>
      <c r="J131" s="48"/>
      <c r="K131" s="48"/>
      <c r="L131" s="48"/>
      <c r="M131" s="48"/>
      <c r="N131" s="48"/>
      <c r="O131" s="48"/>
      <c r="P131" s="48"/>
      <c r="Q131" s="48"/>
      <c r="R131" s="48"/>
      <c r="S131" s="48"/>
      <c r="T131" s="48"/>
      <c r="U131" s="48"/>
      <c r="V131" s="48"/>
      <c r="W131" s="48"/>
      <c r="X131" s="48"/>
      <c r="Y131" s="78"/>
      <c r="Z131" s="78"/>
      <c r="AA131" s="78"/>
      <c r="AB131" s="78"/>
      <c r="AC131" s="78"/>
      <c r="AD131" s="78"/>
      <c r="AE131" s="78"/>
      <c r="AF131" s="78"/>
      <c r="AG131" s="78"/>
      <c r="AH131" s="78"/>
      <c r="AI131" s="78"/>
      <c r="AJ131" s="78"/>
      <c r="AK131" s="78"/>
      <c r="AL131" s="48"/>
      <c r="AM131" s="48"/>
      <c r="AN131" s="48"/>
      <c r="AO131" s="48"/>
      <c r="AP131" s="48"/>
      <c r="AQ131" s="48"/>
      <c r="AR131" s="48"/>
      <c r="AS131" s="48"/>
      <c r="AT131" s="48"/>
      <c r="AU131" s="178"/>
      <c r="AV131" s="48"/>
      <c r="AW131" s="51"/>
      <c r="AX131" s="51"/>
      <c r="BG131" s="52"/>
    </row>
    <row r="132" spans="1:59" outlineLevel="1">
      <c r="A132" s="274"/>
      <c r="B132" s="48" t="s">
        <v>15</v>
      </c>
      <c r="C132" s="77">
        <v>1063</v>
      </c>
      <c r="D132" s="47"/>
      <c r="E132" s="48" t="s">
        <v>7084</v>
      </c>
      <c r="F132" s="48" t="s">
        <v>7085</v>
      </c>
      <c r="G132" s="47" t="s">
        <v>6876</v>
      </c>
      <c r="H132" s="47"/>
      <c r="I132" s="47"/>
      <c r="J132" s="48"/>
      <c r="K132" s="48"/>
      <c r="L132" s="48"/>
      <c r="M132" s="48"/>
      <c r="N132" s="48"/>
      <c r="O132" s="48"/>
      <c r="P132" s="48"/>
      <c r="Q132" s="48"/>
      <c r="R132" s="48"/>
      <c r="S132" s="48"/>
      <c r="T132" s="48"/>
      <c r="U132" s="48"/>
      <c r="V132" s="48"/>
      <c r="W132" s="48"/>
      <c r="X132" s="48"/>
      <c r="Y132" s="78"/>
      <c r="Z132" s="78"/>
      <c r="AA132" s="78"/>
      <c r="AB132" s="78"/>
      <c r="AC132" s="78"/>
      <c r="AD132" s="78"/>
      <c r="AE132" s="78"/>
      <c r="AF132" s="78"/>
      <c r="AG132" s="78"/>
      <c r="AH132" s="78"/>
      <c r="AI132" s="78"/>
      <c r="AJ132" s="78"/>
      <c r="AK132" s="78"/>
      <c r="AL132" s="48"/>
      <c r="AM132" s="48"/>
      <c r="AN132" s="48"/>
      <c r="AO132" s="48"/>
      <c r="AP132" s="48"/>
      <c r="AQ132" s="48"/>
      <c r="AR132" s="48"/>
      <c r="AS132" s="48"/>
      <c r="AT132" s="48"/>
      <c r="AU132" s="178"/>
      <c r="AV132" s="48"/>
      <c r="AW132" s="51"/>
      <c r="AX132" s="51"/>
      <c r="BG132" s="52"/>
    </row>
    <row r="133" spans="1:59" outlineLevel="1">
      <c r="A133" s="274"/>
      <c r="B133" s="48" t="s">
        <v>15</v>
      </c>
      <c r="C133" s="77">
        <v>1064</v>
      </c>
      <c r="D133" s="47"/>
      <c r="E133" s="48" t="s">
        <v>7086</v>
      </c>
      <c r="F133" s="48" t="s">
        <v>7087</v>
      </c>
      <c r="G133" s="47" t="s">
        <v>6879</v>
      </c>
      <c r="H133" s="47"/>
      <c r="I133" s="47"/>
      <c r="J133" s="48"/>
      <c r="K133" s="48"/>
      <c r="L133" s="48"/>
      <c r="M133" s="48"/>
      <c r="N133" s="48"/>
      <c r="O133" s="48"/>
      <c r="P133" s="48"/>
      <c r="Q133" s="48"/>
      <c r="R133" s="48"/>
      <c r="S133" s="48"/>
      <c r="T133" s="48"/>
      <c r="U133" s="48"/>
      <c r="V133" s="48"/>
      <c r="W133" s="48"/>
      <c r="X133" s="48"/>
      <c r="Y133" s="78"/>
      <c r="Z133" s="78"/>
      <c r="AA133" s="78"/>
      <c r="AB133" s="78"/>
      <c r="AC133" s="78"/>
      <c r="AD133" s="78"/>
      <c r="AE133" s="78"/>
      <c r="AF133" s="78"/>
      <c r="AG133" s="78"/>
      <c r="AH133" s="78"/>
      <c r="AI133" s="78"/>
      <c r="AJ133" s="78"/>
      <c r="AK133" s="78"/>
      <c r="AL133" s="48"/>
      <c r="AM133" s="48"/>
      <c r="AN133" s="48"/>
      <c r="AO133" s="48"/>
      <c r="AP133" s="48"/>
      <c r="AQ133" s="48"/>
      <c r="AR133" s="48"/>
      <c r="AS133" s="48"/>
      <c r="AT133" s="48"/>
      <c r="AU133" s="178"/>
      <c r="AV133" s="48"/>
      <c r="AW133" s="51"/>
      <c r="AX133" s="51"/>
      <c r="BG133" s="52"/>
    </row>
    <row r="134" spans="1:59" ht="13.5" outlineLevel="1" thickBot="1">
      <c r="A134" s="269"/>
      <c r="B134" s="79"/>
      <c r="C134" s="91" t="s">
        <v>884</v>
      </c>
      <c r="D134" s="83"/>
      <c r="E134" s="79"/>
      <c r="F134" s="79"/>
      <c r="G134" s="83"/>
      <c r="H134" s="83"/>
      <c r="I134" s="83"/>
      <c r="J134" s="79"/>
      <c r="K134" s="79"/>
      <c r="L134" s="79"/>
      <c r="M134" s="79"/>
      <c r="N134" s="79"/>
      <c r="O134" s="79"/>
      <c r="P134" s="79"/>
      <c r="Q134" s="79"/>
      <c r="R134" s="79"/>
      <c r="S134" s="79"/>
      <c r="T134" s="79"/>
      <c r="U134" s="79"/>
      <c r="V134" s="79"/>
      <c r="W134" s="79"/>
      <c r="X134" s="79"/>
      <c r="Y134" s="89"/>
      <c r="Z134" s="89"/>
      <c r="AA134" s="89"/>
      <c r="AB134" s="89"/>
      <c r="AC134" s="89"/>
      <c r="AD134" s="89"/>
      <c r="AE134" s="89"/>
      <c r="AF134" s="89"/>
      <c r="AG134" s="89"/>
      <c r="AH134" s="89"/>
      <c r="AI134" s="89"/>
      <c r="AJ134" s="89"/>
      <c r="AK134" s="89"/>
      <c r="AL134" s="79"/>
      <c r="AM134" s="79"/>
      <c r="AN134" s="79"/>
      <c r="AO134" s="79"/>
      <c r="AP134" s="79"/>
      <c r="AQ134" s="79"/>
      <c r="AR134" s="79"/>
      <c r="AS134" s="79"/>
      <c r="AT134" s="79"/>
      <c r="AU134" s="179"/>
      <c r="AV134" s="79"/>
      <c r="AW134" s="119"/>
      <c r="AX134" s="119"/>
    </row>
    <row r="135" spans="1:59" ht="13.5" thickBot="1"/>
    <row r="136" spans="1:59" s="17" customFormat="1">
      <c r="A136" s="280"/>
      <c r="B136" s="15"/>
      <c r="C136" s="140"/>
      <c r="D136" s="15"/>
      <c r="E136" s="15"/>
      <c r="F136" s="15"/>
      <c r="G136" s="15"/>
      <c r="H136" s="15"/>
      <c r="I136" s="15"/>
      <c r="J136" s="21" t="s">
        <v>885</v>
      </c>
      <c r="K136" s="21" t="s">
        <v>885</v>
      </c>
      <c r="L136" s="21" t="s">
        <v>885</v>
      </c>
      <c r="M136" s="21" t="s">
        <v>885</v>
      </c>
      <c r="N136" s="21" t="s">
        <v>885</v>
      </c>
      <c r="O136" s="21" t="s">
        <v>885</v>
      </c>
      <c r="P136" s="21"/>
      <c r="Q136" s="21" t="s">
        <v>885</v>
      </c>
      <c r="R136" s="21" t="s">
        <v>885</v>
      </c>
      <c r="S136" s="21" t="s">
        <v>885</v>
      </c>
      <c r="T136" s="21" t="s">
        <v>885</v>
      </c>
      <c r="U136" s="21" t="s">
        <v>885</v>
      </c>
      <c r="V136" s="21"/>
      <c r="W136" s="21" t="s">
        <v>885</v>
      </c>
      <c r="X136" s="21" t="s">
        <v>885</v>
      </c>
      <c r="Y136" s="21"/>
      <c r="Z136" s="21"/>
      <c r="AA136" s="21"/>
      <c r="AB136" s="21"/>
      <c r="AC136" s="21" t="s">
        <v>885</v>
      </c>
      <c r="AD136" s="21" t="s">
        <v>885</v>
      </c>
      <c r="AE136" s="21" t="s">
        <v>885</v>
      </c>
      <c r="AF136" s="21"/>
      <c r="AG136" s="21"/>
      <c r="AH136" s="21"/>
      <c r="AI136" s="21"/>
      <c r="AJ136" s="21"/>
      <c r="AK136" s="21" t="s">
        <v>885</v>
      </c>
      <c r="AL136" s="21" t="s">
        <v>885</v>
      </c>
      <c r="AM136" s="21"/>
      <c r="AN136" s="21"/>
      <c r="AO136" s="21" t="s">
        <v>885</v>
      </c>
      <c r="AP136" s="21" t="s">
        <v>885</v>
      </c>
      <c r="AQ136" s="23"/>
      <c r="AR136" s="21" t="s">
        <v>885</v>
      </c>
      <c r="AS136" s="21" t="s">
        <v>885</v>
      </c>
      <c r="AT136" s="15"/>
      <c r="AU136" s="203"/>
      <c r="AV136" s="21" t="s">
        <v>885</v>
      </c>
      <c r="AW136" s="16"/>
      <c r="AX136" s="16"/>
      <c r="AY136" s="52"/>
      <c r="AZ136" s="52"/>
      <c r="BA136" s="52"/>
      <c r="BB136" s="52"/>
      <c r="BC136" s="52"/>
      <c r="BD136" s="52"/>
      <c r="BE136" s="52"/>
      <c r="BF136" s="52"/>
    </row>
    <row r="137" spans="1:59" s="17" customFormat="1">
      <c r="A137" s="281"/>
      <c r="B137" s="40"/>
      <c r="C137" s="136"/>
      <c r="D137" s="40"/>
      <c r="E137" s="40"/>
      <c r="F137" s="40"/>
      <c r="G137" s="40"/>
      <c r="H137" s="40"/>
      <c r="I137" s="40"/>
      <c r="J137" s="26" t="s">
        <v>901</v>
      </c>
      <c r="K137" s="30" t="s">
        <v>6488</v>
      </c>
      <c r="L137" s="30" t="s">
        <v>6488</v>
      </c>
      <c r="M137" s="26" t="s">
        <v>7088</v>
      </c>
      <c r="N137" s="133" t="s">
        <v>7089</v>
      </c>
      <c r="O137" s="133" t="s">
        <v>7089</v>
      </c>
      <c r="P137" s="30"/>
      <c r="Q137" s="26" t="s">
        <v>901</v>
      </c>
      <c r="R137" s="26" t="s">
        <v>901</v>
      </c>
      <c r="S137" s="26" t="s">
        <v>901</v>
      </c>
      <c r="T137" s="26" t="s">
        <v>901</v>
      </c>
      <c r="U137" s="26" t="s">
        <v>901</v>
      </c>
      <c r="V137" s="26"/>
      <c r="W137" s="26" t="s">
        <v>901</v>
      </c>
      <c r="X137" s="26" t="s">
        <v>901</v>
      </c>
      <c r="Y137" s="30"/>
      <c r="Z137" s="30"/>
      <c r="AA137" s="30"/>
      <c r="AB137" s="30"/>
      <c r="AC137" s="30" t="s">
        <v>7090</v>
      </c>
      <c r="AD137" s="30" t="s">
        <v>79</v>
      </c>
      <c r="AE137" s="30" t="s">
        <v>79</v>
      </c>
      <c r="AF137" s="30"/>
      <c r="AG137" s="30"/>
      <c r="AH137" s="30"/>
      <c r="AI137" s="30"/>
      <c r="AJ137" s="30"/>
      <c r="AK137" s="30" t="s">
        <v>7090</v>
      </c>
      <c r="AL137" s="30" t="s">
        <v>7091</v>
      </c>
      <c r="AM137" s="30"/>
      <c r="AN137" s="30"/>
      <c r="AO137" s="30" t="s">
        <v>6617</v>
      </c>
      <c r="AP137" s="30" t="s">
        <v>79</v>
      </c>
      <c r="AQ137" s="39"/>
      <c r="AR137" s="64" t="s">
        <v>7092</v>
      </c>
      <c r="AS137" s="64" t="s">
        <v>7092</v>
      </c>
      <c r="AT137" s="40"/>
      <c r="AU137" s="370"/>
      <c r="AV137" s="447" t="s">
        <v>909</v>
      </c>
      <c r="AW137" s="41"/>
      <c r="AX137" s="41"/>
      <c r="AY137" s="52"/>
      <c r="AZ137" s="52"/>
      <c r="BA137" s="52"/>
      <c r="BB137" s="52"/>
      <c r="BC137" s="52"/>
      <c r="BD137" s="52"/>
      <c r="BE137" s="52"/>
      <c r="BF137" s="52"/>
    </row>
    <row r="138" spans="1:59" s="17" customFormat="1">
      <c r="A138" s="281"/>
      <c r="B138" s="40"/>
      <c r="C138" s="136"/>
      <c r="D138" s="40"/>
      <c r="E138" s="40"/>
      <c r="F138" s="40"/>
      <c r="G138" s="40"/>
      <c r="H138" s="40"/>
      <c r="I138" s="40"/>
      <c r="J138" s="26" t="s">
        <v>910</v>
      </c>
      <c r="K138" s="30" t="s">
        <v>7093</v>
      </c>
      <c r="L138" s="30" t="s">
        <v>7093</v>
      </c>
      <c r="M138" s="26" t="s">
        <v>7094</v>
      </c>
      <c r="N138" s="133" t="s">
        <v>7095</v>
      </c>
      <c r="O138" s="133" t="s">
        <v>7095</v>
      </c>
      <c r="P138" s="30"/>
      <c r="Q138" s="26" t="s">
        <v>910</v>
      </c>
      <c r="R138" s="26" t="s">
        <v>910</v>
      </c>
      <c r="S138" s="26" t="s">
        <v>910</v>
      </c>
      <c r="T138" s="26" t="s">
        <v>910</v>
      </c>
      <c r="U138" s="26" t="s">
        <v>910</v>
      </c>
      <c r="V138" s="26"/>
      <c r="W138" s="26" t="s">
        <v>910</v>
      </c>
      <c r="X138" s="26" t="s">
        <v>910</v>
      </c>
      <c r="Y138" s="30"/>
      <c r="Z138" s="30"/>
      <c r="AA138" s="30"/>
      <c r="AB138" s="30"/>
      <c r="AC138" s="30" t="s">
        <v>6491</v>
      </c>
      <c r="AD138" s="30" t="s">
        <v>80</v>
      </c>
      <c r="AE138" s="30" t="s">
        <v>80</v>
      </c>
      <c r="AF138" s="30"/>
      <c r="AG138" s="30"/>
      <c r="AH138" s="30"/>
      <c r="AI138" s="30"/>
      <c r="AJ138" s="30"/>
      <c r="AK138" s="30" t="s">
        <v>6491</v>
      </c>
      <c r="AL138" s="30" t="s">
        <v>7096</v>
      </c>
      <c r="AM138" s="30"/>
      <c r="AN138" s="30"/>
      <c r="AO138" s="30" t="s">
        <v>6494</v>
      </c>
      <c r="AP138" s="30" t="s">
        <v>80</v>
      </c>
      <c r="AQ138" s="39"/>
      <c r="AR138" s="64" t="s">
        <v>7097</v>
      </c>
      <c r="AS138" s="64" t="s">
        <v>7097</v>
      </c>
      <c r="AT138" s="40"/>
      <c r="AU138" s="370"/>
      <c r="AV138" s="447" t="s">
        <v>974</v>
      </c>
      <c r="AW138" s="41"/>
      <c r="AX138" s="41"/>
      <c r="AY138" s="52"/>
      <c r="AZ138" s="52"/>
      <c r="BA138" s="52"/>
      <c r="BB138" s="52"/>
      <c r="BC138" s="52"/>
      <c r="BD138" s="52"/>
      <c r="BE138" s="52"/>
      <c r="BF138" s="52"/>
    </row>
    <row r="139" spans="1:59" s="17" customFormat="1">
      <c r="A139" s="281"/>
      <c r="B139" s="40"/>
      <c r="C139" s="136"/>
      <c r="D139" s="40"/>
      <c r="E139" s="40"/>
      <c r="F139" s="40"/>
      <c r="G139" s="40"/>
      <c r="H139" s="40"/>
      <c r="I139" s="40"/>
      <c r="J139" s="26" t="s">
        <v>215</v>
      </c>
      <c r="K139" s="30" t="s">
        <v>6549</v>
      </c>
      <c r="L139" s="30" t="s">
        <v>6549</v>
      </c>
      <c r="M139" s="27" t="s">
        <v>7098</v>
      </c>
      <c r="N139" s="133" t="s">
        <v>7099</v>
      </c>
      <c r="O139" s="133" t="s">
        <v>7099</v>
      </c>
      <c r="P139" s="30"/>
      <c r="Q139" s="26" t="s">
        <v>215</v>
      </c>
      <c r="R139" s="26" t="s">
        <v>215</v>
      </c>
      <c r="S139" s="26" t="s">
        <v>215</v>
      </c>
      <c r="T139" s="26" t="s">
        <v>215</v>
      </c>
      <c r="U139" s="26" t="s">
        <v>215</v>
      </c>
      <c r="V139" s="26"/>
      <c r="W139" s="26" t="s">
        <v>215</v>
      </c>
      <c r="X139" s="26" t="s">
        <v>215</v>
      </c>
      <c r="Y139" s="30"/>
      <c r="Z139" s="30"/>
      <c r="AA139" s="30"/>
      <c r="AB139" s="30"/>
      <c r="AC139" s="30" t="s">
        <v>7100</v>
      </c>
      <c r="AD139" s="30"/>
      <c r="AE139" s="30"/>
      <c r="AF139" s="30"/>
      <c r="AG139" s="30"/>
      <c r="AH139" s="30"/>
      <c r="AI139" s="30"/>
      <c r="AJ139" s="30"/>
      <c r="AK139" s="30" t="s">
        <v>7100</v>
      </c>
      <c r="AL139" s="30" t="s">
        <v>7101</v>
      </c>
      <c r="AM139" s="30"/>
      <c r="AN139" s="30"/>
      <c r="AO139" s="30" t="s">
        <v>7102</v>
      </c>
      <c r="AP139" s="30"/>
      <c r="AQ139" s="39"/>
      <c r="AR139" s="64" t="s">
        <v>7103</v>
      </c>
      <c r="AS139" s="64" t="s">
        <v>7103</v>
      </c>
      <c r="AT139" s="40"/>
      <c r="AU139" s="370"/>
      <c r="AV139" s="447" t="s">
        <v>80</v>
      </c>
      <c r="AW139" s="41"/>
      <c r="AX139" s="41"/>
      <c r="AY139" s="52"/>
      <c r="AZ139" s="52"/>
      <c r="BA139" s="52"/>
      <c r="BB139" s="52"/>
      <c r="BC139" s="52"/>
      <c r="BD139" s="52"/>
      <c r="BE139" s="52"/>
      <c r="BF139" s="52"/>
    </row>
    <row r="140" spans="1:59" s="17" customFormat="1">
      <c r="A140" s="281"/>
      <c r="B140" s="40"/>
      <c r="C140" s="136"/>
      <c r="D140" s="40"/>
      <c r="E140" s="40"/>
      <c r="F140" s="40"/>
      <c r="G140" s="40"/>
      <c r="H140" s="40"/>
      <c r="I140" s="40"/>
      <c r="J140" s="26" t="s">
        <v>926</v>
      </c>
      <c r="K140" s="30" t="s">
        <v>7104</v>
      </c>
      <c r="L140" s="30" t="s">
        <v>7104</v>
      </c>
      <c r="M140" s="26" t="s">
        <v>7105</v>
      </c>
      <c r="N140" s="134" t="s">
        <v>7106</v>
      </c>
      <c r="O140" s="134" t="s">
        <v>7106</v>
      </c>
      <c r="P140" s="30"/>
      <c r="Q140" s="26" t="s">
        <v>926</v>
      </c>
      <c r="R140" s="26" t="s">
        <v>926</v>
      </c>
      <c r="S140" s="26" t="s">
        <v>926</v>
      </c>
      <c r="T140" s="26" t="s">
        <v>926</v>
      </c>
      <c r="U140" s="26" t="s">
        <v>926</v>
      </c>
      <c r="V140" s="26"/>
      <c r="W140" s="26" t="s">
        <v>926</v>
      </c>
      <c r="X140" s="26" t="s">
        <v>926</v>
      </c>
      <c r="Y140" s="30"/>
      <c r="Z140" s="30"/>
      <c r="AA140" s="30"/>
      <c r="AB140" s="30"/>
      <c r="AC140" s="30" t="s">
        <v>7107</v>
      </c>
      <c r="AD140" s="30"/>
      <c r="AE140" s="30"/>
      <c r="AF140" s="30"/>
      <c r="AG140" s="30"/>
      <c r="AH140" s="30"/>
      <c r="AI140" s="30"/>
      <c r="AJ140" s="30"/>
      <c r="AK140" s="30" t="s">
        <v>7107</v>
      </c>
      <c r="AL140" s="30"/>
      <c r="AM140" s="30"/>
      <c r="AN140" s="30"/>
      <c r="AO140" s="30" t="s">
        <v>7108</v>
      </c>
      <c r="AP140" s="30"/>
      <c r="AQ140" s="39"/>
      <c r="AR140" s="64"/>
      <c r="AS140" s="64"/>
      <c r="AT140" s="40"/>
      <c r="AU140" s="370"/>
      <c r="AV140" s="25"/>
      <c r="AW140" s="41"/>
      <c r="AX140" s="41"/>
      <c r="AY140" s="52"/>
      <c r="AZ140" s="52"/>
      <c r="BA140" s="52"/>
      <c r="BB140" s="52"/>
      <c r="BC140" s="52"/>
      <c r="BD140" s="52"/>
      <c r="BE140" s="52"/>
      <c r="BF140" s="52"/>
    </row>
    <row r="141" spans="1:59" s="32" customFormat="1">
      <c r="A141" s="282"/>
      <c r="B141" s="34"/>
      <c r="C141" s="137"/>
      <c r="D141" s="34"/>
      <c r="E141" s="34"/>
      <c r="F141" s="34"/>
      <c r="G141" s="34"/>
      <c r="H141" s="34"/>
      <c r="I141" s="34"/>
      <c r="J141" s="26" t="s">
        <v>7109</v>
      </c>
      <c r="K141" s="30" t="s">
        <v>7110</v>
      </c>
      <c r="L141" s="30" t="s">
        <v>7110</v>
      </c>
      <c r="M141" s="26" t="s">
        <v>7111</v>
      </c>
      <c r="N141" s="134" t="s">
        <v>7112</v>
      </c>
      <c r="O141" s="134" t="s">
        <v>7112</v>
      </c>
      <c r="P141" s="30"/>
      <c r="Q141" s="26" t="s">
        <v>7109</v>
      </c>
      <c r="R141" s="26" t="s">
        <v>7109</v>
      </c>
      <c r="S141" s="26" t="s">
        <v>7109</v>
      </c>
      <c r="T141" s="26" t="s">
        <v>7109</v>
      </c>
      <c r="U141" s="26" t="s">
        <v>7109</v>
      </c>
      <c r="V141" s="26"/>
      <c r="W141" s="26" t="s">
        <v>7109</v>
      </c>
      <c r="X141" s="26" t="s">
        <v>7109</v>
      </c>
      <c r="Y141" s="30"/>
      <c r="Z141" s="30"/>
      <c r="AA141" s="30"/>
      <c r="AB141" s="30"/>
      <c r="AC141" s="30"/>
      <c r="AD141" s="30"/>
      <c r="AE141" s="30"/>
      <c r="AF141" s="30"/>
      <c r="AG141" s="30"/>
      <c r="AH141" s="30"/>
      <c r="AI141" s="30"/>
      <c r="AJ141" s="30"/>
      <c r="AK141" s="30"/>
      <c r="AL141" s="30"/>
      <c r="AM141" s="30"/>
      <c r="AN141" s="30"/>
      <c r="AO141" s="39" t="s">
        <v>7113</v>
      </c>
      <c r="AP141" s="39"/>
      <c r="AQ141" s="39"/>
      <c r="AR141" s="30"/>
      <c r="AS141" s="30"/>
      <c r="AT141" s="34"/>
      <c r="AU141" s="371"/>
      <c r="AV141" s="25"/>
      <c r="AW141" s="35"/>
      <c r="AX141" s="35"/>
      <c r="AY141" s="52"/>
      <c r="AZ141" s="52"/>
      <c r="BA141" s="52"/>
      <c r="BB141" s="52"/>
      <c r="BC141" s="52"/>
      <c r="BD141" s="52"/>
      <c r="BE141" s="52"/>
      <c r="BF141" s="52"/>
    </row>
    <row r="142" spans="1:59" s="32" customFormat="1">
      <c r="A142" s="282"/>
      <c r="B142" s="34"/>
      <c r="C142" s="137"/>
      <c r="D142" s="34"/>
      <c r="E142" s="34"/>
      <c r="F142" s="34"/>
      <c r="G142" s="34"/>
      <c r="H142" s="34"/>
      <c r="I142" s="34"/>
      <c r="J142" s="26" t="s">
        <v>7114</v>
      </c>
      <c r="K142" s="30" t="s">
        <v>7115</v>
      </c>
      <c r="L142" s="30" t="s">
        <v>7115</v>
      </c>
      <c r="M142" s="27" t="s">
        <v>7116</v>
      </c>
      <c r="N142" s="133" t="s">
        <v>7117</v>
      </c>
      <c r="O142" s="133" t="s">
        <v>7117</v>
      </c>
      <c r="P142" s="30"/>
      <c r="Q142" s="26" t="s">
        <v>7114</v>
      </c>
      <c r="R142" s="26" t="s">
        <v>7114</v>
      </c>
      <c r="S142" s="26" t="s">
        <v>7114</v>
      </c>
      <c r="T142" s="26" t="s">
        <v>7114</v>
      </c>
      <c r="U142" s="26" t="s">
        <v>7114</v>
      </c>
      <c r="V142" s="26"/>
      <c r="W142" s="26" t="s">
        <v>7114</v>
      </c>
      <c r="X142" s="26" t="s">
        <v>7114</v>
      </c>
      <c r="Y142" s="30"/>
      <c r="Z142" s="30"/>
      <c r="AA142" s="30"/>
      <c r="AB142" s="30"/>
      <c r="AC142" s="30"/>
      <c r="AD142" s="30"/>
      <c r="AE142" s="30"/>
      <c r="AF142" s="30"/>
      <c r="AG142" s="30"/>
      <c r="AH142" s="30"/>
      <c r="AI142" s="30"/>
      <c r="AJ142" s="30"/>
      <c r="AK142" s="30"/>
      <c r="AL142" s="30"/>
      <c r="AM142" s="30"/>
      <c r="AN142" s="30"/>
      <c r="AO142" s="39" t="s">
        <v>7118</v>
      </c>
      <c r="AP142" s="39"/>
      <c r="AQ142" s="39"/>
      <c r="AR142" s="30"/>
      <c r="AS142" s="30"/>
      <c r="AT142" s="34"/>
      <c r="AU142" s="371"/>
      <c r="AV142" s="25"/>
      <c r="AW142" s="35"/>
      <c r="AX142" s="35"/>
      <c r="AY142" s="52"/>
      <c r="AZ142" s="52"/>
      <c r="BA142" s="52"/>
      <c r="BB142" s="52"/>
      <c r="BC142" s="52"/>
      <c r="BD142" s="52"/>
      <c r="BE142" s="52"/>
      <c r="BF142" s="52"/>
    </row>
    <row r="143" spans="1:59" s="32" customFormat="1">
      <c r="A143" s="282"/>
      <c r="B143" s="34"/>
      <c r="C143" s="137"/>
      <c r="D143" s="34"/>
      <c r="E143" s="34"/>
      <c r="F143" s="34"/>
      <c r="G143" s="34"/>
      <c r="H143" s="34"/>
      <c r="I143" s="34"/>
      <c r="J143" s="26" t="s">
        <v>7119</v>
      </c>
      <c r="K143" s="30" t="s">
        <v>7120</v>
      </c>
      <c r="L143" s="30" t="s">
        <v>7120</v>
      </c>
      <c r="M143" s="26" t="s">
        <v>7121</v>
      </c>
      <c r="N143" s="134" t="s">
        <v>7122</v>
      </c>
      <c r="O143" s="134" t="s">
        <v>7122</v>
      </c>
      <c r="P143" s="30"/>
      <c r="Q143" s="26" t="s">
        <v>7088</v>
      </c>
      <c r="R143" s="26" t="s">
        <v>7088</v>
      </c>
      <c r="S143" s="26" t="s">
        <v>7088</v>
      </c>
      <c r="T143" s="26" t="s">
        <v>7088</v>
      </c>
      <c r="U143" s="26" t="s">
        <v>7088</v>
      </c>
      <c r="V143" s="26"/>
      <c r="W143" s="26" t="s">
        <v>7088</v>
      </c>
      <c r="X143" s="26" t="s">
        <v>7088</v>
      </c>
      <c r="Y143" s="30"/>
      <c r="Z143" s="30"/>
      <c r="AA143" s="30"/>
      <c r="AB143" s="30"/>
      <c r="AC143" s="30"/>
      <c r="AD143" s="30"/>
      <c r="AE143" s="30"/>
      <c r="AF143" s="30"/>
      <c r="AG143" s="30"/>
      <c r="AH143" s="30"/>
      <c r="AI143" s="30"/>
      <c r="AJ143" s="30"/>
      <c r="AK143" s="30"/>
      <c r="AL143" s="30"/>
      <c r="AM143" s="30"/>
      <c r="AN143" s="30"/>
      <c r="AO143" s="39" t="s">
        <v>7123</v>
      </c>
      <c r="AP143" s="39"/>
      <c r="AQ143" s="39"/>
      <c r="AR143" s="30"/>
      <c r="AS143" s="30"/>
      <c r="AT143" s="34"/>
      <c r="AU143" s="371"/>
      <c r="AV143" s="25"/>
      <c r="AW143" s="35"/>
      <c r="AX143" s="35"/>
      <c r="AY143" s="52"/>
      <c r="AZ143" s="52"/>
      <c r="BA143" s="52"/>
      <c r="BB143" s="52"/>
      <c r="BC143" s="52"/>
      <c r="BD143" s="52"/>
      <c r="BE143" s="52"/>
      <c r="BF143" s="52"/>
    </row>
    <row r="144" spans="1:59" s="32" customFormat="1">
      <c r="A144" s="282"/>
      <c r="B144" s="34"/>
      <c r="C144" s="137"/>
      <c r="D144" s="34"/>
      <c r="E144" s="34"/>
      <c r="F144" s="34"/>
      <c r="G144" s="34"/>
      <c r="H144" s="34"/>
      <c r="I144" s="34"/>
      <c r="J144" s="26" t="s">
        <v>7124</v>
      </c>
      <c r="K144" s="30" t="s">
        <v>7125</v>
      </c>
      <c r="L144" s="30" t="s">
        <v>7125</v>
      </c>
      <c r="M144" s="30"/>
      <c r="N144" s="133" t="s">
        <v>7126</v>
      </c>
      <c r="O144" s="133" t="s">
        <v>7126</v>
      </c>
      <c r="P144" s="30"/>
      <c r="Q144" s="26" t="s">
        <v>7094</v>
      </c>
      <c r="R144" s="26" t="s">
        <v>7094</v>
      </c>
      <c r="S144" s="26" t="s">
        <v>7094</v>
      </c>
      <c r="T144" s="26" t="s">
        <v>7094</v>
      </c>
      <c r="U144" s="26" t="s">
        <v>7094</v>
      </c>
      <c r="V144" s="26"/>
      <c r="W144" s="26" t="s">
        <v>7094</v>
      </c>
      <c r="X144" s="26" t="s">
        <v>7094</v>
      </c>
      <c r="Y144" s="30"/>
      <c r="Z144" s="30"/>
      <c r="AA144" s="30"/>
      <c r="AB144" s="30"/>
      <c r="AC144" s="30"/>
      <c r="AD144" s="30"/>
      <c r="AE144" s="30"/>
      <c r="AF144" s="30"/>
      <c r="AG144" s="30"/>
      <c r="AH144" s="30"/>
      <c r="AI144" s="30"/>
      <c r="AJ144" s="30"/>
      <c r="AK144" s="30"/>
      <c r="AL144" s="30"/>
      <c r="AM144" s="30"/>
      <c r="AN144" s="30"/>
      <c r="AO144" s="30"/>
      <c r="AP144" s="39"/>
      <c r="AQ144" s="39"/>
      <c r="AR144" s="30"/>
      <c r="AS144" s="30"/>
      <c r="AT144" s="34"/>
      <c r="AU144" s="371"/>
      <c r="AV144" s="25"/>
      <c r="AW144" s="35"/>
      <c r="AX144" s="35"/>
      <c r="AY144" s="52"/>
      <c r="AZ144" s="52"/>
      <c r="BA144" s="52"/>
      <c r="BB144" s="52"/>
      <c r="BC144" s="52"/>
      <c r="BD144" s="52"/>
      <c r="BE144" s="52"/>
      <c r="BF144" s="52"/>
    </row>
    <row r="145" spans="1:58" s="32" customFormat="1">
      <c r="A145" s="282"/>
      <c r="B145" s="34"/>
      <c r="C145" s="137"/>
      <c r="D145" s="34"/>
      <c r="E145" s="34"/>
      <c r="F145" s="34"/>
      <c r="G145" s="34"/>
      <c r="H145" s="34"/>
      <c r="I145" s="34"/>
      <c r="J145" s="30"/>
      <c r="K145" s="30" t="s">
        <v>7127</v>
      </c>
      <c r="L145" s="30" t="s">
        <v>7127</v>
      </c>
      <c r="M145" s="53"/>
      <c r="N145" s="133" t="s">
        <v>7128</v>
      </c>
      <c r="O145" s="133" t="s">
        <v>7128</v>
      </c>
      <c r="P145" s="30"/>
      <c r="Q145" s="26" t="s">
        <v>7098</v>
      </c>
      <c r="R145" s="26" t="s">
        <v>7098</v>
      </c>
      <c r="S145" s="26" t="s">
        <v>7098</v>
      </c>
      <c r="T145" s="26" t="s">
        <v>7098</v>
      </c>
      <c r="U145" s="26" t="s">
        <v>7098</v>
      </c>
      <c r="V145" s="26"/>
      <c r="W145" s="26" t="s">
        <v>7098</v>
      </c>
      <c r="X145" s="26" t="s">
        <v>7098</v>
      </c>
      <c r="Y145" s="30"/>
      <c r="Z145" s="30"/>
      <c r="AA145" s="30"/>
      <c r="AB145" s="30"/>
      <c r="AC145" s="30"/>
      <c r="AD145" s="30"/>
      <c r="AE145" s="30"/>
      <c r="AF145" s="30"/>
      <c r="AG145" s="30"/>
      <c r="AH145" s="30"/>
      <c r="AI145" s="30"/>
      <c r="AJ145" s="30"/>
      <c r="AK145" s="30"/>
      <c r="AL145" s="30"/>
      <c r="AM145" s="30"/>
      <c r="AN145" s="30"/>
      <c r="AO145" s="30"/>
      <c r="AP145" s="30"/>
      <c r="AQ145" s="39"/>
      <c r="AR145" s="39"/>
      <c r="AS145" s="39"/>
      <c r="AT145" s="34"/>
      <c r="AU145" s="371"/>
      <c r="AV145" s="25"/>
      <c r="AW145" s="35"/>
      <c r="AX145" s="35"/>
      <c r="AY145" s="52"/>
      <c r="AZ145" s="52"/>
      <c r="BA145" s="52"/>
      <c r="BB145" s="52"/>
      <c r="BC145" s="52"/>
      <c r="BD145" s="52"/>
      <c r="BE145" s="52"/>
      <c r="BF145" s="52"/>
    </row>
    <row r="146" spans="1:58" s="32" customFormat="1">
      <c r="A146" s="282"/>
      <c r="B146" s="34"/>
      <c r="C146" s="137"/>
      <c r="D146" s="34"/>
      <c r="E146" s="34"/>
      <c r="F146" s="34"/>
      <c r="G146" s="34"/>
      <c r="H146" s="34"/>
      <c r="I146" s="34"/>
      <c r="J146" s="30"/>
      <c r="K146" s="30" t="s">
        <v>7129</v>
      </c>
      <c r="L146" s="30" t="s">
        <v>7129</v>
      </c>
      <c r="M146" s="53"/>
      <c r="N146" s="134" t="s">
        <v>7130</v>
      </c>
      <c r="O146" s="134" t="s">
        <v>7130</v>
      </c>
      <c r="P146" s="30"/>
      <c r="Q146" s="26" t="s">
        <v>7105</v>
      </c>
      <c r="R146" s="26" t="s">
        <v>7105</v>
      </c>
      <c r="S146" s="26" t="s">
        <v>7105</v>
      </c>
      <c r="T146" s="26" t="s">
        <v>7105</v>
      </c>
      <c r="U146" s="26" t="s">
        <v>7105</v>
      </c>
      <c r="V146" s="26"/>
      <c r="W146" s="26" t="s">
        <v>7105</v>
      </c>
      <c r="X146" s="26" t="s">
        <v>7105</v>
      </c>
      <c r="Y146" s="30"/>
      <c r="Z146" s="30"/>
      <c r="AA146" s="30"/>
      <c r="AB146" s="30"/>
      <c r="AC146" s="30"/>
      <c r="AD146" s="30"/>
      <c r="AE146" s="30"/>
      <c r="AF146" s="30"/>
      <c r="AG146" s="30"/>
      <c r="AH146" s="30"/>
      <c r="AI146" s="30"/>
      <c r="AJ146" s="30"/>
      <c r="AK146" s="30"/>
      <c r="AL146" s="30"/>
      <c r="AM146" s="30"/>
      <c r="AN146" s="30"/>
      <c r="AO146" s="30"/>
      <c r="AP146" s="30"/>
      <c r="AQ146" s="39"/>
      <c r="AR146" s="39"/>
      <c r="AS146" s="39"/>
      <c r="AT146" s="34"/>
      <c r="AU146" s="371"/>
      <c r="AV146" s="138"/>
      <c r="AW146" s="35"/>
      <c r="AX146" s="35"/>
      <c r="AY146" s="52"/>
      <c r="AZ146" s="52"/>
      <c r="BA146" s="52"/>
      <c r="BB146" s="52"/>
      <c r="BC146" s="52"/>
      <c r="BD146" s="52"/>
      <c r="BE146" s="52"/>
      <c r="BF146" s="52"/>
    </row>
    <row r="147" spans="1:58" s="32" customFormat="1">
      <c r="A147" s="282"/>
      <c r="B147" s="34"/>
      <c r="C147" s="137"/>
      <c r="D147" s="34"/>
      <c r="E147" s="34"/>
      <c r="F147" s="34"/>
      <c r="G147" s="34"/>
      <c r="H147" s="34"/>
      <c r="I147" s="34"/>
      <c r="J147" s="30"/>
      <c r="K147" s="30" t="s">
        <v>7131</v>
      </c>
      <c r="L147" s="30" t="s">
        <v>7131</v>
      </c>
      <c r="M147" s="30"/>
      <c r="N147" s="134" t="s">
        <v>7132</v>
      </c>
      <c r="O147" s="134" t="s">
        <v>7132</v>
      </c>
      <c r="P147" s="30"/>
      <c r="Q147" s="26" t="s">
        <v>7133</v>
      </c>
      <c r="R147" s="26" t="s">
        <v>7133</v>
      </c>
      <c r="S147" s="26" t="s">
        <v>7133</v>
      </c>
      <c r="T147" s="26" t="s">
        <v>7133</v>
      </c>
      <c r="U147" s="26" t="s">
        <v>7133</v>
      </c>
      <c r="V147" s="26"/>
      <c r="W147" s="26" t="s">
        <v>7133</v>
      </c>
      <c r="X147" s="26" t="s">
        <v>7133</v>
      </c>
      <c r="Y147" s="30"/>
      <c r="Z147" s="30"/>
      <c r="AA147" s="30"/>
      <c r="AB147" s="30"/>
      <c r="AC147" s="30"/>
      <c r="AD147" s="30"/>
      <c r="AE147" s="30"/>
      <c r="AF147" s="30"/>
      <c r="AG147" s="30"/>
      <c r="AH147" s="30"/>
      <c r="AI147" s="30"/>
      <c r="AJ147" s="30"/>
      <c r="AK147" s="30"/>
      <c r="AL147" s="30"/>
      <c r="AM147" s="30"/>
      <c r="AN147" s="30"/>
      <c r="AO147" s="30"/>
      <c r="AP147" s="30"/>
      <c r="AQ147" s="39"/>
      <c r="AR147" s="39"/>
      <c r="AS147" s="39"/>
      <c r="AT147" s="34"/>
      <c r="AU147" s="371"/>
      <c r="AV147" s="138"/>
      <c r="AW147" s="35"/>
      <c r="AX147" s="35"/>
      <c r="AY147" s="52"/>
      <c r="AZ147" s="52"/>
      <c r="BA147" s="52"/>
      <c r="BB147" s="52"/>
      <c r="BC147" s="52"/>
      <c r="BD147" s="52"/>
      <c r="BE147" s="52"/>
      <c r="BF147" s="52"/>
    </row>
    <row r="148" spans="1:58" s="32" customFormat="1">
      <c r="A148" s="282"/>
      <c r="B148" s="34"/>
      <c r="C148" s="137"/>
      <c r="D148" s="34"/>
      <c r="E148" s="34"/>
      <c r="F148" s="34"/>
      <c r="G148" s="34"/>
      <c r="H148" s="34"/>
      <c r="I148" s="34"/>
      <c r="J148" s="30"/>
      <c r="K148" s="30" t="s">
        <v>7134</v>
      </c>
      <c r="L148" s="30" t="s">
        <v>7134</v>
      </c>
      <c r="M148" s="30"/>
      <c r="N148" s="133" t="s">
        <v>7135</v>
      </c>
      <c r="O148" s="133" t="s">
        <v>7135</v>
      </c>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c r="AN148" s="30"/>
      <c r="AO148" s="30"/>
      <c r="AP148" s="30"/>
      <c r="AQ148" s="39"/>
      <c r="AR148" s="39"/>
      <c r="AS148" s="39"/>
      <c r="AT148" s="34"/>
      <c r="AU148" s="371"/>
      <c r="AV148" s="138"/>
      <c r="AW148" s="35"/>
      <c r="AX148" s="35"/>
      <c r="AY148" s="52"/>
      <c r="AZ148" s="52"/>
      <c r="BA148" s="52"/>
      <c r="BB148" s="52"/>
      <c r="BC148" s="52"/>
      <c r="BD148" s="52"/>
      <c r="BE148" s="52"/>
      <c r="BF148" s="52"/>
    </row>
    <row r="149" spans="1:58" s="32" customFormat="1">
      <c r="A149" s="282"/>
      <c r="B149" s="34"/>
      <c r="C149" s="137"/>
      <c r="D149" s="34"/>
      <c r="E149" s="34"/>
      <c r="F149" s="34"/>
      <c r="G149" s="34"/>
      <c r="H149" s="34"/>
      <c r="I149" s="34"/>
      <c r="J149" s="30"/>
      <c r="K149" s="30"/>
      <c r="L149" s="30"/>
      <c r="M149" s="30"/>
      <c r="N149" s="134" t="s">
        <v>7136</v>
      </c>
      <c r="O149" s="134" t="s">
        <v>7136</v>
      </c>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9"/>
      <c r="AR149" s="39"/>
      <c r="AS149" s="39"/>
      <c r="AT149" s="34"/>
      <c r="AU149" s="371"/>
      <c r="AV149" s="138"/>
      <c r="AW149" s="35"/>
      <c r="AX149" s="35"/>
      <c r="AY149" s="52"/>
      <c r="AZ149" s="52"/>
      <c r="BA149" s="52"/>
      <c r="BB149" s="52"/>
      <c r="BC149" s="52"/>
      <c r="BD149" s="52"/>
      <c r="BE149" s="52"/>
      <c r="BF149" s="52"/>
    </row>
    <row r="150" spans="1:58" s="32" customFormat="1">
      <c r="A150" s="282"/>
      <c r="B150" s="34"/>
      <c r="C150" s="137"/>
      <c r="D150" s="34"/>
      <c r="E150" s="34"/>
      <c r="F150" s="34"/>
      <c r="G150" s="34"/>
      <c r="H150" s="34"/>
      <c r="I150" s="34"/>
      <c r="J150" s="30"/>
      <c r="K150" s="34"/>
      <c r="L150" s="34"/>
      <c r="M150" s="30"/>
      <c r="N150" s="133" t="s">
        <v>7137</v>
      </c>
      <c r="O150" s="133" t="s">
        <v>7137</v>
      </c>
      <c r="P150" s="30"/>
      <c r="Q150" s="30"/>
      <c r="R150" s="30"/>
      <c r="S150" s="30"/>
      <c r="T150" s="30"/>
      <c r="U150" s="30"/>
      <c r="V150" s="30"/>
      <c r="W150" s="30"/>
      <c r="X150" s="30"/>
      <c r="Y150" s="34"/>
      <c r="Z150" s="34"/>
      <c r="AA150" s="34"/>
      <c r="AB150" s="34"/>
      <c r="AC150" s="34"/>
      <c r="AD150" s="34"/>
      <c r="AE150" s="34"/>
      <c r="AF150" s="34"/>
      <c r="AG150" s="34"/>
      <c r="AH150" s="34"/>
      <c r="AI150" s="34"/>
      <c r="AJ150" s="34"/>
      <c r="AK150" s="34"/>
      <c r="AL150" s="34"/>
      <c r="AM150" s="34"/>
      <c r="AN150" s="34"/>
      <c r="AO150" s="34"/>
      <c r="AP150" s="34"/>
      <c r="AQ150" s="39"/>
      <c r="AR150" s="39"/>
      <c r="AS150" s="39"/>
      <c r="AT150" s="34"/>
      <c r="AU150" s="371"/>
      <c r="AV150" s="138"/>
      <c r="AW150" s="35"/>
      <c r="AX150" s="35"/>
      <c r="AY150" s="52"/>
      <c r="AZ150" s="52"/>
      <c r="BA150" s="52"/>
      <c r="BB150" s="52"/>
      <c r="BC150" s="52"/>
      <c r="BD150" s="52"/>
      <c r="BE150" s="52"/>
      <c r="BF150" s="52"/>
    </row>
    <row r="151" spans="1:58">
      <c r="A151" s="283"/>
      <c r="B151" s="138"/>
      <c r="C151" s="139"/>
      <c r="D151" s="138"/>
      <c r="E151" s="138"/>
      <c r="F151" s="138"/>
      <c r="G151" s="138"/>
      <c r="H151" s="138"/>
      <c r="I151" s="138"/>
      <c r="J151" s="138"/>
      <c r="K151" s="138"/>
      <c r="L151" s="138"/>
      <c r="M151" s="138"/>
      <c r="N151" s="133" t="s">
        <v>7138</v>
      </c>
      <c r="O151" s="133" t="s">
        <v>7138</v>
      </c>
      <c r="P151" s="138"/>
      <c r="Q151" s="138"/>
      <c r="R151" s="138"/>
      <c r="S151" s="138"/>
      <c r="T151" s="138"/>
      <c r="U151" s="138"/>
      <c r="V151" s="138"/>
      <c r="W151" s="138"/>
      <c r="X151" s="138"/>
      <c r="Y151" s="138"/>
      <c r="Z151" s="138"/>
      <c r="AA151" s="138"/>
      <c r="AB151" s="138"/>
      <c r="AC151" s="138"/>
      <c r="AD151" s="138"/>
      <c r="AE151" s="138"/>
      <c r="AF151" s="138"/>
      <c r="AG151" s="138"/>
      <c r="AH151" s="138"/>
      <c r="AI151" s="138"/>
      <c r="AJ151" s="138"/>
      <c r="AK151" s="138"/>
      <c r="AL151" s="138"/>
      <c r="AM151" s="138"/>
      <c r="AN151" s="138"/>
      <c r="AO151" s="138"/>
      <c r="AP151" s="138"/>
      <c r="AQ151" s="149"/>
      <c r="AR151" s="149"/>
      <c r="AS151" s="149"/>
      <c r="AT151" s="138"/>
      <c r="AU151" s="200"/>
      <c r="AV151" s="138"/>
      <c r="AW151" s="142"/>
      <c r="AX151" s="142"/>
    </row>
    <row r="152" spans="1:58" ht="14.25">
      <c r="A152" s="283"/>
      <c r="B152" s="138"/>
      <c r="C152" s="139"/>
      <c r="D152" s="138"/>
      <c r="E152" s="138"/>
      <c r="F152" s="138"/>
      <c r="G152" s="138"/>
      <c r="H152" s="138"/>
      <c r="I152" s="138"/>
      <c r="J152" s="138"/>
      <c r="K152" s="138"/>
      <c r="L152" s="138"/>
      <c r="M152" s="138"/>
      <c r="N152" s="133" t="s">
        <v>7139</v>
      </c>
      <c r="O152" s="133" t="s">
        <v>7139</v>
      </c>
      <c r="P152" s="138"/>
      <c r="Q152" s="138"/>
      <c r="R152" s="138"/>
      <c r="S152" s="138"/>
      <c r="T152" s="138"/>
      <c r="U152" s="138"/>
      <c r="V152" s="138"/>
      <c r="W152" s="138"/>
      <c r="X152" s="138"/>
      <c r="Y152" s="138"/>
      <c r="Z152" s="138"/>
      <c r="AA152" s="138"/>
      <c r="AB152" s="138"/>
      <c r="AC152" s="138"/>
      <c r="AD152" s="138"/>
      <c r="AE152" s="138"/>
      <c r="AF152" s="138"/>
      <c r="AG152" s="138"/>
      <c r="AH152" s="138"/>
      <c r="AI152" s="138"/>
      <c r="AJ152" s="138"/>
      <c r="AK152" s="138"/>
      <c r="AL152" s="138"/>
      <c r="AM152" s="138"/>
      <c r="AN152" s="138"/>
      <c r="AO152" s="138"/>
      <c r="AP152" s="138"/>
      <c r="AQ152" s="149"/>
      <c r="AR152" s="161"/>
      <c r="AS152" s="161"/>
      <c r="AT152" s="138"/>
      <c r="AU152" s="200"/>
      <c r="AV152" s="138"/>
      <c r="AW152" s="142"/>
      <c r="AX152" s="142"/>
    </row>
    <row r="153" spans="1:58" ht="14.25">
      <c r="A153" s="283"/>
      <c r="B153" s="138"/>
      <c r="C153" s="139"/>
      <c r="D153" s="138"/>
      <c r="E153" s="138"/>
      <c r="F153" s="138"/>
      <c r="G153" s="138"/>
      <c r="H153" s="138"/>
      <c r="I153" s="138"/>
      <c r="J153" s="138"/>
      <c r="K153" s="138"/>
      <c r="L153" s="138"/>
      <c r="M153" s="138"/>
      <c r="N153" s="133" t="s">
        <v>7140</v>
      </c>
      <c r="O153" s="133" t="s">
        <v>7140</v>
      </c>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49"/>
      <c r="AR153" s="162"/>
      <c r="AS153" s="162"/>
      <c r="AT153" s="138"/>
      <c r="AU153" s="200"/>
      <c r="AV153" s="138"/>
      <c r="AW153" s="142"/>
      <c r="AX153" s="142"/>
    </row>
    <row r="154" spans="1:58" ht="14.25">
      <c r="A154" s="283"/>
      <c r="B154" s="138"/>
      <c r="C154" s="139"/>
      <c r="D154" s="138"/>
      <c r="E154" s="138"/>
      <c r="F154" s="138"/>
      <c r="G154" s="138"/>
      <c r="H154" s="138"/>
      <c r="I154" s="138"/>
      <c r="J154" s="138"/>
      <c r="K154" s="138"/>
      <c r="L154" s="138"/>
      <c r="M154" s="138"/>
      <c r="N154" s="133" t="s">
        <v>7141</v>
      </c>
      <c r="O154" s="133" t="s">
        <v>7141</v>
      </c>
      <c r="P154" s="138"/>
      <c r="Q154" s="138"/>
      <c r="R154" s="138"/>
      <c r="S154" s="138"/>
      <c r="T154" s="138"/>
      <c r="U154" s="138"/>
      <c r="V154" s="138"/>
      <c r="W154" s="138"/>
      <c r="X154" s="138"/>
      <c r="Y154" s="138"/>
      <c r="Z154" s="138"/>
      <c r="AA154" s="138"/>
      <c r="AB154" s="138"/>
      <c r="AC154" s="138"/>
      <c r="AD154" s="138"/>
      <c r="AE154" s="138"/>
      <c r="AF154" s="138"/>
      <c r="AG154" s="138"/>
      <c r="AH154" s="138"/>
      <c r="AI154" s="138"/>
      <c r="AJ154" s="138"/>
      <c r="AK154" s="138"/>
      <c r="AL154" s="138"/>
      <c r="AM154" s="138"/>
      <c r="AN154" s="138"/>
      <c r="AO154" s="138"/>
      <c r="AP154" s="138"/>
      <c r="AQ154" s="149"/>
      <c r="AR154" s="162"/>
      <c r="AS154" s="162"/>
      <c r="AT154" s="138"/>
      <c r="AU154" s="200"/>
      <c r="AV154" s="138"/>
      <c r="AW154" s="142"/>
      <c r="AX154" s="142"/>
    </row>
    <row r="155" spans="1:58" ht="14.25">
      <c r="A155" s="283"/>
      <c r="B155" s="138"/>
      <c r="C155" s="139"/>
      <c r="D155" s="138"/>
      <c r="E155" s="138"/>
      <c r="F155" s="138"/>
      <c r="G155" s="138"/>
      <c r="H155" s="138"/>
      <c r="I155" s="138"/>
      <c r="J155" s="138"/>
      <c r="K155" s="138"/>
      <c r="L155" s="138"/>
      <c r="M155" s="138"/>
      <c r="N155" s="133" t="s">
        <v>7142</v>
      </c>
      <c r="O155" s="133" t="s">
        <v>7142</v>
      </c>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49"/>
      <c r="AR155" s="163"/>
      <c r="AS155" s="163"/>
      <c r="AT155" s="138"/>
      <c r="AU155" s="200"/>
      <c r="AV155" s="138"/>
      <c r="AW155" s="142"/>
      <c r="AX155" s="142"/>
    </row>
    <row r="156" spans="1:58">
      <c r="A156" s="283"/>
      <c r="B156" s="138"/>
      <c r="C156" s="139"/>
      <c r="D156" s="138"/>
      <c r="E156" s="138"/>
      <c r="F156" s="138"/>
      <c r="G156" s="138"/>
      <c r="H156" s="138"/>
      <c r="I156" s="138"/>
      <c r="J156" s="138"/>
      <c r="K156" s="138"/>
      <c r="L156" s="138"/>
      <c r="M156" s="138"/>
      <c r="N156" s="135" t="s">
        <v>7143</v>
      </c>
      <c r="O156" s="135" t="s">
        <v>7143</v>
      </c>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49"/>
      <c r="AR156" s="149"/>
      <c r="AS156" s="149"/>
      <c r="AT156" s="138"/>
      <c r="AU156" s="200"/>
      <c r="AV156" s="138"/>
      <c r="AW156" s="142"/>
      <c r="AX156" s="142"/>
    </row>
    <row r="157" spans="1:58">
      <c r="A157" s="283"/>
      <c r="B157" s="138"/>
      <c r="C157" s="139"/>
      <c r="D157" s="138"/>
      <c r="E157" s="138"/>
      <c r="F157" s="138"/>
      <c r="G157" s="138"/>
      <c r="H157" s="138"/>
      <c r="I157" s="138"/>
      <c r="J157" s="138"/>
      <c r="K157" s="138"/>
      <c r="L157" s="138"/>
      <c r="M157" s="138"/>
      <c r="N157" s="134" t="s">
        <v>7144</v>
      </c>
      <c r="O157" s="134" t="s">
        <v>7144</v>
      </c>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49"/>
      <c r="AR157" s="149"/>
      <c r="AS157" s="149"/>
      <c r="AT157" s="138"/>
      <c r="AU157" s="200"/>
      <c r="AV157" s="138"/>
      <c r="AW157" s="142"/>
      <c r="AX157" s="142"/>
    </row>
    <row r="158" spans="1:58">
      <c r="A158" s="283"/>
      <c r="B158" s="138"/>
      <c r="C158" s="139"/>
      <c r="D158" s="138"/>
      <c r="E158" s="138"/>
      <c r="F158" s="138"/>
      <c r="G158" s="138"/>
      <c r="H158" s="138"/>
      <c r="I158" s="138"/>
      <c r="J158" s="138"/>
      <c r="K158" s="138"/>
      <c r="L158" s="138"/>
      <c r="M158" s="138"/>
      <c r="N158" s="134" t="s">
        <v>7145</v>
      </c>
      <c r="O158" s="134" t="s">
        <v>7145</v>
      </c>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49"/>
      <c r="AR158" s="149"/>
      <c r="AS158" s="149"/>
      <c r="AT158" s="138"/>
      <c r="AU158" s="200"/>
      <c r="AV158" s="138"/>
      <c r="AW158" s="142"/>
      <c r="AX158" s="142"/>
    </row>
    <row r="159" spans="1:58">
      <c r="A159" s="283"/>
      <c r="B159" s="138"/>
      <c r="C159" s="139"/>
      <c r="D159" s="138"/>
      <c r="E159" s="138"/>
      <c r="F159" s="138"/>
      <c r="G159" s="138"/>
      <c r="H159" s="138"/>
      <c r="I159" s="138"/>
      <c r="J159" s="138"/>
      <c r="K159" s="138"/>
      <c r="L159" s="138"/>
      <c r="M159" s="138"/>
      <c r="N159" s="133" t="s">
        <v>7146</v>
      </c>
      <c r="O159" s="133" t="s">
        <v>7146</v>
      </c>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49"/>
      <c r="AR159" s="149"/>
      <c r="AS159" s="149"/>
      <c r="AT159" s="138"/>
      <c r="AU159" s="200"/>
      <c r="AV159" s="138"/>
      <c r="AW159" s="142"/>
      <c r="AX159" s="142"/>
    </row>
    <row r="160" spans="1:58">
      <c r="A160" s="283"/>
      <c r="B160" s="138"/>
      <c r="C160" s="139"/>
      <c r="D160" s="138"/>
      <c r="E160" s="138"/>
      <c r="F160" s="138"/>
      <c r="G160" s="138"/>
      <c r="H160" s="138"/>
      <c r="I160" s="138"/>
      <c r="J160" s="138"/>
      <c r="K160" s="138"/>
      <c r="L160" s="138"/>
      <c r="M160" s="138"/>
      <c r="N160" s="133" t="s">
        <v>7147</v>
      </c>
      <c r="O160" s="133" t="s">
        <v>7147</v>
      </c>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49"/>
      <c r="AR160" s="149"/>
      <c r="AS160" s="149"/>
      <c r="AT160" s="138"/>
      <c r="AU160" s="200"/>
      <c r="AV160" s="138"/>
      <c r="AW160" s="142"/>
      <c r="AX160" s="142"/>
    </row>
    <row r="161" spans="1:50">
      <c r="A161" s="283"/>
      <c r="B161" s="138"/>
      <c r="C161" s="139"/>
      <c r="D161" s="138"/>
      <c r="E161" s="138"/>
      <c r="F161" s="138"/>
      <c r="G161" s="138"/>
      <c r="H161" s="138"/>
      <c r="I161" s="138"/>
      <c r="J161" s="138"/>
      <c r="K161" s="138"/>
      <c r="L161" s="138"/>
      <c r="M161" s="138"/>
      <c r="N161" s="135" t="s">
        <v>7148</v>
      </c>
      <c r="O161" s="135" t="s">
        <v>7148</v>
      </c>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49"/>
      <c r="AR161" s="149"/>
      <c r="AS161" s="149"/>
      <c r="AT161" s="138"/>
      <c r="AU161" s="200"/>
      <c r="AV161" s="138"/>
      <c r="AW161" s="142"/>
      <c r="AX161" s="142"/>
    </row>
    <row r="162" spans="1:50">
      <c r="A162" s="283"/>
      <c r="B162" s="138"/>
      <c r="C162" s="139"/>
      <c r="D162" s="138"/>
      <c r="E162" s="138"/>
      <c r="F162" s="138"/>
      <c r="G162" s="138"/>
      <c r="H162" s="138"/>
      <c r="I162" s="138"/>
      <c r="J162" s="138"/>
      <c r="K162" s="138"/>
      <c r="L162" s="138"/>
      <c r="M162" s="138"/>
      <c r="N162" s="134" t="s">
        <v>7149</v>
      </c>
      <c r="O162" s="134" t="s">
        <v>7149</v>
      </c>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49"/>
      <c r="AR162" s="149"/>
      <c r="AS162" s="149"/>
      <c r="AT162" s="138"/>
      <c r="AU162" s="200"/>
      <c r="AV162" s="138"/>
      <c r="AW162" s="142"/>
      <c r="AX162" s="142"/>
    </row>
    <row r="163" spans="1:50">
      <c r="A163" s="283"/>
      <c r="B163" s="138"/>
      <c r="C163" s="139"/>
      <c r="D163" s="138"/>
      <c r="E163" s="138"/>
      <c r="F163" s="138"/>
      <c r="G163" s="138"/>
      <c r="H163" s="138"/>
      <c r="I163" s="138"/>
      <c r="J163" s="138"/>
      <c r="K163" s="138"/>
      <c r="L163" s="138"/>
      <c r="M163" s="138"/>
      <c r="N163" s="134" t="s">
        <v>7150</v>
      </c>
      <c r="O163" s="134" t="s">
        <v>7150</v>
      </c>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49"/>
      <c r="AR163" s="149"/>
      <c r="AS163" s="149"/>
      <c r="AT163" s="138"/>
      <c r="AU163" s="200"/>
      <c r="AV163" s="138"/>
      <c r="AW163" s="142"/>
      <c r="AX163" s="142"/>
    </row>
    <row r="164" spans="1:50">
      <c r="A164" s="283"/>
      <c r="B164" s="138"/>
      <c r="C164" s="139"/>
      <c r="D164" s="138"/>
      <c r="E164" s="138"/>
      <c r="F164" s="138"/>
      <c r="G164" s="138"/>
      <c r="H164" s="138"/>
      <c r="I164" s="138"/>
      <c r="J164" s="138"/>
      <c r="K164" s="138"/>
      <c r="L164" s="138"/>
      <c r="M164" s="138"/>
      <c r="N164" s="133" t="s">
        <v>7151</v>
      </c>
      <c r="O164" s="133" t="s">
        <v>7151</v>
      </c>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49"/>
      <c r="AR164" s="149"/>
      <c r="AS164" s="149"/>
      <c r="AT164" s="138"/>
      <c r="AU164" s="200"/>
      <c r="AV164" s="138"/>
      <c r="AW164" s="142"/>
      <c r="AX164" s="142"/>
    </row>
    <row r="165" spans="1:50">
      <c r="A165" s="283"/>
      <c r="B165" s="138"/>
      <c r="C165" s="139"/>
      <c r="D165" s="138"/>
      <c r="E165" s="138"/>
      <c r="F165" s="138"/>
      <c r="G165" s="138"/>
      <c r="H165" s="138"/>
      <c r="I165" s="138"/>
      <c r="J165" s="138"/>
      <c r="K165" s="138"/>
      <c r="L165" s="138"/>
      <c r="M165" s="138"/>
      <c r="N165" s="133" t="s">
        <v>7152</v>
      </c>
      <c r="O165" s="133" t="s">
        <v>7152</v>
      </c>
      <c r="P165" s="138"/>
      <c r="Q165" s="138"/>
      <c r="R165" s="138"/>
      <c r="S165" s="138"/>
      <c r="T165" s="138"/>
      <c r="U165" s="138"/>
      <c r="V165" s="138"/>
      <c r="W165" s="138"/>
      <c r="X165" s="138"/>
      <c r="Y165" s="138"/>
      <c r="Z165" s="138"/>
      <c r="AA165" s="138"/>
      <c r="AB165" s="138"/>
      <c r="AC165" s="138"/>
      <c r="AD165" s="138"/>
      <c r="AE165" s="138"/>
      <c r="AF165" s="138"/>
      <c r="AG165" s="138"/>
      <c r="AH165" s="138"/>
      <c r="AI165" s="138"/>
      <c r="AJ165" s="138"/>
      <c r="AK165" s="138"/>
      <c r="AL165" s="138"/>
      <c r="AM165" s="138"/>
      <c r="AN165" s="138"/>
      <c r="AO165" s="138"/>
      <c r="AP165" s="138"/>
      <c r="AQ165" s="149"/>
      <c r="AR165" s="149"/>
      <c r="AS165" s="149"/>
      <c r="AT165" s="138"/>
      <c r="AU165" s="200"/>
      <c r="AV165" s="138"/>
      <c r="AW165" s="142"/>
      <c r="AX165" s="142"/>
    </row>
    <row r="166" spans="1:50">
      <c r="A166" s="283"/>
      <c r="B166" s="138"/>
      <c r="C166" s="139"/>
      <c r="D166" s="138"/>
      <c r="E166" s="138"/>
      <c r="F166" s="138"/>
      <c r="G166" s="138"/>
      <c r="H166" s="138"/>
      <c r="I166" s="138"/>
      <c r="J166" s="138"/>
      <c r="K166" s="138"/>
      <c r="L166" s="138"/>
      <c r="M166" s="138"/>
      <c r="N166" s="133" t="s">
        <v>7153</v>
      </c>
      <c r="O166" s="133" t="s">
        <v>7153</v>
      </c>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49"/>
      <c r="AR166" s="149"/>
      <c r="AS166" s="149"/>
      <c r="AT166" s="138"/>
      <c r="AU166" s="200"/>
      <c r="AV166" s="138"/>
      <c r="AW166" s="142"/>
      <c r="AX166" s="142"/>
    </row>
    <row r="167" spans="1:50">
      <c r="A167" s="283"/>
      <c r="B167" s="138"/>
      <c r="C167" s="139"/>
      <c r="D167" s="138"/>
      <c r="E167" s="138"/>
      <c r="F167" s="138"/>
      <c r="G167" s="138"/>
      <c r="H167" s="138"/>
      <c r="I167" s="138"/>
      <c r="J167" s="138"/>
      <c r="K167" s="138"/>
      <c r="L167" s="138"/>
      <c r="M167" s="138"/>
      <c r="N167" s="133" t="s">
        <v>7154</v>
      </c>
      <c r="O167" s="133" t="s">
        <v>7154</v>
      </c>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49"/>
      <c r="AR167" s="149"/>
      <c r="AS167" s="149"/>
      <c r="AT167" s="138"/>
      <c r="AU167" s="200"/>
      <c r="AV167" s="138"/>
      <c r="AW167" s="142"/>
      <c r="AX167" s="142"/>
    </row>
    <row r="168" spans="1:50">
      <c r="A168" s="283"/>
      <c r="B168" s="138"/>
      <c r="C168" s="139"/>
      <c r="D168" s="138"/>
      <c r="E168" s="138"/>
      <c r="F168" s="138"/>
      <c r="G168" s="138"/>
      <c r="H168" s="138"/>
      <c r="I168" s="138"/>
      <c r="J168" s="138"/>
      <c r="K168" s="138"/>
      <c r="L168" s="138"/>
      <c r="M168" s="138"/>
      <c r="N168" s="133" t="s">
        <v>7155</v>
      </c>
      <c r="O168" s="133" t="s">
        <v>7155</v>
      </c>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49"/>
      <c r="AR168" s="149"/>
      <c r="AS168" s="149"/>
      <c r="AT168" s="138"/>
      <c r="AU168" s="200"/>
      <c r="AV168" s="138"/>
      <c r="AW168" s="142"/>
      <c r="AX168" s="142"/>
    </row>
    <row r="169" spans="1:50">
      <c r="A169" s="283"/>
      <c r="B169" s="138"/>
      <c r="C169" s="139"/>
      <c r="D169" s="138"/>
      <c r="E169" s="138"/>
      <c r="F169" s="138"/>
      <c r="G169" s="138"/>
      <c r="H169" s="138"/>
      <c r="I169" s="138"/>
      <c r="J169" s="138"/>
      <c r="K169" s="138"/>
      <c r="L169" s="138"/>
      <c r="M169" s="138"/>
      <c r="N169" s="133" t="s">
        <v>7156</v>
      </c>
      <c r="O169" s="133" t="s">
        <v>7156</v>
      </c>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49"/>
      <c r="AR169" s="149"/>
      <c r="AS169" s="149"/>
      <c r="AT169" s="138"/>
      <c r="AU169" s="200"/>
      <c r="AV169" s="138"/>
      <c r="AW169" s="142"/>
      <c r="AX169" s="142"/>
    </row>
    <row r="170" spans="1:50">
      <c r="A170" s="283"/>
      <c r="B170" s="138"/>
      <c r="C170" s="139"/>
      <c r="D170" s="138"/>
      <c r="E170" s="138"/>
      <c r="F170" s="138"/>
      <c r="G170" s="138"/>
      <c r="H170" s="138"/>
      <c r="I170" s="138"/>
      <c r="J170" s="138"/>
      <c r="K170" s="138"/>
      <c r="L170" s="138"/>
      <c r="M170" s="138"/>
      <c r="N170" s="133" t="s">
        <v>7157</v>
      </c>
      <c r="O170" s="133" t="s">
        <v>7157</v>
      </c>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49"/>
      <c r="AR170" s="149"/>
      <c r="AS170" s="149"/>
      <c r="AT170" s="138"/>
      <c r="AU170" s="200"/>
      <c r="AV170" s="138"/>
      <c r="AW170" s="142"/>
      <c r="AX170" s="142"/>
    </row>
    <row r="171" spans="1:50">
      <c r="A171" s="283"/>
      <c r="B171" s="138"/>
      <c r="C171" s="139"/>
      <c r="D171" s="138"/>
      <c r="E171" s="138"/>
      <c r="F171" s="138"/>
      <c r="G171" s="138"/>
      <c r="H171" s="138"/>
      <c r="I171" s="138"/>
      <c r="J171" s="138"/>
      <c r="K171" s="138"/>
      <c r="L171" s="138"/>
      <c r="M171" s="138"/>
      <c r="N171" s="133" t="s">
        <v>7158</v>
      </c>
      <c r="O171" s="133" t="s">
        <v>7158</v>
      </c>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49"/>
      <c r="AR171" s="149"/>
      <c r="AS171" s="149"/>
      <c r="AT171" s="138"/>
      <c r="AU171" s="200"/>
      <c r="AV171" s="138"/>
      <c r="AW171" s="142"/>
      <c r="AX171" s="142"/>
    </row>
    <row r="172" spans="1:50">
      <c r="A172" s="283"/>
      <c r="B172" s="138"/>
      <c r="C172" s="139"/>
      <c r="D172" s="138"/>
      <c r="E172" s="138"/>
      <c r="F172" s="138"/>
      <c r="G172" s="138"/>
      <c r="H172" s="138"/>
      <c r="I172" s="138"/>
      <c r="J172" s="138"/>
      <c r="K172" s="138"/>
      <c r="L172" s="138"/>
      <c r="M172" s="138"/>
      <c r="N172" s="133" t="s">
        <v>7159</v>
      </c>
      <c r="O172" s="133" t="s">
        <v>7159</v>
      </c>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49"/>
      <c r="AR172" s="149"/>
      <c r="AS172" s="149"/>
      <c r="AT172" s="138"/>
      <c r="AU172" s="200"/>
      <c r="AV172" s="138"/>
      <c r="AW172" s="142"/>
      <c r="AX172" s="142"/>
    </row>
    <row r="173" spans="1:50">
      <c r="A173" s="283"/>
      <c r="B173" s="138"/>
      <c r="C173" s="139"/>
      <c r="D173" s="138"/>
      <c r="E173" s="138"/>
      <c r="F173" s="138"/>
      <c r="G173" s="138"/>
      <c r="H173" s="138"/>
      <c r="I173" s="138"/>
      <c r="J173" s="138"/>
      <c r="K173" s="138"/>
      <c r="L173" s="138"/>
      <c r="M173" s="138"/>
      <c r="N173" s="133" t="s">
        <v>7160</v>
      </c>
      <c r="O173" s="133" t="s">
        <v>7160</v>
      </c>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49"/>
      <c r="AR173" s="149"/>
      <c r="AS173" s="149"/>
      <c r="AT173" s="138"/>
      <c r="AU173" s="200"/>
      <c r="AV173" s="138"/>
      <c r="AW173" s="142"/>
      <c r="AX173" s="142"/>
    </row>
    <row r="174" spans="1:50">
      <c r="A174" s="283"/>
      <c r="B174" s="138"/>
      <c r="C174" s="139"/>
      <c r="D174" s="138"/>
      <c r="E174" s="138"/>
      <c r="F174" s="138"/>
      <c r="G174" s="138"/>
      <c r="H174" s="138"/>
      <c r="I174" s="138"/>
      <c r="J174" s="138"/>
      <c r="K174" s="138"/>
      <c r="L174" s="138"/>
      <c r="M174" s="138"/>
      <c r="N174" s="133" t="s">
        <v>7161</v>
      </c>
      <c r="O174" s="133" t="s">
        <v>7161</v>
      </c>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49"/>
      <c r="AR174" s="149"/>
      <c r="AS174" s="149"/>
      <c r="AT174" s="138"/>
      <c r="AU174" s="200"/>
      <c r="AV174" s="138"/>
      <c r="AW174" s="142"/>
      <c r="AX174" s="142"/>
    </row>
    <row r="175" spans="1:50">
      <c r="A175" s="283"/>
      <c r="B175" s="138"/>
      <c r="C175" s="139"/>
      <c r="D175" s="138"/>
      <c r="E175" s="138"/>
      <c r="F175" s="138"/>
      <c r="G175" s="138"/>
      <c r="H175" s="138"/>
      <c r="I175" s="138"/>
      <c r="J175" s="138"/>
      <c r="K175" s="138"/>
      <c r="L175" s="138"/>
      <c r="M175" s="138"/>
      <c r="N175" s="133" t="s">
        <v>7162</v>
      </c>
      <c r="O175" s="133" t="s">
        <v>7162</v>
      </c>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49"/>
      <c r="AR175" s="149"/>
      <c r="AS175" s="149"/>
      <c r="AT175" s="138"/>
      <c r="AU175" s="200"/>
      <c r="AV175" s="138"/>
      <c r="AW175" s="142"/>
      <c r="AX175" s="142"/>
    </row>
    <row r="176" spans="1:50">
      <c r="A176" s="283"/>
      <c r="B176" s="138"/>
      <c r="C176" s="139"/>
      <c r="D176" s="138"/>
      <c r="E176" s="138"/>
      <c r="F176" s="138"/>
      <c r="G176" s="138"/>
      <c r="H176" s="138"/>
      <c r="I176" s="138"/>
      <c r="J176" s="138"/>
      <c r="K176" s="138"/>
      <c r="L176" s="138"/>
      <c r="M176" s="138"/>
      <c r="N176" s="133" t="s">
        <v>7163</v>
      </c>
      <c r="O176" s="133" t="s">
        <v>7163</v>
      </c>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49"/>
      <c r="AR176" s="149"/>
      <c r="AS176" s="149"/>
      <c r="AT176" s="138"/>
      <c r="AU176" s="200"/>
      <c r="AV176" s="138"/>
      <c r="AW176" s="142"/>
      <c r="AX176" s="142"/>
    </row>
    <row r="177" spans="1:50">
      <c r="A177" s="283"/>
      <c r="B177" s="138"/>
      <c r="C177" s="139"/>
      <c r="D177" s="138"/>
      <c r="E177" s="138"/>
      <c r="F177" s="138"/>
      <c r="G177" s="138"/>
      <c r="H177" s="138"/>
      <c r="I177" s="138"/>
      <c r="J177" s="138"/>
      <c r="K177" s="138"/>
      <c r="L177" s="138"/>
      <c r="M177" s="138"/>
      <c r="N177" s="133" t="s">
        <v>7164</v>
      </c>
      <c r="O177" s="133" t="s">
        <v>7164</v>
      </c>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49"/>
      <c r="AR177" s="149"/>
      <c r="AS177" s="149"/>
      <c r="AT177" s="138"/>
      <c r="AU177" s="200"/>
      <c r="AV177" s="138"/>
      <c r="AW177" s="142"/>
      <c r="AX177" s="142"/>
    </row>
    <row r="178" spans="1:50">
      <c r="A178" s="283"/>
      <c r="B178" s="138"/>
      <c r="C178" s="139"/>
      <c r="D178" s="138"/>
      <c r="E178" s="138"/>
      <c r="F178" s="138"/>
      <c r="G178" s="138"/>
      <c r="H178" s="138"/>
      <c r="I178" s="138"/>
      <c r="J178" s="138"/>
      <c r="K178" s="138"/>
      <c r="L178" s="138"/>
      <c r="M178" s="138"/>
      <c r="N178" s="133" t="s">
        <v>7165</v>
      </c>
      <c r="O178" s="133" t="s">
        <v>7165</v>
      </c>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200"/>
      <c r="AV178" s="138"/>
      <c r="AW178" s="142"/>
      <c r="AX178" s="142"/>
    </row>
    <row r="179" spans="1:50">
      <c r="A179" s="283"/>
      <c r="B179" s="138"/>
      <c r="C179" s="139"/>
      <c r="D179" s="138"/>
      <c r="E179" s="138"/>
      <c r="F179" s="138"/>
      <c r="G179" s="138"/>
      <c r="H179" s="138"/>
      <c r="I179" s="138"/>
      <c r="J179" s="138"/>
      <c r="K179" s="138"/>
      <c r="L179" s="138"/>
      <c r="M179" s="138"/>
      <c r="N179" s="133" t="s">
        <v>7166</v>
      </c>
      <c r="O179" s="133" t="s">
        <v>7166</v>
      </c>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200"/>
      <c r="AV179" s="138"/>
      <c r="AW179" s="142"/>
      <c r="AX179" s="142"/>
    </row>
    <row r="180" spans="1:50">
      <c r="A180" s="283"/>
      <c r="B180" s="138"/>
      <c r="C180" s="139"/>
      <c r="D180" s="138"/>
      <c r="E180" s="138"/>
      <c r="F180" s="138"/>
      <c r="G180" s="138"/>
      <c r="H180" s="138"/>
      <c r="I180" s="138"/>
      <c r="J180" s="138"/>
      <c r="K180" s="138"/>
      <c r="L180" s="138"/>
      <c r="M180" s="138"/>
      <c r="N180" s="133" t="s">
        <v>7167</v>
      </c>
      <c r="O180" s="133" t="s">
        <v>7167</v>
      </c>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200"/>
      <c r="AV180" s="138"/>
      <c r="AW180" s="142"/>
      <c r="AX180" s="142"/>
    </row>
    <row r="181" spans="1:50">
      <c r="A181" s="283"/>
      <c r="B181" s="138"/>
      <c r="C181" s="139"/>
      <c r="D181" s="138"/>
      <c r="E181" s="138"/>
      <c r="F181" s="138"/>
      <c r="G181" s="138"/>
      <c r="H181" s="138"/>
      <c r="I181" s="138"/>
      <c r="J181" s="138"/>
      <c r="K181" s="138"/>
      <c r="L181" s="138"/>
      <c r="M181" s="138"/>
      <c r="N181" s="133" t="s">
        <v>7168</v>
      </c>
      <c r="O181" s="133" t="s">
        <v>7168</v>
      </c>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200"/>
      <c r="AV181" s="138"/>
      <c r="AW181" s="142"/>
      <c r="AX181" s="142"/>
    </row>
    <row r="182" spans="1:50">
      <c r="A182" s="283"/>
      <c r="B182" s="138"/>
      <c r="C182" s="139"/>
      <c r="D182" s="138"/>
      <c r="E182" s="138"/>
      <c r="F182" s="138"/>
      <c r="G182" s="138"/>
      <c r="H182" s="138"/>
      <c r="I182" s="138"/>
      <c r="J182" s="138"/>
      <c r="K182" s="138"/>
      <c r="L182" s="138"/>
      <c r="M182" s="138"/>
      <c r="N182" s="133" t="s">
        <v>7169</v>
      </c>
      <c r="O182" s="133" t="s">
        <v>7169</v>
      </c>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200"/>
      <c r="AV182" s="138"/>
      <c r="AW182" s="142"/>
      <c r="AX182" s="142"/>
    </row>
    <row r="183" spans="1:50">
      <c r="A183" s="283"/>
      <c r="B183" s="138"/>
      <c r="C183" s="139"/>
      <c r="D183" s="138"/>
      <c r="E183" s="138"/>
      <c r="F183" s="138"/>
      <c r="G183" s="138"/>
      <c r="H183" s="138"/>
      <c r="I183" s="138"/>
      <c r="J183" s="138"/>
      <c r="K183" s="138"/>
      <c r="L183" s="138"/>
      <c r="M183" s="138"/>
      <c r="N183" s="133" t="s">
        <v>7170</v>
      </c>
      <c r="O183" s="133" t="s">
        <v>7170</v>
      </c>
      <c r="P183" s="138"/>
      <c r="Q183" s="138"/>
      <c r="R183" s="138"/>
      <c r="S183" s="138"/>
      <c r="T183" s="138"/>
      <c r="U183" s="138"/>
      <c r="V183" s="138"/>
      <c r="W183" s="138"/>
      <c r="X183" s="138"/>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138"/>
      <c r="AT183" s="138"/>
      <c r="AU183" s="200"/>
      <c r="AV183" s="138"/>
      <c r="AW183" s="142"/>
      <c r="AX183" s="142"/>
    </row>
    <row r="184" spans="1:50">
      <c r="A184" s="283"/>
      <c r="B184" s="138"/>
      <c r="C184" s="139"/>
      <c r="D184" s="138"/>
      <c r="E184" s="138"/>
      <c r="F184" s="138"/>
      <c r="G184" s="138"/>
      <c r="H184" s="138"/>
      <c r="I184" s="138"/>
      <c r="J184" s="138"/>
      <c r="K184" s="138"/>
      <c r="L184" s="138"/>
      <c r="M184" s="138"/>
      <c r="N184" s="133" t="s">
        <v>7171</v>
      </c>
      <c r="O184" s="133" t="s">
        <v>7171</v>
      </c>
      <c r="P184" s="138"/>
      <c r="Q184" s="138"/>
      <c r="R184" s="138"/>
      <c r="S184" s="138"/>
      <c r="T184" s="138"/>
      <c r="U184" s="138"/>
      <c r="V184" s="138"/>
      <c r="W184" s="138"/>
      <c r="X184" s="138"/>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138"/>
      <c r="AT184" s="138"/>
      <c r="AU184" s="200"/>
      <c r="AV184" s="138"/>
      <c r="AW184" s="142"/>
      <c r="AX184" s="142"/>
    </row>
    <row r="185" spans="1:50">
      <c r="A185" s="283"/>
      <c r="B185" s="138"/>
      <c r="C185" s="139"/>
      <c r="D185" s="138"/>
      <c r="E185" s="138"/>
      <c r="F185" s="138"/>
      <c r="G185" s="138"/>
      <c r="H185" s="138"/>
      <c r="I185" s="138"/>
      <c r="J185" s="138"/>
      <c r="K185" s="138"/>
      <c r="L185" s="138"/>
      <c r="M185" s="138"/>
      <c r="N185" s="133" t="s">
        <v>7172</v>
      </c>
      <c r="O185" s="133" t="s">
        <v>7172</v>
      </c>
      <c r="P185" s="138"/>
      <c r="Q185" s="138"/>
      <c r="R185" s="138"/>
      <c r="S185" s="138"/>
      <c r="T185" s="138"/>
      <c r="U185" s="138"/>
      <c r="V185" s="138"/>
      <c r="W185" s="138"/>
      <c r="X185" s="138"/>
      <c r="Y185" s="138"/>
      <c r="Z185" s="138"/>
      <c r="AA185" s="138"/>
      <c r="AB185" s="138"/>
      <c r="AC185" s="138"/>
      <c r="AD185" s="138"/>
      <c r="AE185" s="138"/>
      <c r="AF185" s="138"/>
      <c r="AG185" s="138"/>
      <c r="AH185" s="138"/>
      <c r="AI185" s="138"/>
      <c r="AJ185" s="138"/>
      <c r="AK185" s="138"/>
      <c r="AL185" s="138"/>
      <c r="AM185" s="138"/>
      <c r="AN185" s="138"/>
      <c r="AO185" s="138"/>
      <c r="AP185" s="138"/>
      <c r="AQ185" s="138"/>
      <c r="AR185" s="138"/>
      <c r="AS185" s="138"/>
      <c r="AT185" s="138"/>
      <c r="AU185" s="200"/>
      <c r="AV185" s="138"/>
      <c r="AW185" s="142"/>
      <c r="AX185" s="142"/>
    </row>
    <row r="186" spans="1:50">
      <c r="A186" s="283"/>
      <c r="B186" s="138"/>
      <c r="C186" s="139"/>
      <c r="D186" s="138"/>
      <c r="E186" s="138"/>
      <c r="F186" s="138"/>
      <c r="G186" s="138"/>
      <c r="H186" s="138"/>
      <c r="I186" s="138"/>
      <c r="J186" s="138"/>
      <c r="K186" s="138"/>
      <c r="L186" s="138"/>
      <c r="M186" s="138"/>
      <c r="N186" s="133" t="s">
        <v>7173</v>
      </c>
      <c r="O186" s="133" t="s">
        <v>7173</v>
      </c>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200"/>
      <c r="AV186" s="138"/>
      <c r="AW186" s="142"/>
      <c r="AX186" s="142"/>
    </row>
    <row r="187" spans="1:50">
      <c r="A187" s="283"/>
      <c r="B187" s="138"/>
      <c r="C187" s="139"/>
      <c r="D187" s="138"/>
      <c r="E187" s="138"/>
      <c r="F187" s="138"/>
      <c r="G187" s="138"/>
      <c r="H187" s="138"/>
      <c r="I187" s="138"/>
      <c r="J187" s="138"/>
      <c r="K187" s="138"/>
      <c r="L187" s="138"/>
      <c r="M187" s="138"/>
      <c r="N187" s="133" t="s">
        <v>7174</v>
      </c>
      <c r="O187" s="133" t="s">
        <v>7174</v>
      </c>
      <c r="P187" s="138"/>
      <c r="Q187" s="138"/>
      <c r="R187" s="138"/>
      <c r="S187" s="138"/>
      <c r="T187" s="138"/>
      <c r="U187" s="138"/>
      <c r="V187" s="138"/>
      <c r="W187" s="138"/>
      <c r="X187" s="138"/>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138"/>
      <c r="AT187" s="138"/>
      <c r="AU187" s="200"/>
      <c r="AV187" s="138"/>
      <c r="AW187" s="142"/>
      <c r="AX187" s="142"/>
    </row>
    <row r="188" spans="1:50">
      <c r="A188" s="283"/>
      <c r="B188" s="138"/>
      <c r="C188" s="139"/>
      <c r="D188" s="138"/>
      <c r="E188" s="138"/>
      <c r="F188" s="138"/>
      <c r="G188" s="138"/>
      <c r="H188" s="138"/>
      <c r="I188" s="138"/>
      <c r="J188" s="138"/>
      <c r="K188" s="138"/>
      <c r="L188" s="138"/>
      <c r="M188" s="138"/>
      <c r="N188" s="133" t="s">
        <v>7175</v>
      </c>
      <c r="O188" s="133" t="s">
        <v>7175</v>
      </c>
      <c r="P188" s="138"/>
      <c r="Q188" s="138"/>
      <c r="R188" s="138"/>
      <c r="S188" s="138"/>
      <c r="T188" s="138"/>
      <c r="U188" s="138"/>
      <c r="V188" s="138"/>
      <c r="W188" s="138"/>
      <c r="X188" s="138"/>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138"/>
      <c r="AT188" s="138"/>
      <c r="AU188" s="200"/>
      <c r="AV188" s="138"/>
      <c r="AW188" s="142"/>
      <c r="AX188" s="142"/>
    </row>
    <row r="189" spans="1:50">
      <c r="A189" s="283"/>
      <c r="B189" s="138"/>
      <c r="C189" s="139"/>
      <c r="D189" s="138"/>
      <c r="E189" s="138"/>
      <c r="F189" s="138"/>
      <c r="G189" s="138"/>
      <c r="H189" s="138"/>
      <c r="I189" s="138"/>
      <c r="J189" s="138"/>
      <c r="K189" s="138"/>
      <c r="L189" s="138"/>
      <c r="M189" s="138"/>
      <c r="N189" s="133" t="s">
        <v>7176</v>
      </c>
      <c r="O189" s="133" t="s">
        <v>7176</v>
      </c>
      <c r="P189" s="138"/>
      <c r="Q189" s="138"/>
      <c r="R189" s="138"/>
      <c r="S189" s="138"/>
      <c r="T189" s="138"/>
      <c r="U189" s="138"/>
      <c r="V189" s="138"/>
      <c r="W189" s="138"/>
      <c r="X189" s="138"/>
      <c r="Y189" s="138"/>
      <c r="Z189" s="138"/>
      <c r="AA189" s="138"/>
      <c r="AB189" s="138"/>
      <c r="AC189" s="138"/>
      <c r="AD189" s="138"/>
      <c r="AE189" s="138"/>
      <c r="AF189" s="138"/>
      <c r="AG189" s="138"/>
      <c r="AH189" s="138"/>
      <c r="AI189" s="138"/>
      <c r="AJ189" s="138"/>
      <c r="AK189" s="138"/>
      <c r="AL189" s="138"/>
      <c r="AM189" s="138"/>
      <c r="AN189" s="138"/>
      <c r="AO189" s="138"/>
      <c r="AP189" s="138"/>
      <c r="AQ189" s="138"/>
      <c r="AR189" s="138"/>
      <c r="AS189" s="138"/>
      <c r="AT189" s="138"/>
      <c r="AU189" s="200"/>
      <c r="AV189" s="138"/>
      <c r="AW189" s="142"/>
      <c r="AX189" s="142"/>
    </row>
    <row r="190" spans="1:50">
      <c r="A190" s="283"/>
      <c r="B190" s="138"/>
      <c r="C190" s="139"/>
      <c r="D190" s="138"/>
      <c r="E190" s="138"/>
      <c r="F190" s="138"/>
      <c r="G190" s="138"/>
      <c r="H190" s="138"/>
      <c r="I190" s="138"/>
      <c r="J190" s="138"/>
      <c r="K190" s="138"/>
      <c r="L190" s="138"/>
      <c r="M190" s="138"/>
      <c r="N190" s="133" t="s">
        <v>7177</v>
      </c>
      <c r="O190" s="133" t="s">
        <v>7177</v>
      </c>
      <c r="P190" s="138"/>
      <c r="Q190" s="138"/>
      <c r="R190" s="138"/>
      <c r="S190" s="138"/>
      <c r="T190" s="138"/>
      <c r="U190" s="138"/>
      <c r="V190" s="138"/>
      <c r="W190" s="138"/>
      <c r="X190" s="138"/>
      <c r="Y190" s="138"/>
      <c r="Z190" s="138"/>
      <c r="AA190" s="138"/>
      <c r="AB190" s="138"/>
      <c r="AC190" s="138"/>
      <c r="AD190" s="138"/>
      <c r="AE190" s="138"/>
      <c r="AF190" s="138"/>
      <c r="AG190" s="138"/>
      <c r="AH190" s="138"/>
      <c r="AI190" s="138"/>
      <c r="AJ190" s="138"/>
      <c r="AK190" s="138"/>
      <c r="AL190" s="138"/>
      <c r="AM190" s="138"/>
      <c r="AN190" s="138"/>
      <c r="AO190" s="138"/>
      <c r="AP190" s="138"/>
      <c r="AQ190" s="138"/>
      <c r="AR190" s="138"/>
      <c r="AS190" s="138"/>
      <c r="AT190" s="138"/>
      <c r="AU190" s="200"/>
      <c r="AV190" s="138"/>
      <c r="AW190" s="142"/>
      <c r="AX190" s="142"/>
    </row>
    <row r="191" spans="1:50">
      <c r="A191" s="283"/>
      <c r="B191" s="138"/>
      <c r="C191" s="139"/>
      <c r="D191" s="138"/>
      <c r="E191" s="138"/>
      <c r="F191" s="138"/>
      <c r="G191" s="138"/>
      <c r="H191" s="138"/>
      <c r="I191" s="138"/>
      <c r="J191" s="138"/>
      <c r="K191" s="138"/>
      <c r="L191" s="138"/>
      <c r="M191" s="138"/>
      <c r="N191" s="133" t="s">
        <v>7178</v>
      </c>
      <c r="O191" s="133" t="s">
        <v>7178</v>
      </c>
      <c r="P191" s="138"/>
      <c r="Q191" s="138"/>
      <c r="R191" s="138"/>
      <c r="S191" s="138"/>
      <c r="T191" s="138"/>
      <c r="U191" s="138"/>
      <c r="V191" s="138"/>
      <c r="W191" s="138"/>
      <c r="X191" s="138"/>
      <c r="Y191" s="138"/>
      <c r="Z191" s="138"/>
      <c r="AA191" s="138"/>
      <c r="AB191" s="138"/>
      <c r="AC191" s="138"/>
      <c r="AD191" s="138"/>
      <c r="AE191" s="138"/>
      <c r="AF191" s="138"/>
      <c r="AG191" s="138"/>
      <c r="AH191" s="138"/>
      <c r="AI191" s="138"/>
      <c r="AJ191" s="138"/>
      <c r="AK191" s="138"/>
      <c r="AL191" s="138"/>
      <c r="AM191" s="138"/>
      <c r="AN191" s="138"/>
      <c r="AO191" s="138"/>
      <c r="AP191" s="138"/>
      <c r="AQ191" s="138"/>
      <c r="AR191" s="138"/>
      <c r="AS191" s="138"/>
      <c r="AT191" s="138"/>
      <c r="AU191" s="200"/>
      <c r="AV191" s="138"/>
      <c r="AW191" s="142"/>
      <c r="AX191" s="142"/>
    </row>
    <row r="192" spans="1:50" ht="13.5" thickBot="1">
      <c r="A192" s="284"/>
      <c r="B192" s="145"/>
      <c r="C192" s="144"/>
      <c r="D192" s="145"/>
      <c r="E192" s="145"/>
      <c r="F192" s="145"/>
      <c r="G192" s="145"/>
      <c r="H192" s="145"/>
      <c r="I192" s="145"/>
      <c r="J192" s="145"/>
      <c r="K192" s="145"/>
      <c r="L192" s="145"/>
      <c r="M192" s="145"/>
      <c r="N192" s="147" t="s">
        <v>7179</v>
      </c>
      <c r="O192" s="147" t="s">
        <v>7179</v>
      </c>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89"/>
      <c r="AV192" s="145"/>
      <c r="AW192" s="146"/>
      <c r="AX192" s="146"/>
    </row>
    <row r="197" spans="51:58">
      <c r="AY197" s="99"/>
      <c r="AZ197" s="99"/>
      <c r="BA197" s="99"/>
      <c r="BB197" s="99"/>
      <c r="BC197" s="99"/>
      <c r="BD197" s="99"/>
      <c r="BE197" s="99"/>
      <c r="BF197" s="99"/>
    </row>
    <row r="198" spans="51:58">
      <c r="AY198" s="57"/>
      <c r="AZ198" s="57"/>
      <c r="BA198" s="57"/>
      <c r="BB198" s="57"/>
      <c r="BC198" s="57"/>
      <c r="BD198" s="57"/>
      <c r="BE198" s="57"/>
      <c r="BF198" s="57"/>
    </row>
    <row r="200" spans="51:58">
      <c r="AY200" s="46"/>
      <c r="AZ200" s="46"/>
      <c r="BA200" s="46"/>
      <c r="BB200" s="46"/>
      <c r="BC200" s="46"/>
      <c r="BD200" s="46"/>
      <c r="BE200" s="46"/>
      <c r="BF200" s="46"/>
    </row>
    <row r="201" spans="51:58">
      <c r="AY201" s="14"/>
      <c r="AZ201" s="14"/>
      <c r="BA201" s="14"/>
      <c r="BB201" s="14"/>
      <c r="BC201" s="14"/>
      <c r="BD201" s="14"/>
      <c r="BE201" s="14"/>
      <c r="BF201" s="14"/>
    </row>
    <row r="202" spans="51:58">
      <c r="AY202" s="14"/>
      <c r="AZ202" s="14"/>
      <c r="BA202" s="14"/>
      <c r="BB202" s="14"/>
      <c r="BC202" s="14"/>
      <c r="BD202" s="14"/>
      <c r="BE202" s="14"/>
      <c r="BF202" s="14"/>
    </row>
    <row r="203" spans="51:58">
      <c r="AY203" s="14"/>
      <c r="AZ203" s="14"/>
      <c r="BA203" s="14"/>
      <c r="BB203" s="14"/>
      <c r="BC203" s="14"/>
      <c r="BD203" s="14"/>
      <c r="BE203" s="14"/>
      <c r="BF203" s="14"/>
    </row>
    <row r="204" spans="51:58">
      <c r="AY204" s="14"/>
      <c r="AZ204" s="14"/>
      <c r="BA204" s="14"/>
      <c r="BB204" s="14"/>
      <c r="BC204" s="14"/>
      <c r="BD204" s="14"/>
      <c r="BE204" s="14"/>
      <c r="BF204" s="14"/>
    </row>
    <row r="205" spans="51:58">
      <c r="AY205" s="14"/>
      <c r="AZ205" s="14"/>
      <c r="BA205" s="14"/>
      <c r="BB205" s="14"/>
      <c r="BC205" s="14"/>
      <c r="BD205" s="14"/>
      <c r="BE205" s="14"/>
      <c r="BF205" s="14"/>
    </row>
    <row r="206" spans="51:58">
      <c r="AY206" s="14"/>
      <c r="AZ206" s="14"/>
      <c r="BA206" s="14"/>
      <c r="BB206" s="14"/>
      <c r="BC206" s="14"/>
      <c r="BD206" s="14"/>
      <c r="BE206" s="14"/>
      <c r="BF206" s="14"/>
    </row>
    <row r="207" spans="51:58">
      <c r="AY207" s="14"/>
      <c r="AZ207" s="14"/>
      <c r="BA207" s="14"/>
      <c r="BB207" s="14"/>
      <c r="BC207" s="14"/>
      <c r="BD207" s="14"/>
      <c r="BE207" s="14"/>
      <c r="BF207" s="14"/>
    </row>
    <row r="208" spans="51:58">
      <c r="AY208" s="14"/>
      <c r="AZ208" s="14"/>
      <c r="BA208" s="14"/>
      <c r="BB208" s="14"/>
      <c r="BC208" s="14"/>
      <c r="BD208" s="14"/>
      <c r="BE208" s="14"/>
      <c r="BF208" s="14"/>
    </row>
    <row r="209" spans="51:58">
      <c r="AY209" s="14"/>
      <c r="AZ209" s="14"/>
      <c r="BA209" s="14"/>
      <c r="BB209" s="14"/>
      <c r="BC209" s="14"/>
      <c r="BD209" s="14"/>
      <c r="BE209" s="14"/>
      <c r="BF209" s="14"/>
    </row>
    <row r="210" spans="51:58">
      <c r="AY210" s="14"/>
      <c r="AZ210" s="14"/>
      <c r="BA210" s="14"/>
      <c r="BB210" s="14"/>
      <c r="BC210" s="14"/>
      <c r="BD210" s="14"/>
      <c r="BE210" s="14"/>
      <c r="BF210" s="14"/>
    </row>
  </sheetData>
  <autoFilter ref="A3:AW134" xr:uid="{8960E4C2-770B-4298-B5FD-3865095FE692}"/>
  <mergeCells count="3">
    <mergeCell ref="AD2:AL2"/>
    <mergeCell ref="A4:AX4"/>
    <mergeCell ref="A69:AX69"/>
  </mergeCells>
  <phoneticPr fontId="0" type="noConversion"/>
  <dataValidations disablePrompts="1" count="1">
    <dataValidation type="list" allowBlank="1" sqref="K10" xr:uid="{79AE2184-A41F-4B5C-A3FB-209A5C1031F9}">
      <formula1>$AK$332:$AK$343</formula1>
    </dataValidation>
  </dataValidations>
  <pageMargins left="0.25" right="0.25" top="0.75" bottom="0.75" header="0.3" footer="0.3"/>
  <pageSetup paperSize="8"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fitToPage="1"/>
  </sheetPr>
  <dimension ref="A1:AG210"/>
  <sheetViews>
    <sheetView showGridLines="0" tabSelected="1" topLeftCell="H1" zoomScale="85" zoomScaleNormal="85" zoomScaleSheetLayoutView="57" workbookViewId="0">
      <selection activeCell="K1" sqref="K1:S1048576"/>
    </sheetView>
  </sheetViews>
  <sheetFormatPr defaultColWidth="9.28515625" defaultRowHeight="12.75" outlineLevelRow="1"/>
  <cols>
    <col min="1" max="1" width="9.28515625" style="50"/>
    <col min="2" max="2" width="10.5703125" style="1" customWidth="1"/>
    <col min="3" max="3" width="10.5703125" style="3" customWidth="1"/>
    <col min="4" max="4" width="17.28515625" style="1" customWidth="1"/>
    <col min="5" max="5" width="15.42578125" style="1" customWidth="1"/>
    <col min="6" max="6" width="26.42578125" style="1" customWidth="1"/>
    <col min="7" max="7" width="39.42578125" style="1" customWidth="1"/>
    <col min="8" max="9" width="26.28515625" style="1" bestFit="1" customWidth="1"/>
    <col min="10" max="10" width="52.42578125" style="1" bestFit="1" customWidth="1"/>
    <col min="11" max="11" width="31.28515625" style="1" bestFit="1" customWidth="1"/>
    <col min="12" max="19" width="35.5703125" style="1" customWidth="1"/>
    <col min="20" max="20" width="66.28515625" style="1" customWidth="1"/>
    <col min="21" max="21" width="46.5703125" style="1" customWidth="1"/>
    <col min="22" max="22" width="21" style="1" bestFit="1" customWidth="1"/>
    <col min="23" max="23" width="7.28515625" style="52" customWidth="1"/>
    <col min="24" max="24" width="37.5703125" style="52" bestFit="1" customWidth="1"/>
    <col min="25" max="32" width="9.28515625" style="52"/>
    <col min="33" max="16384" width="9.28515625" style="50"/>
  </cols>
  <sheetData>
    <row r="1" spans="1:33" s="71" customFormat="1" ht="21" customHeight="1" thickBot="1">
      <c r="C1" s="127"/>
      <c r="D1" s="118" t="s">
        <v>7180</v>
      </c>
      <c r="L1" s="1"/>
      <c r="M1" s="1"/>
      <c r="N1" s="1"/>
      <c r="O1" s="1"/>
      <c r="P1" s="1"/>
      <c r="Q1" s="1"/>
      <c r="R1" s="1"/>
      <c r="S1" s="1"/>
      <c r="T1" s="128"/>
      <c r="W1" s="99"/>
      <c r="X1" s="99"/>
      <c r="Y1" s="52"/>
      <c r="Z1" s="52"/>
      <c r="AA1" s="52"/>
      <c r="AB1" s="52"/>
      <c r="AC1" s="52"/>
      <c r="AD1" s="52"/>
      <c r="AE1" s="52"/>
      <c r="AF1" s="52"/>
    </row>
    <row r="2" spans="1:33" ht="25.5" customHeight="1" thickBot="1">
      <c r="C2" s="1"/>
      <c r="D2" s="237" t="s">
        <v>1508</v>
      </c>
      <c r="E2" s="171" t="s">
        <v>162</v>
      </c>
      <c r="F2" s="172"/>
    </row>
    <row r="3" spans="1:33" s="57" customFormat="1" ht="30" customHeight="1">
      <c r="A3" s="439" t="s">
        <v>163</v>
      </c>
      <c r="B3" s="440" t="s">
        <v>164</v>
      </c>
      <c r="C3" s="440" t="s">
        <v>165</v>
      </c>
      <c r="D3" s="441" t="s">
        <v>1509</v>
      </c>
      <c r="E3" s="425" t="s">
        <v>167</v>
      </c>
      <c r="F3" s="426" t="s">
        <v>168</v>
      </c>
      <c r="G3" s="441" t="s">
        <v>1510</v>
      </c>
      <c r="H3" s="440" t="s">
        <v>6444</v>
      </c>
      <c r="I3" s="440" t="s">
        <v>6445</v>
      </c>
      <c r="J3" s="440" t="s">
        <v>6446</v>
      </c>
      <c r="K3" s="440" t="s">
        <v>6452</v>
      </c>
      <c r="L3" s="440" t="s">
        <v>6453</v>
      </c>
      <c r="M3" s="440" t="s">
        <v>6454</v>
      </c>
      <c r="N3" s="440" t="s">
        <v>6455</v>
      </c>
      <c r="O3" s="440" t="s">
        <v>6456</v>
      </c>
      <c r="P3" s="440" t="s">
        <v>6457</v>
      </c>
      <c r="Q3" s="440" t="s">
        <v>6458</v>
      </c>
      <c r="R3" s="440" t="s">
        <v>6459</v>
      </c>
      <c r="S3" s="440" t="s">
        <v>6460</v>
      </c>
      <c r="T3" s="440" t="s">
        <v>173</v>
      </c>
      <c r="U3" s="448" t="s">
        <v>174</v>
      </c>
      <c r="V3" s="445" t="s">
        <v>6482</v>
      </c>
      <c r="W3" s="444" t="s">
        <v>175</v>
      </c>
      <c r="X3" s="441" t="s">
        <v>176</v>
      </c>
      <c r="Y3" s="334"/>
      <c r="Z3" s="334"/>
      <c r="AA3" s="334"/>
      <c r="AB3" s="334"/>
      <c r="AC3" s="334"/>
      <c r="AD3" s="334"/>
      <c r="AE3" s="334"/>
      <c r="AF3" s="334"/>
    </row>
    <row r="4" spans="1:33" s="57" customFormat="1" ht="18" customHeight="1">
      <c r="A4" s="858" t="s">
        <v>900</v>
      </c>
      <c r="B4" s="858"/>
      <c r="C4" s="858"/>
      <c r="D4" s="858"/>
      <c r="E4" s="858"/>
      <c r="F4" s="858"/>
      <c r="G4" s="858"/>
      <c r="H4" s="858"/>
      <c r="I4" s="858"/>
      <c r="J4" s="858"/>
      <c r="K4" s="858"/>
      <c r="L4" s="858"/>
      <c r="M4" s="858"/>
      <c r="N4" s="858"/>
      <c r="O4" s="858"/>
      <c r="P4" s="858"/>
      <c r="Q4" s="858"/>
      <c r="R4" s="858"/>
      <c r="S4" s="858"/>
      <c r="T4" s="858"/>
      <c r="U4" s="858"/>
      <c r="V4" s="858"/>
      <c r="W4" s="858"/>
      <c r="X4" s="859"/>
      <c r="Y4" s="334"/>
      <c r="Z4" s="334"/>
      <c r="AA4" s="334"/>
      <c r="AB4" s="334"/>
      <c r="AC4" s="334"/>
      <c r="AD4" s="334"/>
      <c r="AE4" s="334"/>
      <c r="AF4" s="334"/>
    </row>
    <row r="5" spans="1:33" outlineLevel="1">
      <c r="A5" s="48"/>
      <c r="B5" s="87" t="s">
        <v>84</v>
      </c>
      <c r="C5" s="87">
        <v>1</v>
      </c>
      <c r="D5" s="125" t="s">
        <v>7181</v>
      </c>
      <c r="E5" s="87" t="s">
        <v>7182</v>
      </c>
      <c r="F5" s="125" t="s">
        <v>7183</v>
      </c>
      <c r="G5" s="125" t="s">
        <v>7184</v>
      </c>
      <c r="H5" s="125" t="s">
        <v>7185</v>
      </c>
      <c r="I5" s="125" t="s">
        <v>7186</v>
      </c>
      <c r="J5" s="87" t="s">
        <v>6982</v>
      </c>
      <c r="K5" s="87"/>
      <c r="L5" s="87"/>
      <c r="M5" s="87"/>
      <c r="N5" s="87"/>
      <c r="O5" s="87"/>
      <c r="P5" s="87"/>
      <c r="Q5" s="87"/>
      <c r="R5" s="87"/>
      <c r="S5" s="87"/>
      <c r="T5" s="87"/>
      <c r="U5" s="646" t="s">
        <v>7187</v>
      </c>
      <c r="V5" s="180" t="s">
        <v>7188</v>
      </c>
      <c r="W5" s="385"/>
      <c r="X5" s="385" t="s">
        <v>7189</v>
      </c>
      <c r="Y5" s="50"/>
      <c r="Z5" s="50" t="s">
        <v>178</v>
      </c>
      <c r="AA5" s="27"/>
      <c r="AB5" s="27"/>
      <c r="AC5" s="27"/>
      <c r="AD5" s="27"/>
      <c r="AG5" s="52"/>
    </row>
    <row r="6" spans="1:33" outlineLevel="1">
      <c r="A6" s="48"/>
      <c r="B6" s="87" t="s">
        <v>84</v>
      </c>
      <c r="C6" s="48">
        <v>2</v>
      </c>
      <c r="D6" s="47" t="s">
        <v>7190</v>
      </c>
      <c r="E6" s="48" t="s">
        <v>7191</v>
      </c>
      <c r="F6" s="47" t="s">
        <v>7192</v>
      </c>
      <c r="G6" s="47" t="s">
        <v>7193</v>
      </c>
      <c r="H6" s="47" t="s">
        <v>7194</v>
      </c>
      <c r="I6" s="47" t="s">
        <v>7195</v>
      </c>
      <c r="J6" s="48" t="s">
        <v>6982</v>
      </c>
      <c r="K6" s="48"/>
      <c r="L6" s="48"/>
      <c r="M6" s="48"/>
      <c r="N6" s="48"/>
      <c r="O6" s="48"/>
      <c r="P6" s="48"/>
      <c r="Q6" s="48"/>
      <c r="R6" s="48"/>
      <c r="S6" s="48"/>
      <c r="T6" s="48"/>
      <c r="U6" s="49" t="s">
        <v>7196</v>
      </c>
      <c r="V6" s="178" t="s">
        <v>7188</v>
      </c>
      <c r="W6" s="51"/>
      <c r="X6" s="51" t="s">
        <v>7197</v>
      </c>
      <c r="Y6" s="50"/>
      <c r="Z6" s="50" t="s">
        <v>916</v>
      </c>
      <c r="AA6" s="27"/>
      <c r="AB6" s="27"/>
      <c r="AC6" s="27"/>
      <c r="AD6" s="27"/>
      <c r="AG6" s="52"/>
    </row>
    <row r="7" spans="1:33" outlineLevel="1">
      <c r="A7" s="48"/>
      <c r="B7" s="87" t="s">
        <v>84</v>
      </c>
      <c r="C7" s="48">
        <v>3</v>
      </c>
      <c r="D7" s="47" t="s">
        <v>7198</v>
      </c>
      <c r="E7" s="48" t="s">
        <v>7199</v>
      </c>
      <c r="F7" s="47" t="s">
        <v>7200</v>
      </c>
      <c r="G7" s="47" t="s">
        <v>7201</v>
      </c>
      <c r="H7" s="48" t="s">
        <v>7194</v>
      </c>
      <c r="I7" s="48" t="s">
        <v>7202</v>
      </c>
      <c r="J7" s="48" t="s">
        <v>6982</v>
      </c>
      <c r="K7" s="48"/>
      <c r="L7" s="48"/>
      <c r="M7" s="48"/>
      <c r="N7" s="48"/>
      <c r="O7" s="48"/>
      <c r="P7" s="48"/>
      <c r="Q7" s="48"/>
      <c r="R7" s="48"/>
      <c r="S7" s="48"/>
      <c r="T7" s="48"/>
      <c r="U7" s="49" t="s">
        <v>7203</v>
      </c>
      <c r="V7" s="178" t="s">
        <v>7188</v>
      </c>
      <c r="W7" s="51"/>
      <c r="X7" s="51" t="s">
        <v>7204</v>
      </c>
      <c r="Y7" s="50"/>
      <c r="Z7" s="50" t="s">
        <v>186</v>
      </c>
      <c r="AA7" s="27"/>
      <c r="AB7" s="27"/>
      <c r="AC7" s="27"/>
      <c r="AD7" s="27"/>
      <c r="AG7" s="52"/>
    </row>
    <row r="8" spans="1:33" outlineLevel="1">
      <c r="A8" s="48"/>
      <c r="B8" s="87" t="s">
        <v>84</v>
      </c>
      <c r="C8" s="48">
        <v>4</v>
      </c>
      <c r="D8" s="47" t="s">
        <v>7205</v>
      </c>
      <c r="E8" s="48" t="s">
        <v>7206</v>
      </c>
      <c r="F8" s="47" t="s">
        <v>7207</v>
      </c>
      <c r="G8" s="47" t="s">
        <v>7208</v>
      </c>
      <c r="H8" s="48" t="s">
        <v>2652</v>
      </c>
      <c r="I8" s="48"/>
      <c r="J8" s="48" t="s">
        <v>6982</v>
      </c>
      <c r="K8" s="48"/>
      <c r="L8" s="48"/>
      <c r="M8" s="48"/>
      <c r="N8" s="48"/>
      <c r="O8" s="48"/>
      <c r="P8" s="48"/>
      <c r="Q8" s="48"/>
      <c r="R8" s="48"/>
      <c r="S8" s="48"/>
      <c r="T8" s="48"/>
      <c r="U8" s="49" t="s">
        <v>324</v>
      </c>
      <c r="V8" s="178" t="s">
        <v>7188</v>
      </c>
      <c r="W8" s="51"/>
      <c r="X8" s="51" t="s">
        <v>7209</v>
      </c>
      <c r="Y8" s="27"/>
      <c r="Z8" s="27"/>
      <c r="AA8" s="27"/>
      <c r="AB8" s="27"/>
      <c r="AC8" s="27"/>
      <c r="AD8" s="27"/>
      <c r="AG8" s="52"/>
    </row>
    <row r="9" spans="1:33" ht="66.75" customHeight="1" outlineLevel="1">
      <c r="A9" s="48"/>
      <c r="B9" s="87" t="s">
        <v>84</v>
      </c>
      <c r="C9" s="48">
        <v>5</v>
      </c>
      <c r="D9" s="47" t="s">
        <v>7210</v>
      </c>
      <c r="E9" s="47" t="s">
        <v>7211</v>
      </c>
      <c r="F9" s="47" t="s">
        <v>7212</v>
      </c>
      <c r="G9" s="47" t="s">
        <v>7213</v>
      </c>
      <c r="H9" s="47" t="s">
        <v>7214</v>
      </c>
      <c r="I9" s="47" t="s">
        <v>7215</v>
      </c>
      <c r="J9" s="48" t="s">
        <v>7216</v>
      </c>
      <c r="K9" s="48"/>
      <c r="L9" s="48"/>
      <c r="M9" s="48"/>
      <c r="N9" s="48"/>
      <c r="O9" s="48"/>
      <c r="P9" s="48"/>
      <c r="Q9" s="48"/>
      <c r="R9" s="48"/>
      <c r="S9" s="48"/>
      <c r="T9" s="78" t="s">
        <v>7217</v>
      </c>
      <c r="U9" s="49" t="s">
        <v>4516</v>
      </c>
      <c r="V9" s="178" t="s">
        <v>7188</v>
      </c>
      <c r="W9" s="51"/>
      <c r="X9" s="51" t="s">
        <v>7218</v>
      </c>
      <c r="Y9" s="628"/>
      <c r="Z9" s="50" t="s">
        <v>195</v>
      </c>
      <c r="AA9" s="27"/>
      <c r="AB9" s="27"/>
      <c r="AC9" s="27"/>
      <c r="AD9" s="27"/>
      <c r="AG9" s="52"/>
    </row>
    <row r="10" spans="1:33" outlineLevel="1">
      <c r="A10" s="48"/>
      <c r="B10" s="87" t="s">
        <v>84</v>
      </c>
      <c r="C10" s="48">
        <v>6</v>
      </c>
      <c r="D10" s="47" t="s">
        <v>7219</v>
      </c>
      <c r="E10" s="47" t="s">
        <v>7220</v>
      </c>
      <c r="F10" s="47" t="s">
        <v>7221</v>
      </c>
      <c r="G10" s="47" t="s">
        <v>7222</v>
      </c>
      <c r="H10" s="47" t="s">
        <v>7185</v>
      </c>
      <c r="I10" s="47" t="s">
        <v>7223</v>
      </c>
      <c r="J10" s="48" t="s">
        <v>6982</v>
      </c>
      <c r="K10" s="48"/>
      <c r="L10" s="48"/>
      <c r="M10" s="48"/>
      <c r="N10" s="48"/>
      <c r="O10" s="48"/>
      <c r="P10" s="48"/>
      <c r="Q10" s="48"/>
      <c r="R10" s="48"/>
      <c r="S10" s="48"/>
      <c r="T10" s="48"/>
      <c r="U10" s="49" t="s">
        <v>7224</v>
      </c>
      <c r="V10" s="178" t="s">
        <v>7188</v>
      </c>
      <c r="W10" s="51"/>
      <c r="X10" s="51" t="s">
        <v>7225</v>
      </c>
      <c r="Y10" s="27"/>
      <c r="Z10" s="50" t="s">
        <v>200</v>
      </c>
      <c r="AA10" s="27"/>
      <c r="AB10" s="27"/>
      <c r="AC10" s="27"/>
      <c r="AD10" s="27"/>
      <c r="AG10" s="52"/>
    </row>
    <row r="11" spans="1:33" outlineLevel="1">
      <c r="A11" s="48"/>
      <c r="B11" s="87" t="s">
        <v>84</v>
      </c>
      <c r="C11" s="48">
        <v>7</v>
      </c>
      <c r="D11" s="47" t="s">
        <v>7226</v>
      </c>
      <c r="E11" s="47" t="s">
        <v>7227</v>
      </c>
      <c r="F11" s="47" t="s">
        <v>7228</v>
      </c>
      <c r="G11" s="47" t="s">
        <v>7229</v>
      </c>
      <c r="H11" s="47" t="s">
        <v>7194</v>
      </c>
      <c r="I11" s="47" t="s">
        <v>7230</v>
      </c>
      <c r="J11" s="48" t="s">
        <v>6982</v>
      </c>
      <c r="K11" s="48"/>
      <c r="L11" s="48"/>
      <c r="M11" s="48"/>
      <c r="N11" s="48"/>
      <c r="O11" s="48"/>
      <c r="P11" s="48"/>
      <c r="Q11" s="48"/>
      <c r="R11" s="48"/>
      <c r="S11" s="48"/>
      <c r="T11" s="48"/>
      <c r="U11" s="49" t="s">
        <v>1950</v>
      </c>
      <c r="V11" s="178" t="s">
        <v>7188</v>
      </c>
      <c r="W11" s="51"/>
      <c r="X11" s="51" t="s">
        <v>7231</v>
      </c>
      <c r="Y11" s="27"/>
      <c r="Z11" s="27"/>
      <c r="AA11" s="27"/>
      <c r="AB11" s="27"/>
      <c r="AC11" s="27"/>
      <c r="AD11" s="27"/>
      <c r="AG11" s="52"/>
    </row>
    <row r="12" spans="1:33" outlineLevel="1">
      <c r="A12" s="48"/>
      <c r="B12" s="48" t="s">
        <v>15</v>
      </c>
      <c r="C12" s="48">
        <v>8</v>
      </c>
      <c r="D12" s="47"/>
      <c r="E12" s="47" t="s">
        <v>7232</v>
      </c>
      <c r="F12" s="47" t="s">
        <v>7233</v>
      </c>
      <c r="G12" s="47" t="s">
        <v>7234</v>
      </c>
      <c r="H12" s="47"/>
      <c r="I12" s="47"/>
      <c r="J12" s="48"/>
      <c r="K12" s="48"/>
      <c r="L12" s="48"/>
      <c r="M12" s="48"/>
      <c r="N12" s="48"/>
      <c r="O12" s="48"/>
      <c r="P12" s="48"/>
      <c r="Q12" s="48"/>
      <c r="R12" s="48"/>
      <c r="S12" s="48"/>
      <c r="T12" s="48"/>
      <c r="U12" s="49"/>
      <c r="V12" s="178"/>
      <c r="W12" s="51"/>
      <c r="X12" s="51"/>
      <c r="Y12" s="27"/>
      <c r="Z12" s="27"/>
      <c r="AA12" s="27"/>
      <c r="AB12" s="27"/>
      <c r="AC12" s="27"/>
      <c r="AD12" s="27"/>
      <c r="AG12" s="52"/>
    </row>
    <row r="13" spans="1:33" outlineLevel="1">
      <c r="A13" s="48"/>
      <c r="B13" s="48" t="s">
        <v>15</v>
      </c>
      <c r="C13" s="48">
        <v>9</v>
      </c>
      <c r="D13" s="47"/>
      <c r="E13" s="47" t="s">
        <v>7235</v>
      </c>
      <c r="F13" s="47" t="s">
        <v>7236</v>
      </c>
      <c r="G13" s="47" t="s">
        <v>7237</v>
      </c>
      <c r="H13" s="47"/>
      <c r="I13" s="47"/>
      <c r="J13" s="48"/>
      <c r="K13" s="48"/>
      <c r="L13" s="48"/>
      <c r="M13" s="48"/>
      <c r="N13" s="48"/>
      <c r="O13" s="48"/>
      <c r="P13" s="48"/>
      <c r="Q13" s="48"/>
      <c r="R13" s="48"/>
      <c r="S13" s="48"/>
      <c r="T13" s="48"/>
      <c r="U13" s="49"/>
      <c r="V13" s="178"/>
      <c r="W13" s="51"/>
      <c r="X13" s="51"/>
      <c r="AG13" s="52"/>
    </row>
    <row r="14" spans="1:33" outlineLevel="1">
      <c r="A14" s="48"/>
      <c r="B14" s="48" t="s">
        <v>15</v>
      </c>
      <c r="C14" s="48">
        <v>10</v>
      </c>
      <c r="D14" s="47"/>
      <c r="E14" s="47" t="s">
        <v>7238</v>
      </c>
      <c r="F14" s="47" t="s">
        <v>7239</v>
      </c>
      <c r="G14" s="47" t="s">
        <v>7240</v>
      </c>
      <c r="H14" s="47"/>
      <c r="I14" s="47"/>
      <c r="J14" s="48"/>
      <c r="K14" s="48"/>
      <c r="L14" s="48"/>
      <c r="M14" s="48"/>
      <c r="N14" s="48"/>
      <c r="O14" s="48"/>
      <c r="P14" s="48"/>
      <c r="Q14" s="48"/>
      <c r="R14" s="48"/>
      <c r="S14" s="48"/>
      <c r="T14" s="48"/>
      <c r="U14" s="49"/>
      <c r="V14" s="178"/>
      <c r="W14" s="51"/>
      <c r="X14" s="51"/>
      <c r="AG14" s="52"/>
    </row>
    <row r="15" spans="1:33" outlineLevel="1">
      <c r="A15" s="48"/>
      <c r="B15" s="48" t="s">
        <v>15</v>
      </c>
      <c r="C15" s="48">
        <v>11</v>
      </c>
      <c r="D15" s="47"/>
      <c r="E15" s="47" t="s">
        <v>7241</v>
      </c>
      <c r="F15" s="47" t="s">
        <v>7242</v>
      </c>
      <c r="G15" s="47" t="s">
        <v>7243</v>
      </c>
      <c r="H15" s="47"/>
      <c r="I15" s="47"/>
      <c r="J15" s="48"/>
      <c r="K15" s="48"/>
      <c r="L15" s="48"/>
      <c r="M15" s="48"/>
      <c r="N15" s="48"/>
      <c r="O15" s="48"/>
      <c r="P15" s="48"/>
      <c r="Q15" s="48"/>
      <c r="R15" s="48"/>
      <c r="S15" s="48"/>
      <c r="T15" s="48"/>
      <c r="U15" s="49"/>
      <c r="V15" s="178"/>
      <c r="W15" s="51"/>
      <c r="X15" s="51"/>
      <c r="AG15" s="52"/>
    </row>
    <row r="16" spans="1:33" outlineLevel="1">
      <c r="A16" s="48"/>
      <c r="B16" s="48" t="s">
        <v>15</v>
      </c>
      <c r="C16" s="48">
        <v>12</v>
      </c>
      <c r="D16" s="47"/>
      <c r="E16" s="47" t="s">
        <v>7244</v>
      </c>
      <c r="F16" s="47" t="s">
        <v>7245</v>
      </c>
      <c r="G16" s="47" t="s">
        <v>7246</v>
      </c>
      <c r="H16" s="47"/>
      <c r="I16" s="47"/>
      <c r="J16" s="48"/>
      <c r="K16" s="48"/>
      <c r="L16" s="48"/>
      <c r="M16" s="48"/>
      <c r="N16" s="48"/>
      <c r="O16" s="48"/>
      <c r="P16" s="48"/>
      <c r="Q16" s="48"/>
      <c r="R16" s="48"/>
      <c r="S16" s="48"/>
      <c r="T16" s="48"/>
      <c r="U16" s="49"/>
      <c r="V16" s="178"/>
      <c r="W16" s="51"/>
      <c r="X16" s="51"/>
      <c r="AG16" s="52"/>
    </row>
    <row r="17" spans="1:33" outlineLevel="1">
      <c r="A17" s="48"/>
      <c r="B17" s="48" t="s">
        <v>15</v>
      </c>
      <c r="C17" s="48">
        <v>13</v>
      </c>
      <c r="D17" s="47"/>
      <c r="E17" s="47" t="s">
        <v>7247</v>
      </c>
      <c r="F17" s="47" t="s">
        <v>7248</v>
      </c>
      <c r="G17" s="47" t="s">
        <v>7249</v>
      </c>
      <c r="H17" s="47"/>
      <c r="I17" s="47"/>
      <c r="J17" s="48"/>
      <c r="K17" s="48"/>
      <c r="L17" s="48"/>
      <c r="M17" s="48"/>
      <c r="N17" s="48"/>
      <c r="O17" s="48"/>
      <c r="P17" s="48"/>
      <c r="Q17" s="48"/>
      <c r="R17" s="48"/>
      <c r="S17" s="48"/>
      <c r="T17" s="48"/>
      <c r="U17" s="49"/>
      <c r="V17" s="178"/>
      <c r="W17" s="51"/>
      <c r="X17" s="51"/>
      <c r="AG17" s="52"/>
    </row>
    <row r="18" spans="1:33" outlineLevel="1">
      <c r="A18" s="48"/>
      <c r="B18" s="48" t="s">
        <v>15</v>
      </c>
      <c r="C18" s="48">
        <v>14</v>
      </c>
      <c r="D18" s="47"/>
      <c r="E18" s="47" t="s">
        <v>7250</v>
      </c>
      <c r="F18" s="47" t="s">
        <v>7251</v>
      </c>
      <c r="G18" s="47" t="s">
        <v>7252</v>
      </c>
      <c r="H18" s="47"/>
      <c r="I18" s="47"/>
      <c r="J18" s="48"/>
      <c r="K18" s="48"/>
      <c r="L18" s="48"/>
      <c r="M18" s="48"/>
      <c r="N18" s="48"/>
      <c r="O18" s="48"/>
      <c r="P18" s="48"/>
      <c r="Q18" s="48"/>
      <c r="R18" s="48"/>
      <c r="S18" s="48"/>
      <c r="T18" s="48"/>
      <c r="U18" s="49"/>
      <c r="V18" s="178"/>
      <c r="W18" s="51"/>
      <c r="X18" s="51"/>
      <c r="AG18" s="52"/>
    </row>
    <row r="19" spans="1:33" outlineLevel="1">
      <c r="A19" s="48"/>
      <c r="B19" s="48" t="s">
        <v>15</v>
      </c>
      <c r="C19" s="48">
        <v>15</v>
      </c>
      <c r="D19" s="47"/>
      <c r="E19" s="47" t="s">
        <v>7253</v>
      </c>
      <c r="F19" s="47" t="s">
        <v>7254</v>
      </c>
      <c r="G19" s="47" t="s">
        <v>7255</v>
      </c>
      <c r="H19" s="47"/>
      <c r="I19" s="47"/>
      <c r="J19" s="48"/>
      <c r="K19" s="48"/>
      <c r="L19" s="48"/>
      <c r="M19" s="48"/>
      <c r="N19" s="48"/>
      <c r="O19" s="48"/>
      <c r="P19" s="48"/>
      <c r="Q19" s="48"/>
      <c r="R19" s="48"/>
      <c r="S19" s="48"/>
      <c r="T19" s="48"/>
      <c r="U19" s="49"/>
      <c r="V19" s="178"/>
      <c r="W19" s="51"/>
      <c r="X19" s="51"/>
      <c r="AG19" s="52"/>
    </row>
    <row r="20" spans="1:33" outlineLevel="1">
      <c r="A20" s="48"/>
      <c r="B20" s="48" t="s">
        <v>15</v>
      </c>
      <c r="C20" s="48">
        <v>16</v>
      </c>
      <c r="D20" s="47"/>
      <c r="E20" s="47" t="s">
        <v>7256</v>
      </c>
      <c r="F20" s="47" t="s">
        <v>7257</v>
      </c>
      <c r="G20" s="47" t="s">
        <v>7258</v>
      </c>
      <c r="H20" s="47"/>
      <c r="I20" s="47"/>
      <c r="J20" s="48"/>
      <c r="K20" s="48"/>
      <c r="L20" s="48"/>
      <c r="M20" s="48"/>
      <c r="N20" s="48"/>
      <c r="O20" s="48"/>
      <c r="P20" s="48"/>
      <c r="Q20" s="48"/>
      <c r="R20" s="48"/>
      <c r="S20" s="48"/>
      <c r="T20" s="48"/>
      <c r="U20" s="49"/>
      <c r="V20" s="178"/>
      <c r="W20" s="51"/>
      <c r="X20" s="51"/>
      <c r="AG20" s="52"/>
    </row>
    <row r="21" spans="1:33" outlineLevel="1">
      <c r="A21" s="48"/>
      <c r="B21" s="48" t="s">
        <v>15</v>
      </c>
      <c r="C21" s="48">
        <v>17</v>
      </c>
      <c r="D21" s="47"/>
      <c r="E21" s="47" t="s">
        <v>7259</v>
      </c>
      <c r="F21" s="47" t="s">
        <v>7260</v>
      </c>
      <c r="G21" s="47" t="s">
        <v>7261</v>
      </c>
      <c r="H21" s="47"/>
      <c r="I21" s="47"/>
      <c r="J21" s="48"/>
      <c r="K21" s="48"/>
      <c r="L21" s="48"/>
      <c r="M21" s="48"/>
      <c r="N21" s="48"/>
      <c r="O21" s="48"/>
      <c r="P21" s="48"/>
      <c r="Q21" s="48"/>
      <c r="R21" s="48"/>
      <c r="S21" s="48"/>
      <c r="T21" s="48"/>
      <c r="U21" s="49"/>
      <c r="V21" s="178"/>
      <c r="W21" s="51"/>
      <c r="X21" s="51"/>
      <c r="AG21" s="52"/>
    </row>
    <row r="22" spans="1:33" outlineLevel="1">
      <c r="A22" s="48"/>
      <c r="B22" s="48" t="s">
        <v>15</v>
      </c>
      <c r="C22" s="48">
        <v>18</v>
      </c>
      <c r="D22" s="47"/>
      <c r="E22" s="47" t="s">
        <v>7262</v>
      </c>
      <c r="F22" s="47" t="s">
        <v>7263</v>
      </c>
      <c r="G22" s="47" t="s">
        <v>7264</v>
      </c>
      <c r="H22" s="47"/>
      <c r="I22" s="47"/>
      <c r="J22" s="48"/>
      <c r="K22" s="48"/>
      <c r="L22" s="48"/>
      <c r="M22" s="48"/>
      <c r="N22" s="48"/>
      <c r="O22" s="48"/>
      <c r="P22" s="48"/>
      <c r="Q22" s="48"/>
      <c r="R22" s="48"/>
      <c r="S22" s="48"/>
      <c r="T22" s="48"/>
      <c r="U22" s="49"/>
      <c r="V22" s="178"/>
      <c r="W22" s="51"/>
      <c r="X22" s="51"/>
      <c r="AG22" s="52"/>
    </row>
    <row r="23" spans="1:33" outlineLevel="1">
      <c r="A23" s="48"/>
      <c r="B23" s="48" t="s">
        <v>15</v>
      </c>
      <c r="C23" s="48">
        <v>19</v>
      </c>
      <c r="D23" s="47"/>
      <c r="E23" s="47" t="s">
        <v>7265</v>
      </c>
      <c r="F23" s="47" t="s">
        <v>7266</v>
      </c>
      <c r="G23" s="47" t="s">
        <v>7267</v>
      </c>
      <c r="H23" s="47"/>
      <c r="I23" s="47"/>
      <c r="J23" s="48"/>
      <c r="K23" s="48"/>
      <c r="L23" s="48"/>
      <c r="M23" s="48"/>
      <c r="N23" s="48"/>
      <c r="O23" s="48"/>
      <c r="P23" s="48"/>
      <c r="Q23" s="48"/>
      <c r="R23" s="48"/>
      <c r="S23" s="48"/>
      <c r="T23" s="48"/>
      <c r="U23" s="49"/>
      <c r="V23" s="178"/>
      <c r="W23" s="51"/>
      <c r="X23" s="51"/>
      <c r="AG23" s="52"/>
    </row>
    <row r="24" spans="1:33" outlineLevel="1">
      <c r="A24" s="48"/>
      <c r="B24" s="48" t="s">
        <v>15</v>
      </c>
      <c r="C24" s="48">
        <v>20</v>
      </c>
      <c r="D24" s="47"/>
      <c r="E24" s="47" t="s">
        <v>7268</v>
      </c>
      <c r="F24" s="47" t="s">
        <v>7269</v>
      </c>
      <c r="G24" s="47" t="s">
        <v>7270</v>
      </c>
      <c r="H24" s="47"/>
      <c r="I24" s="47"/>
      <c r="J24" s="48"/>
      <c r="K24" s="48"/>
      <c r="L24" s="48"/>
      <c r="M24" s="48"/>
      <c r="N24" s="48"/>
      <c r="O24" s="48"/>
      <c r="P24" s="48"/>
      <c r="Q24" s="48"/>
      <c r="R24" s="48"/>
      <c r="S24" s="48"/>
      <c r="T24" s="48"/>
      <c r="U24" s="49"/>
      <c r="V24" s="178"/>
      <c r="W24" s="51"/>
      <c r="X24" s="51"/>
      <c r="AG24" s="52"/>
    </row>
    <row r="25" spans="1:33" outlineLevel="1">
      <c r="A25" s="48"/>
      <c r="B25" s="48" t="s">
        <v>15</v>
      </c>
      <c r="C25" s="48">
        <v>21</v>
      </c>
      <c r="D25" s="47"/>
      <c r="E25" s="47" t="s">
        <v>7271</v>
      </c>
      <c r="F25" s="47" t="s">
        <v>7272</v>
      </c>
      <c r="G25" s="47" t="s">
        <v>7273</v>
      </c>
      <c r="H25" s="47"/>
      <c r="I25" s="47"/>
      <c r="J25" s="48"/>
      <c r="K25" s="48"/>
      <c r="L25" s="48"/>
      <c r="M25" s="48"/>
      <c r="N25" s="48"/>
      <c r="O25" s="48"/>
      <c r="P25" s="48"/>
      <c r="Q25" s="48"/>
      <c r="R25" s="48"/>
      <c r="S25" s="48"/>
      <c r="T25" s="48"/>
      <c r="U25" s="49"/>
      <c r="V25" s="178"/>
      <c r="W25" s="51"/>
      <c r="X25" s="51"/>
      <c r="AG25" s="52"/>
    </row>
    <row r="26" spans="1:33" outlineLevel="1">
      <c r="A26" s="48"/>
      <c r="B26" s="48" t="s">
        <v>15</v>
      </c>
      <c r="C26" s="48">
        <v>22</v>
      </c>
      <c r="D26" s="47"/>
      <c r="E26" s="47" t="s">
        <v>7274</v>
      </c>
      <c r="F26" s="47" t="s">
        <v>7275</v>
      </c>
      <c r="G26" s="47" t="s">
        <v>7276</v>
      </c>
      <c r="H26" s="47"/>
      <c r="I26" s="47"/>
      <c r="J26" s="48"/>
      <c r="K26" s="48"/>
      <c r="L26" s="48"/>
      <c r="M26" s="48"/>
      <c r="N26" s="48"/>
      <c r="O26" s="48"/>
      <c r="P26" s="48"/>
      <c r="Q26" s="48"/>
      <c r="R26" s="48"/>
      <c r="S26" s="48"/>
      <c r="T26" s="48"/>
      <c r="U26" s="49"/>
      <c r="V26" s="178"/>
      <c r="W26" s="51"/>
      <c r="X26" s="51"/>
      <c r="AG26" s="52"/>
    </row>
    <row r="27" spans="1:33" outlineLevel="1">
      <c r="A27" s="48"/>
      <c r="B27" s="48" t="s">
        <v>15</v>
      </c>
      <c r="C27" s="48">
        <v>23</v>
      </c>
      <c r="D27" s="47"/>
      <c r="E27" s="47" t="s">
        <v>7277</v>
      </c>
      <c r="F27" s="47" t="s">
        <v>7278</v>
      </c>
      <c r="G27" s="47" t="s">
        <v>7279</v>
      </c>
      <c r="H27" s="47"/>
      <c r="I27" s="47"/>
      <c r="J27" s="48"/>
      <c r="K27" s="48"/>
      <c r="L27" s="48"/>
      <c r="M27" s="48"/>
      <c r="N27" s="48"/>
      <c r="O27" s="48"/>
      <c r="P27" s="48"/>
      <c r="Q27" s="48"/>
      <c r="R27" s="48"/>
      <c r="S27" s="48"/>
      <c r="T27" s="48"/>
      <c r="U27" s="49"/>
      <c r="V27" s="178"/>
      <c r="W27" s="51"/>
      <c r="X27" s="51"/>
      <c r="AG27" s="52"/>
    </row>
    <row r="28" spans="1:33" outlineLevel="1">
      <c r="A28" s="48"/>
      <c r="B28" s="48" t="s">
        <v>15</v>
      </c>
      <c r="C28" s="48">
        <v>24</v>
      </c>
      <c r="D28" s="47"/>
      <c r="E28" s="47" t="s">
        <v>7280</v>
      </c>
      <c r="F28" s="47" t="s">
        <v>7281</v>
      </c>
      <c r="G28" s="47" t="s">
        <v>7282</v>
      </c>
      <c r="H28" s="47"/>
      <c r="I28" s="47"/>
      <c r="J28" s="48"/>
      <c r="K28" s="48"/>
      <c r="L28" s="48"/>
      <c r="M28" s="48"/>
      <c r="N28" s="48"/>
      <c r="O28" s="48"/>
      <c r="P28" s="48"/>
      <c r="Q28" s="48"/>
      <c r="R28" s="48"/>
      <c r="S28" s="48"/>
      <c r="T28" s="48"/>
      <c r="U28" s="49"/>
      <c r="V28" s="178"/>
      <c r="W28" s="51"/>
      <c r="X28" s="51"/>
      <c r="AG28" s="52"/>
    </row>
    <row r="29" spans="1:33" outlineLevel="1">
      <c r="A29" s="48"/>
      <c r="B29" s="48" t="s">
        <v>15</v>
      </c>
      <c r="C29" s="48">
        <v>25</v>
      </c>
      <c r="D29" s="47"/>
      <c r="E29" s="47" t="s">
        <v>7283</v>
      </c>
      <c r="F29" s="47" t="s">
        <v>7284</v>
      </c>
      <c r="G29" s="47" t="s">
        <v>7285</v>
      </c>
      <c r="H29" s="47"/>
      <c r="I29" s="47"/>
      <c r="J29" s="48"/>
      <c r="K29" s="48"/>
      <c r="L29" s="48"/>
      <c r="M29" s="48"/>
      <c r="N29" s="48"/>
      <c r="O29" s="48"/>
      <c r="P29" s="48"/>
      <c r="Q29" s="48"/>
      <c r="R29" s="48"/>
      <c r="S29" s="48"/>
      <c r="T29" s="48"/>
      <c r="U29" s="49"/>
      <c r="V29" s="178"/>
      <c r="W29" s="51"/>
      <c r="X29" s="51"/>
      <c r="AG29" s="52"/>
    </row>
    <row r="30" spans="1:33" outlineLevel="1">
      <c r="A30" s="48"/>
      <c r="B30" s="48" t="s">
        <v>15</v>
      </c>
      <c r="C30" s="48">
        <v>26</v>
      </c>
      <c r="D30" s="47"/>
      <c r="E30" s="47" t="s">
        <v>7286</v>
      </c>
      <c r="F30" s="47" t="s">
        <v>7287</v>
      </c>
      <c r="G30" s="47" t="s">
        <v>7288</v>
      </c>
      <c r="H30" s="47"/>
      <c r="I30" s="47"/>
      <c r="J30" s="48"/>
      <c r="K30" s="48"/>
      <c r="L30" s="48"/>
      <c r="M30" s="48"/>
      <c r="N30" s="48"/>
      <c r="O30" s="48"/>
      <c r="P30" s="48"/>
      <c r="Q30" s="48"/>
      <c r="R30" s="48"/>
      <c r="S30" s="48"/>
      <c r="T30" s="48"/>
      <c r="U30" s="49"/>
      <c r="V30" s="178"/>
      <c r="W30" s="51"/>
      <c r="X30" s="51"/>
      <c r="AG30" s="52"/>
    </row>
    <row r="31" spans="1:33" outlineLevel="1">
      <c r="A31" s="48"/>
      <c r="B31" s="48" t="s">
        <v>15</v>
      </c>
      <c r="C31" s="48">
        <v>27</v>
      </c>
      <c r="D31" s="47"/>
      <c r="E31" s="47" t="s">
        <v>7289</v>
      </c>
      <c r="F31" s="47" t="s">
        <v>7290</v>
      </c>
      <c r="G31" s="47" t="s">
        <v>7291</v>
      </c>
      <c r="H31" s="47"/>
      <c r="I31" s="47"/>
      <c r="J31" s="48"/>
      <c r="K31" s="48"/>
      <c r="L31" s="48"/>
      <c r="M31" s="48"/>
      <c r="N31" s="48"/>
      <c r="O31" s="48"/>
      <c r="P31" s="48"/>
      <c r="Q31" s="48"/>
      <c r="R31" s="48"/>
      <c r="S31" s="48"/>
      <c r="T31" s="48"/>
      <c r="U31" s="49"/>
      <c r="V31" s="178"/>
      <c r="W31" s="51"/>
      <c r="X31" s="51"/>
      <c r="AG31" s="52"/>
    </row>
    <row r="32" spans="1:33" outlineLevel="1">
      <c r="A32" s="48"/>
      <c r="B32" s="48" t="s">
        <v>15</v>
      </c>
      <c r="C32" s="48">
        <v>28</v>
      </c>
      <c r="D32" s="47"/>
      <c r="E32" s="47" t="s">
        <v>7292</v>
      </c>
      <c r="F32" s="47" t="s">
        <v>7293</v>
      </c>
      <c r="G32" s="47" t="s">
        <v>7294</v>
      </c>
      <c r="H32" s="47"/>
      <c r="I32" s="47"/>
      <c r="J32" s="48"/>
      <c r="K32" s="48"/>
      <c r="L32" s="48"/>
      <c r="M32" s="48"/>
      <c r="N32" s="48"/>
      <c r="O32" s="48"/>
      <c r="P32" s="48"/>
      <c r="Q32" s="48"/>
      <c r="R32" s="48"/>
      <c r="S32" s="48"/>
      <c r="T32" s="48"/>
      <c r="U32" s="49"/>
      <c r="V32" s="178"/>
      <c r="W32" s="51"/>
      <c r="X32" s="51"/>
      <c r="AG32" s="52"/>
    </row>
    <row r="33" spans="1:33" outlineLevel="1">
      <c r="A33" s="48"/>
      <c r="B33" s="48" t="s">
        <v>15</v>
      </c>
      <c r="C33" s="48">
        <v>29</v>
      </c>
      <c r="D33" s="47"/>
      <c r="E33" s="47" t="s">
        <v>7295</v>
      </c>
      <c r="F33" s="47" t="s">
        <v>7296</v>
      </c>
      <c r="G33" s="47" t="s">
        <v>7297</v>
      </c>
      <c r="H33" s="47"/>
      <c r="I33" s="47"/>
      <c r="J33" s="48"/>
      <c r="K33" s="48"/>
      <c r="L33" s="48"/>
      <c r="M33" s="48"/>
      <c r="N33" s="48"/>
      <c r="O33" s="48"/>
      <c r="P33" s="48"/>
      <c r="Q33" s="48"/>
      <c r="R33" s="48"/>
      <c r="S33" s="48"/>
      <c r="T33" s="48"/>
      <c r="U33" s="49"/>
      <c r="V33" s="178"/>
      <c r="W33" s="51"/>
      <c r="X33" s="51"/>
      <c r="AG33" s="52"/>
    </row>
    <row r="34" spans="1:33" outlineLevel="1">
      <c r="A34" s="48"/>
      <c r="B34" s="48" t="s">
        <v>15</v>
      </c>
      <c r="C34" s="48">
        <v>30</v>
      </c>
      <c r="D34" s="47"/>
      <c r="E34" s="47" t="s">
        <v>7298</v>
      </c>
      <c r="F34" s="47" t="s">
        <v>7299</v>
      </c>
      <c r="G34" s="47" t="s">
        <v>7300</v>
      </c>
      <c r="H34" s="47"/>
      <c r="I34" s="47"/>
      <c r="J34" s="48"/>
      <c r="K34" s="48"/>
      <c r="L34" s="48"/>
      <c r="M34" s="48"/>
      <c r="N34" s="48"/>
      <c r="O34" s="48"/>
      <c r="P34" s="48"/>
      <c r="Q34" s="48"/>
      <c r="R34" s="48"/>
      <c r="S34" s="48"/>
      <c r="T34" s="48"/>
      <c r="U34" s="49"/>
      <c r="V34" s="178"/>
      <c r="W34" s="51"/>
      <c r="X34" s="51"/>
      <c r="AG34" s="52"/>
    </row>
    <row r="35" spans="1:33" outlineLevel="1">
      <c r="A35" s="48"/>
      <c r="B35" s="48" t="s">
        <v>15</v>
      </c>
      <c r="C35" s="48">
        <v>31</v>
      </c>
      <c r="D35" s="47"/>
      <c r="E35" s="47" t="s">
        <v>7301</v>
      </c>
      <c r="F35" s="47" t="s">
        <v>7302</v>
      </c>
      <c r="G35" s="47" t="s">
        <v>7303</v>
      </c>
      <c r="H35" s="47"/>
      <c r="I35" s="47"/>
      <c r="J35" s="48"/>
      <c r="K35" s="48"/>
      <c r="L35" s="48"/>
      <c r="M35" s="48"/>
      <c r="N35" s="48"/>
      <c r="O35" s="48"/>
      <c r="P35" s="48"/>
      <c r="Q35" s="48"/>
      <c r="R35" s="48"/>
      <c r="S35" s="48"/>
      <c r="T35" s="48"/>
      <c r="U35" s="49"/>
      <c r="V35" s="178"/>
      <c r="W35" s="51"/>
      <c r="X35" s="51"/>
      <c r="AG35" s="52"/>
    </row>
    <row r="36" spans="1:33" outlineLevel="1">
      <c r="A36" s="48"/>
      <c r="B36" s="48" t="s">
        <v>15</v>
      </c>
      <c r="C36" s="48">
        <v>32</v>
      </c>
      <c r="D36" s="47"/>
      <c r="E36" s="47" t="s">
        <v>7304</v>
      </c>
      <c r="F36" s="47" t="s">
        <v>7305</v>
      </c>
      <c r="G36" s="47" t="s">
        <v>7306</v>
      </c>
      <c r="H36" s="47"/>
      <c r="I36" s="47"/>
      <c r="J36" s="48"/>
      <c r="K36" s="48"/>
      <c r="L36" s="48"/>
      <c r="M36" s="48"/>
      <c r="N36" s="48"/>
      <c r="O36" s="48"/>
      <c r="P36" s="48"/>
      <c r="Q36" s="48"/>
      <c r="R36" s="48"/>
      <c r="S36" s="48"/>
      <c r="T36" s="48"/>
      <c r="U36" s="49"/>
      <c r="V36" s="178"/>
      <c r="W36" s="51"/>
      <c r="X36" s="51"/>
      <c r="AG36" s="52"/>
    </row>
    <row r="37" spans="1:33" outlineLevel="1">
      <c r="A37" s="48"/>
      <c r="B37" s="48" t="s">
        <v>15</v>
      </c>
      <c r="C37" s="48">
        <v>33</v>
      </c>
      <c r="D37" s="47"/>
      <c r="E37" s="47" t="s">
        <v>7307</v>
      </c>
      <c r="F37" s="47" t="s">
        <v>7308</v>
      </c>
      <c r="G37" s="47" t="s">
        <v>7309</v>
      </c>
      <c r="H37" s="47"/>
      <c r="I37" s="47"/>
      <c r="J37" s="48"/>
      <c r="K37" s="48"/>
      <c r="L37" s="48"/>
      <c r="M37" s="48"/>
      <c r="N37" s="48"/>
      <c r="O37" s="48"/>
      <c r="P37" s="48"/>
      <c r="Q37" s="48"/>
      <c r="R37" s="48"/>
      <c r="S37" s="48"/>
      <c r="T37" s="48"/>
      <c r="U37" s="49"/>
      <c r="V37" s="178"/>
      <c r="W37" s="51"/>
      <c r="X37" s="51"/>
      <c r="AG37" s="52"/>
    </row>
    <row r="38" spans="1:33" outlineLevel="1">
      <c r="A38" s="48"/>
      <c r="B38" s="48" t="s">
        <v>15</v>
      </c>
      <c r="C38" s="48">
        <v>34</v>
      </c>
      <c r="D38" s="47"/>
      <c r="E38" s="47" t="s">
        <v>7310</v>
      </c>
      <c r="F38" s="47" t="s">
        <v>7311</v>
      </c>
      <c r="G38" s="47" t="s">
        <v>7312</v>
      </c>
      <c r="H38" s="47"/>
      <c r="I38" s="47"/>
      <c r="J38" s="48"/>
      <c r="K38" s="48"/>
      <c r="L38" s="48"/>
      <c r="M38" s="48"/>
      <c r="N38" s="48"/>
      <c r="O38" s="48"/>
      <c r="P38" s="48"/>
      <c r="Q38" s="48"/>
      <c r="R38" s="48"/>
      <c r="S38" s="48"/>
      <c r="T38" s="48"/>
      <c r="U38" s="49"/>
      <c r="V38" s="178"/>
      <c r="W38" s="51"/>
      <c r="X38" s="51"/>
      <c r="AG38" s="52"/>
    </row>
    <row r="39" spans="1:33" outlineLevel="1">
      <c r="A39" s="48"/>
      <c r="B39" s="48" t="s">
        <v>15</v>
      </c>
      <c r="C39" s="48">
        <v>35</v>
      </c>
      <c r="D39" s="47"/>
      <c r="E39" s="47" t="s">
        <v>7313</v>
      </c>
      <c r="F39" s="47" t="s">
        <v>7314</v>
      </c>
      <c r="G39" s="47" t="s">
        <v>7315</v>
      </c>
      <c r="H39" s="47"/>
      <c r="I39" s="47"/>
      <c r="J39" s="48"/>
      <c r="K39" s="48"/>
      <c r="L39" s="48"/>
      <c r="M39" s="48"/>
      <c r="N39" s="48"/>
      <c r="O39" s="48"/>
      <c r="P39" s="48"/>
      <c r="Q39" s="48"/>
      <c r="R39" s="48"/>
      <c r="S39" s="48"/>
      <c r="T39" s="48"/>
      <c r="U39" s="49"/>
      <c r="V39" s="178"/>
      <c r="W39" s="51"/>
      <c r="X39" s="51"/>
      <c r="AG39" s="52"/>
    </row>
    <row r="40" spans="1:33" outlineLevel="1">
      <c r="A40" s="48"/>
      <c r="B40" s="48" t="s">
        <v>15</v>
      </c>
      <c r="C40" s="48">
        <v>36</v>
      </c>
      <c r="D40" s="47"/>
      <c r="E40" s="47" t="s">
        <v>7316</v>
      </c>
      <c r="F40" s="47" t="s">
        <v>7317</v>
      </c>
      <c r="G40" s="47" t="s">
        <v>7318</v>
      </c>
      <c r="H40" s="47"/>
      <c r="I40" s="47"/>
      <c r="J40" s="48"/>
      <c r="K40" s="48"/>
      <c r="L40" s="48"/>
      <c r="M40" s="48"/>
      <c r="N40" s="48"/>
      <c r="O40" s="48"/>
      <c r="P40" s="48"/>
      <c r="Q40" s="48"/>
      <c r="R40" s="48"/>
      <c r="S40" s="48"/>
      <c r="T40" s="48"/>
      <c r="U40" s="49"/>
      <c r="V40" s="178"/>
      <c r="W40" s="51"/>
      <c r="X40" s="51"/>
      <c r="AG40" s="52"/>
    </row>
    <row r="41" spans="1:33" outlineLevel="1">
      <c r="A41" s="48"/>
      <c r="B41" s="48" t="s">
        <v>15</v>
      </c>
      <c r="C41" s="48">
        <v>37</v>
      </c>
      <c r="D41" s="47"/>
      <c r="E41" s="47" t="s">
        <v>7319</v>
      </c>
      <c r="F41" s="47" t="s">
        <v>7320</v>
      </c>
      <c r="G41" s="47" t="s">
        <v>7321</v>
      </c>
      <c r="H41" s="47"/>
      <c r="I41" s="47"/>
      <c r="J41" s="48"/>
      <c r="K41" s="48"/>
      <c r="L41" s="48"/>
      <c r="M41" s="48"/>
      <c r="N41" s="48"/>
      <c r="O41" s="48"/>
      <c r="P41" s="48"/>
      <c r="Q41" s="48"/>
      <c r="R41" s="48"/>
      <c r="S41" s="48"/>
      <c r="T41" s="48"/>
      <c r="U41" s="49"/>
      <c r="V41" s="178"/>
      <c r="W41" s="51"/>
      <c r="X41" s="51"/>
      <c r="AG41" s="52"/>
    </row>
    <row r="42" spans="1:33" outlineLevel="1">
      <c r="A42" s="48"/>
      <c r="B42" s="48" t="s">
        <v>15</v>
      </c>
      <c r="C42" s="48">
        <v>38</v>
      </c>
      <c r="D42" s="47"/>
      <c r="E42" s="47" t="s">
        <v>7322</v>
      </c>
      <c r="F42" s="47" t="s">
        <v>7323</v>
      </c>
      <c r="G42" s="47" t="s">
        <v>7324</v>
      </c>
      <c r="H42" s="47"/>
      <c r="I42" s="47"/>
      <c r="J42" s="48"/>
      <c r="K42" s="48"/>
      <c r="L42" s="48"/>
      <c r="M42" s="48"/>
      <c r="N42" s="48"/>
      <c r="O42" s="48"/>
      <c r="P42" s="48"/>
      <c r="Q42" s="48"/>
      <c r="R42" s="48"/>
      <c r="S42" s="48"/>
      <c r="T42" s="48"/>
      <c r="U42" s="49"/>
      <c r="V42" s="178"/>
      <c r="W42" s="51"/>
      <c r="X42" s="51"/>
      <c r="AG42" s="52"/>
    </row>
    <row r="43" spans="1:33" outlineLevel="1">
      <c r="A43" s="48"/>
      <c r="B43" s="48" t="s">
        <v>15</v>
      </c>
      <c r="C43" s="48">
        <v>39</v>
      </c>
      <c r="D43" s="47"/>
      <c r="E43" s="47" t="s">
        <v>7325</v>
      </c>
      <c r="F43" s="47" t="s">
        <v>7326</v>
      </c>
      <c r="G43" s="47" t="s">
        <v>7327</v>
      </c>
      <c r="H43" s="47"/>
      <c r="I43" s="47"/>
      <c r="J43" s="48"/>
      <c r="K43" s="48"/>
      <c r="L43" s="48"/>
      <c r="M43" s="48"/>
      <c r="N43" s="48"/>
      <c r="O43" s="48"/>
      <c r="P43" s="48"/>
      <c r="Q43" s="48"/>
      <c r="R43" s="48"/>
      <c r="S43" s="48"/>
      <c r="T43" s="48"/>
      <c r="U43" s="49"/>
      <c r="V43" s="178"/>
      <c r="W43" s="51"/>
      <c r="X43" s="51"/>
      <c r="AG43" s="52"/>
    </row>
    <row r="44" spans="1:33" outlineLevel="1">
      <c r="A44" s="48"/>
      <c r="B44" s="48" t="s">
        <v>15</v>
      </c>
      <c r="C44" s="48">
        <v>40</v>
      </c>
      <c r="D44" s="47"/>
      <c r="E44" s="47" t="s">
        <v>7328</v>
      </c>
      <c r="F44" s="47" t="s">
        <v>7329</v>
      </c>
      <c r="G44" s="47" t="s">
        <v>7330</v>
      </c>
      <c r="H44" s="47"/>
      <c r="I44" s="47"/>
      <c r="J44" s="48"/>
      <c r="K44" s="48"/>
      <c r="L44" s="48"/>
      <c r="M44" s="48"/>
      <c r="N44" s="48"/>
      <c r="O44" s="48"/>
      <c r="P44" s="48"/>
      <c r="Q44" s="48"/>
      <c r="R44" s="48"/>
      <c r="S44" s="48"/>
      <c r="T44" s="48"/>
      <c r="U44" s="49"/>
      <c r="V44" s="178"/>
      <c r="W44" s="51"/>
      <c r="X44" s="51"/>
      <c r="AG44" s="52"/>
    </row>
    <row r="45" spans="1:33" outlineLevel="1">
      <c r="A45" s="48"/>
      <c r="B45" s="48" t="s">
        <v>15</v>
      </c>
      <c r="C45" s="48">
        <v>41</v>
      </c>
      <c r="D45" s="47"/>
      <c r="E45" s="47" t="s">
        <v>7331</v>
      </c>
      <c r="F45" s="47" t="s">
        <v>7332</v>
      </c>
      <c r="G45" s="47" t="s">
        <v>7333</v>
      </c>
      <c r="H45" s="47"/>
      <c r="I45" s="47"/>
      <c r="J45" s="48"/>
      <c r="K45" s="48"/>
      <c r="L45" s="48"/>
      <c r="M45" s="48"/>
      <c r="N45" s="48"/>
      <c r="O45" s="48"/>
      <c r="P45" s="48"/>
      <c r="Q45" s="48"/>
      <c r="R45" s="48"/>
      <c r="S45" s="48"/>
      <c r="T45" s="48"/>
      <c r="U45" s="49"/>
      <c r="V45" s="178"/>
      <c r="W45" s="51"/>
      <c r="X45" s="51"/>
      <c r="AG45" s="52"/>
    </row>
    <row r="46" spans="1:33" outlineLevel="1">
      <c r="A46" s="48"/>
      <c r="B46" s="48" t="s">
        <v>15</v>
      </c>
      <c r="C46" s="48">
        <v>42</v>
      </c>
      <c r="D46" s="47"/>
      <c r="E46" s="47" t="s">
        <v>7334</v>
      </c>
      <c r="F46" s="47" t="s">
        <v>7335</v>
      </c>
      <c r="G46" s="47" t="s">
        <v>7336</v>
      </c>
      <c r="H46" s="47"/>
      <c r="I46" s="47"/>
      <c r="J46" s="48"/>
      <c r="K46" s="48"/>
      <c r="L46" s="48"/>
      <c r="M46" s="48"/>
      <c r="N46" s="48"/>
      <c r="O46" s="48"/>
      <c r="P46" s="48"/>
      <c r="Q46" s="48"/>
      <c r="R46" s="48"/>
      <c r="S46" s="48"/>
      <c r="T46" s="48"/>
      <c r="U46" s="49"/>
      <c r="V46" s="178"/>
      <c r="W46" s="51"/>
      <c r="X46" s="51"/>
      <c r="AG46" s="52"/>
    </row>
    <row r="47" spans="1:33" outlineLevel="1">
      <c r="A47" s="48"/>
      <c r="B47" s="48" t="s">
        <v>15</v>
      </c>
      <c r="C47" s="48">
        <v>43</v>
      </c>
      <c r="D47" s="47"/>
      <c r="E47" s="47" t="s">
        <v>7337</v>
      </c>
      <c r="F47" s="47" t="s">
        <v>7338</v>
      </c>
      <c r="G47" s="47" t="s">
        <v>7339</v>
      </c>
      <c r="H47" s="47"/>
      <c r="I47" s="47"/>
      <c r="J47" s="48"/>
      <c r="K47" s="48"/>
      <c r="L47" s="48"/>
      <c r="M47" s="48"/>
      <c r="N47" s="48"/>
      <c r="O47" s="48"/>
      <c r="P47" s="48"/>
      <c r="Q47" s="48"/>
      <c r="R47" s="48"/>
      <c r="S47" s="48"/>
      <c r="T47" s="48"/>
      <c r="U47" s="49"/>
      <c r="V47" s="178"/>
      <c r="W47" s="51"/>
      <c r="X47" s="51"/>
      <c r="AG47" s="52"/>
    </row>
    <row r="48" spans="1:33" outlineLevel="1">
      <c r="A48" s="48"/>
      <c r="B48" s="48" t="s">
        <v>15</v>
      </c>
      <c r="C48" s="48">
        <v>44</v>
      </c>
      <c r="D48" s="47"/>
      <c r="E48" s="47" t="s">
        <v>7340</v>
      </c>
      <c r="F48" s="47" t="s">
        <v>7341</v>
      </c>
      <c r="G48" s="47" t="s">
        <v>7342</v>
      </c>
      <c r="H48" s="47"/>
      <c r="I48" s="47"/>
      <c r="J48" s="48"/>
      <c r="K48" s="48"/>
      <c r="L48" s="48"/>
      <c r="M48" s="48"/>
      <c r="N48" s="48"/>
      <c r="O48" s="48"/>
      <c r="P48" s="48"/>
      <c r="Q48" s="48"/>
      <c r="R48" s="48"/>
      <c r="S48" s="48"/>
      <c r="T48" s="48"/>
      <c r="U48" s="49"/>
      <c r="V48" s="178"/>
      <c r="W48" s="51"/>
      <c r="X48" s="51"/>
      <c r="AG48" s="52"/>
    </row>
    <row r="49" spans="1:33" outlineLevel="1">
      <c r="A49" s="48"/>
      <c r="B49" s="48" t="s">
        <v>15</v>
      </c>
      <c r="C49" s="48">
        <v>45</v>
      </c>
      <c r="D49" s="47"/>
      <c r="E49" s="47" t="s">
        <v>7343</v>
      </c>
      <c r="F49" s="47" t="s">
        <v>7344</v>
      </c>
      <c r="G49" s="47" t="s">
        <v>7345</v>
      </c>
      <c r="H49" s="47"/>
      <c r="I49" s="47"/>
      <c r="J49" s="48"/>
      <c r="K49" s="48"/>
      <c r="L49" s="48"/>
      <c r="M49" s="48"/>
      <c r="N49" s="48"/>
      <c r="O49" s="48"/>
      <c r="P49" s="48"/>
      <c r="Q49" s="48"/>
      <c r="R49" s="48"/>
      <c r="S49" s="48"/>
      <c r="T49" s="48"/>
      <c r="U49" s="49"/>
      <c r="V49" s="178"/>
      <c r="W49" s="51"/>
      <c r="X49" s="51"/>
      <c r="AG49" s="52"/>
    </row>
    <row r="50" spans="1:33" outlineLevel="1">
      <c r="A50" s="48"/>
      <c r="B50" s="48" t="s">
        <v>15</v>
      </c>
      <c r="C50" s="48">
        <v>46</v>
      </c>
      <c r="D50" s="47"/>
      <c r="E50" s="47" t="s">
        <v>7346</v>
      </c>
      <c r="F50" s="47" t="s">
        <v>7347</v>
      </c>
      <c r="G50" s="47" t="s">
        <v>7348</v>
      </c>
      <c r="H50" s="47"/>
      <c r="I50" s="47"/>
      <c r="J50" s="48"/>
      <c r="K50" s="48"/>
      <c r="L50" s="48"/>
      <c r="M50" s="48"/>
      <c r="N50" s="48"/>
      <c r="O50" s="48"/>
      <c r="P50" s="48"/>
      <c r="Q50" s="48"/>
      <c r="R50" s="48"/>
      <c r="S50" s="48"/>
      <c r="T50" s="48"/>
      <c r="U50" s="49"/>
      <c r="V50" s="178"/>
      <c r="W50" s="51"/>
      <c r="X50" s="51"/>
      <c r="AG50" s="52"/>
    </row>
    <row r="51" spans="1:33" outlineLevel="1">
      <c r="A51" s="48"/>
      <c r="B51" s="48" t="s">
        <v>15</v>
      </c>
      <c r="C51" s="48">
        <v>47</v>
      </c>
      <c r="D51" s="47"/>
      <c r="E51" s="47" t="s">
        <v>7349</v>
      </c>
      <c r="F51" s="47" t="s">
        <v>7350</v>
      </c>
      <c r="G51" s="47" t="s">
        <v>7351</v>
      </c>
      <c r="H51" s="47"/>
      <c r="I51" s="47"/>
      <c r="J51" s="48"/>
      <c r="K51" s="48"/>
      <c r="L51" s="48"/>
      <c r="M51" s="48"/>
      <c r="N51" s="48"/>
      <c r="O51" s="48"/>
      <c r="P51" s="48"/>
      <c r="Q51" s="48"/>
      <c r="R51" s="48"/>
      <c r="S51" s="48"/>
      <c r="T51" s="48"/>
      <c r="U51" s="49"/>
      <c r="V51" s="178"/>
      <c r="W51" s="51"/>
      <c r="X51" s="51"/>
      <c r="AG51" s="52"/>
    </row>
    <row r="52" spans="1:33" outlineLevel="1">
      <c r="A52" s="48"/>
      <c r="B52" s="48" t="s">
        <v>15</v>
      </c>
      <c r="C52" s="48">
        <v>48</v>
      </c>
      <c r="D52" s="47"/>
      <c r="E52" s="47" t="s">
        <v>7352</v>
      </c>
      <c r="F52" s="47" t="s">
        <v>7353</v>
      </c>
      <c r="G52" s="47" t="s">
        <v>7354</v>
      </c>
      <c r="H52" s="47"/>
      <c r="I52" s="47"/>
      <c r="J52" s="48"/>
      <c r="K52" s="48"/>
      <c r="L52" s="48"/>
      <c r="M52" s="48"/>
      <c r="N52" s="48"/>
      <c r="O52" s="48"/>
      <c r="P52" s="48"/>
      <c r="Q52" s="48"/>
      <c r="R52" s="48"/>
      <c r="S52" s="48"/>
      <c r="T52" s="48"/>
      <c r="U52" s="49"/>
      <c r="V52" s="178"/>
      <c r="W52" s="51"/>
      <c r="X52" s="51"/>
      <c r="AG52" s="52"/>
    </row>
    <row r="53" spans="1:33" outlineLevel="1">
      <c r="A53" s="48"/>
      <c r="B53" s="48" t="s">
        <v>15</v>
      </c>
      <c r="C53" s="48">
        <v>49</v>
      </c>
      <c r="D53" s="47"/>
      <c r="E53" s="47" t="s">
        <v>7355</v>
      </c>
      <c r="F53" s="47" t="s">
        <v>7356</v>
      </c>
      <c r="G53" s="47" t="s">
        <v>7357</v>
      </c>
      <c r="H53" s="47"/>
      <c r="I53" s="47"/>
      <c r="J53" s="48"/>
      <c r="K53" s="48"/>
      <c r="L53" s="48"/>
      <c r="M53" s="48"/>
      <c r="N53" s="48"/>
      <c r="O53" s="48"/>
      <c r="P53" s="48"/>
      <c r="Q53" s="48"/>
      <c r="R53" s="48"/>
      <c r="S53" s="48"/>
      <c r="T53" s="48"/>
      <c r="U53" s="49"/>
      <c r="V53" s="178"/>
      <c r="W53" s="51"/>
      <c r="X53" s="51"/>
      <c r="AG53" s="52"/>
    </row>
    <row r="54" spans="1:33" outlineLevel="1">
      <c r="A54" s="48"/>
      <c r="B54" s="48" t="s">
        <v>15</v>
      </c>
      <c r="C54" s="48">
        <v>50</v>
      </c>
      <c r="D54" s="47"/>
      <c r="E54" s="47" t="s">
        <v>7358</v>
      </c>
      <c r="F54" s="47" t="s">
        <v>7359</v>
      </c>
      <c r="G54" s="47" t="s">
        <v>7360</v>
      </c>
      <c r="H54" s="47"/>
      <c r="I54" s="47"/>
      <c r="J54" s="48"/>
      <c r="K54" s="48"/>
      <c r="L54" s="48"/>
      <c r="M54" s="48"/>
      <c r="N54" s="48"/>
      <c r="O54" s="48"/>
      <c r="P54" s="48"/>
      <c r="Q54" s="48"/>
      <c r="R54" s="48"/>
      <c r="S54" s="48"/>
      <c r="T54" s="48"/>
      <c r="U54" s="49"/>
      <c r="V54" s="178"/>
      <c r="W54" s="51"/>
      <c r="X54" s="51"/>
      <c r="AG54" s="52"/>
    </row>
    <row r="55" spans="1:33" outlineLevel="1">
      <c r="A55" s="48"/>
      <c r="B55" s="48" t="s">
        <v>15</v>
      </c>
      <c r="C55" s="48">
        <v>51</v>
      </c>
      <c r="D55" s="47"/>
      <c r="E55" s="47" t="s">
        <v>7361</v>
      </c>
      <c r="F55" s="47" t="s">
        <v>7362</v>
      </c>
      <c r="G55" s="47" t="s">
        <v>7363</v>
      </c>
      <c r="H55" s="47"/>
      <c r="I55" s="47"/>
      <c r="J55" s="48"/>
      <c r="K55" s="48"/>
      <c r="L55" s="48"/>
      <c r="M55" s="48"/>
      <c r="N55" s="48"/>
      <c r="O55" s="48"/>
      <c r="P55" s="48"/>
      <c r="Q55" s="48"/>
      <c r="R55" s="48"/>
      <c r="S55" s="48"/>
      <c r="T55" s="48"/>
      <c r="U55" s="49"/>
      <c r="V55" s="178"/>
      <c r="W55" s="51"/>
      <c r="X55" s="51"/>
      <c r="AG55" s="52"/>
    </row>
    <row r="56" spans="1:33" outlineLevel="1">
      <c r="A56" s="48"/>
      <c r="B56" s="48" t="s">
        <v>15</v>
      </c>
      <c r="C56" s="48">
        <v>52</v>
      </c>
      <c r="D56" s="47"/>
      <c r="E56" s="47" t="s">
        <v>7364</v>
      </c>
      <c r="F56" s="47" t="s">
        <v>7365</v>
      </c>
      <c r="G56" s="47" t="s">
        <v>7366</v>
      </c>
      <c r="H56" s="47"/>
      <c r="I56" s="47"/>
      <c r="J56" s="48"/>
      <c r="K56" s="48"/>
      <c r="L56" s="48"/>
      <c r="M56" s="48"/>
      <c r="N56" s="48"/>
      <c r="O56" s="48"/>
      <c r="P56" s="48"/>
      <c r="Q56" s="48"/>
      <c r="R56" s="48"/>
      <c r="S56" s="48"/>
      <c r="T56" s="48"/>
      <c r="U56" s="49"/>
      <c r="V56" s="178"/>
      <c r="W56" s="51"/>
      <c r="X56" s="51"/>
      <c r="AG56" s="52"/>
    </row>
    <row r="57" spans="1:33" outlineLevel="1">
      <c r="A57" s="48"/>
      <c r="B57" s="48" t="s">
        <v>15</v>
      </c>
      <c r="C57" s="48">
        <v>53</v>
      </c>
      <c r="D57" s="47"/>
      <c r="E57" s="47" t="s">
        <v>7367</v>
      </c>
      <c r="F57" s="47" t="s">
        <v>7368</v>
      </c>
      <c r="G57" s="47" t="s">
        <v>7369</v>
      </c>
      <c r="H57" s="47"/>
      <c r="I57" s="47"/>
      <c r="J57" s="48"/>
      <c r="K57" s="48"/>
      <c r="L57" s="48"/>
      <c r="M57" s="48"/>
      <c r="N57" s="48"/>
      <c r="O57" s="48"/>
      <c r="P57" s="48"/>
      <c r="Q57" s="48"/>
      <c r="R57" s="48"/>
      <c r="S57" s="48"/>
      <c r="T57" s="48"/>
      <c r="U57" s="49"/>
      <c r="V57" s="178"/>
      <c r="W57" s="51"/>
      <c r="X57" s="51"/>
      <c r="AG57" s="52"/>
    </row>
    <row r="58" spans="1:33" outlineLevel="1">
      <c r="A58" s="48"/>
      <c r="B58" s="48" t="s">
        <v>15</v>
      </c>
      <c r="C58" s="48">
        <v>54</v>
      </c>
      <c r="D58" s="47"/>
      <c r="E58" s="47" t="s">
        <v>7370</v>
      </c>
      <c r="F58" s="47" t="s">
        <v>7371</v>
      </c>
      <c r="G58" s="47" t="s">
        <v>7372</v>
      </c>
      <c r="H58" s="47"/>
      <c r="I58" s="47"/>
      <c r="J58" s="48"/>
      <c r="K58" s="48"/>
      <c r="L58" s="48"/>
      <c r="M58" s="48"/>
      <c r="N58" s="48"/>
      <c r="O58" s="48"/>
      <c r="P58" s="48"/>
      <c r="Q58" s="48"/>
      <c r="R58" s="48"/>
      <c r="S58" s="48"/>
      <c r="T58" s="48"/>
      <c r="U58" s="49"/>
      <c r="V58" s="178"/>
      <c r="W58" s="51"/>
      <c r="X58" s="51"/>
      <c r="AG58" s="52"/>
    </row>
    <row r="59" spans="1:33" outlineLevel="1">
      <c r="A59" s="48"/>
      <c r="B59" s="48" t="s">
        <v>15</v>
      </c>
      <c r="C59" s="48">
        <v>55</v>
      </c>
      <c r="D59" s="47"/>
      <c r="E59" s="47" t="s">
        <v>7373</v>
      </c>
      <c r="F59" s="47" t="s">
        <v>7374</v>
      </c>
      <c r="G59" s="47" t="s">
        <v>7375</v>
      </c>
      <c r="H59" s="47"/>
      <c r="I59" s="47"/>
      <c r="J59" s="48"/>
      <c r="K59" s="48"/>
      <c r="L59" s="48"/>
      <c r="M59" s="48"/>
      <c r="N59" s="48"/>
      <c r="O59" s="48"/>
      <c r="P59" s="48"/>
      <c r="Q59" s="48"/>
      <c r="R59" s="48"/>
      <c r="S59" s="48"/>
      <c r="T59" s="48"/>
      <c r="U59" s="49"/>
      <c r="V59" s="178"/>
      <c r="W59" s="51"/>
      <c r="X59" s="51"/>
      <c r="AG59" s="52"/>
    </row>
    <row r="60" spans="1:33" outlineLevel="1">
      <c r="A60" s="48"/>
      <c r="B60" s="48" t="s">
        <v>15</v>
      </c>
      <c r="C60" s="48">
        <v>56</v>
      </c>
      <c r="D60" s="47"/>
      <c r="E60" s="47" t="s">
        <v>7376</v>
      </c>
      <c r="F60" s="47" t="s">
        <v>7377</v>
      </c>
      <c r="G60" s="47" t="s">
        <v>7378</v>
      </c>
      <c r="H60" s="47"/>
      <c r="I60" s="47"/>
      <c r="J60" s="48"/>
      <c r="K60" s="48"/>
      <c r="L60" s="48"/>
      <c r="M60" s="48"/>
      <c r="N60" s="48"/>
      <c r="O60" s="48"/>
      <c r="P60" s="48"/>
      <c r="Q60" s="48"/>
      <c r="R60" s="48"/>
      <c r="S60" s="48"/>
      <c r="T60" s="48"/>
      <c r="U60" s="49"/>
      <c r="V60" s="178"/>
      <c r="W60" s="51"/>
      <c r="X60" s="51"/>
      <c r="AG60" s="52"/>
    </row>
    <row r="61" spans="1:33" outlineLevel="1">
      <c r="A61" s="48"/>
      <c r="B61" s="48" t="s">
        <v>15</v>
      </c>
      <c r="C61" s="48">
        <v>57</v>
      </c>
      <c r="D61" s="47"/>
      <c r="E61" s="47" t="s">
        <v>7379</v>
      </c>
      <c r="F61" s="47" t="s">
        <v>7380</v>
      </c>
      <c r="G61" s="47" t="s">
        <v>7381</v>
      </c>
      <c r="H61" s="47"/>
      <c r="I61" s="47"/>
      <c r="J61" s="48"/>
      <c r="K61" s="48"/>
      <c r="L61" s="48"/>
      <c r="M61" s="48"/>
      <c r="N61" s="48"/>
      <c r="O61" s="48"/>
      <c r="P61" s="48"/>
      <c r="Q61" s="48"/>
      <c r="R61" s="48"/>
      <c r="S61" s="48"/>
      <c r="T61" s="48"/>
      <c r="U61" s="49"/>
      <c r="V61" s="178"/>
      <c r="W61" s="51"/>
      <c r="X61" s="51"/>
      <c r="AG61" s="52"/>
    </row>
    <row r="62" spans="1:33" outlineLevel="1">
      <c r="A62" s="48"/>
      <c r="B62" s="48" t="s">
        <v>15</v>
      </c>
      <c r="C62" s="48">
        <v>58</v>
      </c>
      <c r="D62" s="47"/>
      <c r="E62" s="47" t="s">
        <v>7382</v>
      </c>
      <c r="F62" s="47" t="s">
        <v>7383</v>
      </c>
      <c r="G62" s="47" t="s">
        <v>7384</v>
      </c>
      <c r="H62" s="47"/>
      <c r="I62" s="47"/>
      <c r="J62" s="48"/>
      <c r="K62" s="48"/>
      <c r="L62" s="48"/>
      <c r="M62" s="48"/>
      <c r="N62" s="48"/>
      <c r="O62" s="48"/>
      <c r="P62" s="48"/>
      <c r="Q62" s="48"/>
      <c r="R62" s="48"/>
      <c r="S62" s="48"/>
      <c r="T62" s="48"/>
      <c r="U62" s="49"/>
      <c r="V62" s="178"/>
      <c r="W62" s="51"/>
      <c r="X62" s="51"/>
      <c r="AG62" s="52"/>
    </row>
    <row r="63" spans="1:33" outlineLevel="1">
      <c r="A63" s="48"/>
      <c r="B63" s="48" t="s">
        <v>15</v>
      </c>
      <c r="C63" s="48">
        <v>59</v>
      </c>
      <c r="D63" s="47"/>
      <c r="E63" s="47" t="s">
        <v>7385</v>
      </c>
      <c r="F63" s="47" t="s">
        <v>7386</v>
      </c>
      <c r="G63" s="47" t="s">
        <v>7387</v>
      </c>
      <c r="H63" s="47"/>
      <c r="I63" s="47"/>
      <c r="J63" s="48"/>
      <c r="K63" s="48"/>
      <c r="L63" s="48"/>
      <c r="M63" s="48"/>
      <c r="N63" s="48"/>
      <c r="O63" s="48"/>
      <c r="P63" s="48"/>
      <c r="Q63" s="48"/>
      <c r="R63" s="48"/>
      <c r="S63" s="48"/>
      <c r="T63" s="48"/>
      <c r="U63" s="49"/>
      <c r="V63" s="178"/>
      <c r="W63" s="51"/>
      <c r="X63" s="51"/>
      <c r="AG63" s="52"/>
    </row>
    <row r="64" spans="1:33" outlineLevel="1">
      <c r="A64" s="48"/>
      <c r="B64" s="48" t="s">
        <v>15</v>
      </c>
      <c r="C64" s="48">
        <v>60</v>
      </c>
      <c r="D64" s="47"/>
      <c r="E64" s="47" t="s">
        <v>7388</v>
      </c>
      <c r="F64" s="47" t="s">
        <v>7389</v>
      </c>
      <c r="G64" s="47" t="s">
        <v>7390</v>
      </c>
      <c r="H64" s="47"/>
      <c r="I64" s="47"/>
      <c r="J64" s="48"/>
      <c r="K64" s="48"/>
      <c r="L64" s="48"/>
      <c r="M64" s="48"/>
      <c r="N64" s="48"/>
      <c r="O64" s="48"/>
      <c r="P64" s="48"/>
      <c r="Q64" s="48"/>
      <c r="R64" s="48"/>
      <c r="S64" s="48"/>
      <c r="T64" s="48"/>
      <c r="U64" s="49"/>
      <c r="V64" s="178"/>
      <c r="W64" s="51"/>
      <c r="X64" s="51"/>
      <c r="AG64" s="52"/>
    </row>
    <row r="65" spans="1:33" outlineLevel="1">
      <c r="A65" s="48"/>
      <c r="B65" s="48" t="s">
        <v>15</v>
      </c>
      <c r="C65" s="48">
        <v>61</v>
      </c>
      <c r="D65" s="47"/>
      <c r="E65" s="47" t="s">
        <v>7391</v>
      </c>
      <c r="F65" s="47" t="s">
        <v>7392</v>
      </c>
      <c r="G65" s="47" t="s">
        <v>7393</v>
      </c>
      <c r="H65" s="47"/>
      <c r="I65" s="47"/>
      <c r="J65" s="48"/>
      <c r="K65" s="48"/>
      <c r="L65" s="48"/>
      <c r="M65" s="48"/>
      <c r="N65" s="48"/>
      <c r="O65" s="48"/>
      <c r="P65" s="48"/>
      <c r="Q65" s="48"/>
      <c r="R65" s="48"/>
      <c r="S65" s="48"/>
      <c r="T65" s="48"/>
      <c r="U65" s="49"/>
      <c r="V65" s="178"/>
      <c r="W65" s="51"/>
      <c r="X65" s="51"/>
      <c r="AG65" s="52"/>
    </row>
    <row r="66" spans="1:33" outlineLevel="1">
      <c r="A66" s="48"/>
      <c r="B66" s="48" t="s">
        <v>15</v>
      </c>
      <c r="C66" s="48">
        <v>62</v>
      </c>
      <c r="D66" s="47"/>
      <c r="E66" s="47" t="s">
        <v>7394</v>
      </c>
      <c r="F66" s="47" t="s">
        <v>7395</v>
      </c>
      <c r="G66" s="47" t="s">
        <v>7396</v>
      </c>
      <c r="H66" s="47"/>
      <c r="I66" s="47"/>
      <c r="J66" s="48"/>
      <c r="K66" s="48"/>
      <c r="L66" s="48"/>
      <c r="M66" s="48"/>
      <c r="N66" s="48"/>
      <c r="O66" s="48"/>
      <c r="P66" s="48"/>
      <c r="Q66" s="48"/>
      <c r="R66" s="48"/>
      <c r="S66" s="48"/>
      <c r="T66" s="48"/>
      <c r="U66" s="49"/>
      <c r="V66" s="178"/>
      <c r="W66" s="51"/>
      <c r="X66" s="51"/>
      <c r="AG66" s="52"/>
    </row>
    <row r="67" spans="1:33" outlineLevel="1">
      <c r="A67" s="48"/>
      <c r="B67" s="48" t="s">
        <v>15</v>
      </c>
      <c r="C67" s="48">
        <v>63</v>
      </c>
      <c r="D67" s="47"/>
      <c r="E67" s="47" t="s">
        <v>7397</v>
      </c>
      <c r="F67" s="47" t="s">
        <v>7398</v>
      </c>
      <c r="G67" s="47" t="s">
        <v>7399</v>
      </c>
      <c r="H67" s="47"/>
      <c r="I67" s="47"/>
      <c r="J67" s="48"/>
      <c r="K67" s="48"/>
      <c r="L67" s="48"/>
      <c r="M67" s="48"/>
      <c r="N67" s="48"/>
      <c r="O67" s="48"/>
      <c r="P67" s="48"/>
      <c r="Q67" s="48"/>
      <c r="R67" s="48"/>
      <c r="S67" s="48"/>
      <c r="T67" s="48"/>
      <c r="U67" s="49"/>
      <c r="V67" s="178"/>
      <c r="W67" s="51"/>
      <c r="X67" s="51"/>
      <c r="AG67" s="52"/>
    </row>
    <row r="68" spans="1:33" outlineLevel="1">
      <c r="A68" s="48"/>
      <c r="B68" s="48" t="s">
        <v>15</v>
      </c>
      <c r="C68" s="48">
        <v>64</v>
      </c>
      <c r="D68" s="47"/>
      <c r="E68" s="47" t="s">
        <v>7400</v>
      </c>
      <c r="F68" s="47" t="s">
        <v>7401</v>
      </c>
      <c r="G68" s="47" t="s">
        <v>7402</v>
      </c>
      <c r="H68" s="47"/>
      <c r="I68" s="47"/>
      <c r="J68" s="48"/>
      <c r="K68" s="48"/>
      <c r="L68" s="48"/>
      <c r="M68" s="48"/>
      <c r="N68" s="48"/>
      <c r="O68" s="48"/>
      <c r="P68" s="48"/>
      <c r="Q68" s="48"/>
      <c r="R68" s="48"/>
      <c r="S68" s="48"/>
      <c r="T68" s="48"/>
      <c r="U68" s="49"/>
      <c r="V68" s="178"/>
      <c r="W68" s="51"/>
      <c r="X68" s="51"/>
      <c r="AG68" s="52"/>
    </row>
    <row r="69" spans="1:33" ht="25.5" customHeight="1">
      <c r="A69" s="860" t="s">
        <v>608</v>
      </c>
      <c r="B69" s="861"/>
      <c r="C69" s="861"/>
      <c r="D69" s="861"/>
      <c r="E69" s="861"/>
      <c r="F69" s="861"/>
      <c r="G69" s="861"/>
      <c r="H69" s="861"/>
      <c r="I69" s="861"/>
      <c r="J69" s="861"/>
      <c r="K69" s="861"/>
      <c r="L69" s="861"/>
      <c r="M69" s="861"/>
      <c r="N69" s="861"/>
      <c r="O69" s="861"/>
      <c r="P69" s="861"/>
      <c r="Q69" s="861"/>
      <c r="R69" s="861"/>
      <c r="S69" s="861"/>
      <c r="T69" s="861"/>
      <c r="U69" s="861"/>
      <c r="V69" s="861"/>
      <c r="W69" s="861"/>
      <c r="X69" s="862"/>
      <c r="AG69" s="52"/>
    </row>
    <row r="70" spans="1:33" outlineLevel="1">
      <c r="A70" s="48"/>
      <c r="B70" s="48" t="s">
        <v>42</v>
      </c>
      <c r="C70" s="48">
        <v>1001</v>
      </c>
      <c r="D70" s="47" t="s">
        <v>7403</v>
      </c>
      <c r="E70" s="47" t="s">
        <v>7404</v>
      </c>
      <c r="F70" s="47" t="s">
        <v>7405</v>
      </c>
      <c r="G70" s="47" t="s">
        <v>7406</v>
      </c>
      <c r="H70" s="47" t="s">
        <v>6936</v>
      </c>
      <c r="I70" s="47" t="s">
        <v>7407</v>
      </c>
      <c r="J70" s="477" t="s">
        <v>7408</v>
      </c>
      <c r="K70" s="48"/>
      <c r="L70" s="48"/>
      <c r="M70" s="48"/>
      <c r="N70" s="48"/>
      <c r="O70" s="48"/>
      <c r="P70" s="48"/>
      <c r="Q70" s="48"/>
      <c r="R70" s="48"/>
      <c r="S70" s="48"/>
      <c r="T70" s="48" t="s">
        <v>7409</v>
      </c>
      <c r="U70" s="49" t="s">
        <v>6924</v>
      </c>
      <c r="V70" s="178"/>
      <c r="W70" s="51"/>
      <c r="X70" s="374" t="s">
        <v>7410</v>
      </c>
      <c r="Y70" s="50"/>
      <c r="Z70" s="50" t="s">
        <v>178</v>
      </c>
      <c r="AG70" s="52"/>
    </row>
    <row r="71" spans="1:33" outlineLevel="1">
      <c r="A71" s="48"/>
      <c r="B71" s="48" t="s">
        <v>15</v>
      </c>
      <c r="C71" s="48">
        <v>1002</v>
      </c>
      <c r="D71" s="47"/>
      <c r="E71" s="47" t="s">
        <v>7411</v>
      </c>
      <c r="F71" s="47" t="s">
        <v>7412</v>
      </c>
      <c r="G71" s="47" t="s">
        <v>7413</v>
      </c>
      <c r="H71" s="47"/>
      <c r="I71" s="47"/>
      <c r="J71" s="48"/>
      <c r="K71" s="48"/>
      <c r="L71" s="48"/>
      <c r="M71" s="48"/>
      <c r="N71" s="48"/>
      <c r="O71" s="48"/>
      <c r="P71" s="48"/>
      <c r="Q71" s="48"/>
      <c r="R71" s="48"/>
      <c r="S71" s="48"/>
      <c r="T71" s="48"/>
      <c r="U71" s="49"/>
      <c r="V71" s="178"/>
      <c r="W71" s="51"/>
      <c r="X71" s="51"/>
      <c r="Y71" s="228"/>
      <c r="Z71" s="50" t="s">
        <v>916</v>
      </c>
      <c r="AG71" s="52"/>
    </row>
    <row r="72" spans="1:33" outlineLevel="1">
      <c r="A72" s="48"/>
      <c r="B72" s="48" t="s">
        <v>15</v>
      </c>
      <c r="C72" s="48">
        <v>1003</v>
      </c>
      <c r="D72" s="47"/>
      <c r="E72" s="47" t="s">
        <v>7414</v>
      </c>
      <c r="F72" s="47" t="s">
        <v>7415</v>
      </c>
      <c r="G72" s="47" t="s">
        <v>7416</v>
      </c>
      <c r="H72" s="47"/>
      <c r="I72" s="47"/>
      <c r="J72" s="48"/>
      <c r="K72" s="48"/>
      <c r="L72" s="48"/>
      <c r="M72" s="48"/>
      <c r="N72" s="48"/>
      <c r="O72" s="48"/>
      <c r="P72" s="48"/>
      <c r="Q72" s="48"/>
      <c r="R72" s="48"/>
      <c r="S72" s="48"/>
      <c r="T72" s="48"/>
      <c r="U72" s="49"/>
      <c r="V72" s="178"/>
      <c r="W72" s="51"/>
      <c r="X72" s="51"/>
      <c r="Y72" s="229"/>
      <c r="Z72" s="50" t="s">
        <v>186</v>
      </c>
      <c r="AG72" s="52"/>
    </row>
    <row r="73" spans="1:33" outlineLevel="1">
      <c r="A73" s="48"/>
      <c r="B73" s="48" t="s">
        <v>15</v>
      </c>
      <c r="C73" s="48">
        <v>1004</v>
      </c>
      <c r="D73" s="47"/>
      <c r="E73" s="47" t="s">
        <v>7417</v>
      </c>
      <c r="F73" s="47" t="s">
        <v>7418</v>
      </c>
      <c r="G73" s="47" t="s">
        <v>7419</v>
      </c>
      <c r="H73" s="47"/>
      <c r="I73" s="47"/>
      <c r="J73" s="48"/>
      <c r="K73" s="48"/>
      <c r="L73" s="48"/>
      <c r="M73" s="48"/>
      <c r="N73" s="48"/>
      <c r="O73" s="48"/>
      <c r="P73" s="48"/>
      <c r="Q73" s="48"/>
      <c r="R73" s="48"/>
      <c r="S73" s="48"/>
      <c r="T73" s="48"/>
      <c r="U73" s="49"/>
      <c r="V73" s="178"/>
      <c r="W73" s="51"/>
      <c r="X73" s="51"/>
      <c r="Y73" s="27"/>
      <c r="Z73" s="27"/>
      <c r="AG73" s="52"/>
    </row>
    <row r="74" spans="1:33" outlineLevel="1">
      <c r="A74" s="48"/>
      <c r="B74" s="48" t="s">
        <v>15</v>
      </c>
      <c r="C74" s="48">
        <v>1005</v>
      </c>
      <c r="D74" s="47"/>
      <c r="E74" s="47" t="s">
        <v>7420</v>
      </c>
      <c r="F74" s="47" t="s">
        <v>7421</v>
      </c>
      <c r="G74" s="47" t="s">
        <v>7422</v>
      </c>
      <c r="H74" s="47"/>
      <c r="I74" s="47"/>
      <c r="J74" s="48"/>
      <c r="K74" s="48"/>
      <c r="L74" s="48"/>
      <c r="M74" s="48"/>
      <c r="N74" s="48"/>
      <c r="O74" s="48"/>
      <c r="P74" s="48"/>
      <c r="Q74" s="48"/>
      <c r="R74" s="48"/>
      <c r="S74" s="48"/>
      <c r="T74" s="48"/>
      <c r="U74" s="49"/>
      <c r="V74" s="178"/>
      <c r="W74" s="51"/>
      <c r="X74" s="51"/>
      <c r="Y74" s="335"/>
      <c r="Z74" s="50" t="s">
        <v>195</v>
      </c>
      <c r="AG74" s="52"/>
    </row>
    <row r="75" spans="1:33" outlineLevel="1">
      <c r="A75" s="48"/>
      <c r="B75" s="48" t="s">
        <v>15</v>
      </c>
      <c r="C75" s="48">
        <v>1006</v>
      </c>
      <c r="D75" s="47"/>
      <c r="E75" s="47" t="s">
        <v>7423</v>
      </c>
      <c r="F75" s="47" t="s">
        <v>7424</v>
      </c>
      <c r="G75" s="47" t="s">
        <v>7425</v>
      </c>
      <c r="H75" s="47"/>
      <c r="I75" s="47"/>
      <c r="J75" s="48"/>
      <c r="K75" s="48"/>
      <c r="L75" s="48"/>
      <c r="M75" s="48"/>
      <c r="N75" s="48"/>
      <c r="O75" s="48"/>
      <c r="P75" s="48"/>
      <c r="Q75" s="48"/>
      <c r="R75" s="48"/>
      <c r="S75" s="48"/>
      <c r="T75" s="48"/>
      <c r="U75" s="49"/>
      <c r="V75" s="178"/>
      <c r="W75" s="51"/>
      <c r="X75" s="51"/>
      <c r="Y75" s="336"/>
      <c r="Z75" s="50" t="s">
        <v>200</v>
      </c>
      <c r="AA75" s="27"/>
      <c r="AB75" s="27"/>
      <c r="AC75" s="27"/>
      <c r="AD75" s="27"/>
      <c r="AG75" s="52"/>
    </row>
    <row r="76" spans="1:33" outlineLevel="1">
      <c r="A76" s="48"/>
      <c r="B76" s="48" t="s">
        <v>15</v>
      </c>
      <c r="C76" s="48">
        <v>1007</v>
      </c>
      <c r="D76" s="47"/>
      <c r="E76" s="47" t="s">
        <v>7426</v>
      </c>
      <c r="F76" s="47" t="s">
        <v>7427</v>
      </c>
      <c r="G76" s="47" t="s">
        <v>7428</v>
      </c>
      <c r="H76" s="47"/>
      <c r="I76" s="47"/>
      <c r="J76" s="48"/>
      <c r="K76" s="48"/>
      <c r="L76" s="48"/>
      <c r="M76" s="48"/>
      <c r="N76" s="48"/>
      <c r="O76" s="48"/>
      <c r="P76" s="48"/>
      <c r="Q76" s="48"/>
      <c r="R76" s="48"/>
      <c r="S76" s="48"/>
      <c r="T76" s="48"/>
      <c r="U76" s="49"/>
      <c r="V76" s="178"/>
      <c r="W76" s="51"/>
      <c r="X76" s="51"/>
      <c r="Y76" s="27"/>
      <c r="Z76" s="27"/>
      <c r="AA76" s="27"/>
      <c r="AB76" s="27"/>
      <c r="AC76" s="27"/>
      <c r="AD76" s="27"/>
      <c r="AG76" s="52"/>
    </row>
    <row r="77" spans="1:33" outlineLevel="1">
      <c r="A77" s="48"/>
      <c r="B77" s="48" t="s">
        <v>15</v>
      </c>
      <c r="C77" s="48">
        <v>1008</v>
      </c>
      <c r="D77" s="47"/>
      <c r="E77" s="47" t="s">
        <v>7429</v>
      </c>
      <c r="F77" s="47" t="s">
        <v>7430</v>
      </c>
      <c r="G77" s="47" t="s">
        <v>7234</v>
      </c>
      <c r="H77" s="47"/>
      <c r="I77" s="47"/>
      <c r="J77" s="48"/>
      <c r="K77" s="48"/>
      <c r="L77" s="48"/>
      <c r="M77" s="48"/>
      <c r="N77" s="48"/>
      <c r="O77" s="48"/>
      <c r="P77" s="48"/>
      <c r="Q77" s="48"/>
      <c r="R77" s="48"/>
      <c r="S77" s="48"/>
      <c r="T77" s="48"/>
      <c r="U77" s="49"/>
      <c r="V77" s="178"/>
      <c r="W77" s="51"/>
      <c r="X77" s="51"/>
      <c r="Y77" s="27"/>
      <c r="Z77" s="27"/>
      <c r="AA77" s="27"/>
      <c r="AB77" s="27"/>
      <c r="AC77" s="27"/>
      <c r="AD77" s="27"/>
      <c r="AG77" s="52"/>
    </row>
    <row r="78" spans="1:33" outlineLevel="1">
      <c r="A78" s="48"/>
      <c r="B78" s="48" t="s">
        <v>15</v>
      </c>
      <c r="C78" s="48">
        <v>1009</v>
      </c>
      <c r="D78" s="47"/>
      <c r="E78" s="47" t="s">
        <v>7431</v>
      </c>
      <c r="F78" s="47" t="s">
        <v>7432</v>
      </c>
      <c r="G78" s="47" t="s">
        <v>7237</v>
      </c>
      <c r="H78" s="47"/>
      <c r="I78" s="47"/>
      <c r="J78" s="48"/>
      <c r="K78" s="48"/>
      <c r="L78" s="48"/>
      <c r="M78" s="48"/>
      <c r="N78" s="48"/>
      <c r="O78" s="48"/>
      <c r="P78" s="48"/>
      <c r="Q78" s="48"/>
      <c r="R78" s="48"/>
      <c r="S78" s="48"/>
      <c r="T78" s="48"/>
      <c r="U78" s="49"/>
      <c r="V78" s="178"/>
      <c r="W78" s="51"/>
      <c r="X78" s="51"/>
      <c r="AG78" s="52"/>
    </row>
    <row r="79" spans="1:33" outlineLevel="1">
      <c r="A79" s="48"/>
      <c r="B79" s="48" t="s">
        <v>15</v>
      </c>
      <c r="C79" s="48">
        <v>1010</v>
      </c>
      <c r="D79" s="47"/>
      <c r="E79" s="47" t="s">
        <v>7433</v>
      </c>
      <c r="F79" s="47" t="s">
        <v>7434</v>
      </c>
      <c r="G79" s="47" t="s">
        <v>7240</v>
      </c>
      <c r="H79" s="47"/>
      <c r="I79" s="47"/>
      <c r="J79" s="48"/>
      <c r="K79" s="48"/>
      <c r="L79" s="48"/>
      <c r="M79" s="48"/>
      <c r="N79" s="48"/>
      <c r="O79" s="48"/>
      <c r="P79" s="48"/>
      <c r="Q79" s="48"/>
      <c r="R79" s="48"/>
      <c r="S79" s="48"/>
      <c r="T79" s="48"/>
      <c r="U79" s="49"/>
      <c r="V79" s="178"/>
      <c r="W79" s="51"/>
      <c r="X79" s="51"/>
      <c r="AG79" s="52"/>
    </row>
    <row r="80" spans="1:33" outlineLevel="1">
      <c r="A80" s="48"/>
      <c r="B80" s="48" t="s">
        <v>15</v>
      </c>
      <c r="C80" s="48">
        <v>1011</v>
      </c>
      <c r="D80" s="47"/>
      <c r="E80" s="47" t="s">
        <v>7435</v>
      </c>
      <c r="F80" s="47" t="s">
        <v>7436</v>
      </c>
      <c r="G80" s="47" t="s">
        <v>7243</v>
      </c>
      <c r="H80" s="47"/>
      <c r="I80" s="47"/>
      <c r="J80" s="48"/>
      <c r="K80" s="48"/>
      <c r="L80" s="48"/>
      <c r="M80" s="48"/>
      <c r="N80" s="48"/>
      <c r="O80" s="48"/>
      <c r="P80" s="48"/>
      <c r="Q80" s="48"/>
      <c r="R80" s="48"/>
      <c r="S80" s="48"/>
      <c r="T80" s="48"/>
      <c r="U80" s="49"/>
      <c r="V80" s="178"/>
      <c r="W80" s="51"/>
      <c r="X80" s="51"/>
      <c r="AG80" s="52"/>
    </row>
    <row r="81" spans="1:33" outlineLevel="1">
      <c r="A81" s="48"/>
      <c r="B81" s="48" t="s">
        <v>15</v>
      </c>
      <c r="C81" s="48">
        <v>1012</v>
      </c>
      <c r="D81" s="47"/>
      <c r="E81" s="47" t="s">
        <v>7437</v>
      </c>
      <c r="F81" s="47" t="s">
        <v>7438</v>
      </c>
      <c r="G81" s="47" t="s">
        <v>7246</v>
      </c>
      <c r="H81" s="47"/>
      <c r="I81" s="47"/>
      <c r="J81" s="48"/>
      <c r="K81" s="48"/>
      <c r="L81" s="48"/>
      <c r="M81" s="48"/>
      <c r="N81" s="48"/>
      <c r="O81" s="48"/>
      <c r="P81" s="48"/>
      <c r="Q81" s="48"/>
      <c r="R81" s="48"/>
      <c r="S81" s="48"/>
      <c r="T81" s="48"/>
      <c r="U81" s="49"/>
      <c r="V81" s="178"/>
      <c r="W81" s="51"/>
      <c r="X81" s="51"/>
      <c r="AG81" s="52"/>
    </row>
    <row r="82" spans="1:33" outlineLevel="1">
      <c r="A82" s="48"/>
      <c r="B82" s="48" t="s">
        <v>15</v>
      </c>
      <c r="C82" s="48">
        <v>1013</v>
      </c>
      <c r="D82" s="47"/>
      <c r="E82" s="47" t="s">
        <v>7439</v>
      </c>
      <c r="F82" s="47" t="s">
        <v>7440</v>
      </c>
      <c r="G82" s="47" t="s">
        <v>7249</v>
      </c>
      <c r="H82" s="47"/>
      <c r="I82" s="47"/>
      <c r="J82" s="48"/>
      <c r="K82" s="48"/>
      <c r="L82" s="48"/>
      <c r="M82" s="48"/>
      <c r="N82" s="48"/>
      <c r="O82" s="48"/>
      <c r="P82" s="48"/>
      <c r="Q82" s="48"/>
      <c r="R82" s="48"/>
      <c r="S82" s="48"/>
      <c r="T82" s="48"/>
      <c r="U82" s="49"/>
      <c r="V82" s="178"/>
      <c r="W82" s="51"/>
      <c r="X82" s="51"/>
      <c r="AG82" s="52"/>
    </row>
    <row r="83" spans="1:33" outlineLevel="1">
      <c r="A83" s="48"/>
      <c r="B83" s="48" t="s">
        <v>15</v>
      </c>
      <c r="C83" s="48">
        <v>1014</v>
      </c>
      <c r="D83" s="47"/>
      <c r="E83" s="47" t="s">
        <v>7441</v>
      </c>
      <c r="F83" s="47" t="s">
        <v>7442</v>
      </c>
      <c r="G83" s="47" t="s">
        <v>7252</v>
      </c>
      <c r="H83" s="47"/>
      <c r="I83" s="47"/>
      <c r="J83" s="48"/>
      <c r="K83" s="48"/>
      <c r="L83" s="48"/>
      <c r="M83" s="48"/>
      <c r="N83" s="48"/>
      <c r="O83" s="48"/>
      <c r="P83" s="48"/>
      <c r="Q83" s="48"/>
      <c r="R83" s="48"/>
      <c r="S83" s="48"/>
      <c r="T83" s="48"/>
      <c r="U83" s="49"/>
      <c r="V83" s="178"/>
      <c r="W83" s="51"/>
      <c r="X83" s="51"/>
      <c r="AG83" s="52"/>
    </row>
    <row r="84" spans="1:33" outlineLevel="1">
      <c r="A84" s="48"/>
      <c r="B84" s="48" t="s">
        <v>15</v>
      </c>
      <c r="C84" s="48">
        <v>1015</v>
      </c>
      <c r="D84" s="47"/>
      <c r="E84" s="47" t="s">
        <v>7443</v>
      </c>
      <c r="F84" s="47" t="s">
        <v>7444</v>
      </c>
      <c r="G84" s="47" t="s">
        <v>7255</v>
      </c>
      <c r="H84" s="47"/>
      <c r="I84" s="47"/>
      <c r="J84" s="48"/>
      <c r="K84" s="48"/>
      <c r="L84" s="48"/>
      <c r="M84" s="48"/>
      <c r="N84" s="48"/>
      <c r="O84" s="48"/>
      <c r="P84" s="48"/>
      <c r="Q84" s="48"/>
      <c r="R84" s="48"/>
      <c r="S84" s="48"/>
      <c r="T84" s="48"/>
      <c r="U84" s="49"/>
      <c r="V84" s="178"/>
      <c r="W84" s="51"/>
      <c r="X84" s="51"/>
      <c r="AG84" s="52"/>
    </row>
    <row r="85" spans="1:33" outlineLevel="1">
      <c r="A85" s="48"/>
      <c r="B85" s="48" t="s">
        <v>15</v>
      </c>
      <c r="C85" s="48">
        <v>1016</v>
      </c>
      <c r="D85" s="47"/>
      <c r="E85" s="47" t="s">
        <v>7445</v>
      </c>
      <c r="F85" s="47" t="s">
        <v>7446</v>
      </c>
      <c r="G85" s="47" t="s">
        <v>7258</v>
      </c>
      <c r="H85" s="47"/>
      <c r="I85" s="47"/>
      <c r="J85" s="48"/>
      <c r="K85" s="48"/>
      <c r="L85" s="48"/>
      <c r="M85" s="48"/>
      <c r="N85" s="48"/>
      <c r="O85" s="48"/>
      <c r="P85" s="48"/>
      <c r="Q85" s="48"/>
      <c r="R85" s="48"/>
      <c r="S85" s="48"/>
      <c r="T85" s="48"/>
      <c r="U85" s="49"/>
      <c r="V85" s="178"/>
      <c r="W85" s="51"/>
      <c r="X85" s="51"/>
      <c r="AG85" s="52"/>
    </row>
    <row r="86" spans="1:33" outlineLevel="1">
      <c r="A86" s="48"/>
      <c r="B86" s="48" t="s">
        <v>15</v>
      </c>
      <c r="C86" s="48">
        <v>1017</v>
      </c>
      <c r="D86" s="47"/>
      <c r="E86" s="47" t="s">
        <v>7447</v>
      </c>
      <c r="F86" s="47" t="s">
        <v>7448</v>
      </c>
      <c r="G86" s="47" t="s">
        <v>7261</v>
      </c>
      <c r="H86" s="47"/>
      <c r="I86" s="47"/>
      <c r="J86" s="48"/>
      <c r="K86" s="48"/>
      <c r="L86" s="48"/>
      <c r="M86" s="48"/>
      <c r="N86" s="48"/>
      <c r="O86" s="48"/>
      <c r="P86" s="48"/>
      <c r="Q86" s="48"/>
      <c r="R86" s="48"/>
      <c r="S86" s="48"/>
      <c r="T86" s="48"/>
      <c r="U86" s="49"/>
      <c r="V86" s="178"/>
      <c r="W86" s="51"/>
      <c r="X86" s="51"/>
      <c r="AG86" s="52"/>
    </row>
    <row r="87" spans="1:33" outlineLevel="1">
      <c r="A87" s="48"/>
      <c r="B87" s="48" t="s">
        <v>15</v>
      </c>
      <c r="C87" s="48">
        <v>1018</v>
      </c>
      <c r="D87" s="47"/>
      <c r="E87" s="47" t="s">
        <v>7449</v>
      </c>
      <c r="F87" s="47" t="s">
        <v>7450</v>
      </c>
      <c r="G87" s="47" t="s">
        <v>7264</v>
      </c>
      <c r="H87" s="47"/>
      <c r="I87" s="47"/>
      <c r="J87" s="48"/>
      <c r="K87" s="48"/>
      <c r="L87" s="48"/>
      <c r="M87" s="48"/>
      <c r="N87" s="48"/>
      <c r="O87" s="48"/>
      <c r="P87" s="48"/>
      <c r="Q87" s="48"/>
      <c r="R87" s="48"/>
      <c r="S87" s="48"/>
      <c r="T87" s="48"/>
      <c r="U87" s="49"/>
      <c r="V87" s="178"/>
      <c r="W87" s="51"/>
      <c r="X87" s="51"/>
      <c r="AG87" s="52"/>
    </row>
    <row r="88" spans="1:33" outlineLevel="1">
      <c r="A88" s="48"/>
      <c r="B88" s="48" t="s">
        <v>15</v>
      </c>
      <c r="C88" s="48">
        <v>1019</v>
      </c>
      <c r="D88" s="47"/>
      <c r="E88" s="47" t="s">
        <v>7451</v>
      </c>
      <c r="F88" s="47" t="s">
        <v>7452</v>
      </c>
      <c r="G88" s="47" t="s">
        <v>7267</v>
      </c>
      <c r="H88" s="47"/>
      <c r="I88" s="47"/>
      <c r="J88" s="48"/>
      <c r="K88" s="48"/>
      <c r="L88" s="48"/>
      <c r="M88" s="48"/>
      <c r="N88" s="48"/>
      <c r="O88" s="48"/>
      <c r="P88" s="48"/>
      <c r="Q88" s="48"/>
      <c r="R88" s="48"/>
      <c r="S88" s="48"/>
      <c r="T88" s="48"/>
      <c r="U88" s="49"/>
      <c r="V88" s="178"/>
      <c r="W88" s="51"/>
      <c r="X88" s="51"/>
      <c r="AG88" s="52"/>
    </row>
    <row r="89" spans="1:33" outlineLevel="1">
      <c r="A89" s="48"/>
      <c r="B89" s="48" t="s">
        <v>15</v>
      </c>
      <c r="C89" s="48">
        <v>1020</v>
      </c>
      <c r="D89" s="47"/>
      <c r="E89" s="47" t="s">
        <v>7453</v>
      </c>
      <c r="F89" s="47" t="s">
        <v>7454</v>
      </c>
      <c r="G89" s="47" t="s">
        <v>7270</v>
      </c>
      <c r="H89" s="47"/>
      <c r="I89" s="47"/>
      <c r="J89" s="48"/>
      <c r="K89" s="48"/>
      <c r="L89" s="48"/>
      <c r="M89" s="48"/>
      <c r="N89" s="48"/>
      <c r="O89" s="48"/>
      <c r="P89" s="48"/>
      <c r="Q89" s="48"/>
      <c r="R89" s="48"/>
      <c r="S89" s="48"/>
      <c r="T89" s="48"/>
      <c r="U89" s="49"/>
      <c r="V89" s="178"/>
      <c r="W89" s="51"/>
      <c r="X89" s="51"/>
      <c r="AG89" s="52"/>
    </row>
    <row r="90" spans="1:33" outlineLevel="1">
      <c r="A90" s="48"/>
      <c r="B90" s="48" t="s">
        <v>15</v>
      </c>
      <c r="C90" s="48">
        <v>1021</v>
      </c>
      <c r="D90" s="47"/>
      <c r="E90" s="47" t="s">
        <v>7455</v>
      </c>
      <c r="F90" s="47" t="s">
        <v>7456</v>
      </c>
      <c r="G90" s="47" t="s">
        <v>7273</v>
      </c>
      <c r="H90" s="47"/>
      <c r="I90" s="47"/>
      <c r="J90" s="48"/>
      <c r="K90" s="48"/>
      <c r="L90" s="48"/>
      <c r="M90" s="48"/>
      <c r="N90" s="48"/>
      <c r="O90" s="48"/>
      <c r="P90" s="48"/>
      <c r="Q90" s="48"/>
      <c r="R90" s="48"/>
      <c r="S90" s="48"/>
      <c r="T90" s="48"/>
      <c r="U90" s="49"/>
      <c r="V90" s="178"/>
      <c r="W90" s="51"/>
      <c r="X90" s="51"/>
      <c r="AG90" s="52"/>
    </row>
    <row r="91" spans="1:33" outlineLevel="1">
      <c r="A91" s="48"/>
      <c r="B91" s="48" t="s">
        <v>15</v>
      </c>
      <c r="C91" s="48">
        <v>1022</v>
      </c>
      <c r="D91" s="47"/>
      <c r="E91" s="47" t="s">
        <v>7457</v>
      </c>
      <c r="F91" s="47" t="s">
        <v>7458</v>
      </c>
      <c r="G91" s="47" t="s">
        <v>7276</v>
      </c>
      <c r="H91" s="47"/>
      <c r="I91" s="47"/>
      <c r="J91" s="48"/>
      <c r="K91" s="48"/>
      <c r="L91" s="48"/>
      <c r="M91" s="48"/>
      <c r="N91" s="48"/>
      <c r="O91" s="48"/>
      <c r="P91" s="48"/>
      <c r="Q91" s="48"/>
      <c r="R91" s="48"/>
      <c r="S91" s="48"/>
      <c r="T91" s="48"/>
      <c r="U91" s="49"/>
      <c r="V91" s="178"/>
      <c r="W91" s="51"/>
      <c r="X91" s="51"/>
      <c r="AG91" s="52"/>
    </row>
    <row r="92" spans="1:33" outlineLevel="1">
      <c r="A92" s="48"/>
      <c r="B92" s="48" t="s">
        <v>15</v>
      </c>
      <c r="C92" s="48">
        <v>1023</v>
      </c>
      <c r="D92" s="47"/>
      <c r="E92" s="47" t="s">
        <v>7459</v>
      </c>
      <c r="F92" s="47" t="s">
        <v>7460</v>
      </c>
      <c r="G92" s="47" t="s">
        <v>7279</v>
      </c>
      <c r="H92" s="47"/>
      <c r="I92" s="47"/>
      <c r="J92" s="48"/>
      <c r="K92" s="48"/>
      <c r="L92" s="48"/>
      <c r="M92" s="48"/>
      <c r="N92" s="48"/>
      <c r="O92" s="48"/>
      <c r="P92" s="48"/>
      <c r="Q92" s="48"/>
      <c r="R92" s="48"/>
      <c r="S92" s="48"/>
      <c r="T92" s="48"/>
      <c r="U92" s="49"/>
      <c r="V92" s="178"/>
      <c r="W92" s="51"/>
      <c r="X92" s="51"/>
      <c r="AG92" s="52"/>
    </row>
    <row r="93" spans="1:33" outlineLevel="1">
      <c r="A93" s="48"/>
      <c r="B93" s="48" t="s">
        <v>15</v>
      </c>
      <c r="C93" s="48">
        <v>1024</v>
      </c>
      <c r="D93" s="47"/>
      <c r="E93" s="47" t="s">
        <v>7461</v>
      </c>
      <c r="F93" s="47" t="s">
        <v>7462</v>
      </c>
      <c r="G93" s="47" t="s">
        <v>7282</v>
      </c>
      <c r="H93" s="47"/>
      <c r="I93" s="47"/>
      <c r="J93" s="48"/>
      <c r="K93" s="48"/>
      <c r="L93" s="48"/>
      <c r="M93" s="48"/>
      <c r="N93" s="48"/>
      <c r="O93" s="48"/>
      <c r="P93" s="48"/>
      <c r="Q93" s="48"/>
      <c r="R93" s="48"/>
      <c r="S93" s="48"/>
      <c r="T93" s="48"/>
      <c r="U93" s="49"/>
      <c r="V93" s="178"/>
      <c r="W93" s="51"/>
      <c r="X93" s="51"/>
      <c r="AG93" s="52"/>
    </row>
    <row r="94" spans="1:33" outlineLevel="1">
      <c r="A94" s="48"/>
      <c r="B94" s="48" t="s">
        <v>15</v>
      </c>
      <c r="C94" s="48">
        <v>1025</v>
      </c>
      <c r="D94" s="47"/>
      <c r="E94" s="47" t="s">
        <v>7463</v>
      </c>
      <c r="F94" s="47" t="s">
        <v>7464</v>
      </c>
      <c r="G94" s="47" t="s">
        <v>7285</v>
      </c>
      <c r="H94" s="47"/>
      <c r="I94" s="47"/>
      <c r="J94" s="48"/>
      <c r="K94" s="48"/>
      <c r="L94" s="48"/>
      <c r="M94" s="48"/>
      <c r="N94" s="48"/>
      <c r="O94" s="48"/>
      <c r="P94" s="48"/>
      <c r="Q94" s="48"/>
      <c r="R94" s="48"/>
      <c r="S94" s="48"/>
      <c r="T94" s="48"/>
      <c r="U94" s="49"/>
      <c r="V94" s="178"/>
      <c r="W94" s="51"/>
      <c r="X94" s="51"/>
      <c r="AG94" s="52"/>
    </row>
    <row r="95" spans="1:33" outlineLevel="1">
      <c r="A95" s="48"/>
      <c r="B95" s="48" t="s">
        <v>15</v>
      </c>
      <c r="C95" s="48">
        <v>1026</v>
      </c>
      <c r="D95" s="47"/>
      <c r="E95" s="47" t="s">
        <v>7465</v>
      </c>
      <c r="F95" s="47" t="s">
        <v>7466</v>
      </c>
      <c r="G95" s="47" t="s">
        <v>7288</v>
      </c>
      <c r="H95" s="47"/>
      <c r="I95" s="47"/>
      <c r="J95" s="48"/>
      <c r="K95" s="48"/>
      <c r="L95" s="48"/>
      <c r="M95" s="48"/>
      <c r="N95" s="48"/>
      <c r="O95" s="48"/>
      <c r="P95" s="48"/>
      <c r="Q95" s="48"/>
      <c r="R95" s="48"/>
      <c r="S95" s="48"/>
      <c r="T95" s="48"/>
      <c r="U95" s="49"/>
      <c r="V95" s="178"/>
      <c r="W95" s="51"/>
      <c r="X95" s="51"/>
      <c r="AG95" s="52"/>
    </row>
    <row r="96" spans="1:33" outlineLevel="1">
      <c r="A96" s="48"/>
      <c r="B96" s="48" t="s">
        <v>15</v>
      </c>
      <c r="C96" s="48">
        <v>1027</v>
      </c>
      <c r="D96" s="47"/>
      <c r="E96" s="47" t="s">
        <v>7467</v>
      </c>
      <c r="F96" s="47" t="s">
        <v>7468</v>
      </c>
      <c r="G96" s="47" t="s">
        <v>7291</v>
      </c>
      <c r="H96" s="47"/>
      <c r="I96" s="47"/>
      <c r="J96" s="48"/>
      <c r="K96" s="48"/>
      <c r="L96" s="48"/>
      <c r="M96" s="48"/>
      <c r="N96" s="48"/>
      <c r="O96" s="48"/>
      <c r="P96" s="48"/>
      <c r="Q96" s="48"/>
      <c r="R96" s="48"/>
      <c r="S96" s="48"/>
      <c r="T96" s="48"/>
      <c r="U96" s="49"/>
      <c r="V96" s="178"/>
      <c r="W96" s="51"/>
      <c r="X96" s="51"/>
      <c r="AG96" s="52"/>
    </row>
    <row r="97" spans="1:33" outlineLevel="1">
      <c r="A97" s="48"/>
      <c r="B97" s="48" t="s">
        <v>15</v>
      </c>
      <c r="C97" s="48">
        <v>1028</v>
      </c>
      <c r="D97" s="47"/>
      <c r="E97" s="47" t="s">
        <v>7469</v>
      </c>
      <c r="F97" s="47" t="s">
        <v>7470</v>
      </c>
      <c r="G97" s="47" t="s">
        <v>7294</v>
      </c>
      <c r="H97" s="47"/>
      <c r="I97" s="47"/>
      <c r="J97" s="48"/>
      <c r="K97" s="48"/>
      <c r="L97" s="48"/>
      <c r="M97" s="48"/>
      <c r="N97" s="48"/>
      <c r="O97" s="48"/>
      <c r="P97" s="48"/>
      <c r="Q97" s="48"/>
      <c r="R97" s="48"/>
      <c r="S97" s="48"/>
      <c r="T97" s="48"/>
      <c r="U97" s="49"/>
      <c r="V97" s="178"/>
      <c r="W97" s="51"/>
      <c r="X97" s="51"/>
      <c r="AG97" s="52"/>
    </row>
    <row r="98" spans="1:33" outlineLevel="1">
      <c r="A98" s="48"/>
      <c r="B98" s="48" t="s">
        <v>15</v>
      </c>
      <c r="C98" s="48">
        <v>1029</v>
      </c>
      <c r="D98" s="47"/>
      <c r="E98" s="47" t="s">
        <v>7471</v>
      </c>
      <c r="F98" s="47" t="s">
        <v>7472</v>
      </c>
      <c r="G98" s="47" t="s">
        <v>7297</v>
      </c>
      <c r="H98" s="47"/>
      <c r="I98" s="47"/>
      <c r="J98" s="48"/>
      <c r="K98" s="48"/>
      <c r="L98" s="48"/>
      <c r="M98" s="48"/>
      <c r="N98" s="48"/>
      <c r="O98" s="48"/>
      <c r="P98" s="48"/>
      <c r="Q98" s="48"/>
      <c r="R98" s="48"/>
      <c r="S98" s="48"/>
      <c r="T98" s="48"/>
      <c r="U98" s="49"/>
      <c r="V98" s="178"/>
      <c r="W98" s="51"/>
      <c r="X98" s="51"/>
      <c r="AG98" s="52"/>
    </row>
    <row r="99" spans="1:33" outlineLevel="1">
      <c r="A99" s="48"/>
      <c r="B99" s="48" t="s">
        <v>15</v>
      </c>
      <c r="C99" s="48">
        <v>1030</v>
      </c>
      <c r="D99" s="47"/>
      <c r="E99" s="47" t="s">
        <v>7473</v>
      </c>
      <c r="F99" s="47" t="s">
        <v>7474</v>
      </c>
      <c r="G99" s="47" t="s">
        <v>7300</v>
      </c>
      <c r="H99" s="47"/>
      <c r="I99" s="47"/>
      <c r="J99" s="48"/>
      <c r="K99" s="48"/>
      <c r="L99" s="48"/>
      <c r="M99" s="48"/>
      <c r="N99" s="48"/>
      <c r="O99" s="48"/>
      <c r="P99" s="48"/>
      <c r="Q99" s="48"/>
      <c r="R99" s="48"/>
      <c r="S99" s="48"/>
      <c r="T99" s="48"/>
      <c r="U99" s="49"/>
      <c r="V99" s="178"/>
      <c r="W99" s="51"/>
      <c r="X99" s="51"/>
      <c r="AG99" s="52"/>
    </row>
    <row r="100" spans="1:33" outlineLevel="1">
      <c r="A100" s="48"/>
      <c r="B100" s="48" t="s">
        <v>15</v>
      </c>
      <c r="C100" s="48">
        <v>1031</v>
      </c>
      <c r="D100" s="47"/>
      <c r="E100" s="47" t="s">
        <v>7475</v>
      </c>
      <c r="F100" s="47" t="s">
        <v>7476</v>
      </c>
      <c r="G100" s="47" t="s">
        <v>7303</v>
      </c>
      <c r="H100" s="47"/>
      <c r="I100" s="47"/>
      <c r="J100" s="48"/>
      <c r="K100" s="48"/>
      <c r="L100" s="48"/>
      <c r="M100" s="48"/>
      <c r="N100" s="48"/>
      <c r="O100" s="48"/>
      <c r="P100" s="48"/>
      <c r="Q100" s="48"/>
      <c r="R100" s="48"/>
      <c r="S100" s="48"/>
      <c r="T100" s="48"/>
      <c r="U100" s="49"/>
      <c r="V100" s="178"/>
      <c r="W100" s="51"/>
      <c r="X100" s="51"/>
      <c r="AG100" s="52"/>
    </row>
    <row r="101" spans="1:33" outlineLevel="1">
      <c r="A101" s="48"/>
      <c r="B101" s="48" t="s">
        <v>15</v>
      </c>
      <c r="C101" s="48">
        <v>1032</v>
      </c>
      <c r="D101" s="47"/>
      <c r="E101" s="47" t="s">
        <v>7477</v>
      </c>
      <c r="F101" s="47" t="s">
        <v>7478</v>
      </c>
      <c r="G101" s="47" t="s">
        <v>7306</v>
      </c>
      <c r="H101" s="47"/>
      <c r="I101" s="47"/>
      <c r="J101" s="48"/>
      <c r="K101" s="48"/>
      <c r="L101" s="48"/>
      <c r="M101" s="48"/>
      <c r="N101" s="48"/>
      <c r="O101" s="48"/>
      <c r="P101" s="48"/>
      <c r="Q101" s="48"/>
      <c r="R101" s="48"/>
      <c r="S101" s="48"/>
      <c r="T101" s="48"/>
      <c r="U101" s="49"/>
      <c r="V101" s="178"/>
      <c r="W101" s="51"/>
      <c r="X101" s="51"/>
      <c r="AG101" s="52"/>
    </row>
    <row r="102" spans="1:33" outlineLevel="1">
      <c r="A102" s="48"/>
      <c r="B102" s="48" t="s">
        <v>15</v>
      </c>
      <c r="C102" s="48">
        <v>1033</v>
      </c>
      <c r="D102" s="47"/>
      <c r="E102" s="47" t="s">
        <v>7479</v>
      </c>
      <c r="F102" s="47" t="s">
        <v>7480</v>
      </c>
      <c r="G102" s="47" t="s">
        <v>7309</v>
      </c>
      <c r="H102" s="47"/>
      <c r="I102" s="47"/>
      <c r="J102" s="48"/>
      <c r="K102" s="48"/>
      <c r="L102" s="48"/>
      <c r="M102" s="48"/>
      <c r="N102" s="48"/>
      <c r="O102" s="48"/>
      <c r="P102" s="48"/>
      <c r="Q102" s="48"/>
      <c r="R102" s="48"/>
      <c r="S102" s="48"/>
      <c r="T102" s="48"/>
      <c r="U102" s="49"/>
      <c r="V102" s="178"/>
      <c r="W102" s="51"/>
      <c r="X102" s="51"/>
      <c r="AG102" s="52"/>
    </row>
    <row r="103" spans="1:33" outlineLevel="1">
      <c r="A103" s="48"/>
      <c r="B103" s="48" t="s">
        <v>15</v>
      </c>
      <c r="C103" s="48">
        <v>1034</v>
      </c>
      <c r="D103" s="47"/>
      <c r="E103" s="47" t="s">
        <v>7481</v>
      </c>
      <c r="F103" s="47" t="s">
        <v>7482</v>
      </c>
      <c r="G103" s="47" t="s">
        <v>7312</v>
      </c>
      <c r="H103" s="47"/>
      <c r="I103" s="47"/>
      <c r="J103" s="48"/>
      <c r="K103" s="48"/>
      <c r="L103" s="48"/>
      <c r="M103" s="48"/>
      <c r="N103" s="48"/>
      <c r="O103" s="48"/>
      <c r="P103" s="48"/>
      <c r="Q103" s="48"/>
      <c r="R103" s="48"/>
      <c r="S103" s="48"/>
      <c r="T103" s="48"/>
      <c r="U103" s="49"/>
      <c r="V103" s="178"/>
      <c r="W103" s="51"/>
      <c r="X103" s="51"/>
      <c r="AG103" s="52"/>
    </row>
    <row r="104" spans="1:33" outlineLevel="1">
      <c r="A104" s="48"/>
      <c r="B104" s="48" t="s">
        <v>15</v>
      </c>
      <c r="C104" s="48">
        <v>1035</v>
      </c>
      <c r="D104" s="47"/>
      <c r="E104" s="47" t="s">
        <v>7483</v>
      </c>
      <c r="F104" s="47" t="s">
        <v>7484</v>
      </c>
      <c r="G104" s="47" t="s">
        <v>7315</v>
      </c>
      <c r="H104" s="47"/>
      <c r="I104" s="47"/>
      <c r="J104" s="48"/>
      <c r="K104" s="48"/>
      <c r="L104" s="48"/>
      <c r="M104" s="48"/>
      <c r="N104" s="48"/>
      <c r="O104" s="48"/>
      <c r="P104" s="48"/>
      <c r="Q104" s="48"/>
      <c r="R104" s="48"/>
      <c r="S104" s="48"/>
      <c r="T104" s="48"/>
      <c r="U104" s="49"/>
      <c r="V104" s="178"/>
      <c r="W104" s="51"/>
      <c r="X104" s="51"/>
      <c r="AG104" s="52"/>
    </row>
    <row r="105" spans="1:33" outlineLevel="1">
      <c r="A105" s="48"/>
      <c r="B105" s="48" t="s">
        <v>15</v>
      </c>
      <c r="C105" s="48">
        <v>1036</v>
      </c>
      <c r="D105" s="47"/>
      <c r="E105" s="47" t="s">
        <v>7485</v>
      </c>
      <c r="F105" s="47" t="s">
        <v>7486</v>
      </c>
      <c r="G105" s="47" t="s">
        <v>7318</v>
      </c>
      <c r="H105" s="47"/>
      <c r="I105" s="47"/>
      <c r="J105" s="48"/>
      <c r="K105" s="48"/>
      <c r="L105" s="48"/>
      <c r="M105" s="48"/>
      <c r="N105" s="48"/>
      <c r="O105" s="48"/>
      <c r="P105" s="48"/>
      <c r="Q105" s="48"/>
      <c r="R105" s="48"/>
      <c r="S105" s="48"/>
      <c r="T105" s="48"/>
      <c r="U105" s="49"/>
      <c r="V105" s="178"/>
      <c r="W105" s="51"/>
      <c r="X105" s="51"/>
      <c r="AG105" s="52"/>
    </row>
    <row r="106" spans="1:33" outlineLevel="1">
      <c r="A106" s="48"/>
      <c r="B106" s="48" t="s">
        <v>15</v>
      </c>
      <c r="C106" s="48">
        <v>1037</v>
      </c>
      <c r="D106" s="47"/>
      <c r="E106" s="47" t="s">
        <v>7487</v>
      </c>
      <c r="F106" s="47" t="s">
        <v>7488</v>
      </c>
      <c r="G106" s="47" t="s">
        <v>7321</v>
      </c>
      <c r="H106" s="47"/>
      <c r="I106" s="47"/>
      <c r="J106" s="48"/>
      <c r="K106" s="48"/>
      <c r="L106" s="48"/>
      <c r="M106" s="48"/>
      <c r="N106" s="48"/>
      <c r="O106" s="48"/>
      <c r="P106" s="48"/>
      <c r="Q106" s="48"/>
      <c r="R106" s="48"/>
      <c r="S106" s="48"/>
      <c r="T106" s="48"/>
      <c r="U106" s="49"/>
      <c r="V106" s="178"/>
      <c r="W106" s="51"/>
      <c r="X106" s="51"/>
      <c r="AG106" s="52"/>
    </row>
    <row r="107" spans="1:33" outlineLevel="1">
      <c r="A107" s="48"/>
      <c r="B107" s="48" t="s">
        <v>15</v>
      </c>
      <c r="C107" s="48">
        <v>1038</v>
      </c>
      <c r="D107" s="47"/>
      <c r="E107" s="47" t="s">
        <v>7489</v>
      </c>
      <c r="F107" s="47" t="s">
        <v>7490</v>
      </c>
      <c r="G107" s="47" t="s">
        <v>7324</v>
      </c>
      <c r="H107" s="47"/>
      <c r="I107" s="47"/>
      <c r="J107" s="48"/>
      <c r="K107" s="48"/>
      <c r="L107" s="48"/>
      <c r="M107" s="48"/>
      <c r="N107" s="48"/>
      <c r="O107" s="48"/>
      <c r="P107" s="48"/>
      <c r="Q107" s="48"/>
      <c r="R107" s="48"/>
      <c r="S107" s="48"/>
      <c r="T107" s="48"/>
      <c r="U107" s="49"/>
      <c r="V107" s="178"/>
      <c r="W107" s="51"/>
      <c r="X107" s="51"/>
      <c r="AG107" s="52"/>
    </row>
    <row r="108" spans="1:33" outlineLevel="1">
      <c r="A108" s="48"/>
      <c r="B108" s="48" t="s">
        <v>15</v>
      </c>
      <c r="C108" s="48">
        <v>1039</v>
      </c>
      <c r="D108" s="47"/>
      <c r="E108" s="47" t="s">
        <v>7491</v>
      </c>
      <c r="F108" s="47" t="s">
        <v>7492</v>
      </c>
      <c r="G108" s="47" t="s">
        <v>7327</v>
      </c>
      <c r="H108" s="47"/>
      <c r="I108" s="47"/>
      <c r="J108" s="48"/>
      <c r="K108" s="48"/>
      <c r="L108" s="48"/>
      <c r="M108" s="48"/>
      <c r="N108" s="48"/>
      <c r="O108" s="48"/>
      <c r="P108" s="48"/>
      <c r="Q108" s="48"/>
      <c r="R108" s="48"/>
      <c r="S108" s="48"/>
      <c r="T108" s="48"/>
      <c r="U108" s="49"/>
      <c r="V108" s="178"/>
      <c r="W108" s="51"/>
      <c r="X108" s="51"/>
      <c r="AG108" s="52"/>
    </row>
    <row r="109" spans="1:33" outlineLevel="1">
      <c r="A109" s="48"/>
      <c r="B109" s="48" t="s">
        <v>15</v>
      </c>
      <c r="C109" s="48">
        <v>1040</v>
      </c>
      <c r="D109" s="47"/>
      <c r="E109" s="47" t="s">
        <v>7493</v>
      </c>
      <c r="F109" s="47" t="s">
        <v>7494</v>
      </c>
      <c r="G109" s="47" t="s">
        <v>7330</v>
      </c>
      <c r="H109" s="47"/>
      <c r="I109" s="47"/>
      <c r="J109" s="48"/>
      <c r="K109" s="48"/>
      <c r="L109" s="48"/>
      <c r="M109" s="48"/>
      <c r="N109" s="48"/>
      <c r="O109" s="48"/>
      <c r="P109" s="48"/>
      <c r="Q109" s="48"/>
      <c r="R109" s="48"/>
      <c r="S109" s="48"/>
      <c r="T109" s="48"/>
      <c r="U109" s="49"/>
      <c r="V109" s="178"/>
      <c r="W109" s="51"/>
      <c r="X109" s="51"/>
      <c r="AG109" s="52"/>
    </row>
    <row r="110" spans="1:33" outlineLevel="1">
      <c r="A110" s="48"/>
      <c r="B110" s="48" t="s">
        <v>15</v>
      </c>
      <c r="C110" s="48">
        <v>1041</v>
      </c>
      <c r="D110" s="47"/>
      <c r="E110" s="47" t="s">
        <v>7495</v>
      </c>
      <c r="F110" s="47" t="s">
        <v>7496</v>
      </c>
      <c r="G110" s="47" t="s">
        <v>7333</v>
      </c>
      <c r="H110" s="47"/>
      <c r="I110" s="47"/>
      <c r="J110" s="48"/>
      <c r="K110" s="48"/>
      <c r="L110" s="48"/>
      <c r="M110" s="48"/>
      <c r="N110" s="48"/>
      <c r="O110" s="48"/>
      <c r="P110" s="48"/>
      <c r="Q110" s="48"/>
      <c r="R110" s="48"/>
      <c r="S110" s="48"/>
      <c r="T110" s="48"/>
      <c r="U110" s="49"/>
      <c r="V110" s="178"/>
      <c r="W110" s="51"/>
      <c r="X110" s="51"/>
      <c r="AG110" s="52"/>
    </row>
    <row r="111" spans="1:33" outlineLevel="1">
      <c r="A111" s="48"/>
      <c r="B111" s="48" t="s">
        <v>15</v>
      </c>
      <c r="C111" s="48">
        <v>1042</v>
      </c>
      <c r="D111" s="47"/>
      <c r="E111" s="47" t="s">
        <v>7497</v>
      </c>
      <c r="F111" s="47" t="s">
        <v>7498</v>
      </c>
      <c r="G111" s="47" t="s">
        <v>7336</v>
      </c>
      <c r="H111" s="47"/>
      <c r="I111" s="47"/>
      <c r="J111" s="48"/>
      <c r="K111" s="48"/>
      <c r="L111" s="48"/>
      <c r="M111" s="48"/>
      <c r="N111" s="48"/>
      <c r="O111" s="48"/>
      <c r="P111" s="48"/>
      <c r="Q111" s="48"/>
      <c r="R111" s="48"/>
      <c r="S111" s="48"/>
      <c r="T111" s="48"/>
      <c r="U111" s="49"/>
      <c r="V111" s="178"/>
      <c r="W111" s="51"/>
      <c r="X111" s="51"/>
      <c r="AG111" s="52"/>
    </row>
    <row r="112" spans="1:33" outlineLevel="1">
      <c r="A112" s="48"/>
      <c r="B112" s="48" t="s">
        <v>15</v>
      </c>
      <c r="C112" s="48">
        <v>1043</v>
      </c>
      <c r="D112" s="47"/>
      <c r="E112" s="47" t="s">
        <v>7499</v>
      </c>
      <c r="F112" s="47" t="s">
        <v>7500</v>
      </c>
      <c r="G112" s="47" t="s">
        <v>7339</v>
      </c>
      <c r="H112" s="47"/>
      <c r="I112" s="47"/>
      <c r="J112" s="48"/>
      <c r="K112" s="48"/>
      <c r="L112" s="48"/>
      <c r="M112" s="48"/>
      <c r="N112" s="48"/>
      <c r="O112" s="48"/>
      <c r="P112" s="48"/>
      <c r="Q112" s="48"/>
      <c r="R112" s="48"/>
      <c r="S112" s="48"/>
      <c r="T112" s="48"/>
      <c r="U112" s="49"/>
      <c r="V112" s="178"/>
      <c r="W112" s="51"/>
      <c r="X112" s="51"/>
      <c r="AG112" s="52"/>
    </row>
    <row r="113" spans="1:33" outlineLevel="1">
      <c r="A113" s="48"/>
      <c r="B113" s="48" t="s">
        <v>15</v>
      </c>
      <c r="C113" s="48">
        <v>1044</v>
      </c>
      <c r="D113" s="47"/>
      <c r="E113" s="47" t="s">
        <v>7501</v>
      </c>
      <c r="F113" s="47" t="s">
        <v>7502</v>
      </c>
      <c r="G113" s="47" t="s">
        <v>7342</v>
      </c>
      <c r="H113" s="47"/>
      <c r="I113" s="47"/>
      <c r="J113" s="48"/>
      <c r="K113" s="48"/>
      <c r="L113" s="48"/>
      <c r="M113" s="48"/>
      <c r="N113" s="48"/>
      <c r="O113" s="48"/>
      <c r="P113" s="48"/>
      <c r="Q113" s="48"/>
      <c r="R113" s="48"/>
      <c r="S113" s="48"/>
      <c r="T113" s="48"/>
      <c r="U113" s="49"/>
      <c r="V113" s="178"/>
      <c r="W113" s="51"/>
      <c r="X113" s="51"/>
      <c r="AG113" s="52"/>
    </row>
    <row r="114" spans="1:33" outlineLevel="1">
      <c r="A114" s="48"/>
      <c r="B114" s="48" t="s">
        <v>15</v>
      </c>
      <c r="C114" s="48">
        <v>1045</v>
      </c>
      <c r="D114" s="47"/>
      <c r="E114" s="47" t="s">
        <v>7503</v>
      </c>
      <c r="F114" s="47" t="s">
        <v>7504</v>
      </c>
      <c r="G114" s="47" t="s">
        <v>7345</v>
      </c>
      <c r="H114" s="47"/>
      <c r="I114" s="47"/>
      <c r="J114" s="48"/>
      <c r="K114" s="48"/>
      <c r="L114" s="48"/>
      <c r="M114" s="48"/>
      <c r="N114" s="48"/>
      <c r="O114" s="48"/>
      <c r="P114" s="48"/>
      <c r="Q114" s="48"/>
      <c r="R114" s="48"/>
      <c r="S114" s="48"/>
      <c r="T114" s="48"/>
      <c r="U114" s="49"/>
      <c r="V114" s="178"/>
      <c r="W114" s="51"/>
      <c r="X114" s="51"/>
      <c r="AG114" s="52"/>
    </row>
    <row r="115" spans="1:33" outlineLevel="1">
      <c r="A115" s="48"/>
      <c r="B115" s="48" t="s">
        <v>15</v>
      </c>
      <c r="C115" s="48">
        <v>1046</v>
      </c>
      <c r="D115" s="47"/>
      <c r="E115" s="47" t="s">
        <v>7505</v>
      </c>
      <c r="F115" s="47" t="s">
        <v>7506</v>
      </c>
      <c r="G115" s="47" t="s">
        <v>7348</v>
      </c>
      <c r="H115" s="47"/>
      <c r="I115" s="47"/>
      <c r="J115" s="48"/>
      <c r="K115" s="48"/>
      <c r="L115" s="48"/>
      <c r="M115" s="48"/>
      <c r="N115" s="48"/>
      <c r="O115" s="48"/>
      <c r="P115" s="48"/>
      <c r="Q115" s="48"/>
      <c r="R115" s="48"/>
      <c r="S115" s="48"/>
      <c r="T115" s="48"/>
      <c r="U115" s="49"/>
      <c r="V115" s="178"/>
      <c r="W115" s="51"/>
      <c r="X115" s="51"/>
      <c r="AG115" s="52"/>
    </row>
    <row r="116" spans="1:33" outlineLevel="1">
      <c r="A116" s="48"/>
      <c r="B116" s="48" t="s">
        <v>15</v>
      </c>
      <c r="C116" s="48">
        <v>1047</v>
      </c>
      <c r="D116" s="47"/>
      <c r="E116" s="47" t="s">
        <v>7507</v>
      </c>
      <c r="F116" s="47" t="s">
        <v>7508</v>
      </c>
      <c r="G116" s="47" t="s">
        <v>7351</v>
      </c>
      <c r="H116" s="47"/>
      <c r="I116" s="47"/>
      <c r="J116" s="48"/>
      <c r="K116" s="48"/>
      <c r="L116" s="48"/>
      <c r="M116" s="48"/>
      <c r="N116" s="48"/>
      <c r="O116" s="48"/>
      <c r="P116" s="48"/>
      <c r="Q116" s="48"/>
      <c r="R116" s="48"/>
      <c r="S116" s="48"/>
      <c r="T116" s="48"/>
      <c r="U116" s="49"/>
      <c r="V116" s="178"/>
      <c r="W116" s="51"/>
      <c r="X116" s="51"/>
      <c r="AG116" s="52"/>
    </row>
    <row r="117" spans="1:33" outlineLevel="1">
      <c r="A117" s="48"/>
      <c r="B117" s="48" t="s">
        <v>15</v>
      </c>
      <c r="C117" s="48">
        <v>1048</v>
      </c>
      <c r="D117" s="47"/>
      <c r="E117" s="47" t="s">
        <v>7509</v>
      </c>
      <c r="F117" s="47" t="s">
        <v>7510</v>
      </c>
      <c r="G117" s="47" t="s">
        <v>7354</v>
      </c>
      <c r="H117" s="47"/>
      <c r="I117" s="47"/>
      <c r="J117" s="48"/>
      <c r="K117" s="48"/>
      <c r="L117" s="48"/>
      <c r="M117" s="48"/>
      <c r="N117" s="48"/>
      <c r="O117" s="48"/>
      <c r="P117" s="48"/>
      <c r="Q117" s="48"/>
      <c r="R117" s="48"/>
      <c r="S117" s="48"/>
      <c r="T117" s="48"/>
      <c r="U117" s="49"/>
      <c r="V117" s="178"/>
      <c r="W117" s="51"/>
      <c r="X117" s="51"/>
      <c r="AG117" s="52"/>
    </row>
    <row r="118" spans="1:33" outlineLevel="1">
      <c r="A118" s="48"/>
      <c r="B118" s="48" t="s">
        <v>15</v>
      </c>
      <c r="C118" s="48">
        <v>1049</v>
      </c>
      <c r="D118" s="47"/>
      <c r="E118" s="47" t="s">
        <v>7511</v>
      </c>
      <c r="F118" s="47" t="s">
        <v>7512</v>
      </c>
      <c r="G118" s="47" t="s">
        <v>7357</v>
      </c>
      <c r="H118" s="47"/>
      <c r="I118" s="47"/>
      <c r="J118" s="48"/>
      <c r="K118" s="48"/>
      <c r="L118" s="48"/>
      <c r="M118" s="48"/>
      <c r="N118" s="48"/>
      <c r="O118" s="48"/>
      <c r="P118" s="48"/>
      <c r="Q118" s="48"/>
      <c r="R118" s="48"/>
      <c r="S118" s="48"/>
      <c r="T118" s="48"/>
      <c r="U118" s="49"/>
      <c r="V118" s="178"/>
      <c r="W118" s="51"/>
      <c r="X118" s="51"/>
      <c r="AG118" s="52"/>
    </row>
    <row r="119" spans="1:33" outlineLevel="1">
      <c r="A119" s="48"/>
      <c r="B119" s="48" t="s">
        <v>15</v>
      </c>
      <c r="C119" s="48">
        <v>1050</v>
      </c>
      <c r="D119" s="47"/>
      <c r="E119" s="47" t="s">
        <v>7513</v>
      </c>
      <c r="F119" s="47" t="s">
        <v>7514</v>
      </c>
      <c r="G119" s="47" t="s">
        <v>7360</v>
      </c>
      <c r="H119" s="47"/>
      <c r="I119" s="47"/>
      <c r="J119" s="48"/>
      <c r="K119" s="48"/>
      <c r="L119" s="48"/>
      <c r="M119" s="48"/>
      <c r="N119" s="48"/>
      <c r="O119" s="48"/>
      <c r="P119" s="48"/>
      <c r="Q119" s="48"/>
      <c r="R119" s="48"/>
      <c r="S119" s="48"/>
      <c r="T119" s="48"/>
      <c r="U119" s="49"/>
      <c r="V119" s="178"/>
      <c r="W119" s="51"/>
      <c r="X119" s="51"/>
      <c r="AG119" s="52"/>
    </row>
    <row r="120" spans="1:33" outlineLevel="1">
      <c r="A120" s="48"/>
      <c r="B120" s="48" t="s">
        <v>15</v>
      </c>
      <c r="C120" s="48">
        <v>1051</v>
      </c>
      <c r="D120" s="47"/>
      <c r="E120" s="47" t="s">
        <v>7515</v>
      </c>
      <c r="F120" s="47" t="s">
        <v>7516</v>
      </c>
      <c r="G120" s="47" t="s">
        <v>7363</v>
      </c>
      <c r="H120" s="47"/>
      <c r="I120" s="47"/>
      <c r="J120" s="48"/>
      <c r="K120" s="48"/>
      <c r="L120" s="48"/>
      <c r="M120" s="48"/>
      <c r="N120" s="48"/>
      <c r="O120" s="48"/>
      <c r="P120" s="48"/>
      <c r="Q120" s="48"/>
      <c r="R120" s="48"/>
      <c r="S120" s="48"/>
      <c r="T120" s="48"/>
      <c r="U120" s="49"/>
      <c r="V120" s="178"/>
      <c r="W120" s="51"/>
      <c r="X120" s="51"/>
      <c r="AG120" s="52"/>
    </row>
    <row r="121" spans="1:33" outlineLevel="1">
      <c r="A121" s="48"/>
      <c r="B121" s="48" t="s">
        <v>15</v>
      </c>
      <c r="C121" s="48">
        <v>1052</v>
      </c>
      <c r="D121" s="47"/>
      <c r="E121" s="47" t="s">
        <v>7517</v>
      </c>
      <c r="F121" s="47" t="s">
        <v>7518</v>
      </c>
      <c r="G121" s="47" t="s">
        <v>7366</v>
      </c>
      <c r="H121" s="47"/>
      <c r="I121" s="47"/>
      <c r="J121" s="48"/>
      <c r="K121" s="48"/>
      <c r="L121" s="48"/>
      <c r="M121" s="48"/>
      <c r="N121" s="48"/>
      <c r="O121" s="48"/>
      <c r="P121" s="48"/>
      <c r="Q121" s="48"/>
      <c r="R121" s="48"/>
      <c r="S121" s="48"/>
      <c r="T121" s="48"/>
      <c r="U121" s="49"/>
      <c r="V121" s="178"/>
      <c r="W121" s="51"/>
      <c r="X121" s="51"/>
      <c r="AG121" s="52"/>
    </row>
    <row r="122" spans="1:33" outlineLevel="1">
      <c r="A122" s="48"/>
      <c r="B122" s="48" t="s">
        <v>15</v>
      </c>
      <c r="C122" s="48">
        <v>1053</v>
      </c>
      <c r="D122" s="47"/>
      <c r="E122" s="47" t="s">
        <v>7519</v>
      </c>
      <c r="F122" s="47" t="s">
        <v>7520</v>
      </c>
      <c r="G122" s="47" t="s">
        <v>7369</v>
      </c>
      <c r="H122" s="47"/>
      <c r="I122" s="47"/>
      <c r="J122" s="48"/>
      <c r="K122" s="48"/>
      <c r="L122" s="48"/>
      <c r="M122" s="48"/>
      <c r="N122" s="48"/>
      <c r="O122" s="48"/>
      <c r="P122" s="48"/>
      <c r="Q122" s="48"/>
      <c r="R122" s="48"/>
      <c r="S122" s="48"/>
      <c r="T122" s="48"/>
      <c r="U122" s="49"/>
      <c r="V122" s="178"/>
      <c r="W122" s="51"/>
      <c r="X122" s="51"/>
      <c r="AG122" s="52"/>
    </row>
    <row r="123" spans="1:33" outlineLevel="1">
      <c r="A123" s="48"/>
      <c r="B123" s="48" t="s">
        <v>15</v>
      </c>
      <c r="C123" s="48">
        <v>1054</v>
      </c>
      <c r="D123" s="47"/>
      <c r="E123" s="47" t="s">
        <v>7521</v>
      </c>
      <c r="F123" s="47" t="s">
        <v>7522</v>
      </c>
      <c r="G123" s="47" t="s">
        <v>7372</v>
      </c>
      <c r="H123" s="47"/>
      <c r="I123" s="47"/>
      <c r="J123" s="48"/>
      <c r="K123" s="48"/>
      <c r="L123" s="48"/>
      <c r="M123" s="48"/>
      <c r="N123" s="48"/>
      <c r="O123" s="48"/>
      <c r="P123" s="48"/>
      <c r="Q123" s="48"/>
      <c r="R123" s="48"/>
      <c r="S123" s="48"/>
      <c r="T123" s="48"/>
      <c r="U123" s="49"/>
      <c r="V123" s="178"/>
      <c r="W123" s="51"/>
      <c r="X123" s="51"/>
      <c r="AG123" s="52"/>
    </row>
    <row r="124" spans="1:33" outlineLevel="1">
      <c r="A124" s="48"/>
      <c r="B124" s="48" t="s">
        <v>15</v>
      </c>
      <c r="C124" s="48">
        <v>1055</v>
      </c>
      <c r="D124" s="47"/>
      <c r="E124" s="47" t="s">
        <v>7523</v>
      </c>
      <c r="F124" s="47" t="s">
        <v>7524</v>
      </c>
      <c r="G124" s="47" t="s">
        <v>7375</v>
      </c>
      <c r="H124" s="47"/>
      <c r="I124" s="47"/>
      <c r="J124" s="48"/>
      <c r="K124" s="48"/>
      <c r="L124" s="48"/>
      <c r="M124" s="48"/>
      <c r="N124" s="48"/>
      <c r="O124" s="48"/>
      <c r="P124" s="48"/>
      <c r="Q124" s="48"/>
      <c r="R124" s="48"/>
      <c r="S124" s="48"/>
      <c r="T124" s="48"/>
      <c r="U124" s="49"/>
      <c r="V124" s="178"/>
      <c r="W124" s="51"/>
      <c r="X124" s="51"/>
      <c r="AG124" s="52"/>
    </row>
    <row r="125" spans="1:33" outlineLevel="1">
      <c r="A125" s="48"/>
      <c r="B125" s="48" t="s">
        <v>15</v>
      </c>
      <c r="C125" s="48">
        <v>1056</v>
      </c>
      <c r="D125" s="47"/>
      <c r="E125" s="47" t="s">
        <v>7525</v>
      </c>
      <c r="F125" s="47" t="s">
        <v>7526</v>
      </c>
      <c r="G125" s="47" t="s">
        <v>7378</v>
      </c>
      <c r="H125" s="47"/>
      <c r="I125" s="47"/>
      <c r="J125" s="48"/>
      <c r="K125" s="48"/>
      <c r="L125" s="48"/>
      <c r="M125" s="48"/>
      <c r="N125" s="48"/>
      <c r="O125" s="48"/>
      <c r="P125" s="48"/>
      <c r="Q125" s="48"/>
      <c r="R125" s="48"/>
      <c r="S125" s="48"/>
      <c r="T125" s="48"/>
      <c r="U125" s="49"/>
      <c r="V125" s="178"/>
      <c r="W125" s="51"/>
      <c r="X125" s="51"/>
      <c r="AG125" s="52"/>
    </row>
    <row r="126" spans="1:33" outlineLevel="1">
      <c r="A126" s="48"/>
      <c r="B126" s="48" t="s">
        <v>15</v>
      </c>
      <c r="C126" s="48">
        <v>1057</v>
      </c>
      <c r="D126" s="47"/>
      <c r="E126" s="47" t="s">
        <v>7527</v>
      </c>
      <c r="F126" s="47" t="s">
        <v>7528</v>
      </c>
      <c r="G126" s="47" t="s">
        <v>7381</v>
      </c>
      <c r="H126" s="47"/>
      <c r="I126" s="47"/>
      <c r="J126" s="48"/>
      <c r="K126" s="48"/>
      <c r="L126" s="48"/>
      <c r="M126" s="48"/>
      <c r="N126" s="48"/>
      <c r="O126" s="48"/>
      <c r="P126" s="48"/>
      <c r="Q126" s="48"/>
      <c r="R126" s="48"/>
      <c r="S126" s="48"/>
      <c r="T126" s="48"/>
      <c r="U126" s="49"/>
      <c r="V126" s="178"/>
      <c r="W126" s="51"/>
      <c r="X126" s="51"/>
      <c r="AG126" s="52"/>
    </row>
    <row r="127" spans="1:33" outlineLevel="1">
      <c r="A127" s="48"/>
      <c r="B127" s="48" t="s">
        <v>15</v>
      </c>
      <c r="C127" s="48">
        <v>1058</v>
      </c>
      <c r="D127" s="47"/>
      <c r="E127" s="47" t="s">
        <v>7529</v>
      </c>
      <c r="F127" s="47" t="s">
        <v>7530</v>
      </c>
      <c r="G127" s="47" t="s">
        <v>7384</v>
      </c>
      <c r="H127" s="47"/>
      <c r="I127" s="47"/>
      <c r="J127" s="48"/>
      <c r="K127" s="48"/>
      <c r="L127" s="48"/>
      <c r="M127" s="48"/>
      <c r="N127" s="48"/>
      <c r="O127" s="48"/>
      <c r="P127" s="48"/>
      <c r="Q127" s="48"/>
      <c r="R127" s="48"/>
      <c r="S127" s="48"/>
      <c r="T127" s="48"/>
      <c r="U127" s="49"/>
      <c r="V127" s="178"/>
      <c r="W127" s="51"/>
      <c r="X127" s="51"/>
      <c r="AG127" s="52"/>
    </row>
    <row r="128" spans="1:33" outlineLevel="1">
      <c r="A128" s="48"/>
      <c r="B128" s="48" t="s">
        <v>15</v>
      </c>
      <c r="C128" s="48">
        <v>1059</v>
      </c>
      <c r="D128" s="47"/>
      <c r="E128" s="47" t="s">
        <v>7531</v>
      </c>
      <c r="F128" s="47" t="s">
        <v>7532</v>
      </c>
      <c r="G128" s="47" t="s">
        <v>7387</v>
      </c>
      <c r="H128" s="47"/>
      <c r="I128" s="47"/>
      <c r="J128" s="48"/>
      <c r="K128" s="48"/>
      <c r="L128" s="48"/>
      <c r="M128" s="48"/>
      <c r="N128" s="48"/>
      <c r="O128" s="48"/>
      <c r="P128" s="48"/>
      <c r="Q128" s="48"/>
      <c r="R128" s="48"/>
      <c r="S128" s="48"/>
      <c r="T128" s="48"/>
      <c r="U128" s="49"/>
      <c r="V128" s="178"/>
      <c r="W128" s="51"/>
      <c r="X128" s="51"/>
      <c r="AG128" s="52"/>
    </row>
    <row r="129" spans="1:33" outlineLevel="1">
      <c r="A129" s="48"/>
      <c r="B129" s="48" t="s">
        <v>15</v>
      </c>
      <c r="C129" s="48">
        <v>1060</v>
      </c>
      <c r="D129" s="47"/>
      <c r="E129" s="47" t="s">
        <v>7533</v>
      </c>
      <c r="F129" s="47" t="s">
        <v>7534</v>
      </c>
      <c r="G129" s="47" t="s">
        <v>7390</v>
      </c>
      <c r="H129" s="47"/>
      <c r="I129" s="47"/>
      <c r="J129" s="48"/>
      <c r="K129" s="48"/>
      <c r="L129" s="48"/>
      <c r="M129" s="48"/>
      <c r="N129" s="48"/>
      <c r="O129" s="48"/>
      <c r="P129" s="48"/>
      <c r="Q129" s="48"/>
      <c r="R129" s="48"/>
      <c r="S129" s="48"/>
      <c r="T129" s="48"/>
      <c r="U129" s="49"/>
      <c r="V129" s="178"/>
      <c r="W129" s="51"/>
      <c r="X129" s="51"/>
      <c r="AG129" s="52"/>
    </row>
    <row r="130" spans="1:33" outlineLevel="1">
      <c r="A130" s="48"/>
      <c r="B130" s="48" t="s">
        <v>15</v>
      </c>
      <c r="C130" s="48">
        <v>1061</v>
      </c>
      <c r="D130" s="47"/>
      <c r="E130" s="47" t="s">
        <v>7535</v>
      </c>
      <c r="F130" s="47" t="s">
        <v>7536</v>
      </c>
      <c r="G130" s="47" t="s">
        <v>7393</v>
      </c>
      <c r="H130" s="47"/>
      <c r="I130" s="47"/>
      <c r="J130" s="48"/>
      <c r="K130" s="48"/>
      <c r="L130" s="48"/>
      <c r="M130" s="48"/>
      <c r="N130" s="48"/>
      <c r="O130" s="48"/>
      <c r="P130" s="48"/>
      <c r="Q130" s="48"/>
      <c r="R130" s="48"/>
      <c r="S130" s="48"/>
      <c r="T130" s="48"/>
      <c r="U130" s="49"/>
      <c r="V130" s="178"/>
      <c r="W130" s="51"/>
      <c r="X130" s="51"/>
      <c r="AG130" s="52"/>
    </row>
    <row r="131" spans="1:33" outlineLevel="1">
      <c r="A131" s="48"/>
      <c r="B131" s="48" t="s">
        <v>15</v>
      </c>
      <c r="C131" s="48">
        <v>1062</v>
      </c>
      <c r="D131" s="47"/>
      <c r="E131" s="47" t="s">
        <v>7537</v>
      </c>
      <c r="F131" s="47" t="s">
        <v>7538</v>
      </c>
      <c r="G131" s="47" t="s">
        <v>7396</v>
      </c>
      <c r="H131" s="47"/>
      <c r="I131" s="47"/>
      <c r="J131" s="48"/>
      <c r="K131" s="48"/>
      <c r="L131" s="48"/>
      <c r="M131" s="48"/>
      <c r="N131" s="48"/>
      <c r="O131" s="48"/>
      <c r="P131" s="48"/>
      <c r="Q131" s="48"/>
      <c r="R131" s="48"/>
      <c r="S131" s="48"/>
      <c r="T131" s="48"/>
      <c r="U131" s="49"/>
      <c r="V131" s="178"/>
      <c r="W131" s="51"/>
      <c r="X131" s="51"/>
      <c r="AG131" s="52"/>
    </row>
    <row r="132" spans="1:33" outlineLevel="1">
      <c r="A132" s="48"/>
      <c r="B132" s="48" t="s">
        <v>15</v>
      </c>
      <c r="C132" s="48">
        <v>1063</v>
      </c>
      <c r="D132" s="47"/>
      <c r="E132" s="47" t="s">
        <v>7539</v>
      </c>
      <c r="F132" s="47" t="s">
        <v>7540</v>
      </c>
      <c r="G132" s="47" t="s">
        <v>7399</v>
      </c>
      <c r="H132" s="47"/>
      <c r="I132" s="47"/>
      <c r="J132" s="48"/>
      <c r="K132" s="48"/>
      <c r="L132" s="48"/>
      <c r="M132" s="48"/>
      <c r="N132" s="48"/>
      <c r="O132" s="48"/>
      <c r="P132" s="48"/>
      <c r="Q132" s="48"/>
      <c r="R132" s="48"/>
      <c r="S132" s="48"/>
      <c r="T132" s="48"/>
      <c r="U132" s="49"/>
      <c r="V132" s="178"/>
      <c r="W132" s="51"/>
      <c r="X132" s="51"/>
      <c r="AG132" s="52"/>
    </row>
    <row r="133" spans="1:33" outlineLevel="1">
      <c r="A133" s="48"/>
      <c r="B133" s="48" t="s">
        <v>15</v>
      </c>
      <c r="C133" s="48">
        <v>1064</v>
      </c>
      <c r="D133" s="47"/>
      <c r="E133" s="47" t="s">
        <v>7541</v>
      </c>
      <c r="F133" s="47" t="s">
        <v>7542</v>
      </c>
      <c r="G133" s="47" t="s">
        <v>7402</v>
      </c>
      <c r="H133" s="47"/>
      <c r="I133" s="47"/>
      <c r="J133" s="48"/>
      <c r="K133" s="48"/>
      <c r="L133" s="48"/>
      <c r="M133" s="48"/>
      <c r="N133" s="48"/>
      <c r="O133" s="48"/>
      <c r="P133" s="48"/>
      <c r="Q133" s="48"/>
      <c r="R133" s="48"/>
      <c r="S133" s="48"/>
      <c r="T133" s="48"/>
      <c r="U133" s="49"/>
      <c r="V133" s="178"/>
      <c r="W133" s="51"/>
      <c r="X133" s="51"/>
      <c r="AG133" s="52"/>
    </row>
    <row r="134" spans="1:33" ht="13.5" outlineLevel="1" thickBot="1">
      <c r="A134" s="79"/>
      <c r="B134" s="79"/>
      <c r="C134" s="123" t="s">
        <v>884</v>
      </c>
      <c r="D134" s="83"/>
      <c r="E134" s="83"/>
      <c r="F134" s="83"/>
      <c r="G134" s="83"/>
      <c r="H134" s="83"/>
      <c r="I134" s="83"/>
      <c r="J134" s="79"/>
      <c r="K134" s="79"/>
      <c r="L134" s="79"/>
      <c r="M134" s="79"/>
      <c r="N134" s="79"/>
      <c r="O134" s="79"/>
      <c r="P134" s="79"/>
      <c r="Q134" s="79"/>
      <c r="R134" s="79"/>
      <c r="S134" s="79"/>
      <c r="T134" s="79"/>
      <c r="U134" s="101"/>
      <c r="V134" s="179"/>
      <c r="W134" s="119"/>
      <c r="X134" s="119"/>
    </row>
    <row r="135" spans="1:33" ht="13.5" thickBot="1"/>
    <row r="136" spans="1:33" s="17" customFormat="1">
      <c r="B136" s="203"/>
      <c r="C136" s="140"/>
      <c r="D136" s="15"/>
      <c r="E136" s="15"/>
      <c r="F136" s="15"/>
      <c r="G136" s="15"/>
      <c r="H136" s="15"/>
      <c r="I136" s="15"/>
      <c r="J136" s="21" t="s">
        <v>885</v>
      </c>
      <c r="K136" s="21"/>
      <c r="L136" s="21" t="s">
        <v>885</v>
      </c>
      <c r="M136" s="21" t="s">
        <v>885</v>
      </c>
      <c r="N136" s="21" t="s">
        <v>885</v>
      </c>
      <c r="O136" s="21" t="s">
        <v>885</v>
      </c>
      <c r="P136" s="21" t="s">
        <v>885</v>
      </c>
      <c r="Q136" s="21"/>
      <c r="R136" s="21" t="s">
        <v>885</v>
      </c>
      <c r="S136" s="21" t="s">
        <v>885</v>
      </c>
      <c r="T136" s="15"/>
      <c r="U136" s="15"/>
      <c r="V136" s="45" t="s">
        <v>885</v>
      </c>
      <c r="W136" s="16"/>
      <c r="X136" s="16"/>
      <c r="Y136" s="52"/>
      <c r="Z136" s="52"/>
      <c r="AA136" s="52"/>
      <c r="AB136" s="52"/>
      <c r="AC136" s="52"/>
      <c r="AD136" s="52"/>
      <c r="AE136" s="52"/>
      <c r="AF136" s="52"/>
    </row>
    <row r="137" spans="1:33" s="27" customFormat="1">
      <c r="B137" s="188"/>
      <c r="C137" s="278"/>
      <c r="D137" s="25"/>
      <c r="E137" s="25"/>
      <c r="F137" s="25"/>
      <c r="G137" s="25"/>
      <c r="H137" s="25"/>
      <c r="I137" s="25"/>
      <c r="J137" s="26" t="s">
        <v>901</v>
      </c>
      <c r="K137" s="30"/>
      <c r="L137" s="26" t="s">
        <v>901</v>
      </c>
      <c r="M137" s="26" t="s">
        <v>901</v>
      </c>
      <c r="N137" s="26" t="s">
        <v>901</v>
      </c>
      <c r="O137" s="26" t="s">
        <v>901</v>
      </c>
      <c r="P137" s="26" t="s">
        <v>901</v>
      </c>
      <c r="Q137" s="26"/>
      <c r="R137" s="26" t="s">
        <v>901</v>
      </c>
      <c r="S137" s="26" t="s">
        <v>901</v>
      </c>
      <c r="T137" s="25"/>
      <c r="U137" s="25"/>
      <c r="V137" s="447" t="s">
        <v>909</v>
      </c>
      <c r="W137" s="348"/>
      <c r="X137" s="348"/>
      <c r="Y137" s="52"/>
      <c r="Z137" s="52"/>
      <c r="AA137" s="52"/>
      <c r="AB137" s="52"/>
      <c r="AC137" s="52"/>
      <c r="AD137" s="52"/>
      <c r="AE137" s="52"/>
      <c r="AF137" s="52"/>
    </row>
    <row r="138" spans="1:33" s="27" customFormat="1">
      <c r="B138" s="188"/>
      <c r="C138" s="278"/>
      <c r="D138" s="25"/>
      <c r="E138" s="25"/>
      <c r="F138" s="25"/>
      <c r="G138" s="25"/>
      <c r="H138" s="25"/>
      <c r="I138" s="25"/>
      <c r="J138" s="26" t="s">
        <v>910</v>
      </c>
      <c r="K138" s="30"/>
      <c r="L138" s="26" t="s">
        <v>910</v>
      </c>
      <c r="M138" s="26" t="s">
        <v>910</v>
      </c>
      <c r="N138" s="26" t="s">
        <v>910</v>
      </c>
      <c r="O138" s="26" t="s">
        <v>910</v>
      </c>
      <c r="P138" s="26" t="s">
        <v>910</v>
      </c>
      <c r="Q138" s="26"/>
      <c r="R138" s="26" t="s">
        <v>910</v>
      </c>
      <c r="S138" s="26" t="s">
        <v>910</v>
      </c>
      <c r="T138" s="25"/>
      <c r="U138" s="25"/>
      <c r="V138" s="447" t="s">
        <v>974</v>
      </c>
      <c r="W138" s="348"/>
      <c r="X138" s="348"/>
      <c r="Y138" s="52"/>
      <c r="Z138" s="52"/>
      <c r="AA138" s="52"/>
      <c r="AB138" s="52"/>
      <c r="AC138" s="52"/>
      <c r="AD138" s="52"/>
      <c r="AE138" s="52"/>
      <c r="AF138" s="52"/>
    </row>
    <row r="139" spans="1:33" s="27" customFormat="1">
      <c r="B139" s="188"/>
      <c r="C139" s="278"/>
      <c r="D139" s="25"/>
      <c r="E139" s="25"/>
      <c r="F139" s="25"/>
      <c r="G139" s="25"/>
      <c r="H139" s="25"/>
      <c r="I139" s="25"/>
      <c r="J139" s="26" t="s">
        <v>215</v>
      </c>
      <c r="K139" s="30"/>
      <c r="L139" s="26" t="s">
        <v>215</v>
      </c>
      <c r="M139" s="26" t="s">
        <v>215</v>
      </c>
      <c r="N139" s="26" t="s">
        <v>215</v>
      </c>
      <c r="O139" s="26" t="s">
        <v>215</v>
      </c>
      <c r="P139" s="26" t="s">
        <v>215</v>
      </c>
      <c r="Q139" s="26"/>
      <c r="R139" s="26" t="s">
        <v>215</v>
      </c>
      <c r="S139" s="26" t="s">
        <v>215</v>
      </c>
      <c r="T139" s="25"/>
      <c r="U139" s="25"/>
      <c r="V139" s="447" t="s">
        <v>80</v>
      </c>
      <c r="W139" s="348"/>
      <c r="X139" s="348"/>
      <c r="Y139" s="52"/>
      <c r="Z139" s="52"/>
      <c r="AA139" s="52"/>
      <c r="AB139" s="52"/>
      <c r="AC139" s="52"/>
      <c r="AD139" s="52"/>
      <c r="AE139" s="52"/>
      <c r="AF139" s="52"/>
    </row>
    <row r="140" spans="1:33" s="27" customFormat="1">
      <c r="B140" s="188"/>
      <c r="C140" s="278"/>
      <c r="D140" s="25"/>
      <c r="E140" s="25"/>
      <c r="F140" s="25"/>
      <c r="G140" s="25"/>
      <c r="H140" s="25"/>
      <c r="I140" s="25"/>
      <c r="J140" s="26" t="s">
        <v>926</v>
      </c>
      <c r="K140" s="30"/>
      <c r="L140" s="26" t="s">
        <v>926</v>
      </c>
      <c r="M140" s="26" t="s">
        <v>926</v>
      </c>
      <c r="N140" s="26" t="s">
        <v>926</v>
      </c>
      <c r="O140" s="26" t="s">
        <v>926</v>
      </c>
      <c r="P140" s="26" t="s">
        <v>926</v>
      </c>
      <c r="Q140" s="26"/>
      <c r="R140" s="26" t="s">
        <v>926</v>
      </c>
      <c r="S140" s="26" t="s">
        <v>926</v>
      </c>
      <c r="T140" s="25"/>
      <c r="U140" s="25"/>
      <c r="V140" s="25"/>
      <c r="W140" s="348"/>
      <c r="X140" s="348"/>
      <c r="Y140" s="52"/>
      <c r="Z140" s="52"/>
      <c r="AA140" s="52"/>
      <c r="AB140" s="52"/>
      <c r="AC140" s="52"/>
      <c r="AD140" s="52"/>
      <c r="AE140" s="52"/>
      <c r="AF140" s="52"/>
    </row>
    <row r="141" spans="1:33" s="27" customFormat="1">
      <c r="B141" s="188"/>
      <c r="C141" s="278"/>
      <c r="D141" s="25"/>
      <c r="E141" s="25"/>
      <c r="F141" s="25"/>
      <c r="G141" s="25"/>
      <c r="H141" s="25"/>
      <c r="I141" s="25"/>
      <c r="J141" s="26" t="s">
        <v>7109</v>
      </c>
      <c r="K141" s="30"/>
      <c r="L141" s="26" t="s">
        <v>7109</v>
      </c>
      <c r="M141" s="26" t="s">
        <v>7109</v>
      </c>
      <c r="N141" s="26" t="s">
        <v>7109</v>
      </c>
      <c r="O141" s="26" t="s">
        <v>7109</v>
      </c>
      <c r="P141" s="26" t="s">
        <v>7109</v>
      </c>
      <c r="Q141" s="26"/>
      <c r="R141" s="26" t="s">
        <v>7109</v>
      </c>
      <c r="S141" s="26" t="s">
        <v>7109</v>
      </c>
      <c r="T141" s="25"/>
      <c r="U141" s="25"/>
      <c r="V141" s="25"/>
      <c r="W141" s="348"/>
      <c r="X141" s="348"/>
      <c r="Y141" s="52"/>
      <c r="Z141" s="52"/>
      <c r="AA141" s="52"/>
      <c r="AB141" s="52"/>
      <c r="AC141" s="52"/>
      <c r="AD141" s="52"/>
      <c r="AE141" s="52"/>
      <c r="AF141" s="52"/>
    </row>
    <row r="142" spans="1:33" s="27" customFormat="1">
      <c r="B142" s="188"/>
      <c r="C142" s="278"/>
      <c r="D142" s="25"/>
      <c r="E142" s="25"/>
      <c r="F142" s="25"/>
      <c r="G142" s="25"/>
      <c r="H142" s="25"/>
      <c r="I142" s="25"/>
      <c r="J142" s="26" t="s">
        <v>7114</v>
      </c>
      <c r="K142" s="30"/>
      <c r="L142" s="26" t="s">
        <v>7114</v>
      </c>
      <c r="M142" s="26" t="s">
        <v>7114</v>
      </c>
      <c r="N142" s="26" t="s">
        <v>7114</v>
      </c>
      <c r="O142" s="26" t="s">
        <v>7114</v>
      </c>
      <c r="P142" s="26" t="s">
        <v>7114</v>
      </c>
      <c r="Q142" s="26"/>
      <c r="R142" s="26" t="s">
        <v>7114</v>
      </c>
      <c r="S142" s="26" t="s">
        <v>7114</v>
      </c>
      <c r="T142" s="25"/>
      <c r="U142" s="25"/>
      <c r="V142" s="25"/>
      <c r="W142" s="348"/>
      <c r="X142" s="348"/>
      <c r="Y142" s="52"/>
      <c r="Z142" s="52"/>
      <c r="AA142" s="52"/>
      <c r="AB142" s="52"/>
      <c r="AC142" s="52"/>
      <c r="AD142" s="52"/>
      <c r="AE142" s="52"/>
      <c r="AF142" s="52"/>
    </row>
    <row r="143" spans="1:33" s="27" customFormat="1">
      <c r="B143" s="188"/>
      <c r="C143" s="278"/>
      <c r="D143" s="25"/>
      <c r="E143" s="25"/>
      <c r="F143" s="25"/>
      <c r="G143" s="25"/>
      <c r="H143" s="25"/>
      <c r="I143" s="25"/>
      <c r="J143" s="26" t="s">
        <v>7119</v>
      </c>
      <c r="K143" s="30"/>
      <c r="L143" s="26"/>
      <c r="M143" s="26"/>
      <c r="N143" s="26"/>
      <c r="O143" s="26"/>
      <c r="P143" s="26"/>
      <c r="Q143" s="26"/>
      <c r="R143" s="26"/>
      <c r="S143" s="26"/>
      <c r="T143" s="25"/>
      <c r="U143" s="25"/>
      <c r="V143" s="25"/>
      <c r="W143" s="348"/>
      <c r="X143" s="348"/>
      <c r="Y143" s="52"/>
      <c r="Z143" s="52"/>
      <c r="AA143" s="52"/>
      <c r="AB143" s="52"/>
      <c r="AC143" s="52"/>
      <c r="AD143" s="52"/>
      <c r="AE143" s="52"/>
      <c r="AF143" s="52"/>
    </row>
    <row r="144" spans="1:33" s="27" customFormat="1">
      <c r="B144" s="188"/>
      <c r="C144" s="278"/>
      <c r="D144" s="25"/>
      <c r="E144" s="25"/>
      <c r="F144" s="25"/>
      <c r="G144" s="25"/>
      <c r="H144" s="25"/>
      <c r="I144" s="25"/>
      <c r="J144" s="26" t="s">
        <v>7124</v>
      </c>
      <c r="K144" s="30"/>
      <c r="L144" s="26"/>
      <c r="M144" s="26"/>
      <c r="N144" s="26"/>
      <c r="O144" s="26"/>
      <c r="P144" s="26"/>
      <c r="Q144" s="26"/>
      <c r="R144" s="26"/>
      <c r="S144" s="26"/>
      <c r="T144" s="25"/>
      <c r="U144" s="25"/>
      <c r="V144" s="25"/>
      <c r="W144" s="348"/>
      <c r="X144" s="348"/>
      <c r="Y144" s="52"/>
      <c r="Z144" s="52"/>
      <c r="AA144" s="52"/>
      <c r="AB144" s="52"/>
      <c r="AC144" s="52"/>
      <c r="AD144" s="52"/>
      <c r="AE144" s="52"/>
      <c r="AF144" s="52"/>
    </row>
    <row r="145" spans="2:32" s="27" customFormat="1" ht="13.5" thickBot="1">
      <c r="B145" s="275"/>
      <c r="C145" s="279"/>
      <c r="D145" s="28"/>
      <c r="E145" s="28"/>
      <c r="F145" s="28"/>
      <c r="G145" s="28"/>
      <c r="H145" s="28"/>
      <c r="I145" s="28"/>
      <c r="J145" s="37"/>
      <c r="K145" s="37"/>
      <c r="L145" s="176"/>
      <c r="M145" s="176"/>
      <c r="N145" s="176"/>
      <c r="O145" s="176"/>
      <c r="P145" s="176"/>
      <c r="Q145" s="176"/>
      <c r="R145" s="176"/>
      <c r="S145" s="176"/>
      <c r="T145" s="28"/>
      <c r="U145" s="28"/>
      <c r="V145" s="28"/>
      <c r="W145" s="351"/>
      <c r="X145" s="351"/>
      <c r="Y145" s="52"/>
      <c r="Z145" s="52"/>
      <c r="AA145" s="52"/>
      <c r="AB145" s="52"/>
      <c r="AC145" s="52"/>
      <c r="AD145" s="52"/>
      <c r="AE145" s="52"/>
      <c r="AF145" s="52"/>
    </row>
    <row r="197" spans="25:32">
      <c r="Y197" s="99"/>
      <c r="Z197" s="99"/>
      <c r="AA197" s="99"/>
      <c r="AB197" s="99"/>
      <c r="AC197" s="99"/>
      <c r="AD197" s="99"/>
      <c r="AE197" s="99"/>
      <c r="AF197" s="99"/>
    </row>
    <row r="198" spans="25:32">
      <c r="Y198" s="57"/>
      <c r="Z198" s="57"/>
      <c r="AA198" s="57"/>
      <c r="AB198" s="57"/>
      <c r="AC198" s="57"/>
      <c r="AD198" s="57"/>
      <c r="AE198" s="57"/>
      <c r="AF198" s="57"/>
    </row>
    <row r="200" spans="25:32">
      <c r="Y200" s="46"/>
      <c r="Z200" s="46"/>
      <c r="AA200" s="46"/>
      <c r="AB200" s="46"/>
      <c r="AC200" s="46"/>
      <c r="AD200" s="46"/>
      <c r="AE200" s="46"/>
      <c r="AF200" s="46"/>
    </row>
    <row r="201" spans="25:32">
      <c r="Y201" s="14"/>
      <c r="Z201" s="14"/>
      <c r="AA201" s="14"/>
      <c r="AB201" s="14"/>
      <c r="AC201" s="14"/>
      <c r="AD201" s="14"/>
      <c r="AE201" s="14"/>
      <c r="AF201" s="14"/>
    </row>
    <row r="202" spans="25:32">
      <c r="Y202" s="14"/>
      <c r="Z202" s="14"/>
      <c r="AA202" s="14"/>
      <c r="AB202" s="14"/>
      <c r="AC202" s="14"/>
      <c r="AD202" s="14"/>
      <c r="AE202" s="14"/>
      <c r="AF202" s="14"/>
    </row>
    <row r="203" spans="25:32">
      <c r="Y203" s="14"/>
      <c r="Z203" s="14"/>
      <c r="AA203" s="14"/>
      <c r="AB203" s="14"/>
      <c r="AC203" s="14"/>
      <c r="AD203" s="14"/>
      <c r="AE203" s="14"/>
      <c r="AF203" s="14"/>
    </row>
    <row r="204" spans="25:32">
      <c r="Y204" s="14"/>
      <c r="Z204" s="14"/>
      <c r="AA204" s="14"/>
      <c r="AB204" s="14"/>
      <c r="AC204" s="14"/>
      <c r="AD204" s="14"/>
      <c r="AE204" s="14"/>
      <c r="AF204" s="14"/>
    </row>
    <row r="205" spans="25:32">
      <c r="Y205" s="14"/>
      <c r="Z205" s="14"/>
      <c r="AA205" s="14"/>
      <c r="AB205" s="14"/>
      <c r="AC205" s="14"/>
      <c r="AD205" s="14"/>
      <c r="AE205" s="14"/>
      <c r="AF205" s="14"/>
    </row>
    <row r="206" spans="25:32">
      <c r="Y206" s="14"/>
      <c r="Z206" s="14"/>
      <c r="AA206" s="14"/>
      <c r="AB206" s="14"/>
      <c r="AC206" s="14"/>
      <c r="AD206" s="14"/>
      <c r="AE206" s="14"/>
      <c r="AF206" s="14"/>
    </row>
    <row r="207" spans="25:32">
      <c r="Y207" s="14"/>
      <c r="Z207" s="14"/>
      <c r="AA207" s="14"/>
      <c r="AB207" s="14"/>
      <c r="AC207" s="14"/>
      <c r="AD207" s="14"/>
      <c r="AE207" s="14"/>
      <c r="AF207" s="14"/>
    </row>
    <row r="208" spans="25:32">
      <c r="Y208" s="14"/>
      <c r="Z208" s="14"/>
      <c r="AA208" s="14"/>
      <c r="AB208" s="14"/>
      <c r="AC208" s="14"/>
      <c r="AD208" s="14"/>
      <c r="AE208" s="14"/>
      <c r="AF208" s="14"/>
    </row>
    <row r="209" spans="25:32">
      <c r="Y209" s="14"/>
      <c r="Z209" s="14"/>
      <c r="AA209" s="14"/>
      <c r="AB209" s="14"/>
      <c r="AC209" s="14"/>
      <c r="AD209" s="14"/>
      <c r="AE209" s="14"/>
      <c r="AF209" s="14"/>
    </row>
    <row r="210" spans="25:32">
      <c r="Y210" s="14"/>
      <c r="Z210" s="14"/>
      <c r="AA210" s="14"/>
      <c r="AB210" s="14"/>
      <c r="AC210" s="14"/>
      <c r="AD210" s="14"/>
      <c r="AE210" s="14"/>
      <c r="AF210" s="14"/>
    </row>
  </sheetData>
  <autoFilter ref="B3:W134" xr:uid="{E64D31FB-62BF-4226-B861-3631A1D7EC77}"/>
  <mergeCells count="2">
    <mergeCell ref="A4:X4"/>
    <mergeCell ref="A69:X69"/>
  </mergeCells>
  <phoneticPr fontId="0" type="noConversion"/>
  <pageMargins left="0.74803149606299213" right="0.74803149606299213" top="1.2204724409448819" bottom="0.98425196850393704" header="0.51181102362204722" footer="0.51181102362204722"/>
  <pageSetup paperSize="9"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fitToPage="1"/>
  </sheetPr>
  <dimension ref="A1:AH594"/>
  <sheetViews>
    <sheetView showGridLines="0" zoomScaleNormal="100" zoomScaleSheetLayoutView="57" workbookViewId="0">
      <selection activeCell="K49" sqref="K49"/>
    </sheetView>
  </sheetViews>
  <sheetFormatPr defaultColWidth="9.28515625" defaultRowHeight="12.75" outlineLevelRow="1"/>
  <cols>
    <col min="1" max="1" width="5.5703125" style="1" customWidth="1"/>
    <col min="2" max="2" width="10.42578125" style="1" bestFit="1" customWidth="1"/>
    <col min="3" max="3" width="5.5703125" style="1" customWidth="1"/>
    <col min="4" max="4" width="20" style="1" customWidth="1"/>
    <col min="5" max="5" width="9.5703125" style="1" customWidth="1"/>
    <col min="6" max="6" width="19" style="1" customWidth="1"/>
    <col min="7" max="7" width="57.7109375" style="1" customWidth="1"/>
    <col min="8" max="8" width="23.7109375" style="1" customWidth="1"/>
    <col min="9" max="9" width="28.42578125" style="1" customWidth="1"/>
    <col min="10" max="10" width="16.42578125" style="1" customWidth="1"/>
    <col min="11" max="11" width="10.7109375" style="1" customWidth="1"/>
    <col min="12" max="12" width="6.5703125" style="1" customWidth="1"/>
    <col min="13" max="20" width="35.5703125" style="1" customWidth="1"/>
    <col min="21" max="21" width="6.5703125" style="1" customWidth="1"/>
    <col min="22" max="22" width="34.5703125" style="1" customWidth="1"/>
    <col min="23" max="23" width="21" style="1" bestFit="1" customWidth="1"/>
    <col min="24" max="24" width="16" style="52" customWidth="1"/>
    <col min="25" max="25" width="39.5703125" style="52" customWidth="1"/>
    <col min="26" max="28" width="9.28515625" style="52" customWidth="1"/>
    <col min="29" max="33" width="9.28515625" style="52"/>
    <col min="34" max="16384" width="9.28515625" style="50"/>
  </cols>
  <sheetData>
    <row r="1" spans="1:34" ht="24" customHeight="1" thickBot="1">
      <c r="D1" s="116" t="s">
        <v>7543</v>
      </c>
      <c r="U1" s="2"/>
      <c r="W1" s="71"/>
    </row>
    <row r="2" spans="1:34" ht="23.25" customHeight="1" thickBot="1">
      <c r="D2" s="237" t="s">
        <v>1508</v>
      </c>
      <c r="E2" s="171" t="s">
        <v>162</v>
      </c>
      <c r="F2" s="172"/>
    </row>
    <row r="3" spans="1:34" s="57" customFormat="1" ht="30" customHeight="1">
      <c r="A3" s="439" t="s">
        <v>163</v>
      </c>
      <c r="B3" s="440" t="s">
        <v>164</v>
      </c>
      <c r="C3" s="440" t="s">
        <v>7544</v>
      </c>
      <c r="D3" s="441" t="s">
        <v>1509</v>
      </c>
      <c r="E3" s="425" t="s">
        <v>167</v>
      </c>
      <c r="F3" s="426" t="s">
        <v>168</v>
      </c>
      <c r="G3" s="441" t="s">
        <v>1510</v>
      </c>
      <c r="H3" s="440" t="s">
        <v>6444</v>
      </c>
      <c r="I3" s="440" t="s">
        <v>6445</v>
      </c>
      <c r="J3" s="440" t="s">
        <v>6446</v>
      </c>
      <c r="K3" s="440" t="s">
        <v>7545</v>
      </c>
      <c r="L3" s="440" t="s">
        <v>6452</v>
      </c>
      <c r="M3" s="440" t="s">
        <v>6453</v>
      </c>
      <c r="N3" s="440" t="s">
        <v>6454</v>
      </c>
      <c r="O3" s="440" t="s">
        <v>6455</v>
      </c>
      <c r="P3" s="440" t="s">
        <v>6456</v>
      </c>
      <c r="Q3" s="440" t="s">
        <v>6457</v>
      </c>
      <c r="R3" s="440" t="s">
        <v>6458</v>
      </c>
      <c r="S3" s="440" t="s">
        <v>6459</v>
      </c>
      <c r="T3" s="440" t="s">
        <v>6460</v>
      </c>
      <c r="U3" s="440" t="s">
        <v>173</v>
      </c>
      <c r="V3" s="448" t="s">
        <v>174</v>
      </c>
      <c r="W3" s="445" t="s">
        <v>6482</v>
      </c>
      <c r="X3" s="444" t="s">
        <v>175</v>
      </c>
      <c r="Y3" s="441" t="s">
        <v>176</v>
      </c>
      <c r="Z3" s="334"/>
      <c r="AA3" s="334"/>
      <c r="AB3" s="334"/>
      <c r="AC3" s="334"/>
      <c r="AD3" s="334"/>
      <c r="AE3" s="334"/>
      <c r="AF3" s="334"/>
      <c r="AG3" s="334"/>
    </row>
    <row r="4" spans="1:34" s="57" customFormat="1" ht="20.25">
      <c r="A4" s="819" t="s">
        <v>900</v>
      </c>
      <c r="B4" s="819"/>
      <c r="C4" s="819"/>
      <c r="D4" s="819"/>
      <c r="E4" s="819"/>
      <c r="F4" s="819"/>
      <c r="G4" s="819"/>
      <c r="H4" s="819"/>
      <c r="I4" s="819"/>
      <c r="J4" s="819"/>
      <c r="K4" s="819"/>
      <c r="L4" s="819"/>
      <c r="M4" s="819"/>
      <c r="N4" s="819"/>
      <c r="O4" s="819"/>
      <c r="P4" s="819"/>
      <c r="Q4" s="819"/>
      <c r="R4" s="819"/>
      <c r="S4" s="819"/>
      <c r="T4" s="819"/>
      <c r="U4" s="819"/>
      <c r="V4" s="819"/>
      <c r="W4" s="819"/>
      <c r="X4" s="819"/>
      <c r="Y4" s="819"/>
      <c r="Z4" s="334"/>
      <c r="AA4" s="334"/>
      <c r="AB4" s="334"/>
      <c r="AC4" s="334"/>
      <c r="AD4" s="334"/>
      <c r="AE4" s="334"/>
      <c r="AF4" s="334"/>
      <c r="AG4" s="334"/>
    </row>
    <row r="5" spans="1:34" outlineLevel="1">
      <c r="A5" s="268"/>
      <c r="B5" s="48" t="s">
        <v>84</v>
      </c>
      <c r="C5" s="87">
        <v>1</v>
      </c>
      <c r="D5" s="149" t="s">
        <v>2392</v>
      </c>
      <c r="E5" s="87" t="s">
        <v>7546</v>
      </c>
      <c r="F5" s="87" t="s">
        <v>7547</v>
      </c>
      <c r="G5" s="149" t="s">
        <v>7548</v>
      </c>
      <c r="H5" s="48" t="s">
        <v>4012</v>
      </c>
      <c r="I5" s="87" t="s">
        <v>7549</v>
      </c>
      <c r="J5" s="87" t="s">
        <v>7550</v>
      </c>
      <c r="K5" s="87" t="s">
        <v>7551</v>
      </c>
      <c r="L5" s="87"/>
      <c r="M5" s="87"/>
      <c r="N5" s="87"/>
      <c r="O5" s="87"/>
      <c r="P5" s="87"/>
      <c r="Q5" s="87"/>
      <c r="R5" s="87"/>
      <c r="S5" s="87"/>
      <c r="T5" s="87"/>
      <c r="U5" s="87"/>
      <c r="V5" s="646" t="s">
        <v>324</v>
      </c>
      <c r="W5" s="180" t="s">
        <v>7188</v>
      </c>
      <c r="X5" s="385"/>
      <c r="Y5" s="385" t="s">
        <v>7552</v>
      </c>
      <c r="Z5" s="50"/>
      <c r="AA5" s="50" t="s">
        <v>178</v>
      </c>
      <c r="AB5" s="27"/>
      <c r="AC5" s="27"/>
      <c r="AD5" s="27"/>
      <c r="AE5" s="27"/>
      <c r="AH5" s="52"/>
    </row>
    <row r="6" spans="1:34" outlineLevel="1">
      <c r="A6" s="274"/>
      <c r="B6" s="48" t="s">
        <v>84</v>
      </c>
      <c r="C6" s="87">
        <v>2</v>
      </c>
      <c r="D6" s="121" t="s">
        <v>2397</v>
      </c>
      <c r="E6" s="48" t="s">
        <v>7553</v>
      </c>
      <c r="F6" s="48" t="s">
        <v>7554</v>
      </c>
      <c r="G6" s="121" t="s">
        <v>7555</v>
      </c>
      <c r="H6" s="48" t="s">
        <v>4012</v>
      </c>
      <c r="I6" s="48" t="s">
        <v>7556</v>
      </c>
      <c r="J6" s="48" t="s">
        <v>7550</v>
      </c>
      <c r="K6" s="87" t="s">
        <v>7551</v>
      </c>
      <c r="L6" s="48"/>
      <c r="M6" s="48"/>
      <c r="N6" s="48"/>
      <c r="O6" s="48"/>
      <c r="P6" s="48"/>
      <c r="Q6" s="48"/>
      <c r="R6" s="48"/>
      <c r="S6" s="48"/>
      <c r="T6" s="48"/>
      <c r="U6" s="48"/>
      <c r="V6" s="49" t="s">
        <v>324</v>
      </c>
      <c r="W6" s="178" t="s">
        <v>7188</v>
      </c>
      <c r="X6" s="51"/>
      <c r="Y6" s="51" t="s">
        <v>7557</v>
      </c>
      <c r="Z6" s="50"/>
      <c r="AA6" s="50" t="s">
        <v>916</v>
      </c>
      <c r="AB6" s="27"/>
      <c r="AC6" s="27"/>
      <c r="AD6" s="27"/>
      <c r="AE6" s="27"/>
      <c r="AH6" s="52"/>
    </row>
    <row r="7" spans="1:34" outlineLevel="1">
      <c r="A7" s="274"/>
      <c r="B7" s="48" t="s">
        <v>84</v>
      </c>
      <c r="C7" s="48">
        <v>3</v>
      </c>
      <c r="D7" s="121" t="s">
        <v>7558</v>
      </c>
      <c r="E7" s="48" t="s">
        <v>7559</v>
      </c>
      <c r="F7" s="48" t="s">
        <v>7560</v>
      </c>
      <c r="G7" s="121" t="s">
        <v>7561</v>
      </c>
      <c r="H7" s="48" t="s">
        <v>7562</v>
      </c>
      <c r="I7" s="48" t="s">
        <v>7563</v>
      </c>
      <c r="J7" s="48" t="s">
        <v>7550</v>
      </c>
      <c r="K7" s="87" t="s">
        <v>7564</v>
      </c>
      <c r="L7" s="48"/>
      <c r="M7" s="48"/>
      <c r="N7" s="48"/>
      <c r="O7" s="48"/>
      <c r="P7" s="48"/>
      <c r="Q7" s="48"/>
      <c r="R7" s="48"/>
      <c r="S7" s="48"/>
      <c r="T7" s="48"/>
      <c r="U7" s="48"/>
      <c r="V7" s="49" t="s">
        <v>7187</v>
      </c>
      <c r="W7" s="178" t="s">
        <v>7188</v>
      </c>
      <c r="X7" s="51"/>
      <c r="Y7" s="51" t="s">
        <v>7565</v>
      </c>
      <c r="Z7" s="50"/>
      <c r="AA7" s="50" t="s">
        <v>186</v>
      </c>
      <c r="AB7" s="27"/>
      <c r="AC7" s="27"/>
      <c r="AD7" s="27"/>
      <c r="AE7" s="27"/>
      <c r="AH7" s="52"/>
    </row>
    <row r="8" spans="1:34" outlineLevel="1">
      <c r="A8" s="274"/>
      <c r="B8" s="48" t="s">
        <v>37</v>
      </c>
      <c r="C8" s="87">
        <v>4</v>
      </c>
      <c r="D8" s="490" t="s">
        <v>7566</v>
      </c>
      <c r="E8" s="48" t="s">
        <v>7567</v>
      </c>
      <c r="F8" s="477" t="s">
        <v>7568</v>
      </c>
      <c r="G8" s="490" t="s">
        <v>7569</v>
      </c>
      <c r="H8" s="477" t="s">
        <v>7562</v>
      </c>
      <c r="I8" s="477" t="s">
        <v>7570</v>
      </c>
      <c r="J8" s="477" t="s">
        <v>7550</v>
      </c>
      <c r="K8" s="494" t="s">
        <v>7564</v>
      </c>
      <c r="L8" s="48"/>
      <c r="M8" s="48"/>
      <c r="N8" s="48"/>
      <c r="O8" s="48"/>
      <c r="P8" s="48"/>
      <c r="Q8" s="48"/>
      <c r="R8" s="48"/>
      <c r="S8" s="48"/>
      <c r="T8" s="48"/>
      <c r="U8" s="48"/>
      <c r="V8" s="698" t="s">
        <v>7187</v>
      </c>
      <c r="W8" s="495"/>
      <c r="X8" s="479"/>
      <c r="Y8" s="479" t="s">
        <v>7571</v>
      </c>
      <c r="Z8" s="27"/>
      <c r="AA8" s="27"/>
      <c r="AB8" s="27"/>
      <c r="AC8" s="27"/>
      <c r="AD8" s="27"/>
      <c r="AE8" s="27"/>
      <c r="AH8" s="52"/>
    </row>
    <row r="9" spans="1:34" outlineLevel="1">
      <c r="A9" s="274"/>
      <c r="B9" s="48" t="s">
        <v>37</v>
      </c>
      <c r="C9" s="48">
        <v>5</v>
      </c>
      <c r="D9" s="490" t="s">
        <v>7572</v>
      </c>
      <c r="E9" s="48" t="s">
        <v>7573</v>
      </c>
      <c r="F9" s="477" t="s">
        <v>7574</v>
      </c>
      <c r="G9" s="490" t="s">
        <v>7575</v>
      </c>
      <c r="H9" s="477" t="s">
        <v>7562</v>
      </c>
      <c r="I9" s="477" t="s">
        <v>7576</v>
      </c>
      <c r="J9" s="477" t="s">
        <v>7550</v>
      </c>
      <c r="K9" s="494" t="s">
        <v>7564</v>
      </c>
      <c r="L9" s="48"/>
      <c r="M9" s="48"/>
      <c r="N9" s="48"/>
      <c r="O9" s="48"/>
      <c r="P9" s="48"/>
      <c r="Q9" s="48"/>
      <c r="R9" s="48"/>
      <c r="S9" s="48"/>
      <c r="T9" s="48"/>
      <c r="U9" s="48"/>
      <c r="V9" s="698" t="s">
        <v>7187</v>
      </c>
      <c r="W9" s="495"/>
      <c r="X9" s="479"/>
      <c r="Y9" s="479" t="s">
        <v>7577</v>
      </c>
      <c r="Z9" s="628"/>
      <c r="AA9" s="50" t="s">
        <v>195</v>
      </c>
      <c r="AB9" s="27"/>
      <c r="AC9" s="27"/>
      <c r="AD9" s="27"/>
      <c r="AE9" s="27"/>
      <c r="AH9" s="52"/>
    </row>
    <row r="10" spans="1:34" outlineLevel="1">
      <c r="A10" s="274"/>
      <c r="B10" s="48" t="s">
        <v>37</v>
      </c>
      <c r="C10" s="87">
        <v>6</v>
      </c>
      <c r="D10" s="490" t="s">
        <v>7578</v>
      </c>
      <c r="E10" s="48" t="s">
        <v>7579</v>
      </c>
      <c r="F10" s="477" t="s">
        <v>7580</v>
      </c>
      <c r="G10" s="490" t="s">
        <v>7581</v>
      </c>
      <c r="H10" s="477" t="s">
        <v>7562</v>
      </c>
      <c r="I10" s="477" t="s">
        <v>7582</v>
      </c>
      <c r="J10" s="477" t="s">
        <v>7550</v>
      </c>
      <c r="K10" s="494" t="s">
        <v>7564</v>
      </c>
      <c r="L10" s="48"/>
      <c r="M10" s="48"/>
      <c r="N10" s="48"/>
      <c r="O10" s="48"/>
      <c r="P10" s="48"/>
      <c r="Q10" s="48"/>
      <c r="R10" s="48"/>
      <c r="S10" s="48"/>
      <c r="T10" s="48"/>
      <c r="U10" s="48"/>
      <c r="V10" s="698" t="s">
        <v>7187</v>
      </c>
      <c r="W10" s="495"/>
      <c r="X10" s="479"/>
      <c r="Y10" s="479" t="s">
        <v>7583</v>
      </c>
      <c r="Z10" s="27"/>
      <c r="AA10" s="50" t="s">
        <v>200</v>
      </c>
      <c r="AB10" s="27"/>
      <c r="AC10" s="27"/>
      <c r="AD10" s="27"/>
      <c r="AE10" s="27"/>
      <c r="AH10" s="52"/>
    </row>
    <row r="11" spans="1:34" outlineLevel="1">
      <c r="A11" s="274"/>
      <c r="B11" s="48" t="s">
        <v>37</v>
      </c>
      <c r="C11" s="48">
        <v>7</v>
      </c>
      <c r="D11" s="490" t="s">
        <v>7584</v>
      </c>
      <c r="E11" s="48" t="s">
        <v>7585</v>
      </c>
      <c r="F11" s="477" t="s">
        <v>7586</v>
      </c>
      <c r="G11" s="490" t="s">
        <v>7587</v>
      </c>
      <c r="H11" s="477" t="s">
        <v>7562</v>
      </c>
      <c r="I11" s="477" t="s">
        <v>7588</v>
      </c>
      <c r="J11" s="477" t="s">
        <v>7550</v>
      </c>
      <c r="K11" s="494" t="s">
        <v>7564</v>
      </c>
      <c r="L11" s="121"/>
      <c r="M11" s="48"/>
      <c r="N11" s="48"/>
      <c r="O11" s="48"/>
      <c r="P11" s="48"/>
      <c r="Q11" s="48"/>
      <c r="R11" s="48"/>
      <c r="S11" s="48"/>
      <c r="T11" s="48"/>
      <c r="U11" s="121"/>
      <c r="V11" s="698" t="s">
        <v>7187</v>
      </c>
      <c r="W11" s="495"/>
      <c r="X11" s="496"/>
      <c r="Y11" s="479" t="s">
        <v>7589</v>
      </c>
      <c r="Z11" s="27"/>
      <c r="AA11" s="27"/>
      <c r="AB11" s="27"/>
      <c r="AC11" s="27"/>
      <c r="AD11" s="27"/>
      <c r="AE11" s="27"/>
      <c r="AH11" s="52"/>
    </row>
    <row r="12" spans="1:34" outlineLevel="1">
      <c r="A12" s="274"/>
      <c r="B12" s="48" t="s">
        <v>37</v>
      </c>
      <c r="C12" s="87">
        <v>8</v>
      </c>
      <c r="D12" s="490" t="s">
        <v>7590</v>
      </c>
      <c r="E12" s="48" t="s">
        <v>7591</v>
      </c>
      <c r="F12" s="477" t="s">
        <v>7592</v>
      </c>
      <c r="G12" s="490" t="s">
        <v>7593</v>
      </c>
      <c r="H12" s="477" t="s">
        <v>7562</v>
      </c>
      <c r="I12" s="477" t="s">
        <v>7594</v>
      </c>
      <c r="J12" s="477" t="s">
        <v>7550</v>
      </c>
      <c r="K12" s="494" t="s">
        <v>7564</v>
      </c>
      <c r="L12" s="121"/>
      <c r="M12" s="48"/>
      <c r="N12" s="48"/>
      <c r="O12" s="48"/>
      <c r="P12" s="48"/>
      <c r="Q12" s="48"/>
      <c r="R12" s="48"/>
      <c r="S12" s="48"/>
      <c r="T12" s="48"/>
      <c r="U12" s="121"/>
      <c r="V12" s="698" t="s">
        <v>7187</v>
      </c>
      <c r="W12" s="495"/>
      <c r="X12" s="496"/>
      <c r="Y12" s="479" t="s">
        <v>7595</v>
      </c>
      <c r="Z12" s="27"/>
      <c r="AA12" s="27"/>
      <c r="AB12" s="27"/>
      <c r="AC12" s="27"/>
      <c r="AD12" s="27"/>
      <c r="AE12" s="27"/>
      <c r="AH12" s="52"/>
    </row>
    <row r="13" spans="1:34" outlineLevel="1">
      <c r="A13" s="274"/>
      <c r="B13" s="48" t="s">
        <v>23</v>
      </c>
      <c r="C13" s="48">
        <v>9</v>
      </c>
      <c r="D13" s="121"/>
      <c r="E13" s="48" t="s">
        <v>7596</v>
      </c>
      <c r="F13" s="48" t="s">
        <v>7597</v>
      </c>
      <c r="G13" s="121" t="s">
        <v>7598</v>
      </c>
      <c r="H13" s="121"/>
      <c r="I13" s="121"/>
      <c r="J13" s="121"/>
      <c r="K13" s="87"/>
      <c r="L13" s="121"/>
      <c r="M13" s="48"/>
      <c r="N13" s="48"/>
      <c r="O13" s="48"/>
      <c r="P13" s="48"/>
      <c r="Q13" s="48"/>
      <c r="R13" s="48"/>
      <c r="S13" s="48"/>
      <c r="T13" s="48"/>
      <c r="U13" s="121"/>
      <c r="V13" s="124"/>
      <c r="W13" s="178"/>
      <c r="X13" s="122"/>
      <c r="Y13" s="122"/>
      <c r="AC13" s="27"/>
      <c r="AD13" s="27"/>
      <c r="AH13" s="52"/>
    </row>
    <row r="14" spans="1:34" outlineLevel="1">
      <c r="A14" s="274"/>
      <c r="B14" s="48" t="s">
        <v>15</v>
      </c>
      <c r="C14" s="87">
        <v>10</v>
      </c>
      <c r="D14" s="121"/>
      <c r="E14" s="48" t="s">
        <v>7599</v>
      </c>
      <c r="F14" s="48" t="s">
        <v>7600</v>
      </c>
      <c r="G14" s="121" t="s">
        <v>7601</v>
      </c>
      <c r="H14" s="121"/>
      <c r="I14" s="48"/>
      <c r="J14" s="377"/>
      <c r="K14" s="87"/>
      <c r="L14" s="48"/>
      <c r="M14" s="48"/>
      <c r="N14" s="48"/>
      <c r="O14" s="48"/>
      <c r="P14" s="48"/>
      <c r="Q14" s="48"/>
      <c r="R14" s="48"/>
      <c r="S14" s="48"/>
      <c r="T14" s="48"/>
      <c r="U14" s="48"/>
      <c r="V14" s="124"/>
      <c r="W14" s="178"/>
      <c r="X14" s="51"/>
      <c r="Y14" s="51"/>
      <c r="AC14" s="27"/>
      <c r="AD14" s="27"/>
      <c r="AH14" s="52"/>
    </row>
    <row r="15" spans="1:34" outlineLevel="1">
      <c r="A15" s="274"/>
      <c r="B15" s="48" t="s">
        <v>15</v>
      </c>
      <c r="C15" s="48">
        <v>11</v>
      </c>
      <c r="D15" s="121"/>
      <c r="E15" s="48" t="s">
        <v>7602</v>
      </c>
      <c r="F15" s="48" t="s">
        <v>7603</v>
      </c>
      <c r="G15" s="121" t="s">
        <v>7604</v>
      </c>
      <c r="H15" s="121"/>
      <c r="I15" s="121"/>
      <c r="J15" s="48"/>
      <c r="K15" s="87"/>
      <c r="L15" s="121"/>
      <c r="M15" s="48"/>
      <c r="N15" s="48"/>
      <c r="O15" s="48"/>
      <c r="P15" s="48"/>
      <c r="Q15" s="48"/>
      <c r="R15" s="48"/>
      <c r="S15" s="48"/>
      <c r="T15" s="48"/>
      <c r="U15" s="121"/>
      <c r="V15" s="124"/>
      <c r="W15" s="178"/>
      <c r="X15" s="122"/>
      <c r="Y15" s="122"/>
      <c r="Z15" s="27"/>
      <c r="AA15" s="27"/>
      <c r="AB15" s="27"/>
      <c r="AC15" s="27"/>
      <c r="AD15" s="27"/>
      <c r="AE15" s="27"/>
      <c r="AH15" s="52"/>
    </row>
    <row r="16" spans="1:34" outlineLevel="1">
      <c r="A16" s="274"/>
      <c r="B16" s="48" t="s">
        <v>84</v>
      </c>
      <c r="C16" s="87">
        <v>12</v>
      </c>
      <c r="D16" s="121" t="s">
        <v>7605</v>
      </c>
      <c r="E16" s="48" t="s">
        <v>7606</v>
      </c>
      <c r="F16" s="48" t="s">
        <v>7607</v>
      </c>
      <c r="G16" s="121" t="s">
        <v>7608</v>
      </c>
      <c r="H16" s="121" t="s">
        <v>7609</v>
      </c>
      <c r="I16" s="48" t="s">
        <v>7610</v>
      </c>
      <c r="J16" s="48" t="s">
        <v>7550</v>
      </c>
      <c r="K16" s="87" t="s">
        <v>7551</v>
      </c>
      <c r="L16" s="48"/>
      <c r="M16" s="48"/>
      <c r="N16" s="48"/>
      <c r="O16" s="48"/>
      <c r="P16" s="48"/>
      <c r="Q16" s="48"/>
      <c r="R16" s="48"/>
      <c r="S16" s="48"/>
      <c r="T16" s="48"/>
      <c r="U16" s="48"/>
      <c r="V16" s="124" t="s">
        <v>6577</v>
      </c>
      <c r="W16" s="178" t="s">
        <v>7188</v>
      </c>
      <c r="X16" s="51"/>
      <c r="Y16" s="51" t="s">
        <v>7611</v>
      </c>
      <c r="AC16" s="27"/>
      <c r="AD16" s="27"/>
      <c r="AH16" s="52"/>
    </row>
    <row r="17" spans="1:34" outlineLevel="1">
      <c r="A17" s="274"/>
      <c r="B17" s="48" t="s">
        <v>84</v>
      </c>
      <c r="C17" s="48">
        <v>13</v>
      </c>
      <c r="D17" s="121" t="s">
        <v>7612</v>
      </c>
      <c r="E17" s="48" t="s">
        <v>7613</v>
      </c>
      <c r="F17" s="48" t="s">
        <v>7614</v>
      </c>
      <c r="G17" s="121" t="s">
        <v>7615</v>
      </c>
      <c r="H17" s="48" t="s">
        <v>7616</v>
      </c>
      <c r="I17" s="48" t="s">
        <v>7617</v>
      </c>
      <c r="J17" s="48" t="s">
        <v>7550</v>
      </c>
      <c r="K17" s="87" t="s">
        <v>7551</v>
      </c>
      <c r="L17" s="48"/>
      <c r="M17" s="48"/>
      <c r="N17" s="48"/>
      <c r="O17" s="48"/>
      <c r="P17" s="48"/>
      <c r="Q17" s="48"/>
      <c r="R17" s="48"/>
      <c r="S17" s="48"/>
      <c r="T17" s="48"/>
      <c r="U17" s="48"/>
      <c r="V17" s="124" t="s">
        <v>6577</v>
      </c>
      <c r="W17" s="178" t="s">
        <v>7188</v>
      </c>
      <c r="X17" s="51"/>
      <c r="Y17" s="51" t="s">
        <v>7618</v>
      </c>
      <c r="AC17" s="27"/>
      <c r="AD17" s="27"/>
      <c r="AH17" s="52"/>
    </row>
    <row r="18" spans="1:34" outlineLevel="1">
      <c r="A18" s="274"/>
      <c r="B18" s="48" t="s">
        <v>37</v>
      </c>
      <c r="C18" s="87">
        <v>14</v>
      </c>
      <c r="D18" s="490" t="s">
        <v>7619</v>
      </c>
      <c r="E18" s="48" t="s">
        <v>7620</v>
      </c>
      <c r="F18" s="477" t="s">
        <v>7621</v>
      </c>
      <c r="G18" s="490" t="s">
        <v>7622</v>
      </c>
      <c r="H18" s="477" t="s">
        <v>7623</v>
      </c>
      <c r="I18" s="477" t="s">
        <v>7624</v>
      </c>
      <c r="J18" s="477" t="s">
        <v>7550</v>
      </c>
      <c r="K18" s="494" t="s">
        <v>7564</v>
      </c>
      <c r="L18" s="48"/>
      <c r="M18" s="48"/>
      <c r="N18" s="48"/>
      <c r="O18" s="48"/>
      <c r="P18" s="48"/>
      <c r="Q18" s="48"/>
      <c r="R18" s="48"/>
      <c r="S18" s="48"/>
      <c r="T18" s="48"/>
      <c r="U18" s="48"/>
      <c r="V18" s="698" t="s">
        <v>4516</v>
      </c>
      <c r="W18" s="495"/>
      <c r="X18" s="479"/>
      <c r="Y18" s="479" t="s">
        <v>7625</v>
      </c>
      <c r="AC18" s="27"/>
      <c r="AD18" s="27"/>
      <c r="AH18" s="52"/>
    </row>
    <row r="19" spans="1:34" outlineLevel="1">
      <c r="A19" s="274"/>
      <c r="B19" s="48" t="s">
        <v>37</v>
      </c>
      <c r="C19" s="48">
        <v>15</v>
      </c>
      <c r="D19" s="490" t="s">
        <v>7626</v>
      </c>
      <c r="E19" s="48" t="s">
        <v>7627</v>
      </c>
      <c r="F19" s="477" t="s">
        <v>7628</v>
      </c>
      <c r="G19" s="490" t="s">
        <v>7629</v>
      </c>
      <c r="H19" s="477" t="s">
        <v>7623</v>
      </c>
      <c r="I19" s="669" t="s">
        <v>7630</v>
      </c>
      <c r="J19" s="477" t="s">
        <v>7550</v>
      </c>
      <c r="K19" s="494" t="s">
        <v>7564</v>
      </c>
      <c r="L19" s="48"/>
      <c r="M19" s="48"/>
      <c r="N19" s="48"/>
      <c r="O19" s="48"/>
      <c r="P19" s="48"/>
      <c r="Q19" s="48"/>
      <c r="R19" s="48"/>
      <c r="S19" s="48"/>
      <c r="T19" s="48"/>
      <c r="U19" s="48"/>
      <c r="V19" s="698" t="s">
        <v>4516</v>
      </c>
      <c r="W19" s="495"/>
      <c r="X19" s="479"/>
      <c r="Y19" s="479" t="s">
        <v>7631</v>
      </c>
      <c r="AC19" s="27"/>
      <c r="AD19" s="27"/>
      <c r="AH19" s="52"/>
    </row>
    <row r="20" spans="1:34" outlineLevel="1">
      <c r="A20" s="274"/>
      <c r="B20" s="48" t="s">
        <v>26</v>
      </c>
      <c r="C20" s="87">
        <v>16</v>
      </c>
      <c r="D20" s="121" t="s">
        <v>7632</v>
      </c>
      <c r="E20" s="48" t="s">
        <v>7633</v>
      </c>
      <c r="F20" s="48" t="s">
        <v>7634</v>
      </c>
      <c r="G20" s="121" t="s">
        <v>7635</v>
      </c>
      <c r="H20" s="121" t="s">
        <v>7609</v>
      </c>
      <c r="I20" s="48" t="s">
        <v>7636</v>
      </c>
      <c r="J20" s="377" t="s">
        <v>7550</v>
      </c>
      <c r="K20" s="87" t="s">
        <v>7551</v>
      </c>
      <c r="L20" s="48"/>
      <c r="M20" s="48"/>
      <c r="N20" s="48"/>
      <c r="O20" s="48"/>
      <c r="P20" s="48"/>
      <c r="Q20" s="48"/>
      <c r="R20" s="48"/>
      <c r="S20" s="48"/>
      <c r="T20" s="48"/>
      <c r="U20" s="48"/>
      <c r="V20" s="49" t="s">
        <v>6665</v>
      </c>
      <c r="W20" s="178"/>
      <c r="X20" s="51"/>
      <c r="Y20" s="51" t="s">
        <v>7637</v>
      </c>
      <c r="AC20" s="27"/>
      <c r="AD20" s="27"/>
      <c r="AH20" s="52"/>
    </row>
    <row r="21" spans="1:34" outlineLevel="1">
      <c r="A21" s="274"/>
      <c r="B21" s="48" t="s">
        <v>37</v>
      </c>
      <c r="C21" s="48">
        <v>17</v>
      </c>
      <c r="D21" s="121" t="s">
        <v>7638</v>
      </c>
      <c r="E21" s="48" t="s">
        <v>7639</v>
      </c>
      <c r="F21" s="48" t="s">
        <v>7640</v>
      </c>
      <c r="G21" s="121" t="s">
        <v>7641</v>
      </c>
      <c r="H21" s="48" t="s">
        <v>7616</v>
      </c>
      <c r="I21" s="48" t="s">
        <v>7642</v>
      </c>
      <c r="J21" s="377" t="s">
        <v>7550</v>
      </c>
      <c r="K21" s="87" t="s">
        <v>7551</v>
      </c>
      <c r="L21" s="48"/>
      <c r="M21" s="48"/>
      <c r="N21" s="48"/>
      <c r="O21" s="48"/>
      <c r="P21" s="48"/>
      <c r="Q21" s="48"/>
      <c r="R21" s="48"/>
      <c r="S21" s="48"/>
      <c r="T21" s="48"/>
      <c r="U21" s="48"/>
      <c r="V21" s="49" t="s">
        <v>6665</v>
      </c>
      <c r="W21" s="178"/>
      <c r="X21" s="51"/>
      <c r="Y21" s="51" t="s">
        <v>7643</v>
      </c>
      <c r="AC21" s="27"/>
      <c r="AD21" s="27"/>
      <c r="AH21" s="52"/>
    </row>
    <row r="22" spans="1:34" outlineLevel="1">
      <c r="A22" s="274"/>
      <c r="B22" s="48" t="s">
        <v>37</v>
      </c>
      <c r="C22" s="87">
        <v>18</v>
      </c>
      <c r="D22" s="121"/>
      <c r="E22" s="48" t="s">
        <v>7644</v>
      </c>
      <c r="F22" s="48" t="s">
        <v>7645</v>
      </c>
      <c r="G22" s="121" t="s">
        <v>7646</v>
      </c>
      <c r="H22" s="48"/>
      <c r="I22" s="48"/>
      <c r="J22" s="377"/>
      <c r="K22" s="87"/>
      <c r="L22" s="48"/>
      <c r="M22" s="48"/>
      <c r="N22" s="48"/>
      <c r="O22" s="48"/>
      <c r="P22" s="48"/>
      <c r="Q22" s="48"/>
      <c r="R22" s="48"/>
      <c r="S22" s="48"/>
      <c r="T22" s="48"/>
      <c r="U22" s="48"/>
      <c r="V22" s="49"/>
      <c r="W22" s="178"/>
      <c r="X22" s="51"/>
      <c r="Y22" s="51"/>
      <c r="AC22" s="27"/>
      <c r="AD22" s="27"/>
      <c r="AH22" s="52"/>
    </row>
    <row r="23" spans="1:34" outlineLevel="1">
      <c r="A23" s="274"/>
      <c r="B23" s="48" t="s">
        <v>37</v>
      </c>
      <c r="C23" s="48">
        <v>19</v>
      </c>
      <c r="D23" s="121"/>
      <c r="E23" s="87" t="s">
        <v>7647</v>
      </c>
      <c r="F23" s="48" t="s">
        <v>7648</v>
      </c>
      <c r="G23" s="121" t="s">
        <v>7649</v>
      </c>
      <c r="H23" s="48"/>
      <c r="I23" s="48"/>
      <c r="J23" s="377"/>
      <c r="K23" s="87"/>
      <c r="L23" s="48"/>
      <c r="M23" s="48"/>
      <c r="N23" s="48"/>
      <c r="O23" s="48"/>
      <c r="P23" s="48"/>
      <c r="Q23" s="48"/>
      <c r="R23" s="48"/>
      <c r="S23" s="48"/>
      <c r="T23" s="48"/>
      <c r="U23" s="48"/>
      <c r="V23" s="49"/>
      <c r="W23" s="178"/>
      <c r="X23" s="51"/>
      <c r="Y23" s="51"/>
      <c r="AC23" s="27"/>
      <c r="AD23" s="27"/>
      <c r="AH23" s="52"/>
    </row>
    <row r="24" spans="1:34" outlineLevel="1">
      <c r="A24" s="274"/>
      <c r="B24" s="48" t="s">
        <v>37</v>
      </c>
      <c r="C24" s="87">
        <v>20</v>
      </c>
      <c r="D24" s="121"/>
      <c r="E24" s="48" t="s">
        <v>7650</v>
      </c>
      <c r="F24" s="48" t="s">
        <v>7651</v>
      </c>
      <c r="G24" s="121" t="s">
        <v>7652</v>
      </c>
      <c r="H24" s="48"/>
      <c r="I24" s="121"/>
      <c r="J24" s="48"/>
      <c r="K24" s="87"/>
      <c r="L24" s="121"/>
      <c r="M24" s="48"/>
      <c r="N24" s="48"/>
      <c r="O24" s="48"/>
      <c r="P24" s="48"/>
      <c r="Q24" s="48"/>
      <c r="R24" s="48"/>
      <c r="S24" s="48"/>
      <c r="T24" s="48"/>
      <c r="U24" s="121"/>
      <c r="V24" s="49"/>
      <c r="W24" s="178"/>
      <c r="X24" s="122"/>
      <c r="Y24" s="122"/>
      <c r="AC24" s="27"/>
      <c r="AD24" s="27"/>
      <c r="AH24" s="52"/>
    </row>
    <row r="25" spans="1:34" outlineLevel="1">
      <c r="A25" s="274"/>
      <c r="B25" s="48" t="s">
        <v>84</v>
      </c>
      <c r="C25" s="48">
        <v>21</v>
      </c>
      <c r="D25" s="121" t="s">
        <v>7653</v>
      </c>
      <c r="E25" s="48" t="s">
        <v>7654</v>
      </c>
      <c r="F25" s="48" t="s">
        <v>7655</v>
      </c>
      <c r="G25" s="121" t="s">
        <v>7656</v>
      </c>
      <c r="H25" s="121" t="s">
        <v>7562</v>
      </c>
      <c r="I25" s="121" t="s">
        <v>7657</v>
      </c>
      <c r="J25" s="48" t="s">
        <v>7550</v>
      </c>
      <c r="K25" s="87" t="s">
        <v>7564</v>
      </c>
      <c r="L25" s="121"/>
      <c r="M25" s="48"/>
      <c r="N25" s="48"/>
      <c r="O25" s="48"/>
      <c r="P25" s="48"/>
      <c r="Q25" s="48"/>
      <c r="R25" s="48"/>
      <c r="S25" s="48"/>
      <c r="T25" s="48"/>
      <c r="U25" s="121"/>
      <c r="V25" s="49" t="s">
        <v>7196</v>
      </c>
      <c r="W25" s="178" t="s">
        <v>7188</v>
      </c>
      <c r="X25" s="122"/>
      <c r="Y25" s="122" t="s">
        <v>7658</v>
      </c>
      <c r="AC25" s="27"/>
      <c r="AD25" s="27"/>
      <c r="AH25" s="52"/>
    </row>
    <row r="26" spans="1:34" outlineLevel="1">
      <c r="A26" s="274"/>
      <c r="B26" s="48" t="s">
        <v>84</v>
      </c>
      <c r="C26" s="87">
        <v>22</v>
      </c>
      <c r="D26" s="121" t="s">
        <v>7659</v>
      </c>
      <c r="E26" s="87" t="s">
        <v>7660</v>
      </c>
      <c r="F26" s="48" t="s">
        <v>7661</v>
      </c>
      <c r="G26" s="121" t="s">
        <v>7662</v>
      </c>
      <c r="H26" s="121" t="s">
        <v>7562</v>
      </c>
      <c r="I26" s="121" t="s">
        <v>7663</v>
      </c>
      <c r="J26" s="48" t="s">
        <v>7550</v>
      </c>
      <c r="K26" s="87" t="s">
        <v>7564</v>
      </c>
      <c r="L26" s="121"/>
      <c r="M26" s="48"/>
      <c r="N26" s="48"/>
      <c r="O26" s="48"/>
      <c r="P26" s="48"/>
      <c r="Q26" s="48"/>
      <c r="R26" s="48"/>
      <c r="S26" s="48"/>
      <c r="T26" s="48"/>
      <c r="U26" s="121"/>
      <c r="V26" s="49" t="s">
        <v>7196</v>
      </c>
      <c r="W26" s="178" t="s">
        <v>7188</v>
      </c>
      <c r="X26" s="122"/>
      <c r="Y26" s="122" t="s">
        <v>7664</v>
      </c>
      <c r="AC26" s="27"/>
      <c r="AD26" s="27"/>
      <c r="AH26" s="52"/>
    </row>
    <row r="27" spans="1:34" outlineLevel="1">
      <c r="A27" s="274"/>
      <c r="B27" s="48" t="s">
        <v>84</v>
      </c>
      <c r="C27" s="48">
        <v>23</v>
      </c>
      <c r="D27" s="121" t="s">
        <v>7665</v>
      </c>
      <c r="E27" s="48" t="s">
        <v>7666</v>
      </c>
      <c r="F27" s="48" t="s">
        <v>7667</v>
      </c>
      <c r="G27" s="121" t="s">
        <v>7668</v>
      </c>
      <c r="H27" s="121" t="s">
        <v>7562</v>
      </c>
      <c r="I27" s="121" t="s">
        <v>7669</v>
      </c>
      <c r="J27" s="48" t="s">
        <v>7550</v>
      </c>
      <c r="K27" s="87" t="s">
        <v>7564</v>
      </c>
      <c r="L27" s="121"/>
      <c r="M27" s="48"/>
      <c r="N27" s="48"/>
      <c r="O27" s="48"/>
      <c r="P27" s="48"/>
      <c r="Q27" s="48"/>
      <c r="R27" s="48"/>
      <c r="S27" s="48"/>
      <c r="T27" s="48"/>
      <c r="U27" s="121"/>
      <c r="V27" s="49" t="s">
        <v>7196</v>
      </c>
      <c r="W27" s="178" t="s">
        <v>7188</v>
      </c>
      <c r="X27" s="122"/>
      <c r="Y27" s="122" t="s">
        <v>7670</v>
      </c>
      <c r="AC27" s="27"/>
      <c r="AD27" s="27"/>
      <c r="AH27" s="52"/>
    </row>
    <row r="28" spans="1:34" outlineLevel="1">
      <c r="A28" s="274"/>
      <c r="B28" s="48" t="s">
        <v>84</v>
      </c>
      <c r="C28" s="87">
        <v>24</v>
      </c>
      <c r="D28" s="121" t="s">
        <v>7671</v>
      </c>
      <c r="E28" s="48" t="s">
        <v>7672</v>
      </c>
      <c r="F28" s="48" t="s">
        <v>7673</v>
      </c>
      <c r="G28" s="121" t="s">
        <v>7674</v>
      </c>
      <c r="H28" s="121" t="s">
        <v>7562</v>
      </c>
      <c r="I28" s="121" t="s">
        <v>7675</v>
      </c>
      <c r="J28" s="48" t="s">
        <v>7550</v>
      </c>
      <c r="K28" s="87" t="s">
        <v>7564</v>
      </c>
      <c r="L28" s="121"/>
      <c r="M28" s="48"/>
      <c r="N28" s="48"/>
      <c r="O28" s="48"/>
      <c r="P28" s="48"/>
      <c r="Q28" s="48"/>
      <c r="R28" s="48"/>
      <c r="S28" s="48"/>
      <c r="T28" s="48"/>
      <c r="U28" s="121"/>
      <c r="V28" s="49" t="s">
        <v>7196</v>
      </c>
      <c r="W28" s="178" t="s">
        <v>7188</v>
      </c>
      <c r="X28" s="122"/>
      <c r="Y28" s="122" t="s">
        <v>7676</v>
      </c>
      <c r="AC28" s="27"/>
      <c r="AD28" s="27"/>
      <c r="AH28" s="52"/>
    </row>
    <row r="29" spans="1:34" outlineLevel="1">
      <c r="A29" s="274"/>
      <c r="B29" s="48" t="s">
        <v>84</v>
      </c>
      <c r="C29" s="48">
        <v>25</v>
      </c>
      <c r="D29" s="121" t="s">
        <v>7677</v>
      </c>
      <c r="E29" s="87" t="s">
        <v>7678</v>
      </c>
      <c r="F29" s="48" t="s">
        <v>7679</v>
      </c>
      <c r="G29" s="121" t="s">
        <v>7680</v>
      </c>
      <c r="H29" s="121" t="s">
        <v>7562</v>
      </c>
      <c r="I29" s="121" t="s">
        <v>2401</v>
      </c>
      <c r="J29" s="48" t="s">
        <v>7550</v>
      </c>
      <c r="K29" s="87" t="s">
        <v>7564</v>
      </c>
      <c r="L29" s="121"/>
      <c r="M29" s="48"/>
      <c r="N29" s="48"/>
      <c r="O29" s="48"/>
      <c r="P29" s="48"/>
      <c r="Q29" s="48"/>
      <c r="R29" s="48"/>
      <c r="S29" s="48"/>
      <c r="T29" s="48"/>
      <c r="U29" s="121"/>
      <c r="V29" s="49" t="s">
        <v>7196</v>
      </c>
      <c r="W29" s="178" t="s">
        <v>7188</v>
      </c>
      <c r="X29" s="122"/>
      <c r="Y29" s="122" t="s">
        <v>7681</v>
      </c>
      <c r="AC29" s="27"/>
      <c r="AD29" s="27"/>
      <c r="AH29" s="52"/>
    </row>
    <row r="30" spans="1:34" outlineLevel="1">
      <c r="A30" s="274"/>
      <c r="B30" s="48" t="s">
        <v>84</v>
      </c>
      <c r="C30" s="87">
        <v>26</v>
      </c>
      <c r="D30" s="121" t="s">
        <v>7682</v>
      </c>
      <c r="E30" s="48" t="s">
        <v>7683</v>
      </c>
      <c r="F30" s="48" t="s">
        <v>7684</v>
      </c>
      <c r="G30" s="121" t="s">
        <v>7685</v>
      </c>
      <c r="H30" s="121" t="s">
        <v>7562</v>
      </c>
      <c r="I30" s="121" t="s">
        <v>7686</v>
      </c>
      <c r="J30" s="48" t="s">
        <v>7550</v>
      </c>
      <c r="K30" s="87" t="s">
        <v>7564</v>
      </c>
      <c r="L30" s="121"/>
      <c r="M30" s="48"/>
      <c r="N30" s="48"/>
      <c r="O30" s="48"/>
      <c r="P30" s="48"/>
      <c r="Q30" s="48"/>
      <c r="R30" s="48"/>
      <c r="S30" s="48"/>
      <c r="T30" s="48"/>
      <c r="U30" s="121"/>
      <c r="V30" s="49" t="s">
        <v>7196</v>
      </c>
      <c r="W30" s="178" t="s">
        <v>7188</v>
      </c>
      <c r="X30" s="122"/>
      <c r="Y30" s="122" t="s">
        <v>7687</v>
      </c>
      <c r="AC30" s="27"/>
      <c r="AD30" s="27"/>
      <c r="AH30" s="52"/>
    </row>
    <row r="31" spans="1:34" outlineLevel="1">
      <c r="A31" s="274"/>
      <c r="B31" s="48" t="s">
        <v>37</v>
      </c>
      <c r="C31" s="48">
        <v>27</v>
      </c>
      <c r="D31" s="121"/>
      <c r="E31" s="48" t="s">
        <v>7688</v>
      </c>
      <c r="F31" s="48" t="s">
        <v>7689</v>
      </c>
      <c r="G31" s="121" t="s">
        <v>7690</v>
      </c>
      <c r="H31" s="121"/>
      <c r="I31" s="121"/>
      <c r="J31" s="48"/>
      <c r="K31" s="87"/>
      <c r="L31" s="121"/>
      <c r="M31" s="48"/>
      <c r="N31" s="48"/>
      <c r="O31" s="48"/>
      <c r="P31" s="48"/>
      <c r="Q31" s="48"/>
      <c r="R31" s="48"/>
      <c r="S31" s="48"/>
      <c r="T31" s="48"/>
      <c r="U31" s="121"/>
      <c r="V31" s="124"/>
      <c r="W31" s="178"/>
      <c r="X31" s="122"/>
      <c r="Y31" s="122"/>
      <c r="AC31" s="27"/>
      <c r="AD31" s="27"/>
      <c r="AH31" s="52"/>
    </row>
    <row r="32" spans="1:34" outlineLevel="1">
      <c r="A32" s="274"/>
      <c r="B32" s="48" t="s">
        <v>84</v>
      </c>
      <c r="C32" s="87">
        <v>28</v>
      </c>
      <c r="D32" s="121" t="s">
        <v>7691</v>
      </c>
      <c r="E32" s="87" t="s">
        <v>7692</v>
      </c>
      <c r="F32" s="48" t="s">
        <v>7693</v>
      </c>
      <c r="G32" s="121" t="s">
        <v>7694</v>
      </c>
      <c r="H32" s="121" t="s">
        <v>7695</v>
      </c>
      <c r="I32" s="121" t="s">
        <v>7696</v>
      </c>
      <c r="J32" s="48" t="s">
        <v>7550</v>
      </c>
      <c r="K32" s="87" t="s">
        <v>7564</v>
      </c>
      <c r="L32" s="121"/>
      <c r="M32" s="48"/>
      <c r="N32" s="48"/>
      <c r="O32" s="48"/>
      <c r="P32" s="48"/>
      <c r="Q32" s="48"/>
      <c r="R32" s="48"/>
      <c r="S32" s="48"/>
      <c r="T32" s="48"/>
      <c r="U32" s="121"/>
      <c r="V32" s="124" t="s">
        <v>7697</v>
      </c>
      <c r="W32" s="178" t="s">
        <v>7188</v>
      </c>
      <c r="X32" s="122"/>
      <c r="Y32" s="122" t="s">
        <v>7698</v>
      </c>
      <c r="AC32" s="27"/>
      <c r="AD32" s="27"/>
      <c r="AH32" s="52"/>
    </row>
    <row r="33" spans="1:34" outlineLevel="1">
      <c r="A33" s="274"/>
      <c r="B33" s="48" t="s">
        <v>84</v>
      </c>
      <c r="C33" s="48">
        <v>29</v>
      </c>
      <c r="D33" s="121" t="s">
        <v>7699</v>
      </c>
      <c r="E33" s="48" t="s">
        <v>7700</v>
      </c>
      <c r="F33" s="48" t="s">
        <v>7701</v>
      </c>
      <c r="G33" s="121" t="s">
        <v>7702</v>
      </c>
      <c r="H33" s="121" t="s">
        <v>7703</v>
      </c>
      <c r="I33" s="121" t="s">
        <v>7704</v>
      </c>
      <c r="J33" s="377" t="s">
        <v>7550</v>
      </c>
      <c r="K33" s="87" t="s">
        <v>7564</v>
      </c>
      <c r="L33" s="121"/>
      <c r="M33" s="48"/>
      <c r="N33" s="48"/>
      <c r="O33" s="48"/>
      <c r="P33" s="48"/>
      <c r="Q33" s="48"/>
      <c r="R33" s="48"/>
      <c r="S33" s="48"/>
      <c r="T33" s="48"/>
      <c r="U33" s="121"/>
      <c r="V33" s="124" t="s">
        <v>7697</v>
      </c>
      <c r="W33" s="178" t="s">
        <v>7188</v>
      </c>
      <c r="X33" s="122"/>
      <c r="Y33" s="122" t="s">
        <v>7705</v>
      </c>
      <c r="AC33" s="27"/>
      <c r="AD33" s="27"/>
      <c r="AH33" s="52"/>
    </row>
    <row r="34" spans="1:34" outlineLevel="1">
      <c r="A34" s="274"/>
      <c r="B34" s="48" t="s">
        <v>37</v>
      </c>
      <c r="C34" s="87">
        <v>30</v>
      </c>
      <c r="D34" s="121"/>
      <c r="E34" s="48" t="s">
        <v>7706</v>
      </c>
      <c r="F34" s="48" t="s">
        <v>7707</v>
      </c>
      <c r="G34" s="121" t="s">
        <v>7708</v>
      </c>
      <c r="H34" s="121"/>
      <c r="I34" s="121"/>
      <c r="J34" s="48"/>
      <c r="K34" s="87"/>
      <c r="L34" s="121"/>
      <c r="M34" s="48"/>
      <c r="N34" s="48"/>
      <c r="O34" s="48"/>
      <c r="P34" s="48"/>
      <c r="Q34" s="48"/>
      <c r="R34" s="48"/>
      <c r="S34" s="48"/>
      <c r="T34" s="48"/>
      <c r="U34" s="121"/>
      <c r="V34" s="124"/>
      <c r="W34" s="178"/>
      <c r="X34" s="122"/>
      <c r="Y34" s="122"/>
      <c r="AC34" s="27"/>
      <c r="AD34" s="27"/>
      <c r="AH34" s="52"/>
    </row>
    <row r="35" spans="1:34" outlineLevel="1">
      <c r="A35" s="274"/>
      <c r="B35" s="48" t="s">
        <v>37</v>
      </c>
      <c r="C35" s="48">
        <v>31</v>
      </c>
      <c r="D35" s="121"/>
      <c r="E35" s="87" t="s">
        <v>7709</v>
      </c>
      <c r="F35" s="48" t="s">
        <v>7710</v>
      </c>
      <c r="G35" s="121" t="s">
        <v>7711</v>
      </c>
      <c r="H35" s="121"/>
      <c r="I35" s="121"/>
      <c r="J35" s="48"/>
      <c r="K35" s="87"/>
      <c r="L35" s="121"/>
      <c r="M35" s="48"/>
      <c r="N35" s="48"/>
      <c r="O35" s="48"/>
      <c r="P35" s="48"/>
      <c r="Q35" s="48"/>
      <c r="R35" s="48"/>
      <c r="S35" s="48"/>
      <c r="T35" s="48"/>
      <c r="U35" s="121"/>
      <c r="V35" s="124"/>
      <c r="W35" s="178"/>
      <c r="X35" s="122"/>
      <c r="Y35" s="122"/>
      <c r="AC35" s="27"/>
      <c r="AD35" s="27"/>
      <c r="AH35" s="52"/>
    </row>
    <row r="36" spans="1:34" outlineLevel="1">
      <c r="A36" s="274"/>
      <c r="B36" s="48" t="s">
        <v>84</v>
      </c>
      <c r="C36" s="87">
        <v>32</v>
      </c>
      <c r="D36" s="121" t="s">
        <v>7712</v>
      </c>
      <c r="E36" s="48" t="s">
        <v>7713</v>
      </c>
      <c r="F36" s="48" t="s">
        <v>7714</v>
      </c>
      <c r="G36" s="121" t="s">
        <v>7715</v>
      </c>
      <c r="H36" s="121" t="s">
        <v>7562</v>
      </c>
      <c r="I36" s="121" t="s">
        <v>7716</v>
      </c>
      <c r="J36" s="48" t="s">
        <v>7550</v>
      </c>
      <c r="K36" s="87" t="s">
        <v>7564</v>
      </c>
      <c r="L36" s="121"/>
      <c r="M36" s="48"/>
      <c r="N36" s="48"/>
      <c r="O36" s="48"/>
      <c r="P36" s="48"/>
      <c r="Q36" s="48"/>
      <c r="R36" s="48"/>
      <c r="S36" s="48"/>
      <c r="T36" s="48"/>
      <c r="U36" s="121"/>
      <c r="V36" s="124" t="s">
        <v>7203</v>
      </c>
      <c r="W36" s="178" t="s">
        <v>7188</v>
      </c>
      <c r="X36" s="122"/>
      <c r="Y36" s="122" t="s">
        <v>7717</v>
      </c>
      <c r="AC36" s="27"/>
      <c r="AD36" s="27"/>
      <c r="AH36" s="52"/>
    </row>
    <row r="37" spans="1:34" outlineLevel="1">
      <c r="A37" s="274"/>
      <c r="B37" s="48" t="s">
        <v>37</v>
      </c>
      <c r="C37" s="48">
        <v>33</v>
      </c>
      <c r="D37" s="490" t="s">
        <v>7718</v>
      </c>
      <c r="E37" s="48" t="s">
        <v>7719</v>
      </c>
      <c r="F37" s="477" t="s">
        <v>7720</v>
      </c>
      <c r="G37" s="490" t="s">
        <v>7721</v>
      </c>
      <c r="H37" s="490" t="s">
        <v>7562</v>
      </c>
      <c r="I37" s="490" t="s">
        <v>7722</v>
      </c>
      <c r="J37" s="477" t="s">
        <v>7550</v>
      </c>
      <c r="K37" s="494" t="s">
        <v>7564</v>
      </c>
      <c r="L37" s="121"/>
      <c r="M37" s="48"/>
      <c r="N37" s="48"/>
      <c r="O37" s="48"/>
      <c r="P37" s="48"/>
      <c r="Q37" s="48"/>
      <c r="R37" s="48"/>
      <c r="S37" s="48"/>
      <c r="T37" s="48"/>
      <c r="U37" s="121"/>
      <c r="V37" s="699" t="s">
        <v>7203</v>
      </c>
      <c r="W37" s="495"/>
      <c r="X37" s="496"/>
      <c r="Y37" s="496" t="s">
        <v>7723</v>
      </c>
      <c r="AC37" s="27"/>
      <c r="AD37" s="27"/>
      <c r="AH37" s="52"/>
    </row>
    <row r="38" spans="1:34" outlineLevel="1">
      <c r="A38" s="274"/>
      <c r="B38" s="48" t="s">
        <v>37</v>
      </c>
      <c r="C38" s="87">
        <v>34</v>
      </c>
      <c r="D38" s="490" t="s">
        <v>7724</v>
      </c>
      <c r="E38" s="87" t="s">
        <v>7725</v>
      </c>
      <c r="F38" s="477" t="s">
        <v>7726</v>
      </c>
      <c r="G38" s="490" t="s">
        <v>7727</v>
      </c>
      <c r="H38" s="490" t="s">
        <v>7562</v>
      </c>
      <c r="I38" s="490" t="s">
        <v>7728</v>
      </c>
      <c r="J38" s="477" t="s">
        <v>7550</v>
      </c>
      <c r="K38" s="494" t="s">
        <v>7564</v>
      </c>
      <c r="L38" s="121"/>
      <c r="M38" s="48"/>
      <c r="N38" s="48"/>
      <c r="O38" s="48"/>
      <c r="P38" s="48"/>
      <c r="Q38" s="48"/>
      <c r="R38" s="48"/>
      <c r="S38" s="48"/>
      <c r="T38" s="48"/>
      <c r="U38" s="121"/>
      <c r="V38" s="699" t="s">
        <v>7203</v>
      </c>
      <c r="W38" s="495"/>
      <c r="X38" s="496"/>
      <c r="Y38" s="496" t="s">
        <v>7729</v>
      </c>
      <c r="AC38" s="27"/>
      <c r="AD38" s="27"/>
      <c r="AH38" s="52"/>
    </row>
    <row r="39" spans="1:34" outlineLevel="1">
      <c r="A39" s="274"/>
      <c r="B39" s="48" t="s">
        <v>37</v>
      </c>
      <c r="C39" s="48">
        <v>35</v>
      </c>
      <c r="D39" s="121"/>
      <c r="E39" s="48" t="s">
        <v>7730</v>
      </c>
      <c r="F39" s="48" t="s">
        <v>7731</v>
      </c>
      <c r="G39" s="121" t="s">
        <v>7732</v>
      </c>
      <c r="H39" s="121"/>
      <c r="I39" s="121"/>
      <c r="J39" s="48"/>
      <c r="K39" s="87"/>
      <c r="L39" s="121"/>
      <c r="M39" s="48"/>
      <c r="N39" s="48"/>
      <c r="O39" s="48"/>
      <c r="P39" s="48"/>
      <c r="Q39" s="48"/>
      <c r="R39" s="48"/>
      <c r="S39" s="48"/>
      <c r="T39" s="48"/>
      <c r="U39" s="121"/>
      <c r="V39" s="124"/>
      <c r="W39" s="178"/>
      <c r="X39" s="122"/>
      <c r="Y39" s="122"/>
      <c r="AC39" s="27"/>
      <c r="AD39" s="27"/>
      <c r="AH39" s="52"/>
    </row>
    <row r="40" spans="1:34" outlineLevel="1">
      <c r="A40" s="274"/>
      <c r="B40" s="48" t="s">
        <v>37</v>
      </c>
      <c r="C40" s="87">
        <v>36</v>
      </c>
      <c r="D40" s="121"/>
      <c r="E40" s="48" t="s">
        <v>7733</v>
      </c>
      <c r="F40" s="48" t="s">
        <v>7734</v>
      </c>
      <c r="G40" s="121" t="s">
        <v>7735</v>
      </c>
      <c r="H40" s="121"/>
      <c r="I40" s="121"/>
      <c r="J40" s="48"/>
      <c r="K40" s="87"/>
      <c r="L40" s="121"/>
      <c r="M40" s="48"/>
      <c r="N40" s="48"/>
      <c r="O40" s="48"/>
      <c r="P40" s="48"/>
      <c r="Q40" s="48"/>
      <c r="R40" s="48"/>
      <c r="S40" s="48"/>
      <c r="T40" s="48"/>
      <c r="U40" s="121"/>
      <c r="V40" s="124"/>
      <c r="W40" s="178"/>
      <c r="X40" s="122"/>
      <c r="Y40" s="122"/>
      <c r="AC40" s="27"/>
      <c r="AD40" s="27"/>
      <c r="AH40" s="52"/>
    </row>
    <row r="41" spans="1:34" outlineLevel="1">
      <c r="A41" s="274"/>
      <c r="B41" s="48" t="s">
        <v>37</v>
      </c>
      <c r="C41" s="48">
        <v>37</v>
      </c>
      <c r="D41" s="121"/>
      <c r="E41" s="87" t="s">
        <v>7736</v>
      </c>
      <c r="F41" s="48" t="s">
        <v>7737</v>
      </c>
      <c r="G41" s="121" t="s">
        <v>7738</v>
      </c>
      <c r="H41" s="121"/>
      <c r="I41" s="121"/>
      <c r="J41" s="48"/>
      <c r="K41" s="87"/>
      <c r="L41" s="121"/>
      <c r="M41" s="48"/>
      <c r="N41" s="48"/>
      <c r="O41" s="48"/>
      <c r="P41" s="48"/>
      <c r="Q41" s="48"/>
      <c r="R41" s="48"/>
      <c r="S41" s="48"/>
      <c r="T41" s="48"/>
      <c r="U41" s="121"/>
      <c r="V41" s="124"/>
      <c r="W41" s="178"/>
      <c r="X41" s="122"/>
      <c r="Y41" s="122"/>
      <c r="AC41" s="27"/>
      <c r="AD41" s="27"/>
      <c r="AH41" s="52"/>
    </row>
    <row r="42" spans="1:34" outlineLevel="1">
      <c r="A42" s="274"/>
      <c r="B42" s="48" t="s">
        <v>37</v>
      </c>
      <c r="C42" s="87">
        <v>38</v>
      </c>
      <c r="D42" s="121"/>
      <c r="E42" s="48" t="s">
        <v>7739</v>
      </c>
      <c r="F42" s="48" t="s">
        <v>7740</v>
      </c>
      <c r="G42" s="121" t="s">
        <v>7741</v>
      </c>
      <c r="H42" s="121"/>
      <c r="I42" s="121"/>
      <c r="J42" s="48"/>
      <c r="K42" s="87"/>
      <c r="L42" s="121"/>
      <c r="M42" s="48"/>
      <c r="N42" s="48"/>
      <c r="O42" s="48"/>
      <c r="P42" s="48"/>
      <c r="Q42" s="48"/>
      <c r="R42" s="48"/>
      <c r="S42" s="48"/>
      <c r="T42" s="48"/>
      <c r="U42" s="121"/>
      <c r="V42" s="124"/>
      <c r="W42" s="178"/>
      <c r="X42" s="122"/>
      <c r="Y42" s="122"/>
      <c r="AC42" s="27"/>
      <c r="AD42" s="27"/>
      <c r="AH42" s="52"/>
    </row>
    <row r="43" spans="1:34" outlineLevel="1">
      <c r="A43" s="274"/>
      <c r="B43" s="48" t="s">
        <v>37</v>
      </c>
      <c r="C43" s="48">
        <v>39</v>
      </c>
      <c r="D43" s="121"/>
      <c r="E43" s="48" t="s">
        <v>7742</v>
      </c>
      <c r="F43" s="48" t="s">
        <v>7743</v>
      </c>
      <c r="G43" s="121" t="s">
        <v>7744</v>
      </c>
      <c r="H43" s="121"/>
      <c r="I43" s="121"/>
      <c r="J43" s="121"/>
      <c r="K43" s="87"/>
      <c r="L43" s="121"/>
      <c r="M43" s="48"/>
      <c r="N43" s="48"/>
      <c r="O43" s="48"/>
      <c r="P43" s="48"/>
      <c r="Q43" s="48"/>
      <c r="R43" s="48"/>
      <c r="S43" s="48"/>
      <c r="T43" s="48"/>
      <c r="U43" s="121"/>
      <c r="V43" s="124"/>
      <c r="W43" s="178"/>
      <c r="X43" s="122"/>
      <c r="Y43" s="122"/>
      <c r="AC43" s="27"/>
      <c r="AD43" s="27"/>
      <c r="AH43" s="52"/>
    </row>
    <row r="44" spans="1:34" outlineLevel="1">
      <c r="A44" s="274"/>
      <c r="B44" s="48" t="s">
        <v>84</v>
      </c>
      <c r="C44" s="87">
        <v>40</v>
      </c>
      <c r="D44" s="121" t="s">
        <v>7745</v>
      </c>
      <c r="E44" s="87" t="s">
        <v>7746</v>
      </c>
      <c r="F44" s="48" t="s">
        <v>7747</v>
      </c>
      <c r="G44" s="121" t="s">
        <v>7748</v>
      </c>
      <c r="H44" s="121" t="s">
        <v>7749</v>
      </c>
      <c r="I44" s="121" t="s">
        <v>1887</v>
      </c>
      <c r="J44" s="121" t="s">
        <v>7550</v>
      </c>
      <c r="K44" s="87" t="s">
        <v>7564</v>
      </c>
      <c r="L44" s="121"/>
      <c r="M44" s="48"/>
      <c r="N44" s="48"/>
      <c r="O44" s="48"/>
      <c r="P44" s="48"/>
      <c r="Q44" s="48"/>
      <c r="R44" s="48"/>
      <c r="S44" s="48"/>
      <c r="T44" s="48"/>
      <c r="U44" s="121"/>
      <c r="V44" s="124" t="s">
        <v>1890</v>
      </c>
      <c r="W44" s="178" t="s">
        <v>7188</v>
      </c>
      <c r="X44" s="122"/>
      <c r="Y44" s="122" t="s">
        <v>7750</v>
      </c>
      <c r="AC44" s="27"/>
      <c r="AD44" s="27"/>
      <c r="AH44" s="52"/>
    </row>
    <row r="45" spans="1:34" outlineLevel="1">
      <c r="A45" s="274"/>
      <c r="B45" s="48" t="s">
        <v>84</v>
      </c>
      <c r="C45" s="48">
        <v>41</v>
      </c>
      <c r="D45" s="121" t="s">
        <v>7751</v>
      </c>
      <c r="E45" s="48" t="s">
        <v>7752</v>
      </c>
      <c r="F45" s="48" t="s">
        <v>7753</v>
      </c>
      <c r="G45" s="121" t="s">
        <v>7754</v>
      </c>
      <c r="H45" s="121" t="s">
        <v>7755</v>
      </c>
      <c r="I45" s="121" t="s">
        <v>7756</v>
      </c>
      <c r="J45" s="48" t="s">
        <v>7550</v>
      </c>
      <c r="K45" s="87" t="s">
        <v>7564</v>
      </c>
      <c r="L45" s="121"/>
      <c r="M45" s="48"/>
      <c r="N45" s="48"/>
      <c r="O45" s="48"/>
      <c r="P45" s="48"/>
      <c r="Q45" s="48"/>
      <c r="R45" s="48"/>
      <c r="S45" s="48"/>
      <c r="T45" s="48"/>
      <c r="U45" s="121"/>
      <c r="V45" s="124" t="s">
        <v>1890</v>
      </c>
      <c r="W45" s="178" t="s">
        <v>7188</v>
      </c>
      <c r="X45" s="122"/>
      <c r="Y45" s="122" t="s">
        <v>7757</v>
      </c>
      <c r="AC45" s="27"/>
      <c r="AD45" s="27"/>
      <c r="AH45" s="52"/>
    </row>
    <row r="46" spans="1:34" outlineLevel="1">
      <c r="A46" s="274"/>
      <c r="B46" s="48" t="s">
        <v>84</v>
      </c>
      <c r="C46" s="87">
        <v>42</v>
      </c>
      <c r="D46" s="121" t="s">
        <v>7758</v>
      </c>
      <c r="E46" s="48" t="s">
        <v>7759</v>
      </c>
      <c r="F46" s="48" t="s">
        <v>7760</v>
      </c>
      <c r="G46" s="121" t="s">
        <v>7761</v>
      </c>
      <c r="H46" s="48" t="s">
        <v>7762</v>
      </c>
      <c r="I46" s="48" t="s">
        <v>2488</v>
      </c>
      <c r="J46" s="377" t="s">
        <v>7550</v>
      </c>
      <c r="K46" s="87" t="s">
        <v>7564</v>
      </c>
      <c r="L46" s="48"/>
      <c r="M46" s="48"/>
      <c r="N46" s="48"/>
      <c r="O46" s="48"/>
      <c r="P46" s="48"/>
      <c r="Q46" s="48"/>
      <c r="R46" s="48"/>
      <c r="S46" s="48"/>
      <c r="T46" s="48"/>
      <c r="U46" s="48"/>
      <c r="V46" s="124" t="s">
        <v>1890</v>
      </c>
      <c r="W46" s="178" t="s">
        <v>7188</v>
      </c>
      <c r="X46" s="51"/>
      <c r="Y46" s="51" t="s">
        <v>7763</v>
      </c>
      <c r="AC46" s="27"/>
      <c r="AD46" s="27"/>
      <c r="AH46" s="52"/>
    </row>
    <row r="47" spans="1:34" outlineLevel="1">
      <c r="A47" s="274"/>
      <c r="B47" s="48" t="s">
        <v>84</v>
      </c>
      <c r="C47" s="48">
        <v>43</v>
      </c>
      <c r="D47" s="121" t="s">
        <v>7764</v>
      </c>
      <c r="E47" s="48" t="s">
        <v>7765</v>
      </c>
      <c r="F47" s="48" t="s">
        <v>7766</v>
      </c>
      <c r="G47" s="121" t="s">
        <v>7767</v>
      </c>
      <c r="H47" s="48" t="s">
        <v>7768</v>
      </c>
      <c r="I47" s="48" t="s">
        <v>7769</v>
      </c>
      <c r="J47" s="48" t="s">
        <v>7550</v>
      </c>
      <c r="K47" s="87" t="s">
        <v>7564</v>
      </c>
      <c r="L47" s="48"/>
      <c r="M47" s="48"/>
      <c r="N47" s="48"/>
      <c r="O47" s="48"/>
      <c r="P47" s="48"/>
      <c r="Q47" s="48"/>
      <c r="R47" s="48"/>
      <c r="S47" s="48"/>
      <c r="T47" s="48"/>
      <c r="U47" s="48"/>
      <c r="V47" s="124" t="s">
        <v>1890</v>
      </c>
      <c r="W47" s="178" t="s">
        <v>7188</v>
      </c>
      <c r="X47" s="51"/>
      <c r="Y47" s="51" t="s">
        <v>7770</v>
      </c>
      <c r="AC47" s="27"/>
      <c r="AD47" s="27"/>
      <c r="AH47" s="52"/>
    </row>
    <row r="48" spans="1:34" outlineLevel="1">
      <c r="A48" s="274"/>
      <c r="B48" s="48" t="s">
        <v>84</v>
      </c>
      <c r="C48" s="87">
        <v>44</v>
      </c>
      <c r="D48" s="121" t="s">
        <v>7771</v>
      </c>
      <c r="E48" s="48" t="s">
        <v>7772</v>
      </c>
      <c r="F48" s="48" t="s">
        <v>7773</v>
      </c>
      <c r="G48" s="121" t="s">
        <v>7774</v>
      </c>
      <c r="H48" s="48" t="s">
        <v>7762</v>
      </c>
      <c r="I48" s="48" t="s">
        <v>1909</v>
      </c>
      <c r="J48" s="377" t="s">
        <v>7550</v>
      </c>
      <c r="K48" s="87" t="s">
        <v>7564</v>
      </c>
      <c r="L48" s="48"/>
      <c r="M48" s="48"/>
      <c r="N48" s="48"/>
      <c r="O48" s="48"/>
      <c r="P48" s="48"/>
      <c r="Q48" s="48"/>
      <c r="R48" s="48"/>
      <c r="S48" s="48"/>
      <c r="T48" s="48"/>
      <c r="U48" s="48"/>
      <c r="V48" s="124" t="s">
        <v>1890</v>
      </c>
      <c r="W48" s="178" t="s">
        <v>7188</v>
      </c>
      <c r="X48" s="51"/>
      <c r="Y48" s="51" t="s">
        <v>7775</v>
      </c>
      <c r="AC48" s="27"/>
      <c r="AD48" s="27"/>
      <c r="AH48" s="52"/>
    </row>
    <row r="49" spans="1:34" outlineLevel="1">
      <c r="A49" s="274"/>
      <c r="B49" s="48" t="s">
        <v>84</v>
      </c>
      <c r="C49" s="48">
        <v>45</v>
      </c>
      <c r="D49" s="121" t="s">
        <v>7776</v>
      </c>
      <c r="E49" s="48" t="s">
        <v>7777</v>
      </c>
      <c r="F49" s="48" t="s">
        <v>7778</v>
      </c>
      <c r="G49" s="121" t="s">
        <v>7779</v>
      </c>
      <c r="H49" s="48" t="s">
        <v>7768</v>
      </c>
      <c r="I49" s="48" t="s">
        <v>7780</v>
      </c>
      <c r="J49" s="377" t="s">
        <v>7550</v>
      </c>
      <c r="K49" s="87" t="s">
        <v>7564</v>
      </c>
      <c r="L49" s="48"/>
      <c r="M49" s="48"/>
      <c r="N49" s="48"/>
      <c r="O49" s="48"/>
      <c r="P49" s="48"/>
      <c r="Q49" s="48"/>
      <c r="R49" s="48"/>
      <c r="S49" s="48"/>
      <c r="T49" s="48"/>
      <c r="U49" s="48"/>
      <c r="V49" s="124" t="s">
        <v>1890</v>
      </c>
      <c r="W49" s="178" t="s">
        <v>7188</v>
      </c>
      <c r="X49" s="51"/>
      <c r="Y49" s="51" t="s">
        <v>7781</v>
      </c>
      <c r="AC49" s="27"/>
      <c r="AD49" s="27"/>
      <c r="AH49" s="52"/>
    </row>
    <row r="50" spans="1:34" outlineLevel="1">
      <c r="A50" s="274"/>
      <c r="B50" s="48" t="s">
        <v>15</v>
      </c>
      <c r="C50" s="87">
        <v>46</v>
      </c>
      <c r="D50" s="121"/>
      <c r="E50" s="48" t="s">
        <v>7782</v>
      </c>
      <c r="F50" s="48" t="s">
        <v>7783</v>
      </c>
      <c r="G50" s="121" t="s">
        <v>7784</v>
      </c>
      <c r="H50" s="48"/>
      <c r="I50" s="48"/>
      <c r="J50" s="377"/>
      <c r="K50" s="87"/>
      <c r="L50" s="48"/>
      <c r="M50" s="48"/>
      <c r="N50" s="48"/>
      <c r="O50" s="48"/>
      <c r="P50" s="48"/>
      <c r="Q50" s="48"/>
      <c r="R50" s="48"/>
      <c r="S50" s="48"/>
      <c r="T50" s="48"/>
      <c r="U50" s="48"/>
      <c r="V50" s="124"/>
      <c r="W50" s="178"/>
      <c r="X50" s="51"/>
      <c r="Y50" s="51"/>
      <c r="AC50" s="27"/>
      <c r="AD50" s="27"/>
      <c r="AH50" s="52"/>
    </row>
    <row r="51" spans="1:34" outlineLevel="1">
      <c r="A51" s="274"/>
      <c r="B51" s="48" t="s">
        <v>15</v>
      </c>
      <c r="C51" s="48">
        <v>47</v>
      </c>
      <c r="D51" s="121"/>
      <c r="E51" s="48" t="s">
        <v>7785</v>
      </c>
      <c r="F51" s="48" t="s">
        <v>7786</v>
      </c>
      <c r="G51" s="121" t="s">
        <v>7787</v>
      </c>
      <c r="H51" s="48"/>
      <c r="I51" s="48"/>
      <c r="J51" s="377"/>
      <c r="K51" s="87"/>
      <c r="L51" s="48"/>
      <c r="M51" s="48"/>
      <c r="N51" s="48"/>
      <c r="O51" s="48"/>
      <c r="P51" s="48"/>
      <c r="Q51" s="48"/>
      <c r="R51" s="48"/>
      <c r="S51" s="48"/>
      <c r="T51" s="48"/>
      <c r="U51" s="48"/>
      <c r="V51" s="49"/>
      <c r="W51" s="178"/>
      <c r="X51" s="51"/>
      <c r="Y51" s="51"/>
      <c r="AC51" s="27"/>
      <c r="AD51" s="27"/>
      <c r="AH51" s="52"/>
    </row>
    <row r="52" spans="1:34" outlineLevel="1">
      <c r="A52" s="274"/>
      <c r="B52" s="48" t="s">
        <v>84</v>
      </c>
      <c r="C52" s="87">
        <v>48</v>
      </c>
      <c r="D52" s="121" t="s">
        <v>7788</v>
      </c>
      <c r="E52" s="48" t="s">
        <v>7789</v>
      </c>
      <c r="F52" s="48" t="s">
        <v>7790</v>
      </c>
      <c r="G52" s="121" t="s">
        <v>7791</v>
      </c>
      <c r="H52" s="48" t="s">
        <v>7792</v>
      </c>
      <c r="I52" s="48" t="s">
        <v>2488</v>
      </c>
      <c r="J52" s="377" t="s">
        <v>7550</v>
      </c>
      <c r="K52" s="87" t="s">
        <v>7564</v>
      </c>
      <c r="L52" s="48"/>
      <c r="M52" s="48"/>
      <c r="N52" s="48"/>
      <c r="O52" s="48"/>
      <c r="P52" s="48"/>
      <c r="Q52" s="48"/>
      <c r="R52" s="48"/>
      <c r="S52" s="48"/>
      <c r="T52" s="48"/>
      <c r="U52" s="48"/>
      <c r="V52" s="124" t="s">
        <v>1950</v>
      </c>
      <c r="W52" s="178" t="s">
        <v>7188</v>
      </c>
      <c r="X52" s="51"/>
      <c r="Y52" s="51" t="s">
        <v>7793</v>
      </c>
      <c r="AC52" s="27"/>
      <c r="AD52" s="27"/>
      <c r="AH52" s="52"/>
    </row>
    <row r="53" spans="1:34" outlineLevel="1">
      <c r="A53" s="274"/>
      <c r="B53" s="48" t="s">
        <v>84</v>
      </c>
      <c r="C53" s="48">
        <v>49</v>
      </c>
      <c r="D53" s="121" t="s">
        <v>7794</v>
      </c>
      <c r="E53" s="48" t="s">
        <v>7795</v>
      </c>
      <c r="F53" s="48" t="s">
        <v>7796</v>
      </c>
      <c r="G53" s="121" t="s">
        <v>7797</v>
      </c>
      <c r="H53" s="121" t="s">
        <v>7798</v>
      </c>
      <c r="I53" s="121" t="s">
        <v>7799</v>
      </c>
      <c r="J53" s="121" t="s">
        <v>7550</v>
      </c>
      <c r="K53" s="87" t="s">
        <v>7564</v>
      </c>
      <c r="L53" s="121"/>
      <c r="M53" s="48"/>
      <c r="N53" s="48"/>
      <c r="O53" s="48"/>
      <c r="P53" s="48"/>
      <c r="Q53" s="48"/>
      <c r="R53" s="48"/>
      <c r="S53" s="48"/>
      <c r="T53" s="48"/>
      <c r="U53" s="121"/>
      <c r="V53" s="124" t="s">
        <v>1950</v>
      </c>
      <c r="W53" s="178" t="s">
        <v>7188</v>
      </c>
      <c r="X53" s="122"/>
      <c r="Y53" s="122" t="s">
        <v>7800</v>
      </c>
      <c r="AC53" s="27"/>
      <c r="AD53" s="27"/>
      <c r="AH53" s="52"/>
    </row>
    <row r="54" spans="1:34" outlineLevel="1">
      <c r="A54" s="274"/>
      <c r="B54" s="48" t="s">
        <v>84</v>
      </c>
      <c r="C54" s="87">
        <v>50</v>
      </c>
      <c r="D54" s="121" t="s">
        <v>7801</v>
      </c>
      <c r="E54" s="48" t="s">
        <v>7802</v>
      </c>
      <c r="F54" s="48" t="s">
        <v>7803</v>
      </c>
      <c r="G54" s="121" t="s">
        <v>7804</v>
      </c>
      <c r="H54" s="121" t="s">
        <v>7805</v>
      </c>
      <c r="I54" s="121" t="s">
        <v>1909</v>
      </c>
      <c r="J54" s="48" t="s">
        <v>7550</v>
      </c>
      <c r="K54" s="87" t="s">
        <v>7564</v>
      </c>
      <c r="L54" s="121"/>
      <c r="M54" s="48"/>
      <c r="N54" s="48"/>
      <c r="O54" s="48"/>
      <c r="P54" s="48"/>
      <c r="Q54" s="48"/>
      <c r="R54" s="48"/>
      <c r="S54" s="48"/>
      <c r="T54" s="48"/>
      <c r="U54" s="121"/>
      <c r="V54" s="124" t="s">
        <v>1950</v>
      </c>
      <c r="W54" s="178" t="s">
        <v>7188</v>
      </c>
      <c r="X54" s="122"/>
      <c r="Y54" s="122" t="s">
        <v>7806</v>
      </c>
      <c r="AC54" s="27"/>
      <c r="AD54" s="27"/>
      <c r="AH54" s="52"/>
    </row>
    <row r="55" spans="1:34" outlineLevel="1">
      <c r="A55" s="274"/>
      <c r="B55" s="48" t="s">
        <v>84</v>
      </c>
      <c r="C55" s="48">
        <v>51</v>
      </c>
      <c r="D55" s="121" t="s">
        <v>7807</v>
      </c>
      <c r="E55" s="48" t="s">
        <v>7808</v>
      </c>
      <c r="F55" s="48" t="s">
        <v>7809</v>
      </c>
      <c r="G55" s="121" t="s">
        <v>7810</v>
      </c>
      <c r="H55" s="121" t="s">
        <v>7798</v>
      </c>
      <c r="I55" s="121" t="s">
        <v>7780</v>
      </c>
      <c r="J55" s="48" t="s">
        <v>7550</v>
      </c>
      <c r="K55" s="87" t="s">
        <v>7564</v>
      </c>
      <c r="L55" s="121"/>
      <c r="M55" s="48"/>
      <c r="N55" s="48"/>
      <c r="O55" s="48"/>
      <c r="P55" s="48"/>
      <c r="Q55" s="48"/>
      <c r="R55" s="48"/>
      <c r="S55" s="48"/>
      <c r="T55" s="48"/>
      <c r="U55" s="121"/>
      <c r="V55" s="124" t="s">
        <v>1950</v>
      </c>
      <c r="W55" s="178" t="s">
        <v>7188</v>
      </c>
      <c r="X55" s="122"/>
      <c r="Y55" s="122" t="s">
        <v>7811</v>
      </c>
      <c r="AC55" s="27"/>
      <c r="AD55" s="27"/>
      <c r="AH55" s="52"/>
    </row>
    <row r="56" spans="1:34" outlineLevel="1">
      <c r="A56" s="274"/>
      <c r="B56" s="48" t="s">
        <v>15</v>
      </c>
      <c r="C56" s="87">
        <v>52</v>
      </c>
      <c r="D56" s="121"/>
      <c r="E56" s="48" t="s">
        <v>7812</v>
      </c>
      <c r="F56" s="48" t="s">
        <v>7813</v>
      </c>
      <c r="G56" s="121" t="s">
        <v>7814</v>
      </c>
      <c r="H56" s="121"/>
      <c r="I56" s="121"/>
      <c r="J56" s="48"/>
      <c r="K56" s="87"/>
      <c r="L56" s="121"/>
      <c r="M56" s="48"/>
      <c r="N56" s="48"/>
      <c r="O56" s="48"/>
      <c r="P56" s="48"/>
      <c r="Q56" s="48"/>
      <c r="R56" s="48"/>
      <c r="S56" s="48"/>
      <c r="T56" s="48"/>
      <c r="U56" s="121"/>
      <c r="V56" s="124"/>
      <c r="W56" s="178"/>
      <c r="X56" s="122"/>
      <c r="Y56" s="122"/>
      <c r="AH56" s="52"/>
    </row>
    <row r="57" spans="1:34" outlineLevel="1">
      <c r="A57" s="274"/>
      <c r="B57" s="48" t="s">
        <v>15</v>
      </c>
      <c r="C57" s="48">
        <v>53</v>
      </c>
      <c r="D57" s="121"/>
      <c r="E57" s="48" t="s">
        <v>7815</v>
      </c>
      <c r="F57" s="48" t="s">
        <v>7816</v>
      </c>
      <c r="G57" s="121" t="s">
        <v>7817</v>
      </c>
      <c r="H57" s="121"/>
      <c r="I57" s="121"/>
      <c r="J57" s="48"/>
      <c r="K57" s="87"/>
      <c r="L57" s="121"/>
      <c r="M57" s="48"/>
      <c r="N57" s="48"/>
      <c r="O57" s="48"/>
      <c r="P57" s="48"/>
      <c r="Q57" s="48"/>
      <c r="R57" s="48"/>
      <c r="S57" s="48"/>
      <c r="T57" s="48"/>
      <c r="U57" s="121"/>
      <c r="V57" s="124"/>
      <c r="W57" s="178"/>
      <c r="X57" s="122"/>
      <c r="Y57" s="122"/>
      <c r="AH57" s="52"/>
    </row>
    <row r="58" spans="1:34" outlineLevel="1">
      <c r="A58" s="274"/>
      <c r="B58" s="48" t="s">
        <v>15</v>
      </c>
      <c r="C58" s="87">
        <v>54</v>
      </c>
      <c r="D58" s="121"/>
      <c r="E58" s="48" t="s">
        <v>7818</v>
      </c>
      <c r="F58" s="48" t="s">
        <v>7819</v>
      </c>
      <c r="G58" s="121" t="s">
        <v>7820</v>
      </c>
      <c r="H58" s="121"/>
      <c r="I58" s="121"/>
      <c r="J58" s="121"/>
      <c r="K58" s="87"/>
      <c r="L58" s="121"/>
      <c r="M58" s="48"/>
      <c r="N58" s="48"/>
      <c r="O58" s="48"/>
      <c r="P58" s="48"/>
      <c r="Q58" s="48"/>
      <c r="R58" s="48"/>
      <c r="S58" s="48"/>
      <c r="T58" s="48"/>
      <c r="U58" s="121"/>
      <c r="V58" s="124"/>
      <c r="W58" s="178"/>
      <c r="X58" s="122"/>
      <c r="Y58" s="122"/>
      <c r="AH58" s="52"/>
    </row>
    <row r="59" spans="1:34" outlineLevel="1">
      <c r="A59" s="274"/>
      <c r="B59" s="48" t="s">
        <v>15</v>
      </c>
      <c r="C59" s="48">
        <v>55</v>
      </c>
      <c r="D59" s="121"/>
      <c r="E59" s="48" t="s">
        <v>7821</v>
      </c>
      <c r="F59" s="48" t="s">
        <v>7822</v>
      </c>
      <c r="G59" s="121" t="s">
        <v>7823</v>
      </c>
      <c r="H59" s="121"/>
      <c r="I59" s="121"/>
      <c r="J59" s="121"/>
      <c r="K59" s="87"/>
      <c r="L59" s="121"/>
      <c r="M59" s="48"/>
      <c r="N59" s="48"/>
      <c r="O59" s="48"/>
      <c r="P59" s="48"/>
      <c r="Q59" s="48"/>
      <c r="R59" s="48"/>
      <c r="S59" s="48"/>
      <c r="T59" s="48"/>
      <c r="U59" s="121"/>
      <c r="V59" s="124"/>
      <c r="W59" s="178"/>
      <c r="X59" s="122"/>
      <c r="Y59" s="122"/>
      <c r="AH59" s="52"/>
    </row>
    <row r="60" spans="1:34" outlineLevel="1">
      <c r="A60" s="274"/>
      <c r="B60" s="48" t="s">
        <v>15</v>
      </c>
      <c r="C60" s="87">
        <v>56</v>
      </c>
      <c r="D60" s="121"/>
      <c r="E60" s="48" t="s">
        <v>7824</v>
      </c>
      <c r="F60" s="48" t="s">
        <v>7825</v>
      </c>
      <c r="G60" s="121" t="s">
        <v>7826</v>
      </c>
      <c r="H60" s="121"/>
      <c r="I60" s="121"/>
      <c r="J60" s="48"/>
      <c r="K60" s="87"/>
      <c r="L60" s="121"/>
      <c r="M60" s="48"/>
      <c r="N60" s="48"/>
      <c r="O60" s="48"/>
      <c r="P60" s="48"/>
      <c r="Q60" s="48"/>
      <c r="R60" s="48"/>
      <c r="S60" s="48"/>
      <c r="T60" s="48"/>
      <c r="U60" s="121"/>
      <c r="V60" s="124"/>
      <c r="W60" s="178"/>
      <c r="X60" s="122"/>
      <c r="Y60" s="122"/>
      <c r="AH60" s="52"/>
    </row>
    <row r="61" spans="1:34" outlineLevel="1">
      <c r="A61" s="274"/>
      <c r="B61" s="48" t="s">
        <v>15</v>
      </c>
      <c r="C61" s="48">
        <v>57</v>
      </c>
      <c r="D61" s="121"/>
      <c r="E61" s="48" t="s">
        <v>7827</v>
      </c>
      <c r="F61" s="48" t="s">
        <v>7828</v>
      </c>
      <c r="G61" s="121" t="s">
        <v>7829</v>
      </c>
      <c r="H61" s="121"/>
      <c r="I61" s="121"/>
      <c r="J61" s="48"/>
      <c r="K61" s="87"/>
      <c r="L61" s="121"/>
      <c r="M61" s="48"/>
      <c r="N61" s="48"/>
      <c r="O61" s="48"/>
      <c r="P61" s="48"/>
      <c r="Q61" s="48"/>
      <c r="R61" s="48"/>
      <c r="S61" s="48"/>
      <c r="T61" s="48"/>
      <c r="U61" s="121"/>
      <c r="V61" s="124"/>
      <c r="W61" s="178"/>
      <c r="X61" s="122"/>
      <c r="Y61" s="700"/>
      <c r="AH61" s="52"/>
    </row>
    <row r="62" spans="1:34" outlineLevel="1">
      <c r="A62" s="274"/>
      <c r="B62" s="48" t="s">
        <v>15</v>
      </c>
      <c r="C62" s="87">
        <v>58</v>
      </c>
      <c r="D62" s="121"/>
      <c r="E62" s="48" t="s">
        <v>7830</v>
      </c>
      <c r="F62" s="48" t="s">
        <v>7831</v>
      </c>
      <c r="G62" s="121" t="s">
        <v>7832</v>
      </c>
      <c r="H62" s="121"/>
      <c r="I62" s="121"/>
      <c r="J62" s="121"/>
      <c r="K62" s="87"/>
      <c r="L62" s="121"/>
      <c r="M62" s="48"/>
      <c r="N62" s="48"/>
      <c r="O62" s="48"/>
      <c r="P62" s="48"/>
      <c r="Q62" s="48"/>
      <c r="R62" s="48"/>
      <c r="S62" s="48"/>
      <c r="T62" s="48"/>
      <c r="U62" s="121"/>
      <c r="V62" s="124"/>
      <c r="W62" s="178"/>
      <c r="X62" s="122"/>
      <c r="Y62" s="122"/>
      <c r="AH62" s="52"/>
    </row>
    <row r="63" spans="1:34" outlineLevel="1">
      <c r="A63" s="274"/>
      <c r="B63" s="48" t="s">
        <v>15</v>
      </c>
      <c r="C63" s="48">
        <v>59</v>
      </c>
      <c r="D63" s="121"/>
      <c r="E63" s="48" t="s">
        <v>7833</v>
      </c>
      <c r="F63" s="48" t="s">
        <v>7834</v>
      </c>
      <c r="G63" s="121" t="s">
        <v>7835</v>
      </c>
      <c r="H63" s="121"/>
      <c r="I63" s="121"/>
      <c r="J63" s="121"/>
      <c r="K63" s="87"/>
      <c r="L63" s="121"/>
      <c r="M63" s="48"/>
      <c r="N63" s="48"/>
      <c r="O63" s="48"/>
      <c r="P63" s="48"/>
      <c r="Q63" s="48"/>
      <c r="R63" s="48"/>
      <c r="S63" s="48"/>
      <c r="T63" s="48"/>
      <c r="U63" s="121"/>
      <c r="V63" s="124"/>
      <c r="W63" s="178"/>
      <c r="X63" s="122"/>
      <c r="Y63" s="122"/>
      <c r="AH63" s="52"/>
    </row>
    <row r="64" spans="1:34" outlineLevel="1">
      <c r="A64" s="274"/>
      <c r="B64" s="48" t="s">
        <v>15</v>
      </c>
      <c r="C64" s="87">
        <v>60</v>
      </c>
      <c r="D64" s="121"/>
      <c r="E64" s="48" t="s">
        <v>7836</v>
      </c>
      <c r="F64" s="48" t="s">
        <v>7837</v>
      </c>
      <c r="G64" s="121" t="s">
        <v>7838</v>
      </c>
      <c r="H64" s="121"/>
      <c r="I64" s="121"/>
      <c r="J64" s="48"/>
      <c r="K64" s="87"/>
      <c r="L64" s="121"/>
      <c r="M64" s="48"/>
      <c r="N64" s="48"/>
      <c r="O64" s="48"/>
      <c r="P64" s="48"/>
      <c r="Q64" s="48"/>
      <c r="R64" s="48"/>
      <c r="S64" s="48"/>
      <c r="T64" s="48"/>
      <c r="U64" s="121"/>
      <c r="V64" s="124"/>
      <c r="W64" s="178"/>
      <c r="X64" s="122"/>
      <c r="Y64" s="122"/>
      <c r="Z64" s="27"/>
      <c r="AA64" s="27"/>
      <c r="AB64" s="27"/>
      <c r="AC64" s="27"/>
      <c r="AD64" s="27"/>
      <c r="AE64" s="27"/>
      <c r="AH64" s="52"/>
    </row>
    <row r="65" spans="1:34" outlineLevel="1">
      <c r="A65" s="274"/>
      <c r="B65" s="48" t="s">
        <v>15</v>
      </c>
      <c r="C65" s="48">
        <v>61</v>
      </c>
      <c r="D65" s="121"/>
      <c r="E65" s="48" t="s">
        <v>7839</v>
      </c>
      <c r="F65" s="48" t="s">
        <v>7840</v>
      </c>
      <c r="G65" s="121" t="s">
        <v>7841</v>
      </c>
      <c r="H65" s="121"/>
      <c r="I65" s="121"/>
      <c r="J65" s="48"/>
      <c r="K65" s="87"/>
      <c r="L65" s="121"/>
      <c r="M65" s="48"/>
      <c r="N65" s="48"/>
      <c r="O65" s="48"/>
      <c r="P65" s="48"/>
      <c r="Q65" s="48"/>
      <c r="R65" s="48"/>
      <c r="S65" s="48"/>
      <c r="T65" s="48"/>
      <c r="U65" s="121"/>
      <c r="V65" s="124"/>
      <c r="W65" s="178"/>
      <c r="X65" s="122"/>
      <c r="Y65" s="122"/>
      <c r="Z65" s="27"/>
      <c r="AA65" s="27"/>
      <c r="AB65" s="27"/>
      <c r="AC65" s="27"/>
      <c r="AD65" s="27"/>
      <c r="AE65" s="27"/>
      <c r="AH65" s="52"/>
    </row>
    <row r="66" spans="1:34" outlineLevel="1">
      <c r="A66" s="274"/>
      <c r="B66" s="48" t="s">
        <v>15</v>
      </c>
      <c r="C66" s="87">
        <v>62</v>
      </c>
      <c r="D66" s="121"/>
      <c r="E66" s="48" t="s">
        <v>7842</v>
      </c>
      <c r="F66" s="48" t="s">
        <v>7843</v>
      </c>
      <c r="G66" s="121" t="s">
        <v>7844</v>
      </c>
      <c r="H66" s="121"/>
      <c r="I66" s="121"/>
      <c r="J66" s="48"/>
      <c r="K66" s="87"/>
      <c r="L66" s="121"/>
      <c r="M66" s="48"/>
      <c r="N66" s="48"/>
      <c r="O66" s="48"/>
      <c r="P66" s="48"/>
      <c r="Q66" s="48"/>
      <c r="R66" s="48"/>
      <c r="S66" s="48"/>
      <c r="T66" s="48"/>
      <c r="U66" s="121"/>
      <c r="V66" s="124"/>
      <c r="W66" s="178"/>
      <c r="X66" s="122"/>
      <c r="Y66" s="122"/>
      <c r="Z66" s="27"/>
      <c r="AA66" s="27"/>
      <c r="AB66" s="27"/>
      <c r="AC66" s="27"/>
      <c r="AD66" s="27"/>
      <c r="AE66" s="27"/>
      <c r="AH66" s="52"/>
    </row>
    <row r="67" spans="1:34" outlineLevel="1">
      <c r="A67" s="274"/>
      <c r="B67" s="48" t="s">
        <v>15</v>
      </c>
      <c r="C67" s="48">
        <v>63</v>
      </c>
      <c r="D67" s="121"/>
      <c r="E67" s="48" t="s">
        <v>7845</v>
      </c>
      <c r="F67" s="48" t="s">
        <v>7846</v>
      </c>
      <c r="G67" s="121" t="s">
        <v>7847</v>
      </c>
      <c r="H67" s="48"/>
      <c r="I67" s="48"/>
      <c r="J67" s="377"/>
      <c r="K67" s="87"/>
      <c r="L67" s="48"/>
      <c r="M67" s="48"/>
      <c r="N67" s="48"/>
      <c r="O67" s="48"/>
      <c r="P67" s="48"/>
      <c r="Q67" s="48"/>
      <c r="R67" s="48"/>
      <c r="S67" s="48"/>
      <c r="T67" s="48"/>
      <c r="U67" s="48"/>
      <c r="V67" s="49"/>
      <c r="W67" s="178"/>
      <c r="X67" s="51"/>
      <c r="Y67" s="51"/>
      <c r="AH67" s="52"/>
    </row>
    <row r="68" spans="1:34" outlineLevel="1">
      <c r="A68" s="274"/>
      <c r="B68" s="48" t="s">
        <v>15</v>
      </c>
      <c r="C68" s="87">
        <v>64</v>
      </c>
      <c r="D68" s="121"/>
      <c r="E68" s="48" t="s">
        <v>7848</v>
      </c>
      <c r="F68" s="48" t="s">
        <v>7849</v>
      </c>
      <c r="G68" s="121" t="s">
        <v>7850</v>
      </c>
      <c r="H68" s="121"/>
      <c r="I68" s="121"/>
      <c r="J68" s="121"/>
      <c r="K68" s="87"/>
      <c r="L68" s="121"/>
      <c r="M68" s="48"/>
      <c r="N68" s="48"/>
      <c r="O68" s="48"/>
      <c r="P68" s="48"/>
      <c r="Q68" s="48"/>
      <c r="R68" s="48"/>
      <c r="S68" s="48"/>
      <c r="T68" s="48"/>
      <c r="U68" s="48"/>
      <c r="V68" s="124"/>
      <c r="W68" s="178"/>
      <c r="X68" s="122"/>
      <c r="Y68" s="122"/>
      <c r="AH68" s="52"/>
    </row>
    <row r="69" spans="1:34" outlineLevel="1">
      <c r="A69" s="274"/>
      <c r="B69" s="48" t="s">
        <v>15</v>
      </c>
      <c r="C69" s="48">
        <v>65</v>
      </c>
      <c r="D69" s="121"/>
      <c r="E69" s="48" t="s">
        <v>7851</v>
      </c>
      <c r="F69" s="48" t="s">
        <v>7852</v>
      </c>
      <c r="G69" s="121" t="s">
        <v>7853</v>
      </c>
      <c r="H69" s="121"/>
      <c r="I69" s="121"/>
      <c r="J69" s="121"/>
      <c r="K69" s="87"/>
      <c r="L69" s="121"/>
      <c r="M69" s="48"/>
      <c r="N69" s="48"/>
      <c r="O69" s="48"/>
      <c r="P69" s="48"/>
      <c r="Q69" s="48"/>
      <c r="R69" s="48"/>
      <c r="S69" s="48"/>
      <c r="T69" s="48"/>
      <c r="U69" s="121"/>
      <c r="V69" s="124"/>
      <c r="W69" s="178"/>
      <c r="X69" s="122"/>
      <c r="Y69" s="122"/>
      <c r="AH69" s="52"/>
    </row>
    <row r="70" spans="1:34" outlineLevel="1">
      <c r="A70" s="274"/>
      <c r="B70" s="48" t="s">
        <v>15</v>
      </c>
      <c r="C70" s="87">
        <v>66</v>
      </c>
      <c r="D70" s="121"/>
      <c r="E70" s="48" t="s">
        <v>7854</v>
      </c>
      <c r="F70" s="48" t="s">
        <v>7855</v>
      </c>
      <c r="G70" s="121" t="s">
        <v>7856</v>
      </c>
      <c r="H70" s="121"/>
      <c r="I70" s="121"/>
      <c r="J70" s="121"/>
      <c r="K70" s="87"/>
      <c r="L70" s="121"/>
      <c r="M70" s="48"/>
      <c r="N70" s="48"/>
      <c r="O70" s="48"/>
      <c r="P70" s="48"/>
      <c r="Q70" s="48"/>
      <c r="R70" s="48"/>
      <c r="S70" s="48"/>
      <c r="T70" s="48"/>
      <c r="U70" s="121"/>
      <c r="V70" s="124"/>
      <c r="W70" s="178"/>
      <c r="X70" s="122"/>
      <c r="Y70" s="122"/>
      <c r="AH70" s="52"/>
    </row>
    <row r="71" spans="1:34" outlineLevel="1">
      <c r="A71" s="274"/>
      <c r="B71" s="48" t="s">
        <v>15</v>
      </c>
      <c r="C71" s="48">
        <v>67</v>
      </c>
      <c r="D71" s="121"/>
      <c r="E71" s="48" t="s">
        <v>7857</v>
      </c>
      <c r="F71" s="48" t="s">
        <v>7858</v>
      </c>
      <c r="G71" s="121" t="s">
        <v>7859</v>
      </c>
      <c r="H71" s="121"/>
      <c r="I71" s="121"/>
      <c r="J71" s="121"/>
      <c r="K71" s="87"/>
      <c r="L71" s="121"/>
      <c r="M71" s="48"/>
      <c r="N71" s="48"/>
      <c r="O71" s="48"/>
      <c r="P71" s="48"/>
      <c r="Q71" s="48"/>
      <c r="R71" s="48"/>
      <c r="S71" s="48"/>
      <c r="T71" s="48"/>
      <c r="U71" s="121"/>
      <c r="V71" s="124"/>
      <c r="W71" s="178"/>
      <c r="X71" s="122"/>
      <c r="Y71" s="122"/>
      <c r="AH71" s="52"/>
    </row>
    <row r="72" spans="1:34" outlineLevel="1">
      <c r="A72" s="274"/>
      <c r="B72" s="48" t="s">
        <v>15</v>
      </c>
      <c r="C72" s="87">
        <v>68</v>
      </c>
      <c r="D72" s="121"/>
      <c r="E72" s="48" t="s">
        <v>7860</v>
      </c>
      <c r="F72" s="48" t="s">
        <v>7861</v>
      </c>
      <c r="G72" s="121" t="s">
        <v>7862</v>
      </c>
      <c r="H72" s="121"/>
      <c r="I72" s="121"/>
      <c r="J72" s="121"/>
      <c r="K72" s="87"/>
      <c r="L72" s="121"/>
      <c r="M72" s="48"/>
      <c r="N72" s="48"/>
      <c r="O72" s="48"/>
      <c r="P72" s="48"/>
      <c r="Q72" s="48"/>
      <c r="R72" s="48"/>
      <c r="S72" s="48"/>
      <c r="T72" s="48"/>
      <c r="U72" s="121"/>
      <c r="V72" s="124"/>
      <c r="W72" s="178"/>
      <c r="X72" s="122"/>
      <c r="Y72" s="122"/>
      <c r="AH72" s="52"/>
    </row>
    <row r="73" spans="1:34" outlineLevel="1">
      <c r="A73" s="274"/>
      <c r="B73" s="48" t="s">
        <v>15</v>
      </c>
      <c r="C73" s="48">
        <v>69</v>
      </c>
      <c r="D73" s="121"/>
      <c r="E73" s="48" t="s">
        <v>7863</v>
      </c>
      <c r="F73" s="48" t="s">
        <v>7864</v>
      </c>
      <c r="G73" s="121" t="s">
        <v>7865</v>
      </c>
      <c r="H73" s="121"/>
      <c r="I73" s="121"/>
      <c r="J73" s="121"/>
      <c r="K73" s="87"/>
      <c r="L73" s="121"/>
      <c r="M73" s="48"/>
      <c r="N73" s="48"/>
      <c r="O73" s="48"/>
      <c r="P73" s="48"/>
      <c r="Q73" s="48"/>
      <c r="R73" s="48"/>
      <c r="S73" s="48"/>
      <c r="T73" s="48"/>
      <c r="U73" s="121"/>
      <c r="V73" s="124"/>
      <c r="W73" s="178"/>
      <c r="X73" s="122"/>
      <c r="Y73" s="122"/>
      <c r="AH73" s="52"/>
    </row>
    <row r="74" spans="1:34" outlineLevel="1">
      <c r="A74" s="274"/>
      <c r="B74" s="48" t="s">
        <v>15</v>
      </c>
      <c r="C74" s="87">
        <v>70</v>
      </c>
      <c r="D74" s="121"/>
      <c r="E74" s="121" t="s">
        <v>7866</v>
      </c>
      <c r="F74" s="121" t="s">
        <v>7867</v>
      </c>
      <c r="G74" s="121" t="s">
        <v>7868</v>
      </c>
      <c r="H74" s="121"/>
      <c r="I74" s="121"/>
      <c r="J74" s="121"/>
      <c r="K74" s="87"/>
      <c r="L74" s="121"/>
      <c r="M74" s="48"/>
      <c r="N74" s="48"/>
      <c r="O74" s="48"/>
      <c r="P74" s="48"/>
      <c r="Q74" s="48"/>
      <c r="R74" s="48"/>
      <c r="S74" s="48"/>
      <c r="T74" s="48"/>
      <c r="U74" s="121"/>
      <c r="V74" s="124"/>
      <c r="W74" s="178"/>
      <c r="X74" s="122"/>
      <c r="Y74" s="122"/>
      <c r="AH74" s="52"/>
    </row>
    <row r="75" spans="1:34" outlineLevel="1">
      <c r="A75" s="274"/>
      <c r="B75" s="48" t="s">
        <v>15</v>
      </c>
      <c r="C75" s="48">
        <v>71</v>
      </c>
      <c r="D75" s="121"/>
      <c r="E75" s="121" t="s">
        <v>7869</v>
      </c>
      <c r="F75" s="121" t="s">
        <v>7870</v>
      </c>
      <c r="G75" s="121" t="s">
        <v>7871</v>
      </c>
      <c r="H75" s="121"/>
      <c r="I75" s="121"/>
      <c r="J75" s="121"/>
      <c r="K75" s="87"/>
      <c r="L75" s="121"/>
      <c r="M75" s="48"/>
      <c r="N75" s="48"/>
      <c r="O75" s="48"/>
      <c r="P75" s="48"/>
      <c r="Q75" s="48"/>
      <c r="R75" s="48"/>
      <c r="S75" s="48"/>
      <c r="T75" s="48"/>
      <c r="U75" s="121"/>
      <c r="V75" s="124"/>
      <c r="W75" s="178"/>
      <c r="X75" s="122"/>
      <c r="Y75" s="122"/>
      <c r="AH75" s="52"/>
    </row>
    <row r="76" spans="1:34" outlineLevel="1">
      <c r="A76" s="274"/>
      <c r="B76" s="48" t="s">
        <v>15</v>
      </c>
      <c r="C76" s="87">
        <v>72</v>
      </c>
      <c r="D76" s="121"/>
      <c r="E76" s="121" t="s">
        <v>7872</v>
      </c>
      <c r="F76" s="121" t="s">
        <v>7873</v>
      </c>
      <c r="G76" s="121" t="s">
        <v>7874</v>
      </c>
      <c r="H76" s="121"/>
      <c r="I76" s="121"/>
      <c r="J76" s="121"/>
      <c r="K76" s="87"/>
      <c r="L76" s="121"/>
      <c r="M76" s="48"/>
      <c r="N76" s="48"/>
      <c r="O76" s="48"/>
      <c r="P76" s="48"/>
      <c r="Q76" s="48"/>
      <c r="R76" s="48"/>
      <c r="S76" s="48"/>
      <c r="T76" s="48"/>
      <c r="U76" s="121"/>
      <c r="V76" s="124"/>
      <c r="W76" s="178"/>
      <c r="X76" s="122"/>
      <c r="Y76" s="122"/>
      <c r="AH76" s="52"/>
    </row>
    <row r="77" spans="1:34" outlineLevel="1">
      <c r="A77" s="274"/>
      <c r="B77" s="48" t="s">
        <v>15</v>
      </c>
      <c r="C77" s="48">
        <v>73</v>
      </c>
      <c r="D77" s="121"/>
      <c r="E77" s="121" t="s">
        <v>7875</v>
      </c>
      <c r="F77" s="121" t="s">
        <v>7876</v>
      </c>
      <c r="G77" s="121" t="s">
        <v>7877</v>
      </c>
      <c r="H77" s="121"/>
      <c r="I77" s="121"/>
      <c r="J77" s="121"/>
      <c r="K77" s="87"/>
      <c r="L77" s="121"/>
      <c r="M77" s="48"/>
      <c r="N77" s="48"/>
      <c r="O77" s="48"/>
      <c r="P77" s="48"/>
      <c r="Q77" s="48"/>
      <c r="R77" s="48"/>
      <c r="S77" s="48"/>
      <c r="T77" s="48"/>
      <c r="U77" s="121"/>
      <c r="V77" s="124"/>
      <c r="W77" s="178"/>
      <c r="X77" s="122"/>
      <c r="Y77" s="122"/>
      <c r="AH77" s="52"/>
    </row>
    <row r="78" spans="1:34" outlineLevel="1">
      <c r="A78" s="274"/>
      <c r="B78" s="48" t="s">
        <v>15</v>
      </c>
      <c r="C78" s="87">
        <v>74</v>
      </c>
      <c r="D78" s="121"/>
      <c r="E78" s="121" t="s">
        <v>7878</v>
      </c>
      <c r="F78" s="121" t="s">
        <v>7879</v>
      </c>
      <c r="G78" s="121" t="s">
        <v>7880</v>
      </c>
      <c r="H78" s="121"/>
      <c r="I78" s="121"/>
      <c r="J78" s="121"/>
      <c r="K78" s="87"/>
      <c r="L78" s="121"/>
      <c r="M78" s="48"/>
      <c r="N78" s="48"/>
      <c r="O78" s="48"/>
      <c r="P78" s="48"/>
      <c r="Q78" s="48"/>
      <c r="R78" s="48"/>
      <c r="S78" s="48"/>
      <c r="T78" s="48"/>
      <c r="U78" s="121"/>
      <c r="V78" s="124"/>
      <c r="W78" s="178"/>
      <c r="X78" s="122"/>
      <c r="Y78" s="122"/>
      <c r="AH78" s="52"/>
    </row>
    <row r="79" spans="1:34" outlineLevel="1">
      <c r="A79" s="274"/>
      <c r="B79" s="48" t="s">
        <v>15</v>
      </c>
      <c r="C79" s="48">
        <v>75</v>
      </c>
      <c r="D79" s="121"/>
      <c r="E79" s="121" t="s">
        <v>7881</v>
      </c>
      <c r="F79" s="121" t="s">
        <v>7882</v>
      </c>
      <c r="G79" s="121" t="s">
        <v>7883</v>
      </c>
      <c r="H79" s="121"/>
      <c r="I79" s="121"/>
      <c r="J79" s="121"/>
      <c r="K79" s="87"/>
      <c r="L79" s="121"/>
      <c r="M79" s="48"/>
      <c r="N79" s="48"/>
      <c r="O79" s="48"/>
      <c r="P79" s="48"/>
      <c r="Q79" s="48"/>
      <c r="R79" s="48"/>
      <c r="S79" s="48"/>
      <c r="T79" s="48"/>
      <c r="U79" s="121"/>
      <c r="V79" s="124"/>
      <c r="W79" s="178"/>
      <c r="X79" s="122"/>
      <c r="Y79" s="122"/>
      <c r="AH79" s="52"/>
    </row>
    <row r="80" spans="1:34" outlineLevel="1">
      <c r="A80" s="274"/>
      <c r="B80" s="48" t="s">
        <v>15</v>
      </c>
      <c r="C80" s="87">
        <v>76</v>
      </c>
      <c r="D80" s="121"/>
      <c r="E80" s="121" t="s">
        <v>7884</v>
      </c>
      <c r="F80" s="121" t="s">
        <v>7885</v>
      </c>
      <c r="G80" s="121" t="s">
        <v>7886</v>
      </c>
      <c r="H80" s="121"/>
      <c r="I80" s="121"/>
      <c r="J80" s="121"/>
      <c r="K80" s="87"/>
      <c r="L80" s="121"/>
      <c r="M80" s="48"/>
      <c r="N80" s="48"/>
      <c r="O80" s="48"/>
      <c r="P80" s="48"/>
      <c r="Q80" s="48"/>
      <c r="R80" s="48"/>
      <c r="S80" s="48"/>
      <c r="T80" s="48"/>
      <c r="U80" s="121"/>
      <c r="V80" s="124"/>
      <c r="W80" s="178"/>
      <c r="X80" s="122"/>
      <c r="Y80" s="122"/>
      <c r="AH80" s="52"/>
    </row>
    <row r="81" spans="1:34" outlineLevel="1">
      <c r="A81" s="274"/>
      <c r="B81" s="48" t="s">
        <v>15</v>
      </c>
      <c r="C81" s="48">
        <v>77</v>
      </c>
      <c r="D81" s="121"/>
      <c r="E81" s="121" t="s">
        <v>7887</v>
      </c>
      <c r="F81" s="121" t="s">
        <v>7888</v>
      </c>
      <c r="G81" s="121" t="s">
        <v>7889</v>
      </c>
      <c r="H81" s="121"/>
      <c r="I81" s="121"/>
      <c r="J81" s="121"/>
      <c r="K81" s="87"/>
      <c r="L81" s="121"/>
      <c r="M81" s="48"/>
      <c r="N81" s="48"/>
      <c r="O81" s="48"/>
      <c r="P81" s="48"/>
      <c r="Q81" s="48"/>
      <c r="R81" s="48"/>
      <c r="S81" s="48"/>
      <c r="T81" s="48"/>
      <c r="U81" s="121"/>
      <c r="V81" s="124"/>
      <c r="W81" s="178"/>
      <c r="X81" s="122"/>
      <c r="Y81" s="122"/>
      <c r="AH81" s="52"/>
    </row>
    <row r="82" spans="1:34" outlineLevel="1">
      <c r="A82" s="274"/>
      <c r="B82" s="48" t="s">
        <v>15</v>
      </c>
      <c r="C82" s="87">
        <v>78</v>
      </c>
      <c r="D82" s="121"/>
      <c r="E82" s="121" t="s">
        <v>7890</v>
      </c>
      <c r="F82" s="121" t="s">
        <v>7891</v>
      </c>
      <c r="G82" s="121" t="s">
        <v>7892</v>
      </c>
      <c r="H82" s="121"/>
      <c r="I82" s="121"/>
      <c r="J82" s="121"/>
      <c r="K82" s="87"/>
      <c r="L82" s="121"/>
      <c r="M82" s="48"/>
      <c r="N82" s="48"/>
      <c r="O82" s="48"/>
      <c r="P82" s="48"/>
      <c r="Q82" s="48"/>
      <c r="R82" s="48"/>
      <c r="S82" s="48"/>
      <c r="T82" s="48"/>
      <c r="U82" s="121"/>
      <c r="V82" s="124"/>
      <c r="W82" s="178"/>
      <c r="X82" s="122"/>
      <c r="Y82" s="122"/>
      <c r="AH82" s="52"/>
    </row>
    <row r="83" spans="1:34" outlineLevel="1">
      <c r="A83" s="274"/>
      <c r="B83" s="48" t="s">
        <v>15</v>
      </c>
      <c r="C83" s="48">
        <v>79</v>
      </c>
      <c r="D83" s="121"/>
      <c r="E83" s="121" t="s">
        <v>7893</v>
      </c>
      <c r="F83" s="121" t="s">
        <v>7894</v>
      </c>
      <c r="G83" s="121" t="s">
        <v>7895</v>
      </c>
      <c r="H83" s="121"/>
      <c r="I83" s="121"/>
      <c r="J83" s="121"/>
      <c r="K83" s="87"/>
      <c r="L83" s="121"/>
      <c r="M83" s="48"/>
      <c r="N83" s="48"/>
      <c r="O83" s="48"/>
      <c r="P83" s="48"/>
      <c r="Q83" s="48"/>
      <c r="R83" s="48"/>
      <c r="S83" s="48"/>
      <c r="T83" s="48"/>
      <c r="U83" s="121"/>
      <c r="V83" s="124"/>
      <c r="W83" s="178"/>
      <c r="X83" s="122"/>
      <c r="Y83" s="122"/>
      <c r="AH83" s="52"/>
    </row>
    <row r="84" spans="1:34" outlineLevel="1">
      <c r="A84" s="274"/>
      <c r="B84" s="48" t="s">
        <v>15</v>
      </c>
      <c r="C84" s="87">
        <v>80</v>
      </c>
      <c r="D84" s="121"/>
      <c r="E84" s="121" t="s">
        <v>7896</v>
      </c>
      <c r="F84" s="121" t="s">
        <v>7897</v>
      </c>
      <c r="G84" s="121" t="s">
        <v>7898</v>
      </c>
      <c r="H84" s="121"/>
      <c r="I84" s="121"/>
      <c r="J84" s="121"/>
      <c r="K84" s="87"/>
      <c r="L84" s="121"/>
      <c r="M84" s="48"/>
      <c r="N84" s="48"/>
      <c r="O84" s="48"/>
      <c r="P84" s="48"/>
      <c r="Q84" s="48"/>
      <c r="R84" s="48"/>
      <c r="S84" s="48"/>
      <c r="T84" s="48"/>
      <c r="U84" s="121"/>
      <c r="V84" s="124"/>
      <c r="W84" s="178"/>
      <c r="X84" s="122"/>
      <c r="Y84" s="122"/>
      <c r="AH84" s="52"/>
    </row>
    <row r="85" spans="1:34" outlineLevel="1">
      <c r="A85" s="274"/>
      <c r="B85" s="48" t="s">
        <v>15</v>
      </c>
      <c r="C85" s="48">
        <v>81</v>
      </c>
      <c r="D85" s="121"/>
      <c r="E85" s="121" t="s">
        <v>7899</v>
      </c>
      <c r="F85" s="121" t="s">
        <v>7900</v>
      </c>
      <c r="G85" s="121" t="s">
        <v>7901</v>
      </c>
      <c r="H85" s="121"/>
      <c r="I85" s="121"/>
      <c r="J85" s="121"/>
      <c r="K85" s="87"/>
      <c r="L85" s="121"/>
      <c r="M85" s="48"/>
      <c r="N85" s="48"/>
      <c r="O85" s="48"/>
      <c r="P85" s="48"/>
      <c r="Q85" s="48"/>
      <c r="R85" s="48"/>
      <c r="S85" s="48"/>
      <c r="T85" s="48"/>
      <c r="U85" s="121"/>
      <c r="V85" s="124"/>
      <c r="W85" s="178"/>
      <c r="X85" s="122"/>
      <c r="Y85" s="122"/>
      <c r="AH85" s="52"/>
    </row>
    <row r="86" spans="1:34" outlineLevel="1">
      <c r="A86" s="274"/>
      <c r="B86" s="48" t="s">
        <v>15</v>
      </c>
      <c r="C86" s="87">
        <v>82</v>
      </c>
      <c r="D86" s="121"/>
      <c r="E86" s="121" t="s">
        <v>7902</v>
      </c>
      <c r="F86" s="121" t="s">
        <v>7903</v>
      </c>
      <c r="G86" s="121" t="s">
        <v>7904</v>
      </c>
      <c r="H86" s="121"/>
      <c r="I86" s="121"/>
      <c r="J86" s="121"/>
      <c r="K86" s="87"/>
      <c r="L86" s="121"/>
      <c r="M86" s="48"/>
      <c r="N86" s="48"/>
      <c r="O86" s="48"/>
      <c r="P86" s="48"/>
      <c r="Q86" s="48"/>
      <c r="R86" s="48"/>
      <c r="S86" s="48"/>
      <c r="T86" s="48"/>
      <c r="U86" s="121"/>
      <c r="V86" s="124"/>
      <c r="W86" s="178"/>
      <c r="X86" s="122"/>
      <c r="Y86" s="122"/>
      <c r="AH86" s="52"/>
    </row>
    <row r="87" spans="1:34" outlineLevel="1">
      <c r="A87" s="274"/>
      <c r="B87" s="48" t="s">
        <v>15</v>
      </c>
      <c r="C87" s="48">
        <v>83</v>
      </c>
      <c r="D87" s="121"/>
      <c r="E87" s="121" t="s">
        <v>7905</v>
      </c>
      <c r="F87" s="121" t="s">
        <v>7906</v>
      </c>
      <c r="G87" s="121" t="s">
        <v>7907</v>
      </c>
      <c r="H87" s="121"/>
      <c r="I87" s="121"/>
      <c r="J87" s="121"/>
      <c r="K87" s="87"/>
      <c r="L87" s="121"/>
      <c r="M87" s="48"/>
      <c r="N87" s="48"/>
      <c r="O87" s="48"/>
      <c r="P87" s="48"/>
      <c r="Q87" s="48"/>
      <c r="R87" s="48"/>
      <c r="S87" s="48"/>
      <c r="T87" s="48"/>
      <c r="U87" s="121"/>
      <c r="V87" s="124"/>
      <c r="W87" s="178"/>
      <c r="X87" s="122"/>
      <c r="Y87" s="122"/>
      <c r="AH87" s="52"/>
    </row>
    <row r="88" spans="1:34" outlineLevel="1">
      <c r="A88" s="274"/>
      <c r="B88" s="48" t="s">
        <v>15</v>
      </c>
      <c r="C88" s="87">
        <v>84</v>
      </c>
      <c r="D88" s="121"/>
      <c r="E88" s="121" t="s">
        <v>7908</v>
      </c>
      <c r="F88" s="121" t="s">
        <v>7909</v>
      </c>
      <c r="G88" s="121" t="s">
        <v>7910</v>
      </c>
      <c r="H88" s="121"/>
      <c r="I88" s="121"/>
      <c r="J88" s="121"/>
      <c r="K88" s="87"/>
      <c r="L88" s="121"/>
      <c r="M88" s="48"/>
      <c r="N88" s="48"/>
      <c r="O88" s="48"/>
      <c r="P88" s="48"/>
      <c r="Q88" s="48"/>
      <c r="R88" s="48"/>
      <c r="S88" s="48"/>
      <c r="T88" s="48"/>
      <c r="U88" s="121"/>
      <c r="V88" s="124"/>
      <c r="W88" s="178"/>
      <c r="X88" s="122"/>
      <c r="Y88" s="122"/>
      <c r="AH88" s="52"/>
    </row>
    <row r="89" spans="1:34" outlineLevel="1">
      <c r="A89" s="274"/>
      <c r="B89" s="48" t="s">
        <v>15</v>
      </c>
      <c r="C89" s="48">
        <v>85</v>
      </c>
      <c r="D89" s="121"/>
      <c r="E89" s="121" t="s">
        <v>7911</v>
      </c>
      <c r="F89" s="121" t="s">
        <v>7912</v>
      </c>
      <c r="G89" s="121" t="s">
        <v>7913</v>
      </c>
      <c r="H89" s="121"/>
      <c r="I89" s="121"/>
      <c r="J89" s="121"/>
      <c r="K89" s="87"/>
      <c r="L89" s="121"/>
      <c r="M89" s="48"/>
      <c r="N89" s="48"/>
      <c r="O89" s="48"/>
      <c r="P89" s="48"/>
      <c r="Q89" s="48"/>
      <c r="R89" s="48"/>
      <c r="S89" s="48"/>
      <c r="T89" s="48"/>
      <c r="U89" s="121"/>
      <c r="V89" s="124"/>
      <c r="W89" s="178"/>
      <c r="X89" s="122"/>
      <c r="Y89" s="122"/>
      <c r="AH89" s="52"/>
    </row>
    <row r="90" spans="1:34" outlineLevel="1">
      <c r="A90" s="274"/>
      <c r="B90" s="48" t="s">
        <v>15</v>
      </c>
      <c r="C90" s="87">
        <v>86</v>
      </c>
      <c r="D90" s="121"/>
      <c r="E90" s="121" t="s">
        <v>7914</v>
      </c>
      <c r="F90" s="121" t="s">
        <v>7915</v>
      </c>
      <c r="G90" s="121" t="s">
        <v>7916</v>
      </c>
      <c r="H90" s="121"/>
      <c r="I90" s="121"/>
      <c r="J90" s="121"/>
      <c r="K90" s="87"/>
      <c r="L90" s="121"/>
      <c r="M90" s="48"/>
      <c r="N90" s="48"/>
      <c r="O90" s="48"/>
      <c r="P90" s="48"/>
      <c r="Q90" s="48"/>
      <c r="R90" s="48"/>
      <c r="S90" s="48"/>
      <c r="T90" s="48"/>
      <c r="U90" s="121"/>
      <c r="V90" s="124"/>
      <c r="W90" s="178"/>
      <c r="X90" s="122"/>
      <c r="Y90" s="122"/>
      <c r="AH90" s="52"/>
    </row>
    <row r="91" spans="1:34" outlineLevel="1">
      <c r="A91" s="274"/>
      <c r="B91" s="48" t="s">
        <v>15</v>
      </c>
      <c r="C91" s="48">
        <v>87</v>
      </c>
      <c r="D91" s="121"/>
      <c r="E91" s="121" t="s">
        <v>7917</v>
      </c>
      <c r="F91" s="121" t="s">
        <v>7918</v>
      </c>
      <c r="G91" s="121" t="s">
        <v>7919</v>
      </c>
      <c r="H91" s="121"/>
      <c r="I91" s="121"/>
      <c r="J91" s="121"/>
      <c r="K91" s="87"/>
      <c r="L91" s="121"/>
      <c r="M91" s="48"/>
      <c r="N91" s="48"/>
      <c r="O91" s="48"/>
      <c r="P91" s="48"/>
      <c r="Q91" s="48"/>
      <c r="R91" s="48"/>
      <c r="S91" s="48"/>
      <c r="T91" s="48"/>
      <c r="U91" s="121"/>
      <c r="V91" s="124"/>
      <c r="W91" s="178"/>
      <c r="X91" s="122"/>
      <c r="Y91" s="122"/>
      <c r="AH91" s="52"/>
    </row>
    <row r="92" spans="1:34" outlineLevel="1">
      <c r="A92" s="274"/>
      <c r="B92" s="48" t="s">
        <v>15</v>
      </c>
      <c r="C92" s="87">
        <v>88</v>
      </c>
      <c r="D92" s="121"/>
      <c r="E92" s="121" t="s">
        <v>7920</v>
      </c>
      <c r="F92" s="121" t="s">
        <v>7921</v>
      </c>
      <c r="G92" s="121" t="s">
        <v>7922</v>
      </c>
      <c r="H92" s="121"/>
      <c r="I92" s="121"/>
      <c r="J92" s="121"/>
      <c r="K92" s="87"/>
      <c r="L92" s="121"/>
      <c r="M92" s="48"/>
      <c r="N92" s="48"/>
      <c r="O92" s="48"/>
      <c r="P92" s="48"/>
      <c r="Q92" s="48"/>
      <c r="R92" s="48"/>
      <c r="S92" s="48"/>
      <c r="T92" s="48"/>
      <c r="U92" s="121"/>
      <c r="V92" s="124"/>
      <c r="W92" s="178"/>
      <c r="X92" s="122"/>
      <c r="Y92" s="122"/>
      <c r="AH92" s="52"/>
    </row>
    <row r="93" spans="1:34" outlineLevel="1">
      <c r="A93" s="274"/>
      <c r="B93" s="48" t="s">
        <v>15</v>
      </c>
      <c r="C93" s="48">
        <v>89</v>
      </c>
      <c r="D93" s="121"/>
      <c r="E93" s="121" t="s">
        <v>7923</v>
      </c>
      <c r="F93" s="121" t="s">
        <v>7924</v>
      </c>
      <c r="G93" s="121" t="s">
        <v>7925</v>
      </c>
      <c r="H93" s="121"/>
      <c r="I93" s="121"/>
      <c r="J93" s="121"/>
      <c r="K93" s="87"/>
      <c r="L93" s="121"/>
      <c r="M93" s="48"/>
      <c r="N93" s="48"/>
      <c r="O93" s="48"/>
      <c r="P93" s="48"/>
      <c r="Q93" s="48"/>
      <c r="R93" s="48"/>
      <c r="S93" s="48"/>
      <c r="T93" s="48"/>
      <c r="U93" s="121"/>
      <c r="V93" s="124"/>
      <c r="W93" s="178"/>
      <c r="X93" s="122"/>
      <c r="Y93" s="122"/>
      <c r="AH93" s="52"/>
    </row>
    <row r="94" spans="1:34" outlineLevel="1">
      <c r="A94" s="274"/>
      <c r="B94" s="48" t="s">
        <v>15</v>
      </c>
      <c r="C94" s="87">
        <v>90</v>
      </c>
      <c r="D94" s="121"/>
      <c r="E94" s="121" t="s">
        <v>7926</v>
      </c>
      <c r="F94" s="121" t="s">
        <v>7927</v>
      </c>
      <c r="G94" s="121" t="s">
        <v>7928</v>
      </c>
      <c r="H94" s="121"/>
      <c r="I94" s="121"/>
      <c r="J94" s="121"/>
      <c r="K94" s="87"/>
      <c r="L94" s="121"/>
      <c r="M94" s="48"/>
      <c r="N94" s="48"/>
      <c r="O94" s="48"/>
      <c r="P94" s="48"/>
      <c r="Q94" s="48"/>
      <c r="R94" s="48"/>
      <c r="S94" s="48"/>
      <c r="T94" s="48"/>
      <c r="U94" s="121"/>
      <c r="V94" s="124"/>
      <c r="W94" s="178"/>
      <c r="X94" s="122"/>
      <c r="Y94" s="122"/>
      <c r="AH94" s="52"/>
    </row>
    <row r="95" spans="1:34" outlineLevel="1">
      <c r="A95" s="274"/>
      <c r="B95" s="48" t="s">
        <v>15</v>
      </c>
      <c r="C95" s="48">
        <v>91</v>
      </c>
      <c r="D95" s="121"/>
      <c r="E95" s="121" t="s">
        <v>7929</v>
      </c>
      <c r="F95" s="121" t="s">
        <v>7930</v>
      </c>
      <c r="G95" s="121" t="s">
        <v>7931</v>
      </c>
      <c r="H95" s="121"/>
      <c r="I95" s="121"/>
      <c r="J95" s="121"/>
      <c r="K95" s="87"/>
      <c r="L95" s="121"/>
      <c r="M95" s="48"/>
      <c r="N95" s="48"/>
      <c r="O95" s="48"/>
      <c r="P95" s="48"/>
      <c r="Q95" s="48"/>
      <c r="R95" s="48"/>
      <c r="S95" s="48"/>
      <c r="T95" s="48"/>
      <c r="U95" s="121"/>
      <c r="V95" s="124"/>
      <c r="W95" s="178"/>
      <c r="X95" s="122"/>
      <c r="Y95" s="122"/>
      <c r="AH95" s="52"/>
    </row>
    <row r="96" spans="1:34" outlineLevel="1">
      <c r="A96" s="274"/>
      <c r="B96" s="48" t="s">
        <v>15</v>
      </c>
      <c r="C96" s="87">
        <v>92</v>
      </c>
      <c r="D96" s="121"/>
      <c r="E96" s="121" t="s">
        <v>7932</v>
      </c>
      <c r="F96" s="121" t="s">
        <v>7933</v>
      </c>
      <c r="G96" s="121" t="s">
        <v>7934</v>
      </c>
      <c r="H96" s="121"/>
      <c r="I96" s="121"/>
      <c r="J96" s="121"/>
      <c r="K96" s="87"/>
      <c r="L96" s="121"/>
      <c r="M96" s="48"/>
      <c r="N96" s="48"/>
      <c r="O96" s="48"/>
      <c r="P96" s="48"/>
      <c r="Q96" s="48"/>
      <c r="R96" s="48"/>
      <c r="S96" s="48"/>
      <c r="T96" s="48"/>
      <c r="U96" s="121"/>
      <c r="V96" s="124"/>
      <c r="W96" s="178"/>
      <c r="X96" s="122"/>
      <c r="Y96" s="122"/>
      <c r="AH96" s="52"/>
    </row>
    <row r="97" spans="1:34" outlineLevel="1">
      <c r="A97" s="274"/>
      <c r="B97" s="48" t="s">
        <v>15</v>
      </c>
      <c r="C97" s="48">
        <v>93</v>
      </c>
      <c r="D97" s="121"/>
      <c r="E97" s="121" t="s">
        <v>7935</v>
      </c>
      <c r="F97" s="121" t="s">
        <v>7936</v>
      </c>
      <c r="G97" s="121" t="s">
        <v>7937</v>
      </c>
      <c r="H97" s="121"/>
      <c r="I97" s="121"/>
      <c r="J97" s="121"/>
      <c r="K97" s="87"/>
      <c r="L97" s="121"/>
      <c r="M97" s="48"/>
      <c r="N97" s="48"/>
      <c r="O97" s="48"/>
      <c r="P97" s="48"/>
      <c r="Q97" s="48"/>
      <c r="R97" s="48"/>
      <c r="S97" s="48"/>
      <c r="T97" s="48"/>
      <c r="U97" s="121"/>
      <c r="V97" s="124"/>
      <c r="W97" s="178"/>
      <c r="X97" s="122"/>
      <c r="Y97" s="122"/>
      <c r="AH97" s="52"/>
    </row>
    <row r="98" spans="1:34" outlineLevel="1">
      <c r="A98" s="274"/>
      <c r="B98" s="48" t="s">
        <v>15</v>
      </c>
      <c r="C98" s="87">
        <v>94</v>
      </c>
      <c r="D98" s="121"/>
      <c r="E98" s="121" t="s">
        <v>7938</v>
      </c>
      <c r="F98" s="121" t="s">
        <v>7939</v>
      </c>
      <c r="G98" s="121" t="s">
        <v>7940</v>
      </c>
      <c r="H98" s="121"/>
      <c r="I98" s="121"/>
      <c r="J98" s="121"/>
      <c r="K98" s="87"/>
      <c r="L98" s="121"/>
      <c r="M98" s="48"/>
      <c r="N98" s="48"/>
      <c r="O98" s="48"/>
      <c r="P98" s="48"/>
      <c r="Q98" s="48"/>
      <c r="R98" s="48"/>
      <c r="S98" s="48"/>
      <c r="T98" s="48"/>
      <c r="U98" s="121"/>
      <c r="V98" s="124"/>
      <c r="W98" s="178"/>
      <c r="X98" s="122"/>
      <c r="Y98" s="122"/>
      <c r="AH98" s="52"/>
    </row>
    <row r="99" spans="1:34" outlineLevel="1">
      <c r="A99" s="274"/>
      <c r="B99" s="48" t="s">
        <v>15</v>
      </c>
      <c r="C99" s="48">
        <v>95</v>
      </c>
      <c r="D99" s="121"/>
      <c r="E99" s="121" t="s">
        <v>7941</v>
      </c>
      <c r="F99" s="121" t="s">
        <v>7942</v>
      </c>
      <c r="G99" s="121" t="s">
        <v>7943</v>
      </c>
      <c r="H99" s="121"/>
      <c r="I99" s="121"/>
      <c r="J99" s="121"/>
      <c r="K99" s="87"/>
      <c r="L99" s="121"/>
      <c r="M99" s="48"/>
      <c r="N99" s="48"/>
      <c r="O99" s="48"/>
      <c r="P99" s="48"/>
      <c r="Q99" s="48"/>
      <c r="R99" s="48"/>
      <c r="S99" s="48"/>
      <c r="T99" s="48"/>
      <c r="U99" s="121"/>
      <c r="V99" s="124"/>
      <c r="W99" s="178"/>
      <c r="X99" s="122"/>
      <c r="Y99" s="122"/>
      <c r="AH99" s="52"/>
    </row>
    <row r="100" spans="1:34" outlineLevel="1">
      <c r="A100" s="274"/>
      <c r="B100" s="48" t="s">
        <v>15</v>
      </c>
      <c r="C100" s="87">
        <v>96</v>
      </c>
      <c r="D100" s="121"/>
      <c r="E100" s="121" t="s">
        <v>7944</v>
      </c>
      <c r="F100" s="121" t="s">
        <v>7945</v>
      </c>
      <c r="G100" s="121" t="s">
        <v>7946</v>
      </c>
      <c r="H100" s="121"/>
      <c r="I100" s="121"/>
      <c r="J100" s="121"/>
      <c r="K100" s="87"/>
      <c r="L100" s="121"/>
      <c r="M100" s="48"/>
      <c r="N100" s="48"/>
      <c r="O100" s="48"/>
      <c r="P100" s="48"/>
      <c r="Q100" s="48"/>
      <c r="R100" s="48"/>
      <c r="S100" s="48"/>
      <c r="T100" s="48"/>
      <c r="U100" s="121"/>
      <c r="V100" s="124"/>
      <c r="W100" s="178"/>
      <c r="X100" s="122"/>
      <c r="Y100" s="122"/>
      <c r="AH100" s="52"/>
    </row>
    <row r="101" spans="1:34" outlineLevel="1">
      <c r="A101" s="274"/>
      <c r="B101" s="48" t="s">
        <v>15</v>
      </c>
      <c r="C101" s="48">
        <v>97</v>
      </c>
      <c r="D101" s="121"/>
      <c r="E101" s="121" t="s">
        <v>7947</v>
      </c>
      <c r="F101" s="121" t="s">
        <v>7948</v>
      </c>
      <c r="G101" s="121" t="s">
        <v>7949</v>
      </c>
      <c r="H101" s="121"/>
      <c r="I101" s="121"/>
      <c r="J101" s="121"/>
      <c r="K101" s="87"/>
      <c r="L101" s="121"/>
      <c r="M101" s="48"/>
      <c r="N101" s="48"/>
      <c r="O101" s="48"/>
      <c r="P101" s="48"/>
      <c r="Q101" s="48"/>
      <c r="R101" s="48"/>
      <c r="S101" s="48"/>
      <c r="T101" s="48"/>
      <c r="U101" s="121"/>
      <c r="V101" s="124"/>
      <c r="W101" s="178"/>
      <c r="X101" s="122"/>
      <c r="Y101" s="122"/>
      <c r="AH101" s="52"/>
    </row>
    <row r="102" spans="1:34" outlineLevel="1">
      <c r="A102" s="274"/>
      <c r="B102" s="48" t="s">
        <v>15</v>
      </c>
      <c r="C102" s="87">
        <v>98</v>
      </c>
      <c r="D102" s="121"/>
      <c r="E102" s="121" t="s">
        <v>7950</v>
      </c>
      <c r="F102" s="121" t="s">
        <v>7951</v>
      </c>
      <c r="G102" s="121" t="s">
        <v>7952</v>
      </c>
      <c r="H102" s="121"/>
      <c r="I102" s="121"/>
      <c r="J102" s="121"/>
      <c r="K102" s="87"/>
      <c r="L102" s="121"/>
      <c r="M102" s="48"/>
      <c r="N102" s="48"/>
      <c r="O102" s="48"/>
      <c r="P102" s="48"/>
      <c r="Q102" s="48"/>
      <c r="R102" s="48"/>
      <c r="S102" s="48"/>
      <c r="T102" s="48"/>
      <c r="U102" s="121"/>
      <c r="V102" s="124"/>
      <c r="W102" s="178"/>
      <c r="X102" s="122"/>
      <c r="Y102" s="122"/>
      <c r="AH102" s="52"/>
    </row>
    <row r="103" spans="1:34" outlineLevel="1">
      <c r="A103" s="274"/>
      <c r="B103" s="48" t="s">
        <v>15</v>
      </c>
      <c r="C103" s="48">
        <v>99</v>
      </c>
      <c r="D103" s="121"/>
      <c r="E103" s="121" t="s">
        <v>7953</v>
      </c>
      <c r="F103" s="121" t="s">
        <v>7954</v>
      </c>
      <c r="G103" s="121" t="s">
        <v>7955</v>
      </c>
      <c r="H103" s="121"/>
      <c r="I103" s="121"/>
      <c r="J103" s="121"/>
      <c r="K103" s="87"/>
      <c r="L103" s="121"/>
      <c r="M103" s="48"/>
      <c r="N103" s="48"/>
      <c r="O103" s="48"/>
      <c r="P103" s="48"/>
      <c r="Q103" s="48"/>
      <c r="R103" s="48"/>
      <c r="S103" s="48"/>
      <c r="T103" s="48"/>
      <c r="U103" s="121"/>
      <c r="V103" s="124"/>
      <c r="W103" s="178"/>
      <c r="X103" s="122"/>
      <c r="Y103" s="122"/>
      <c r="AH103" s="52"/>
    </row>
    <row r="104" spans="1:34" outlineLevel="1">
      <c r="A104" s="274"/>
      <c r="B104" s="48" t="s">
        <v>15</v>
      </c>
      <c r="C104" s="87">
        <v>100</v>
      </c>
      <c r="D104" s="121"/>
      <c r="E104" s="121" t="s">
        <v>7956</v>
      </c>
      <c r="F104" s="121" t="s">
        <v>7957</v>
      </c>
      <c r="G104" s="121" t="s">
        <v>7958</v>
      </c>
      <c r="H104" s="121"/>
      <c r="I104" s="121"/>
      <c r="J104" s="121"/>
      <c r="K104" s="87"/>
      <c r="L104" s="121"/>
      <c r="M104" s="48"/>
      <c r="N104" s="48"/>
      <c r="O104" s="48"/>
      <c r="P104" s="48"/>
      <c r="Q104" s="48"/>
      <c r="R104" s="48"/>
      <c r="S104" s="48"/>
      <c r="T104" s="48"/>
      <c r="U104" s="121"/>
      <c r="V104" s="124"/>
      <c r="W104" s="178"/>
      <c r="X104" s="122"/>
      <c r="Y104" s="122"/>
      <c r="AH104" s="52"/>
    </row>
    <row r="105" spans="1:34" outlineLevel="1">
      <c r="A105" s="274"/>
      <c r="B105" s="48" t="s">
        <v>15</v>
      </c>
      <c r="C105" s="48">
        <v>101</v>
      </c>
      <c r="D105" s="121"/>
      <c r="E105" s="121" t="s">
        <v>7959</v>
      </c>
      <c r="F105" s="121" t="s">
        <v>7960</v>
      </c>
      <c r="G105" s="121" t="s">
        <v>7961</v>
      </c>
      <c r="H105" s="121"/>
      <c r="I105" s="121"/>
      <c r="J105" s="121"/>
      <c r="K105" s="87"/>
      <c r="L105" s="121"/>
      <c r="M105" s="48"/>
      <c r="N105" s="48"/>
      <c r="O105" s="48"/>
      <c r="P105" s="48"/>
      <c r="Q105" s="48"/>
      <c r="R105" s="48"/>
      <c r="S105" s="48"/>
      <c r="T105" s="48"/>
      <c r="U105" s="121"/>
      <c r="V105" s="124"/>
      <c r="W105" s="178"/>
      <c r="X105" s="122"/>
      <c r="Y105" s="122"/>
      <c r="AH105" s="52"/>
    </row>
    <row r="106" spans="1:34" outlineLevel="1">
      <c r="A106" s="274"/>
      <c r="B106" s="48" t="s">
        <v>15</v>
      </c>
      <c r="C106" s="87">
        <v>102</v>
      </c>
      <c r="D106" s="121"/>
      <c r="E106" s="121" t="s">
        <v>7962</v>
      </c>
      <c r="F106" s="121" t="s">
        <v>7963</v>
      </c>
      <c r="G106" s="121" t="s">
        <v>7964</v>
      </c>
      <c r="H106" s="121"/>
      <c r="I106" s="121"/>
      <c r="J106" s="121"/>
      <c r="K106" s="87"/>
      <c r="L106" s="121"/>
      <c r="M106" s="48"/>
      <c r="N106" s="48"/>
      <c r="O106" s="48"/>
      <c r="P106" s="48"/>
      <c r="Q106" s="48"/>
      <c r="R106" s="48"/>
      <c r="S106" s="48"/>
      <c r="T106" s="48"/>
      <c r="U106" s="121"/>
      <c r="V106" s="124"/>
      <c r="W106" s="178"/>
      <c r="X106" s="122"/>
      <c r="Y106" s="122"/>
      <c r="AH106" s="52"/>
    </row>
    <row r="107" spans="1:34" outlineLevel="1">
      <c r="A107" s="274"/>
      <c r="B107" s="48" t="s">
        <v>15</v>
      </c>
      <c r="C107" s="48">
        <v>103</v>
      </c>
      <c r="D107" s="121"/>
      <c r="E107" s="121" t="s">
        <v>7965</v>
      </c>
      <c r="F107" s="121" t="s">
        <v>7966</v>
      </c>
      <c r="G107" s="121" t="s">
        <v>7967</v>
      </c>
      <c r="H107" s="121"/>
      <c r="I107" s="121"/>
      <c r="J107" s="121"/>
      <c r="K107" s="87"/>
      <c r="L107" s="121"/>
      <c r="M107" s="48"/>
      <c r="N107" s="48"/>
      <c r="O107" s="48"/>
      <c r="P107" s="48"/>
      <c r="Q107" s="48"/>
      <c r="R107" s="48"/>
      <c r="S107" s="48"/>
      <c r="T107" s="48"/>
      <c r="U107" s="121"/>
      <c r="V107" s="124"/>
      <c r="W107" s="178"/>
      <c r="X107" s="122"/>
      <c r="Y107" s="122"/>
      <c r="AH107" s="52"/>
    </row>
    <row r="108" spans="1:34" outlineLevel="1">
      <c r="A108" s="274"/>
      <c r="B108" s="48" t="s">
        <v>15</v>
      </c>
      <c r="C108" s="87">
        <v>104</v>
      </c>
      <c r="D108" s="121"/>
      <c r="E108" s="121" t="s">
        <v>7968</v>
      </c>
      <c r="F108" s="121" t="s">
        <v>7969</v>
      </c>
      <c r="G108" s="121" t="s">
        <v>7970</v>
      </c>
      <c r="H108" s="121"/>
      <c r="I108" s="121"/>
      <c r="J108" s="121"/>
      <c r="K108" s="87"/>
      <c r="L108" s="121"/>
      <c r="M108" s="48"/>
      <c r="N108" s="48"/>
      <c r="O108" s="48"/>
      <c r="P108" s="48"/>
      <c r="Q108" s="48"/>
      <c r="R108" s="48"/>
      <c r="S108" s="48"/>
      <c r="T108" s="48"/>
      <c r="U108" s="121"/>
      <c r="V108" s="124"/>
      <c r="W108" s="178"/>
      <c r="X108" s="122"/>
      <c r="Y108" s="122"/>
      <c r="AH108" s="52"/>
    </row>
    <row r="109" spans="1:34" outlineLevel="1">
      <c r="A109" s="274"/>
      <c r="B109" s="48" t="s">
        <v>15</v>
      </c>
      <c r="C109" s="48">
        <v>105</v>
      </c>
      <c r="D109" s="121"/>
      <c r="E109" s="121" t="s">
        <v>7971</v>
      </c>
      <c r="F109" s="121" t="s">
        <v>7972</v>
      </c>
      <c r="G109" s="121" t="s">
        <v>7973</v>
      </c>
      <c r="H109" s="121"/>
      <c r="I109" s="121"/>
      <c r="J109" s="121"/>
      <c r="K109" s="87"/>
      <c r="L109" s="121"/>
      <c r="M109" s="48"/>
      <c r="N109" s="48"/>
      <c r="O109" s="48"/>
      <c r="P109" s="48"/>
      <c r="Q109" s="48"/>
      <c r="R109" s="48"/>
      <c r="S109" s="48"/>
      <c r="T109" s="48"/>
      <c r="U109" s="121"/>
      <c r="V109" s="124"/>
      <c r="W109" s="178"/>
      <c r="X109" s="122"/>
      <c r="Y109" s="122"/>
      <c r="AH109" s="52"/>
    </row>
    <row r="110" spans="1:34" outlineLevel="1">
      <c r="A110" s="274"/>
      <c r="B110" s="48" t="s">
        <v>15</v>
      </c>
      <c r="C110" s="87">
        <v>106</v>
      </c>
      <c r="D110" s="121"/>
      <c r="E110" s="121" t="s">
        <v>7974</v>
      </c>
      <c r="F110" s="121" t="s">
        <v>7975</v>
      </c>
      <c r="G110" s="121" t="s">
        <v>7976</v>
      </c>
      <c r="H110" s="121"/>
      <c r="I110" s="121"/>
      <c r="J110" s="121"/>
      <c r="K110" s="87"/>
      <c r="L110" s="121"/>
      <c r="M110" s="48"/>
      <c r="N110" s="48"/>
      <c r="O110" s="48"/>
      <c r="P110" s="48"/>
      <c r="Q110" s="48"/>
      <c r="R110" s="48"/>
      <c r="S110" s="48"/>
      <c r="T110" s="48"/>
      <c r="U110" s="121"/>
      <c r="V110" s="124"/>
      <c r="W110" s="178"/>
      <c r="X110" s="122"/>
      <c r="Y110" s="122"/>
      <c r="AH110" s="52"/>
    </row>
    <row r="111" spans="1:34" outlineLevel="1">
      <c r="A111" s="274"/>
      <c r="B111" s="48" t="s">
        <v>15</v>
      </c>
      <c r="C111" s="48">
        <v>107</v>
      </c>
      <c r="D111" s="121"/>
      <c r="E111" s="121" t="s">
        <v>7977</v>
      </c>
      <c r="F111" s="121" t="s">
        <v>7978</v>
      </c>
      <c r="G111" s="121" t="s">
        <v>7979</v>
      </c>
      <c r="H111" s="121"/>
      <c r="I111" s="121"/>
      <c r="J111" s="121"/>
      <c r="K111" s="87"/>
      <c r="L111" s="121"/>
      <c r="M111" s="48"/>
      <c r="N111" s="48"/>
      <c r="O111" s="48"/>
      <c r="P111" s="48"/>
      <c r="Q111" s="48"/>
      <c r="R111" s="48"/>
      <c r="S111" s="48"/>
      <c r="T111" s="48"/>
      <c r="U111" s="121"/>
      <c r="V111" s="124"/>
      <c r="W111" s="178"/>
      <c r="X111" s="122"/>
      <c r="Y111" s="122"/>
      <c r="AH111" s="52"/>
    </row>
    <row r="112" spans="1:34" outlineLevel="1">
      <c r="A112" s="274"/>
      <c r="B112" s="48" t="s">
        <v>15</v>
      </c>
      <c r="C112" s="87">
        <v>108</v>
      </c>
      <c r="D112" s="121"/>
      <c r="E112" s="121" t="s">
        <v>7980</v>
      </c>
      <c r="F112" s="121" t="s">
        <v>7981</v>
      </c>
      <c r="G112" s="121" t="s">
        <v>7982</v>
      </c>
      <c r="H112" s="121"/>
      <c r="I112" s="121"/>
      <c r="J112" s="121"/>
      <c r="K112" s="87"/>
      <c r="L112" s="121"/>
      <c r="M112" s="48"/>
      <c r="N112" s="48"/>
      <c r="O112" s="48"/>
      <c r="P112" s="48"/>
      <c r="Q112" s="48"/>
      <c r="R112" s="48"/>
      <c r="S112" s="48"/>
      <c r="T112" s="48"/>
      <c r="U112" s="121"/>
      <c r="V112" s="124"/>
      <c r="W112" s="178"/>
      <c r="X112" s="122"/>
      <c r="Y112" s="122"/>
      <c r="AH112" s="52"/>
    </row>
    <row r="113" spans="1:34" outlineLevel="1">
      <c r="A113" s="274"/>
      <c r="B113" s="48" t="s">
        <v>15</v>
      </c>
      <c r="C113" s="87">
        <v>109</v>
      </c>
      <c r="D113" s="121"/>
      <c r="E113" s="121" t="s">
        <v>7983</v>
      </c>
      <c r="F113" s="121" t="s">
        <v>7984</v>
      </c>
      <c r="G113" s="121" t="s">
        <v>7985</v>
      </c>
      <c r="H113" s="121"/>
      <c r="I113" s="121"/>
      <c r="J113" s="121"/>
      <c r="K113" s="87"/>
      <c r="L113" s="121"/>
      <c r="M113" s="48"/>
      <c r="N113" s="48"/>
      <c r="O113" s="48"/>
      <c r="P113" s="48"/>
      <c r="Q113" s="48"/>
      <c r="R113" s="48"/>
      <c r="S113" s="48"/>
      <c r="T113" s="48"/>
      <c r="U113" s="121"/>
      <c r="V113" s="124"/>
      <c r="W113" s="178"/>
      <c r="X113" s="122"/>
      <c r="Y113" s="122"/>
      <c r="AH113" s="52"/>
    </row>
    <row r="114" spans="1:34" outlineLevel="1">
      <c r="A114" s="274"/>
      <c r="B114" s="48" t="s">
        <v>15</v>
      </c>
      <c r="C114" s="87">
        <v>110</v>
      </c>
      <c r="D114" s="121"/>
      <c r="E114" s="121" t="s">
        <v>7986</v>
      </c>
      <c r="F114" s="121" t="s">
        <v>7987</v>
      </c>
      <c r="G114" s="121" t="s">
        <v>7988</v>
      </c>
      <c r="H114" s="121"/>
      <c r="I114" s="121"/>
      <c r="J114" s="121"/>
      <c r="K114" s="87"/>
      <c r="L114" s="121"/>
      <c r="M114" s="48"/>
      <c r="N114" s="48"/>
      <c r="O114" s="48"/>
      <c r="P114" s="48"/>
      <c r="Q114" s="48"/>
      <c r="R114" s="48"/>
      <c r="S114" s="48"/>
      <c r="T114" s="48"/>
      <c r="U114" s="121"/>
      <c r="V114" s="124"/>
      <c r="W114" s="178"/>
      <c r="X114" s="122"/>
      <c r="Y114" s="122"/>
      <c r="AH114" s="52"/>
    </row>
    <row r="115" spans="1:34" outlineLevel="1">
      <c r="A115" s="274"/>
      <c r="B115" s="48" t="s">
        <v>15</v>
      </c>
      <c r="C115" s="87">
        <v>111</v>
      </c>
      <c r="D115" s="121"/>
      <c r="E115" s="121" t="s">
        <v>7989</v>
      </c>
      <c r="F115" s="121" t="s">
        <v>7990</v>
      </c>
      <c r="G115" s="121" t="s">
        <v>7991</v>
      </c>
      <c r="H115" s="121"/>
      <c r="I115" s="121"/>
      <c r="J115" s="121"/>
      <c r="K115" s="87"/>
      <c r="L115" s="121"/>
      <c r="M115" s="48"/>
      <c r="N115" s="48"/>
      <c r="O115" s="48"/>
      <c r="P115" s="48"/>
      <c r="Q115" s="48"/>
      <c r="R115" s="48"/>
      <c r="S115" s="48"/>
      <c r="T115" s="48"/>
      <c r="U115" s="121"/>
      <c r="V115" s="124"/>
      <c r="W115" s="178"/>
      <c r="X115" s="122"/>
      <c r="Y115" s="122"/>
      <c r="AH115" s="52"/>
    </row>
    <row r="116" spans="1:34" outlineLevel="1">
      <c r="A116" s="274"/>
      <c r="B116" s="48" t="s">
        <v>15</v>
      </c>
      <c r="C116" s="87">
        <v>112</v>
      </c>
      <c r="D116" s="121"/>
      <c r="E116" s="121" t="s">
        <v>7992</v>
      </c>
      <c r="F116" s="121" t="s">
        <v>7993</v>
      </c>
      <c r="G116" s="121" t="s">
        <v>7994</v>
      </c>
      <c r="H116" s="121"/>
      <c r="I116" s="121"/>
      <c r="J116" s="121"/>
      <c r="K116" s="87"/>
      <c r="L116" s="121"/>
      <c r="M116" s="48"/>
      <c r="N116" s="48"/>
      <c r="O116" s="48"/>
      <c r="P116" s="48"/>
      <c r="Q116" s="48"/>
      <c r="R116" s="48"/>
      <c r="S116" s="48"/>
      <c r="T116" s="48"/>
      <c r="U116" s="121"/>
      <c r="V116" s="124"/>
      <c r="W116" s="178"/>
      <c r="X116" s="122"/>
      <c r="Y116" s="122"/>
      <c r="AH116" s="52"/>
    </row>
    <row r="117" spans="1:34" outlineLevel="1">
      <c r="A117" s="274"/>
      <c r="B117" s="48" t="s">
        <v>15</v>
      </c>
      <c r="C117" s="87">
        <v>113</v>
      </c>
      <c r="D117" s="121"/>
      <c r="E117" s="121" t="s">
        <v>7995</v>
      </c>
      <c r="F117" s="121" t="s">
        <v>7996</v>
      </c>
      <c r="G117" s="121" t="s">
        <v>7997</v>
      </c>
      <c r="H117" s="121"/>
      <c r="I117" s="121"/>
      <c r="J117" s="121"/>
      <c r="K117" s="87"/>
      <c r="L117" s="121"/>
      <c r="M117" s="48"/>
      <c r="N117" s="48"/>
      <c r="O117" s="48"/>
      <c r="P117" s="48"/>
      <c r="Q117" s="48"/>
      <c r="R117" s="48"/>
      <c r="S117" s="48"/>
      <c r="T117" s="48"/>
      <c r="U117" s="121"/>
      <c r="V117" s="124"/>
      <c r="W117" s="178"/>
      <c r="X117" s="122"/>
      <c r="Y117" s="122"/>
      <c r="AH117" s="52"/>
    </row>
    <row r="118" spans="1:34" outlineLevel="1">
      <c r="A118" s="274"/>
      <c r="B118" s="48" t="s">
        <v>15</v>
      </c>
      <c r="C118" s="87">
        <v>114</v>
      </c>
      <c r="D118" s="121"/>
      <c r="E118" s="121" t="s">
        <v>7998</v>
      </c>
      <c r="F118" s="121" t="s">
        <v>7999</v>
      </c>
      <c r="G118" s="121" t="s">
        <v>8000</v>
      </c>
      <c r="H118" s="121"/>
      <c r="I118" s="121"/>
      <c r="J118" s="121"/>
      <c r="K118" s="87"/>
      <c r="L118" s="121"/>
      <c r="M118" s="48"/>
      <c r="N118" s="48"/>
      <c r="O118" s="48"/>
      <c r="P118" s="48"/>
      <c r="Q118" s="48"/>
      <c r="R118" s="48"/>
      <c r="S118" s="48"/>
      <c r="T118" s="48"/>
      <c r="U118" s="121"/>
      <c r="V118" s="124"/>
      <c r="W118" s="178"/>
      <c r="X118" s="122"/>
      <c r="Y118" s="122"/>
      <c r="AH118" s="52"/>
    </row>
    <row r="119" spans="1:34" outlineLevel="1">
      <c r="A119" s="274"/>
      <c r="B119" s="48" t="s">
        <v>15</v>
      </c>
      <c r="C119" s="87">
        <v>115</v>
      </c>
      <c r="D119" s="121"/>
      <c r="E119" s="121" t="s">
        <v>8001</v>
      </c>
      <c r="F119" s="121" t="s">
        <v>8002</v>
      </c>
      <c r="G119" s="121" t="s">
        <v>8003</v>
      </c>
      <c r="H119" s="121"/>
      <c r="I119" s="121"/>
      <c r="J119" s="121"/>
      <c r="K119" s="87"/>
      <c r="L119" s="121"/>
      <c r="M119" s="48"/>
      <c r="N119" s="48"/>
      <c r="O119" s="48"/>
      <c r="P119" s="48"/>
      <c r="Q119" s="48"/>
      <c r="R119" s="48"/>
      <c r="S119" s="48"/>
      <c r="T119" s="48"/>
      <c r="U119" s="121"/>
      <c r="V119" s="124"/>
      <c r="W119" s="178"/>
      <c r="X119" s="122"/>
      <c r="Y119" s="122"/>
      <c r="AH119" s="52"/>
    </row>
    <row r="120" spans="1:34" outlineLevel="1">
      <c r="A120" s="274"/>
      <c r="B120" s="48" t="s">
        <v>15</v>
      </c>
      <c r="C120" s="87">
        <v>116</v>
      </c>
      <c r="D120" s="121"/>
      <c r="E120" s="121" t="s">
        <v>8004</v>
      </c>
      <c r="F120" s="121" t="s">
        <v>8005</v>
      </c>
      <c r="G120" s="121" t="s">
        <v>8006</v>
      </c>
      <c r="H120" s="121"/>
      <c r="I120" s="121"/>
      <c r="J120" s="121"/>
      <c r="K120" s="87"/>
      <c r="L120" s="121"/>
      <c r="M120" s="48"/>
      <c r="N120" s="48"/>
      <c r="O120" s="48"/>
      <c r="P120" s="48"/>
      <c r="Q120" s="48"/>
      <c r="R120" s="48"/>
      <c r="S120" s="48"/>
      <c r="T120" s="48"/>
      <c r="U120" s="121"/>
      <c r="V120" s="124"/>
      <c r="W120" s="178"/>
      <c r="X120" s="122"/>
      <c r="Y120" s="122"/>
      <c r="AH120" s="52"/>
    </row>
    <row r="121" spans="1:34" outlineLevel="1">
      <c r="A121" s="274"/>
      <c r="B121" s="48" t="s">
        <v>15</v>
      </c>
      <c r="C121" s="87">
        <v>117</v>
      </c>
      <c r="D121" s="121"/>
      <c r="E121" s="121" t="s">
        <v>8007</v>
      </c>
      <c r="F121" s="121" t="s">
        <v>8008</v>
      </c>
      <c r="G121" s="121" t="s">
        <v>8009</v>
      </c>
      <c r="H121" s="121"/>
      <c r="I121" s="121"/>
      <c r="J121" s="121"/>
      <c r="K121" s="87"/>
      <c r="L121" s="121"/>
      <c r="M121" s="48"/>
      <c r="N121" s="48"/>
      <c r="O121" s="48"/>
      <c r="P121" s="48"/>
      <c r="Q121" s="48"/>
      <c r="R121" s="48"/>
      <c r="S121" s="48"/>
      <c r="T121" s="48"/>
      <c r="U121" s="121"/>
      <c r="V121" s="124"/>
      <c r="W121" s="178"/>
      <c r="X121" s="122"/>
      <c r="Y121" s="122"/>
      <c r="AH121" s="52"/>
    </row>
    <row r="122" spans="1:34" outlineLevel="1">
      <c r="A122" s="274"/>
      <c r="B122" s="48" t="s">
        <v>15</v>
      </c>
      <c r="C122" s="87">
        <v>118</v>
      </c>
      <c r="D122" s="121"/>
      <c r="E122" s="121" t="s">
        <v>8010</v>
      </c>
      <c r="F122" s="121" t="s">
        <v>8011</v>
      </c>
      <c r="G122" s="121" t="s">
        <v>8012</v>
      </c>
      <c r="H122" s="121"/>
      <c r="I122" s="121"/>
      <c r="J122" s="121"/>
      <c r="K122" s="87"/>
      <c r="L122" s="121"/>
      <c r="M122" s="48"/>
      <c r="N122" s="48"/>
      <c r="O122" s="48"/>
      <c r="P122" s="48"/>
      <c r="Q122" s="48"/>
      <c r="R122" s="48"/>
      <c r="S122" s="48"/>
      <c r="T122" s="48"/>
      <c r="U122" s="121"/>
      <c r="V122" s="124"/>
      <c r="W122" s="178"/>
      <c r="X122" s="122"/>
      <c r="Y122" s="122"/>
      <c r="AH122" s="52"/>
    </row>
    <row r="123" spans="1:34" outlineLevel="1">
      <c r="A123" s="274"/>
      <c r="B123" s="48" t="s">
        <v>15</v>
      </c>
      <c r="C123" s="87">
        <v>119</v>
      </c>
      <c r="D123" s="121"/>
      <c r="E123" s="121" t="s">
        <v>8013</v>
      </c>
      <c r="F123" s="121" t="s">
        <v>8014</v>
      </c>
      <c r="G123" s="121" t="s">
        <v>8015</v>
      </c>
      <c r="H123" s="121"/>
      <c r="I123" s="121"/>
      <c r="J123" s="121"/>
      <c r="K123" s="87"/>
      <c r="L123" s="121"/>
      <c r="M123" s="48"/>
      <c r="N123" s="48"/>
      <c r="O123" s="48"/>
      <c r="P123" s="48"/>
      <c r="Q123" s="48"/>
      <c r="R123" s="48"/>
      <c r="S123" s="48"/>
      <c r="T123" s="48"/>
      <c r="U123" s="121"/>
      <c r="V123" s="124"/>
      <c r="W123" s="178"/>
      <c r="X123" s="122"/>
      <c r="Y123" s="122"/>
      <c r="AH123" s="52"/>
    </row>
    <row r="124" spans="1:34" outlineLevel="1">
      <c r="A124" s="274"/>
      <c r="B124" s="48" t="s">
        <v>15</v>
      </c>
      <c r="C124" s="87">
        <v>120</v>
      </c>
      <c r="D124" s="121"/>
      <c r="E124" s="121" t="s">
        <v>8016</v>
      </c>
      <c r="F124" s="121" t="s">
        <v>8017</v>
      </c>
      <c r="G124" s="121" t="s">
        <v>8018</v>
      </c>
      <c r="H124" s="121"/>
      <c r="I124" s="121"/>
      <c r="J124" s="121"/>
      <c r="K124" s="87"/>
      <c r="L124" s="121"/>
      <c r="M124" s="48"/>
      <c r="N124" s="48"/>
      <c r="O124" s="48"/>
      <c r="P124" s="48"/>
      <c r="Q124" s="48"/>
      <c r="R124" s="48"/>
      <c r="S124" s="48"/>
      <c r="T124" s="48"/>
      <c r="U124" s="121"/>
      <c r="V124" s="124"/>
      <c r="W124" s="178"/>
      <c r="X124" s="122"/>
      <c r="Y124" s="122"/>
      <c r="AH124" s="52"/>
    </row>
    <row r="125" spans="1:34" outlineLevel="1">
      <c r="A125" s="274"/>
      <c r="B125" s="48" t="s">
        <v>15</v>
      </c>
      <c r="C125" s="87">
        <v>121</v>
      </c>
      <c r="D125" s="121"/>
      <c r="E125" s="121" t="s">
        <v>8019</v>
      </c>
      <c r="F125" s="121" t="s">
        <v>8020</v>
      </c>
      <c r="G125" s="121" t="s">
        <v>8021</v>
      </c>
      <c r="H125" s="121"/>
      <c r="I125" s="121"/>
      <c r="J125" s="121"/>
      <c r="K125" s="87"/>
      <c r="L125" s="121"/>
      <c r="M125" s="48"/>
      <c r="N125" s="48"/>
      <c r="O125" s="48"/>
      <c r="P125" s="48"/>
      <c r="Q125" s="48"/>
      <c r="R125" s="48"/>
      <c r="S125" s="48"/>
      <c r="T125" s="48"/>
      <c r="U125" s="121"/>
      <c r="V125" s="124"/>
      <c r="W125" s="178"/>
      <c r="X125" s="122"/>
      <c r="Y125" s="122"/>
      <c r="AH125" s="52"/>
    </row>
    <row r="126" spans="1:34" outlineLevel="1">
      <c r="A126" s="274"/>
      <c r="B126" s="48" t="s">
        <v>15</v>
      </c>
      <c r="C126" s="87">
        <v>122</v>
      </c>
      <c r="D126" s="121"/>
      <c r="E126" s="121" t="s">
        <v>8022</v>
      </c>
      <c r="F126" s="121" t="s">
        <v>8023</v>
      </c>
      <c r="G126" s="121" t="s">
        <v>8024</v>
      </c>
      <c r="H126" s="121"/>
      <c r="I126" s="121"/>
      <c r="J126" s="121"/>
      <c r="K126" s="87"/>
      <c r="L126" s="121"/>
      <c r="M126" s="48"/>
      <c r="N126" s="48"/>
      <c r="O126" s="48"/>
      <c r="P126" s="48"/>
      <c r="Q126" s="48"/>
      <c r="R126" s="48"/>
      <c r="S126" s="48"/>
      <c r="T126" s="48"/>
      <c r="U126" s="121"/>
      <c r="V126" s="124"/>
      <c r="W126" s="178"/>
      <c r="X126" s="122"/>
      <c r="Y126" s="122"/>
      <c r="AH126" s="52"/>
    </row>
    <row r="127" spans="1:34" outlineLevel="1">
      <c r="A127" s="274"/>
      <c r="B127" s="48" t="s">
        <v>15</v>
      </c>
      <c r="C127" s="87">
        <v>123</v>
      </c>
      <c r="D127" s="121"/>
      <c r="E127" s="121" t="s">
        <v>8025</v>
      </c>
      <c r="F127" s="121" t="s">
        <v>8026</v>
      </c>
      <c r="G127" s="121" t="s">
        <v>8027</v>
      </c>
      <c r="H127" s="121"/>
      <c r="I127" s="121"/>
      <c r="J127" s="121"/>
      <c r="K127" s="87"/>
      <c r="L127" s="121"/>
      <c r="M127" s="48"/>
      <c r="N127" s="48"/>
      <c r="O127" s="48"/>
      <c r="P127" s="48"/>
      <c r="Q127" s="48"/>
      <c r="R127" s="48"/>
      <c r="S127" s="48"/>
      <c r="T127" s="48"/>
      <c r="U127" s="121"/>
      <c r="V127" s="124"/>
      <c r="W127" s="178"/>
      <c r="X127" s="122"/>
      <c r="Y127" s="122"/>
      <c r="AH127" s="52"/>
    </row>
    <row r="128" spans="1:34" outlineLevel="1">
      <c r="A128" s="274"/>
      <c r="B128" s="48" t="s">
        <v>15</v>
      </c>
      <c r="C128" s="87">
        <v>124</v>
      </c>
      <c r="D128" s="121"/>
      <c r="E128" s="121" t="s">
        <v>8028</v>
      </c>
      <c r="F128" s="121" t="s">
        <v>8029</v>
      </c>
      <c r="G128" s="121" t="s">
        <v>8030</v>
      </c>
      <c r="H128" s="121"/>
      <c r="I128" s="121"/>
      <c r="J128" s="121"/>
      <c r="K128" s="87"/>
      <c r="L128" s="121"/>
      <c r="M128" s="48"/>
      <c r="N128" s="48"/>
      <c r="O128" s="48"/>
      <c r="P128" s="48"/>
      <c r="Q128" s="48"/>
      <c r="R128" s="48"/>
      <c r="S128" s="48"/>
      <c r="T128" s="48"/>
      <c r="U128" s="121"/>
      <c r="V128" s="124"/>
      <c r="W128" s="178"/>
      <c r="X128" s="122"/>
      <c r="Y128" s="122"/>
      <c r="AH128" s="52"/>
    </row>
    <row r="129" spans="1:34" outlineLevel="1">
      <c r="A129" s="274"/>
      <c r="B129" s="48" t="s">
        <v>15</v>
      </c>
      <c r="C129" s="87">
        <v>125</v>
      </c>
      <c r="D129" s="121"/>
      <c r="E129" s="121" t="s">
        <v>8031</v>
      </c>
      <c r="F129" s="121" t="s">
        <v>8032</v>
      </c>
      <c r="G129" s="121" t="s">
        <v>8033</v>
      </c>
      <c r="H129" s="121"/>
      <c r="I129" s="121"/>
      <c r="J129" s="121"/>
      <c r="K129" s="87"/>
      <c r="L129" s="121"/>
      <c r="M129" s="48"/>
      <c r="N129" s="48"/>
      <c r="O129" s="48"/>
      <c r="P129" s="48"/>
      <c r="Q129" s="48"/>
      <c r="R129" s="48"/>
      <c r="S129" s="48"/>
      <c r="T129" s="48"/>
      <c r="U129" s="121"/>
      <c r="V129" s="124"/>
      <c r="W129" s="178"/>
      <c r="X129" s="122"/>
      <c r="Y129" s="122"/>
      <c r="AH129" s="52"/>
    </row>
    <row r="130" spans="1:34" outlineLevel="1">
      <c r="A130" s="274"/>
      <c r="B130" s="48" t="s">
        <v>15</v>
      </c>
      <c r="C130" s="87">
        <v>126</v>
      </c>
      <c r="D130" s="121"/>
      <c r="E130" s="121" t="s">
        <v>8034</v>
      </c>
      <c r="F130" s="121" t="s">
        <v>8035</v>
      </c>
      <c r="G130" s="121" t="s">
        <v>8036</v>
      </c>
      <c r="H130" s="121"/>
      <c r="I130" s="121"/>
      <c r="J130" s="121"/>
      <c r="K130" s="87"/>
      <c r="L130" s="121"/>
      <c r="M130" s="48"/>
      <c r="N130" s="48"/>
      <c r="O130" s="48"/>
      <c r="P130" s="48"/>
      <c r="Q130" s="48"/>
      <c r="R130" s="48"/>
      <c r="S130" s="48"/>
      <c r="T130" s="48"/>
      <c r="U130" s="121"/>
      <c r="V130" s="124"/>
      <c r="W130" s="178"/>
      <c r="X130" s="122"/>
      <c r="Y130" s="122"/>
      <c r="AH130" s="52"/>
    </row>
    <row r="131" spans="1:34" outlineLevel="1">
      <c r="A131" s="274"/>
      <c r="B131" s="48" t="s">
        <v>15</v>
      </c>
      <c r="C131" s="87">
        <v>127</v>
      </c>
      <c r="D131" s="121"/>
      <c r="E131" s="121" t="s">
        <v>8037</v>
      </c>
      <c r="F131" s="121" t="s">
        <v>8038</v>
      </c>
      <c r="G131" s="121" t="s">
        <v>8039</v>
      </c>
      <c r="H131" s="121"/>
      <c r="I131" s="121"/>
      <c r="J131" s="121"/>
      <c r="K131" s="87"/>
      <c r="L131" s="121"/>
      <c r="M131" s="48"/>
      <c r="N131" s="48"/>
      <c r="O131" s="48"/>
      <c r="P131" s="48"/>
      <c r="Q131" s="48"/>
      <c r="R131" s="48"/>
      <c r="S131" s="48"/>
      <c r="T131" s="48"/>
      <c r="U131" s="121"/>
      <c r="V131" s="124"/>
      <c r="W131" s="178"/>
      <c r="X131" s="122"/>
      <c r="Y131" s="122"/>
      <c r="AH131" s="52"/>
    </row>
    <row r="132" spans="1:34" outlineLevel="1">
      <c r="A132" s="274"/>
      <c r="B132" s="48" t="s">
        <v>15</v>
      </c>
      <c r="C132" s="87">
        <v>128</v>
      </c>
      <c r="D132" s="121"/>
      <c r="E132" s="121" t="s">
        <v>8040</v>
      </c>
      <c r="F132" s="121" t="s">
        <v>8041</v>
      </c>
      <c r="G132" s="121" t="s">
        <v>8042</v>
      </c>
      <c r="H132" s="121"/>
      <c r="I132" s="121"/>
      <c r="J132" s="121"/>
      <c r="K132" s="87"/>
      <c r="L132" s="121"/>
      <c r="M132" s="48"/>
      <c r="N132" s="48"/>
      <c r="O132" s="48"/>
      <c r="P132" s="48"/>
      <c r="Q132" s="48"/>
      <c r="R132" s="48"/>
      <c r="S132" s="48"/>
      <c r="T132" s="48"/>
      <c r="U132" s="121"/>
      <c r="V132" s="124"/>
      <c r="W132" s="178"/>
      <c r="X132" s="122"/>
      <c r="Y132" s="122"/>
      <c r="AH132" s="52"/>
    </row>
    <row r="133" spans="1:34" outlineLevel="1">
      <c r="A133" s="274"/>
      <c r="B133" s="48" t="s">
        <v>15</v>
      </c>
      <c r="C133" s="87">
        <v>129</v>
      </c>
      <c r="D133" s="121"/>
      <c r="E133" s="121" t="s">
        <v>8043</v>
      </c>
      <c r="F133" s="121" t="s">
        <v>8044</v>
      </c>
      <c r="G133" s="121" t="s">
        <v>8045</v>
      </c>
      <c r="H133" s="121"/>
      <c r="I133" s="121"/>
      <c r="J133" s="121"/>
      <c r="K133" s="87"/>
      <c r="L133" s="121"/>
      <c r="M133" s="48"/>
      <c r="N133" s="48"/>
      <c r="O133" s="48"/>
      <c r="P133" s="48"/>
      <c r="Q133" s="48"/>
      <c r="R133" s="48"/>
      <c r="S133" s="48"/>
      <c r="T133" s="48"/>
      <c r="U133" s="121"/>
      <c r="V133" s="124"/>
      <c r="W133" s="178"/>
      <c r="X133" s="122"/>
      <c r="Y133" s="122"/>
      <c r="AH133" s="52"/>
    </row>
    <row r="134" spans="1:34" outlineLevel="1">
      <c r="A134" s="274"/>
      <c r="B134" s="48" t="s">
        <v>15</v>
      </c>
      <c r="C134" s="87">
        <v>130</v>
      </c>
      <c r="D134" s="121"/>
      <c r="E134" s="121" t="s">
        <v>8046</v>
      </c>
      <c r="F134" s="121" t="s">
        <v>8047</v>
      </c>
      <c r="G134" s="121" t="s">
        <v>8048</v>
      </c>
      <c r="H134" s="121"/>
      <c r="I134" s="121"/>
      <c r="J134" s="121"/>
      <c r="K134" s="87"/>
      <c r="L134" s="121"/>
      <c r="M134" s="48"/>
      <c r="N134" s="48"/>
      <c r="O134" s="48"/>
      <c r="P134" s="48"/>
      <c r="Q134" s="48"/>
      <c r="R134" s="48"/>
      <c r="S134" s="48"/>
      <c r="T134" s="48"/>
      <c r="U134" s="121"/>
      <c r="V134" s="124"/>
      <c r="W134" s="178"/>
      <c r="X134" s="122"/>
      <c r="Y134" s="122"/>
      <c r="AH134" s="52"/>
    </row>
    <row r="135" spans="1:34" outlineLevel="1">
      <c r="A135" s="274"/>
      <c r="B135" s="48" t="s">
        <v>15</v>
      </c>
      <c r="C135" s="87">
        <v>131</v>
      </c>
      <c r="D135" s="121"/>
      <c r="E135" s="121" t="s">
        <v>8049</v>
      </c>
      <c r="F135" s="121" t="s">
        <v>8050</v>
      </c>
      <c r="G135" s="121" t="s">
        <v>8051</v>
      </c>
      <c r="H135" s="121"/>
      <c r="I135" s="121"/>
      <c r="J135" s="121"/>
      <c r="K135" s="87"/>
      <c r="L135" s="121"/>
      <c r="M135" s="48"/>
      <c r="N135" s="48"/>
      <c r="O135" s="48"/>
      <c r="P135" s="48"/>
      <c r="Q135" s="48"/>
      <c r="R135" s="48"/>
      <c r="S135" s="48"/>
      <c r="T135" s="48"/>
      <c r="U135" s="121"/>
      <c r="V135" s="124"/>
      <c r="W135" s="178"/>
      <c r="X135" s="122"/>
      <c r="Y135" s="122"/>
      <c r="AH135" s="52"/>
    </row>
    <row r="136" spans="1:34" outlineLevel="1">
      <c r="A136" s="274"/>
      <c r="B136" s="48" t="s">
        <v>15</v>
      </c>
      <c r="C136" s="87">
        <v>132</v>
      </c>
      <c r="D136" s="121"/>
      <c r="E136" s="121" t="s">
        <v>8052</v>
      </c>
      <c r="F136" s="121" t="s">
        <v>8053</v>
      </c>
      <c r="G136" s="121" t="s">
        <v>8054</v>
      </c>
      <c r="H136" s="121"/>
      <c r="I136" s="121"/>
      <c r="J136" s="121"/>
      <c r="K136" s="87"/>
      <c r="L136" s="121"/>
      <c r="M136" s="48"/>
      <c r="N136" s="48"/>
      <c r="O136" s="48"/>
      <c r="P136" s="48"/>
      <c r="Q136" s="48"/>
      <c r="R136" s="48"/>
      <c r="S136" s="48"/>
      <c r="T136" s="48"/>
      <c r="U136" s="121"/>
      <c r="V136" s="124"/>
      <c r="W136" s="178"/>
      <c r="X136" s="122"/>
      <c r="Y136" s="122"/>
      <c r="AH136" s="52"/>
    </row>
    <row r="137" spans="1:34" outlineLevel="1">
      <c r="A137" s="274"/>
      <c r="B137" s="48" t="s">
        <v>15</v>
      </c>
      <c r="C137" s="87">
        <v>133</v>
      </c>
      <c r="D137" s="121"/>
      <c r="E137" s="121" t="s">
        <v>8055</v>
      </c>
      <c r="F137" s="121" t="s">
        <v>8056</v>
      </c>
      <c r="G137" s="121" t="s">
        <v>8057</v>
      </c>
      <c r="H137" s="121"/>
      <c r="I137" s="121"/>
      <c r="J137" s="121"/>
      <c r="K137" s="87"/>
      <c r="L137" s="121"/>
      <c r="M137" s="48"/>
      <c r="N137" s="48"/>
      <c r="O137" s="48"/>
      <c r="P137" s="48"/>
      <c r="Q137" s="48"/>
      <c r="R137" s="48"/>
      <c r="S137" s="48"/>
      <c r="T137" s="48"/>
      <c r="U137" s="121"/>
      <c r="V137" s="124"/>
      <c r="W137" s="178"/>
      <c r="X137" s="122"/>
      <c r="Y137" s="122"/>
      <c r="AH137" s="52"/>
    </row>
    <row r="138" spans="1:34" outlineLevel="1">
      <c r="A138" s="274"/>
      <c r="B138" s="48" t="s">
        <v>15</v>
      </c>
      <c r="C138" s="87">
        <v>134</v>
      </c>
      <c r="D138" s="121"/>
      <c r="E138" s="121" t="s">
        <v>8058</v>
      </c>
      <c r="F138" s="121" t="s">
        <v>8059</v>
      </c>
      <c r="G138" s="121" t="s">
        <v>8060</v>
      </c>
      <c r="H138" s="121"/>
      <c r="I138" s="121"/>
      <c r="J138" s="121"/>
      <c r="K138" s="87"/>
      <c r="L138" s="121"/>
      <c r="M138" s="48"/>
      <c r="N138" s="48"/>
      <c r="O138" s="48"/>
      <c r="P138" s="48"/>
      <c r="Q138" s="48"/>
      <c r="R138" s="48"/>
      <c r="S138" s="48"/>
      <c r="T138" s="48"/>
      <c r="U138" s="121"/>
      <c r="V138" s="124"/>
      <c r="W138" s="178"/>
      <c r="X138" s="122"/>
      <c r="Y138" s="122"/>
      <c r="AH138" s="52"/>
    </row>
    <row r="139" spans="1:34" outlineLevel="1">
      <c r="A139" s="274"/>
      <c r="B139" s="48" t="s">
        <v>15</v>
      </c>
      <c r="C139" s="87">
        <v>135</v>
      </c>
      <c r="D139" s="121"/>
      <c r="E139" s="121" t="s">
        <v>8061</v>
      </c>
      <c r="F139" s="121" t="s">
        <v>8062</v>
      </c>
      <c r="G139" s="121" t="s">
        <v>8063</v>
      </c>
      <c r="H139" s="121"/>
      <c r="I139" s="121"/>
      <c r="J139" s="121"/>
      <c r="K139" s="87"/>
      <c r="L139" s="121"/>
      <c r="M139" s="48"/>
      <c r="N139" s="48"/>
      <c r="O139" s="48"/>
      <c r="P139" s="48"/>
      <c r="Q139" s="48"/>
      <c r="R139" s="48"/>
      <c r="S139" s="48"/>
      <c r="T139" s="48"/>
      <c r="U139" s="121"/>
      <c r="V139" s="124"/>
      <c r="W139" s="178"/>
      <c r="X139" s="122"/>
      <c r="Y139" s="122"/>
      <c r="AH139" s="52"/>
    </row>
    <row r="140" spans="1:34" outlineLevel="1">
      <c r="A140" s="274"/>
      <c r="B140" s="48" t="s">
        <v>15</v>
      </c>
      <c r="C140" s="87">
        <v>136</v>
      </c>
      <c r="D140" s="121"/>
      <c r="E140" s="121" t="s">
        <v>8064</v>
      </c>
      <c r="F140" s="121" t="s">
        <v>8065</v>
      </c>
      <c r="G140" s="121" t="s">
        <v>8066</v>
      </c>
      <c r="H140" s="121"/>
      <c r="I140" s="121"/>
      <c r="J140" s="121"/>
      <c r="K140" s="87"/>
      <c r="L140" s="121"/>
      <c r="M140" s="48"/>
      <c r="N140" s="48"/>
      <c r="O140" s="48"/>
      <c r="P140" s="48"/>
      <c r="Q140" s="48"/>
      <c r="R140" s="48"/>
      <c r="S140" s="48"/>
      <c r="T140" s="48"/>
      <c r="U140" s="121"/>
      <c r="V140" s="124"/>
      <c r="W140" s="178"/>
      <c r="X140" s="122"/>
      <c r="Y140" s="122"/>
      <c r="AH140" s="52"/>
    </row>
    <row r="141" spans="1:34" outlineLevel="1">
      <c r="A141" s="274"/>
      <c r="B141" s="48" t="s">
        <v>15</v>
      </c>
      <c r="C141" s="87">
        <v>137</v>
      </c>
      <c r="D141" s="121"/>
      <c r="E141" s="121" t="s">
        <v>8067</v>
      </c>
      <c r="F141" s="121" t="s">
        <v>8068</v>
      </c>
      <c r="G141" s="121" t="s">
        <v>8069</v>
      </c>
      <c r="H141" s="121"/>
      <c r="I141" s="121"/>
      <c r="J141" s="121"/>
      <c r="K141" s="87"/>
      <c r="L141" s="121"/>
      <c r="M141" s="48"/>
      <c r="N141" s="48"/>
      <c r="O141" s="48"/>
      <c r="P141" s="48"/>
      <c r="Q141" s="48"/>
      <c r="R141" s="48"/>
      <c r="S141" s="48"/>
      <c r="T141" s="48"/>
      <c r="U141" s="121"/>
      <c r="V141" s="124"/>
      <c r="W141" s="178"/>
      <c r="X141" s="122"/>
      <c r="Y141" s="122"/>
      <c r="AH141" s="52"/>
    </row>
    <row r="142" spans="1:34" outlineLevel="1">
      <c r="A142" s="274"/>
      <c r="B142" s="48" t="s">
        <v>15</v>
      </c>
      <c r="C142" s="87">
        <v>138</v>
      </c>
      <c r="D142" s="121"/>
      <c r="E142" s="121" t="s">
        <v>8070</v>
      </c>
      <c r="F142" s="121" t="s">
        <v>8071</v>
      </c>
      <c r="G142" s="121" t="s">
        <v>8072</v>
      </c>
      <c r="H142" s="121"/>
      <c r="I142" s="121"/>
      <c r="J142" s="121"/>
      <c r="K142" s="87"/>
      <c r="L142" s="121"/>
      <c r="M142" s="48"/>
      <c r="N142" s="48"/>
      <c r="O142" s="48"/>
      <c r="P142" s="48"/>
      <c r="Q142" s="48"/>
      <c r="R142" s="48"/>
      <c r="S142" s="48"/>
      <c r="T142" s="48"/>
      <c r="U142" s="121"/>
      <c r="V142" s="124"/>
      <c r="W142" s="178"/>
      <c r="X142" s="122"/>
      <c r="Y142" s="122"/>
      <c r="AH142" s="52"/>
    </row>
    <row r="143" spans="1:34" outlineLevel="1">
      <c r="A143" s="274"/>
      <c r="B143" s="48" t="s">
        <v>15</v>
      </c>
      <c r="C143" s="87">
        <v>139</v>
      </c>
      <c r="D143" s="121"/>
      <c r="E143" s="121" t="s">
        <v>8073</v>
      </c>
      <c r="F143" s="121" t="s">
        <v>8074</v>
      </c>
      <c r="G143" s="121" t="s">
        <v>8075</v>
      </c>
      <c r="H143" s="121"/>
      <c r="I143" s="121"/>
      <c r="J143" s="121"/>
      <c r="K143" s="87"/>
      <c r="L143" s="121"/>
      <c r="M143" s="48"/>
      <c r="N143" s="48"/>
      <c r="O143" s="48"/>
      <c r="P143" s="48"/>
      <c r="Q143" s="48"/>
      <c r="R143" s="48"/>
      <c r="S143" s="48"/>
      <c r="T143" s="48"/>
      <c r="U143" s="121"/>
      <c r="V143" s="124"/>
      <c r="W143" s="178"/>
      <c r="X143" s="122"/>
      <c r="Y143" s="122"/>
      <c r="AH143" s="52"/>
    </row>
    <row r="144" spans="1:34" outlineLevel="1">
      <c r="A144" s="274"/>
      <c r="B144" s="48" t="s">
        <v>15</v>
      </c>
      <c r="C144" s="87">
        <v>140</v>
      </c>
      <c r="D144" s="121"/>
      <c r="E144" s="121" t="s">
        <v>8076</v>
      </c>
      <c r="F144" s="121" t="s">
        <v>8077</v>
      </c>
      <c r="G144" s="121" t="s">
        <v>8078</v>
      </c>
      <c r="H144" s="121"/>
      <c r="I144" s="121"/>
      <c r="J144" s="121"/>
      <c r="K144" s="87"/>
      <c r="L144" s="121"/>
      <c r="M144" s="48"/>
      <c r="N144" s="48"/>
      <c r="O144" s="48"/>
      <c r="P144" s="48"/>
      <c r="Q144" s="48"/>
      <c r="R144" s="48"/>
      <c r="S144" s="48"/>
      <c r="T144" s="48"/>
      <c r="U144" s="121"/>
      <c r="V144" s="124"/>
      <c r="W144" s="178"/>
      <c r="X144" s="122"/>
      <c r="Y144" s="122"/>
      <c r="AH144" s="52"/>
    </row>
    <row r="145" spans="1:34" outlineLevel="1">
      <c r="A145" s="274"/>
      <c r="B145" s="48" t="s">
        <v>15</v>
      </c>
      <c r="C145" s="87">
        <v>141</v>
      </c>
      <c r="D145" s="121"/>
      <c r="E145" s="121" t="s">
        <v>8079</v>
      </c>
      <c r="F145" s="121" t="s">
        <v>8080</v>
      </c>
      <c r="G145" s="121" t="s">
        <v>8081</v>
      </c>
      <c r="H145" s="121"/>
      <c r="I145" s="121"/>
      <c r="J145" s="121"/>
      <c r="K145" s="87"/>
      <c r="L145" s="121"/>
      <c r="M145" s="48"/>
      <c r="N145" s="48"/>
      <c r="O145" s="48"/>
      <c r="P145" s="48"/>
      <c r="Q145" s="48"/>
      <c r="R145" s="48"/>
      <c r="S145" s="48"/>
      <c r="T145" s="48"/>
      <c r="U145" s="121"/>
      <c r="V145" s="124"/>
      <c r="W145" s="178"/>
      <c r="X145" s="122"/>
      <c r="Y145" s="122"/>
      <c r="AH145" s="52"/>
    </row>
    <row r="146" spans="1:34" outlineLevel="1">
      <c r="A146" s="274"/>
      <c r="B146" s="48" t="s">
        <v>15</v>
      </c>
      <c r="C146" s="87">
        <v>142</v>
      </c>
      <c r="D146" s="121"/>
      <c r="E146" s="121" t="s">
        <v>8082</v>
      </c>
      <c r="F146" s="121" t="s">
        <v>8083</v>
      </c>
      <c r="G146" s="121" t="s">
        <v>8084</v>
      </c>
      <c r="H146" s="121"/>
      <c r="I146" s="121"/>
      <c r="J146" s="121"/>
      <c r="K146" s="87"/>
      <c r="L146" s="121"/>
      <c r="M146" s="48"/>
      <c r="N146" s="48"/>
      <c r="O146" s="48"/>
      <c r="P146" s="48"/>
      <c r="Q146" s="48"/>
      <c r="R146" s="48"/>
      <c r="S146" s="48"/>
      <c r="T146" s="48"/>
      <c r="U146" s="121"/>
      <c r="V146" s="124"/>
      <c r="W146" s="178"/>
      <c r="X146" s="122"/>
      <c r="Y146" s="122"/>
      <c r="AH146" s="52"/>
    </row>
    <row r="147" spans="1:34" outlineLevel="1">
      <c r="A147" s="274"/>
      <c r="B147" s="48" t="s">
        <v>15</v>
      </c>
      <c r="C147" s="87">
        <v>143</v>
      </c>
      <c r="D147" s="121"/>
      <c r="E147" s="121" t="s">
        <v>8085</v>
      </c>
      <c r="F147" s="121" t="s">
        <v>8086</v>
      </c>
      <c r="G147" s="121" t="s">
        <v>8087</v>
      </c>
      <c r="H147" s="121"/>
      <c r="I147" s="121"/>
      <c r="J147" s="121"/>
      <c r="K147" s="87"/>
      <c r="L147" s="121"/>
      <c r="M147" s="48"/>
      <c r="N147" s="48"/>
      <c r="O147" s="48"/>
      <c r="P147" s="48"/>
      <c r="Q147" s="48"/>
      <c r="R147" s="48"/>
      <c r="S147" s="48"/>
      <c r="T147" s="48"/>
      <c r="U147" s="121"/>
      <c r="V147" s="124"/>
      <c r="W147" s="178"/>
      <c r="X147" s="122"/>
      <c r="Y147" s="122"/>
      <c r="AH147" s="52"/>
    </row>
    <row r="148" spans="1:34" outlineLevel="1">
      <c r="A148" s="274"/>
      <c r="B148" s="48" t="s">
        <v>15</v>
      </c>
      <c r="C148" s="87">
        <v>144</v>
      </c>
      <c r="D148" s="121"/>
      <c r="E148" s="121" t="s">
        <v>8088</v>
      </c>
      <c r="F148" s="121" t="s">
        <v>8089</v>
      </c>
      <c r="G148" s="121" t="s">
        <v>8090</v>
      </c>
      <c r="H148" s="121"/>
      <c r="I148" s="121"/>
      <c r="J148" s="121"/>
      <c r="K148" s="87"/>
      <c r="L148" s="121"/>
      <c r="M148" s="48"/>
      <c r="N148" s="48"/>
      <c r="O148" s="48"/>
      <c r="P148" s="48"/>
      <c r="Q148" s="48"/>
      <c r="R148" s="48"/>
      <c r="S148" s="48"/>
      <c r="T148" s="48"/>
      <c r="U148" s="121"/>
      <c r="V148" s="124"/>
      <c r="W148" s="178"/>
      <c r="X148" s="122"/>
      <c r="Y148" s="122"/>
      <c r="AH148" s="52"/>
    </row>
    <row r="149" spans="1:34" outlineLevel="1">
      <c r="A149" s="274"/>
      <c r="B149" s="48" t="s">
        <v>15</v>
      </c>
      <c r="C149" s="87">
        <v>145</v>
      </c>
      <c r="D149" s="121"/>
      <c r="E149" s="121" t="s">
        <v>8091</v>
      </c>
      <c r="F149" s="121" t="s">
        <v>8092</v>
      </c>
      <c r="G149" s="121" t="s">
        <v>8093</v>
      </c>
      <c r="H149" s="121"/>
      <c r="I149" s="121"/>
      <c r="J149" s="121"/>
      <c r="K149" s="87"/>
      <c r="L149" s="121"/>
      <c r="M149" s="48"/>
      <c r="N149" s="48"/>
      <c r="O149" s="48"/>
      <c r="P149" s="48"/>
      <c r="Q149" s="48"/>
      <c r="R149" s="48"/>
      <c r="S149" s="48"/>
      <c r="T149" s="48"/>
      <c r="U149" s="121"/>
      <c r="V149" s="124"/>
      <c r="W149" s="178"/>
      <c r="X149" s="122"/>
      <c r="Y149" s="122"/>
      <c r="AH149" s="52"/>
    </row>
    <row r="150" spans="1:34" outlineLevel="1">
      <c r="A150" s="274"/>
      <c r="B150" s="48" t="s">
        <v>15</v>
      </c>
      <c r="C150" s="87">
        <v>146</v>
      </c>
      <c r="D150" s="121"/>
      <c r="E150" s="121" t="s">
        <v>8094</v>
      </c>
      <c r="F150" s="121" t="s">
        <v>8095</v>
      </c>
      <c r="G150" s="121" t="s">
        <v>8096</v>
      </c>
      <c r="H150" s="121"/>
      <c r="I150" s="121"/>
      <c r="J150" s="121"/>
      <c r="K150" s="87"/>
      <c r="L150" s="121"/>
      <c r="M150" s="48"/>
      <c r="N150" s="48"/>
      <c r="O150" s="48"/>
      <c r="P150" s="48"/>
      <c r="Q150" s="48"/>
      <c r="R150" s="48"/>
      <c r="S150" s="48"/>
      <c r="T150" s="48"/>
      <c r="U150" s="121"/>
      <c r="V150" s="124"/>
      <c r="W150" s="178"/>
      <c r="X150" s="122"/>
      <c r="Y150" s="122"/>
      <c r="AH150" s="52"/>
    </row>
    <row r="151" spans="1:34" outlineLevel="1">
      <c r="A151" s="274"/>
      <c r="B151" s="48" t="s">
        <v>15</v>
      </c>
      <c r="C151" s="87">
        <v>147</v>
      </c>
      <c r="D151" s="121"/>
      <c r="E151" s="121" t="s">
        <v>8097</v>
      </c>
      <c r="F151" s="121" t="s">
        <v>8098</v>
      </c>
      <c r="G151" s="121" t="s">
        <v>8099</v>
      </c>
      <c r="H151" s="121"/>
      <c r="I151" s="121"/>
      <c r="J151" s="121"/>
      <c r="K151" s="87"/>
      <c r="L151" s="121"/>
      <c r="M151" s="48"/>
      <c r="N151" s="48"/>
      <c r="O151" s="48"/>
      <c r="P151" s="48"/>
      <c r="Q151" s="48"/>
      <c r="R151" s="48"/>
      <c r="S151" s="48"/>
      <c r="T151" s="48"/>
      <c r="U151" s="121"/>
      <c r="V151" s="124"/>
      <c r="W151" s="178"/>
      <c r="X151" s="122"/>
      <c r="Y151" s="122"/>
      <c r="AH151" s="52"/>
    </row>
    <row r="152" spans="1:34" outlineLevel="1">
      <c r="A152" s="274"/>
      <c r="B152" s="48" t="s">
        <v>15</v>
      </c>
      <c r="C152" s="87">
        <v>148</v>
      </c>
      <c r="D152" s="121"/>
      <c r="E152" s="121" t="s">
        <v>8100</v>
      </c>
      <c r="F152" s="121" t="s">
        <v>8101</v>
      </c>
      <c r="G152" s="121" t="s">
        <v>8102</v>
      </c>
      <c r="H152" s="121"/>
      <c r="I152" s="121"/>
      <c r="J152" s="121"/>
      <c r="K152" s="87"/>
      <c r="L152" s="121"/>
      <c r="M152" s="48"/>
      <c r="N152" s="48"/>
      <c r="O152" s="48"/>
      <c r="P152" s="48"/>
      <c r="Q152" s="48"/>
      <c r="R152" s="48"/>
      <c r="S152" s="48"/>
      <c r="T152" s="48"/>
      <c r="U152" s="121"/>
      <c r="V152" s="124"/>
      <c r="W152" s="178"/>
      <c r="X152" s="122"/>
      <c r="Y152" s="122"/>
      <c r="AH152" s="52"/>
    </row>
    <row r="153" spans="1:34" outlineLevel="1">
      <c r="A153" s="274"/>
      <c r="B153" s="48" t="s">
        <v>15</v>
      </c>
      <c r="C153" s="87">
        <v>149</v>
      </c>
      <c r="D153" s="121"/>
      <c r="E153" s="121" t="s">
        <v>8103</v>
      </c>
      <c r="F153" s="121" t="s">
        <v>8104</v>
      </c>
      <c r="G153" s="121" t="s">
        <v>8105</v>
      </c>
      <c r="H153" s="121"/>
      <c r="I153" s="121"/>
      <c r="J153" s="121"/>
      <c r="K153" s="87"/>
      <c r="L153" s="121"/>
      <c r="M153" s="48"/>
      <c r="N153" s="48"/>
      <c r="O153" s="48"/>
      <c r="P153" s="48"/>
      <c r="Q153" s="48"/>
      <c r="R153" s="48"/>
      <c r="S153" s="48"/>
      <c r="T153" s="48"/>
      <c r="U153" s="121"/>
      <c r="V153" s="124"/>
      <c r="W153" s="178"/>
      <c r="X153" s="122"/>
      <c r="Y153" s="122"/>
      <c r="AH153" s="52"/>
    </row>
    <row r="154" spans="1:34" outlineLevel="1">
      <c r="A154" s="274"/>
      <c r="B154" s="48" t="s">
        <v>15</v>
      </c>
      <c r="C154" s="87">
        <v>150</v>
      </c>
      <c r="D154" s="121"/>
      <c r="E154" s="121" t="s">
        <v>8106</v>
      </c>
      <c r="F154" s="121" t="s">
        <v>8107</v>
      </c>
      <c r="G154" s="121" t="s">
        <v>8108</v>
      </c>
      <c r="H154" s="121"/>
      <c r="I154" s="121"/>
      <c r="J154" s="121"/>
      <c r="K154" s="87"/>
      <c r="L154" s="121"/>
      <c r="M154" s="48"/>
      <c r="N154" s="48"/>
      <c r="O154" s="48"/>
      <c r="P154" s="48"/>
      <c r="Q154" s="48"/>
      <c r="R154" s="48"/>
      <c r="S154" s="48"/>
      <c r="T154" s="48"/>
      <c r="U154" s="121"/>
      <c r="V154" s="124"/>
      <c r="W154" s="178"/>
      <c r="X154" s="122"/>
      <c r="Y154" s="122"/>
      <c r="AH154" s="52"/>
    </row>
    <row r="155" spans="1:34" outlineLevel="1">
      <c r="A155" s="274"/>
      <c r="B155" s="48" t="s">
        <v>15</v>
      </c>
      <c r="C155" s="87">
        <v>151</v>
      </c>
      <c r="D155" s="121"/>
      <c r="E155" s="121" t="s">
        <v>8109</v>
      </c>
      <c r="F155" s="121" t="s">
        <v>8110</v>
      </c>
      <c r="G155" s="121" t="s">
        <v>8111</v>
      </c>
      <c r="H155" s="121"/>
      <c r="I155" s="121"/>
      <c r="J155" s="121"/>
      <c r="K155" s="87"/>
      <c r="L155" s="121"/>
      <c r="M155" s="48"/>
      <c r="N155" s="48"/>
      <c r="O155" s="48"/>
      <c r="P155" s="48"/>
      <c r="Q155" s="48"/>
      <c r="R155" s="48"/>
      <c r="S155" s="48"/>
      <c r="T155" s="48"/>
      <c r="U155" s="121"/>
      <c r="V155" s="124"/>
      <c r="W155" s="178"/>
      <c r="X155" s="122"/>
      <c r="Y155" s="122"/>
      <c r="AH155" s="52"/>
    </row>
    <row r="156" spans="1:34" outlineLevel="1">
      <c r="A156" s="274"/>
      <c r="B156" s="48" t="s">
        <v>15</v>
      </c>
      <c r="C156" s="87">
        <v>152</v>
      </c>
      <c r="D156" s="121"/>
      <c r="E156" s="121" t="s">
        <v>8112</v>
      </c>
      <c r="F156" s="121" t="s">
        <v>8113</v>
      </c>
      <c r="G156" s="121" t="s">
        <v>8114</v>
      </c>
      <c r="H156" s="121"/>
      <c r="I156" s="121"/>
      <c r="J156" s="121"/>
      <c r="K156" s="87"/>
      <c r="L156" s="121"/>
      <c r="M156" s="48"/>
      <c r="N156" s="48"/>
      <c r="O156" s="48"/>
      <c r="P156" s="48"/>
      <c r="Q156" s="48"/>
      <c r="R156" s="48"/>
      <c r="S156" s="48"/>
      <c r="T156" s="48"/>
      <c r="U156" s="121"/>
      <c r="V156" s="124"/>
      <c r="W156" s="178"/>
      <c r="X156" s="122"/>
      <c r="Y156" s="122"/>
      <c r="AH156" s="52"/>
    </row>
    <row r="157" spans="1:34" outlineLevel="1">
      <c r="A157" s="274"/>
      <c r="B157" s="48" t="s">
        <v>15</v>
      </c>
      <c r="C157" s="87">
        <v>153</v>
      </c>
      <c r="D157" s="121"/>
      <c r="E157" s="121" t="s">
        <v>8115</v>
      </c>
      <c r="F157" s="121" t="s">
        <v>8116</v>
      </c>
      <c r="G157" s="121" t="s">
        <v>8117</v>
      </c>
      <c r="H157" s="121"/>
      <c r="I157" s="121"/>
      <c r="J157" s="121"/>
      <c r="K157" s="87"/>
      <c r="L157" s="121"/>
      <c r="M157" s="48"/>
      <c r="N157" s="48"/>
      <c r="O157" s="48"/>
      <c r="P157" s="48"/>
      <c r="Q157" s="48"/>
      <c r="R157" s="48"/>
      <c r="S157" s="48"/>
      <c r="T157" s="48"/>
      <c r="U157" s="121"/>
      <c r="V157" s="124"/>
      <c r="W157" s="178"/>
      <c r="X157" s="122"/>
      <c r="Y157" s="122"/>
      <c r="AH157" s="52"/>
    </row>
    <row r="158" spans="1:34" outlineLevel="1">
      <c r="A158" s="274"/>
      <c r="B158" s="48" t="s">
        <v>15</v>
      </c>
      <c r="C158" s="87">
        <v>154</v>
      </c>
      <c r="D158" s="121"/>
      <c r="E158" s="121" t="s">
        <v>8118</v>
      </c>
      <c r="F158" s="121" t="s">
        <v>8119</v>
      </c>
      <c r="G158" s="121" t="s">
        <v>8120</v>
      </c>
      <c r="H158" s="121"/>
      <c r="I158" s="121"/>
      <c r="J158" s="121"/>
      <c r="K158" s="87"/>
      <c r="L158" s="121"/>
      <c r="M158" s="48"/>
      <c r="N158" s="48"/>
      <c r="O158" s="48"/>
      <c r="P158" s="48"/>
      <c r="Q158" s="48"/>
      <c r="R158" s="48"/>
      <c r="S158" s="48"/>
      <c r="T158" s="48"/>
      <c r="U158" s="121"/>
      <c r="V158" s="124"/>
      <c r="W158" s="178"/>
      <c r="X158" s="122"/>
      <c r="Y158" s="122"/>
      <c r="AH158" s="52"/>
    </row>
    <row r="159" spans="1:34" outlineLevel="1">
      <c r="A159" s="274"/>
      <c r="B159" s="48" t="s">
        <v>15</v>
      </c>
      <c r="C159" s="87">
        <v>155</v>
      </c>
      <c r="D159" s="121"/>
      <c r="E159" s="121" t="s">
        <v>8121</v>
      </c>
      <c r="F159" s="121" t="s">
        <v>8122</v>
      </c>
      <c r="G159" s="121" t="s">
        <v>8123</v>
      </c>
      <c r="H159" s="121"/>
      <c r="I159" s="121"/>
      <c r="J159" s="121"/>
      <c r="K159" s="87"/>
      <c r="L159" s="121"/>
      <c r="M159" s="48"/>
      <c r="N159" s="48"/>
      <c r="O159" s="48"/>
      <c r="P159" s="48"/>
      <c r="Q159" s="48"/>
      <c r="R159" s="48"/>
      <c r="S159" s="48"/>
      <c r="T159" s="48"/>
      <c r="U159" s="121"/>
      <c r="V159" s="124"/>
      <c r="W159" s="178"/>
      <c r="X159" s="122"/>
      <c r="Y159" s="122"/>
      <c r="AH159" s="52"/>
    </row>
    <row r="160" spans="1:34" outlineLevel="1">
      <c r="A160" s="274"/>
      <c r="B160" s="48" t="s">
        <v>15</v>
      </c>
      <c r="C160" s="87">
        <v>156</v>
      </c>
      <c r="D160" s="121"/>
      <c r="E160" s="121" t="s">
        <v>8124</v>
      </c>
      <c r="F160" s="121" t="s">
        <v>8125</v>
      </c>
      <c r="G160" s="121" t="s">
        <v>8126</v>
      </c>
      <c r="H160" s="121"/>
      <c r="I160" s="121"/>
      <c r="J160" s="121"/>
      <c r="K160" s="87"/>
      <c r="L160" s="121"/>
      <c r="M160" s="48"/>
      <c r="N160" s="48"/>
      <c r="O160" s="48"/>
      <c r="P160" s="48"/>
      <c r="Q160" s="48"/>
      <c r="R160" s="48"/>
      <c r="S160" s="48"/>
      <c r="T160" s="48"/>
      <c r="U160" s="121"/>
      <c r="V160" s="124"/>
      <c r="W160" s="178"/>
      <c r="X160" s="122"/>
      <c r="Y160" s="122"/>
      <c r="AH160" s="52"/>
    </row>
    <row r="161" spans="1:34" outlineLevel="1">
      <c r="A161" s="274"/>
      <c r="B161" s="48" t="s">
        <v>15</v>
      </c>
      <c r="C161" s="87">
        <v>157</v>
      </c>
      <c r="D161" s="121"/>
      <c r="E161" s="121" t="s">
        <v>8127</v>
      </c>
      <c r="F161" s="121" t="s">
        <v>8128</v>
      </c>
      <c r="G161" s="121" t="s">
        <v>8129</v>
      </c>
      <c r="H161" s="121"/>
      <c r="I161" s="121"/>
      <c r="J161" s="121"/>
      <c r="K161" s="87"/>
      <c r="L161" s="121"/>
      <c r="M161" s="48"/>
      <c r="N161" s="48"/>
      <c r="O161" s="48"/>
      <c r="P161" s="48"/>
      <c r="Q161" s="48"/>
      <c r="R161" s="48"/>
      <c r="S161" s="48"/>
      <c r="T161" s="48"/>
      <c r="U161" s="121"/>
      <c r="V161" s="124"/>
      <c r="W161" s="178"/>
      <c r="X161" s="122"/>
      <c r="Y161" s="122"/>
      <c r="AH161" s="52"/>
    </row>
    <row r="162" spans="1:34" outlineLevel="1">
      <c r="A162" s="274"/>
      <c r="B162" s="48" t="s">
        <v>15</v>
      </c>
      <c r="C162" s="87">
        <v>158</v>
      </c>
      <c r="D162" s="121"/>
      <c r="E162" s="121" t="s">
        <v>8130</v>
      </c>
      <c r="F162" s="121" t="s">
        <v>8131</v>
      </c>
      <c r="G162" s="121" t="s">
        <v>8132</v>
      </c>
      <c r="H162" s="121"/>
      <c r="I162" s="121"/>
      <c r="J162" s="121"/>
      <c r="K162" s="87"/>
      <c r="L162" s="121"/>
      <c r="M162" s="48"/>
      <c r="N162" s="48"/>
      <c r="O162" s="48"/>
      <c r="P162" s="48"/>
      <c r="Q162" s="48"/>
      <c r="R162" s="48"/>
      <c r="S162" s="48"/>
      <c r="T162" s="48"/>
      <c r="U162" s="121"/>
      <c r="V162" s="124"/>
      <c r="W162" s="178"/>
      <c r="X162" s="122"/>
      <c r="Y162" s="122"/>
      <c r="AH162" s="52"/>
    </row>
    <row r="163" spans="1:34" outlineLevel="1">
      <c r="A163" s="274"/>
      <c r="B163" s="48" t="s">
        <v>15</v>
      </c>
      <c r="C163" s="87">
        <v>159</v>
      </c>
      <c r="D163" s="121"/>
      <c r="E163" s="121" t="s">
        <v>8133</v>
      </c>
      <c r="F163" s="121" t="s">
        <v>8134</v>
      </c>
      <c r="G163" s="121" t="s">
        <v>8135</v>
      </c>
      <c r="H163" s="121"/>
      <c r="I163" s="121"/>
      <c r="J163" s="121"/>
      <c r="K163" s="87"/>
      <c r="L163" s="121"/>
      <c r="M163" s="48"/>
      <c r="N163" s="48"/>
      <c r="O163" s="48"/>
      <c r="P163" s="48"/>
      <c r="Q163" s="48"/>
      <c r="R163" s="48"/>
      <c r="S163" s="48"/>
      <c r="T163" s="48"/>
      <c r="U163" s="121"/>
      <c r="V163" s="124"/>
      <c r="W163" s="178"/>
      <c r="X163" s="122"/>
      <c r="Y163" s="122"/>
      <c r="AH163" s="52"/>
    </row>
    <row r="164" spans="1:34" outlineLevel="1">
      <c r="A164" s="274"/>
      <c r="B164" s="48" t="s">
        <v>15</v>
      </c>
      <c r="C164" s="87">
        <v>160</v>
      </c>
      <c r="D164" s="121"/>
      <c r="E164" s="121" t="s">
        <v>8136</v>
      </c>
      <c r="F164" s="121" t="s">
        <v>8137</v>
      </c>
      <c r="G164" s="121" t="s">
        <v>8138</v>
      </c>
      <c r="H164" s="121"/>
      <c r="I164" s="121"/>
      <c r="J164" s="121"/>
      <c r="K164" s="87"/>
      <c r="L164" s="121"/>
      <c r="M164" s="48"/>
      <c r="N164" s="48"/>
      <c r="O164" s="48"/>
      <c r="P164" s="48"/>
      <c r="Q164" s="48"/>
      <c r="R164" s="48"/>
      <c r="S164" s="48"/>
      <c r="T164" s="48"/>
      <c r="U164" s="121"/>
      <c r="V164" s="124"/>
      <c r="W164" s="178"/>
      <c r="X164" s="122"/>
      <c r="Y164" s="122"/>
      <c r="AH164" s="52"/>
    </row>
    <row r="165" spans="1:34" outlineLevel="1">
      <c r="A165" s="274"/>
      <c r="B165" s="48" t="s">
        <v>15</v>
      </c>
      <c r="C165" s="87">
        <v>161</v>
      </c>
      <c r="D165" s="121"/>
      <c r="E165" s="121" t="s">
        <v>8139</v>
      </c>
      <c r="F165" s="121" t="s">
        <v>8140</v>
      </c>
      <c r="G165" s="121" t="s">
        <v>8141</v>
      </c>
      <c r="H165" s="121"/>
      <c r="I165" s="121"/>
      <c r="J165" s="121"/>
      <c r="K165" s="87"/>
      <c r="L165" s="121"/>
      <c r="M165" s="48"/>
      <c r="N165" s="48"/>
      <c r="O165" s="48"/>
      <c r="P165" s="48"/>
      <c r="Q165" s="48"/>
      <c r="R165" s="48"/>
      <c r="S165" s="48"/>
      <c r="T165" s="48"/>
      <c r="U165" s="121"/>
      <c r="V165" s="124"/>
      <c r="W165" s="178"/>
      <c r="X165" s="122"/>
      <c r="Y165" s="122"/>
      <c r="AH165" s="52"/>
    </row>
    <row r="166" spans="1:34" outlineLevel="1">
      <c r="A166" s="274"/>
      <c r="B166" s="48" t="s">
        <v>15</v>
      </c>
      <c r="C166" s="87">
        <v>162</v>
      </c>
      <c r="D166" s="121"/>
      <c r="E166" s="121" t="s">
        <v>8142</v>
      </c>
      <c r="F166" s="121" t="s">
        <v>8143</v>
      </c>
      <c r="G166" s="121" t="s">
        <v>8144</v>
      </c>
      <c r="H166" s="121"/>
      <c r="I166" s="121"/>
      <c r="J166" s="121"/>
      <c r="K166" s="87"/>
      <c r="L166" s="121"/>
      <c r="M166" s="48"/>
      <c r="N166" s="48"/>
      <c r="O166" s="48"/>
      <c r="P166" s="48"/>
      <c r="Q166" s="48"/>
      <c r="R166" s="48"/>
      <c r="S166" s="48"/>
      <c r="T166" s="48"/>
      <c r="U166" s="121"/>
      <c r="V166" s="124"/>
      <c r="W166" s="178"/>
      <c r="X166" s="122"/>
      <c r="Y166" s="122"/>
      <c r="AH166" s="52"/>
    </row>
    <row r="167" spans="1:34" outlineLevel="1">
      <c r="A167" s="274"/>
      <c r="B167" s="48" t="s">
        <v>15</v>
      </c>
      <c r="C167" s="87">
        <v>163</v>
      </c>
      <c r="D167" s="121"/>
      <c r="E167" s="121" t="s">
        <v>8145</v>
      </c>
      <c r="F167" s="121" t="s">
        <v>8146</v>
      </c>
      <c r="G167" s="121" t="s">
        <v>8147</v>
      </c>
      <c r="H167" s="121"/>
      <c r="I167" s="121"/>
      <c r="J167" s="121"/>
      <c r="K167" s="87"/>
      <c r="L167" s="121"/>
      <c r="M167" s="48"/>
      <c r="N167" s="48"/>
      <c r="O167" s="48"/>
      <c r="P167" s="48"/>
      <c r="Q167" s="48"/>
      <c r="R167" s="48"/>
      <c r="S167" s="48"/>
      <c r="T167" s="48"/>
      <c r="U167" s="121"/>
      <c r="V167" s="124"/>
      <c r="W167" s="178"/>
      <c r="X167" s="122"/>
      <c r="Y167" s="122"/>
      <c r="AH167" s="52"/>
    </row>
    <row r="168" spans="1:34" outlineLevel="1">
      <c r="A168" s="274"/>
      <c r="B168" s="48" t="s">
        <v>15</v>
      </c>
      <c r="C168" s="87">
        <v>164</v>
      </c>
      <c r="D168" s="121"/>
      <c r="E168" s="121" t="s">
        <v>8148</v>
      </c>
      <c r="F168" s="121" t="s">
        <v>8149</v>
      </c>
      <c r="G168" s="121" t="s">
        <v>8150</v>
      </c>
      <c r="H168" s="121"/>
      <c r="I168" s="121"/>
      <c r="J168" s="121"/>
      <c r="K168" s="87"/>
      <c r="L168" s="121"/>
      <c r="M168" s="48"/>
      <c r="N168" s="48"/>
      <c r="O168" s="48"/>
      <c r="P168" s="48"/>
      <c r="Q168" s="48"/>
      <c r="R168" s="48"/>
      <c r="S168" s="48"/>
      <c r="T168" s="48"/>
      <c r="U168" s="121"/>
      <c r="V168" s="124"/>
      <c r="W168" s="178"/>
      <c r="X168" s="122"/>
      <c r="Y168" s="122"/>
      <c r="AH168" s="52"/>
    </row>
    <row r="169" spans="1:34" outlineLevel="1">
      <c r="A169" s="274"/>
      <c r="B169" s="48" t="s">
        <v>15</v>
      </c>
      <c r="C169" s="87">
        <v>165</v>
      </c>
      <c r="D169" s="121"/>
      <c r="E169" s="121" t="s">
        <v>8151</v>
      </c>
      <c r="F169" s="121" t="s">
        <v>8152</v>
      </c>
      <c r="G169" s="121" t="s">
        <v>8153</v>
      </c>
      <c r="H169" s="121"/>
      <c r="I169" s="121"/>
      <c r="J169" s="121"/>
      <c r="K169" s="87"/>
      <c r="L169" s="121"/>
      <c r="M169" s="48"/>
      <c r="N169" s="48"/>
      <c r="O169" s="48"/>
      <c r="P169" s="48"/>
      <c r="Q169" s="48"/>
      <c r="R169" s="48"/>
      <c r="S169" s="48"/>
      <c r="T169" s="48"/>
      <c r="U169" s="121"/>
      <c r="V169" s="124"/>
      <c r="W169" s="178"/>
      <c r="X169" s="122"/>
      <c r="Y169" s="122"/>
      <c r="AH169" s="52"/>
    </row>
    <row r="170" spans="1:34" outlineLevel="1">
      <c r="A170" s="274"/>
      <c r="B170" s="48" t="s">
        <v>15</v>
      </c>
      <c r="C170" s="87">
        <v>166</v>
      </c>
      <c r="D170" s="121"/>
      <c r="E170" s="121" t="s">
        <v>8154</v>
      </c>
      <c r="F170" s="121" t="s">
        <v>8155</v>
      </c>
      <c r="G170" s="121" t="s">
        <v>8156</v>
      </c>
      <c r="H170" s="121"/>
      <c r="I170" s="121"/>
      <c r="J170" s="121"/>
      <c r="K170" s="87"/>
      <c r="L170" s="121"/>
      <c r="M170" s="48"/>
      <c r="N170" s="48"/>
      <c r="O170" s="48"/>
      <c r="P170" s="48"/>
      <c r="Q170" s="48"/>
      <c r="R170" s="48"/>
      <c r="S170" s="48"/>
      <c r="T170" s="48"/>
      <c r="U170" s="121"/>
      <c r="V170" s="124"/>
      <c r="W170" s="178"/>
      <c r="X170" s="122"/>
      <c r="Y170" s="122"/>
      <c r="AH170" s="52"/>
    </row>
    <row r="171" spans="1:34" outlineLevel="1">
      <c r="A171" s="274"/>
      <c r="B171" s="48" t="s">
        <v>15</v>
      </c>
      <c r="C171" s="87">
        <v>167</v>
      </c>
      <c r="D171" s="121"/>
      <c r="E171" s="121" t="s">
        <v>8157</v>
      </c>
      <c r="F171" s="121" t="s">
        <v>8158</v>
      </c>
      <c r="G171" s="121" t="s">
        <v>8159</v>
      </c>
      <c r="H171" s="121"/>
      <c r="I171" s="121"/>
      <c r="J171" s="121"/>
      <c r="K171" s="87"/>
      <c r="L171" s="121"/>
      <c r="M171" s="48"/>
      <c r="N171" s="48"/>
      <c r="O171" s="48"/>
      <c r="P171" s="48"/>
      <c r="Q171" s="48"/>
      <c r="R171" s="48"/>
      <c r="S171" s="48"/>
      <c r="T171" s="48"/>
      <c r="U171" s="121"/>
      <c r="V171" s="124"/>
      <c r="W171" s="178"/>
      <c r="X171" s="122"/>
      <c r="Y171" s="122"/>
      <c r="AH171" s="52"/>
    </row>
    <row r="172" spans="1:34" outlineLevel="1">
      <c r="A172" s="274"/>
      <c r="B172" s="48" t="s">
        <v>15</v>
      </c>
      <c r="C172" s="87">
        <v>168</v>
      </c>
      <c r="D172" s="121"/>
      <c r="E172" s="121" t="s">
        <v>8160</v>
      </c>
      <c r="F172" s="121" t="s">
        <v>8161</v>
      </c>
      <c r="G172" s="121" t="s">
        <v>8162</v>
      </c>
      <c r="H172" s="121"/>
      <c r="I172" s="121"/>
      <c r="J172" s="121"/>
      <c r="K172" s="87"/>
      <c r="L172" s="121"/>
      <c r="M172" s="48"/>
      <c r="N172" s="48"/>
      <c r="O172" s="48"/>
      <c r="P172" s="48"/>
      <c r="Q172" s="48"/>
      <c r="R172" s="48"/>
      <c r="S172" s="48"/>
      <c r="T172" s="48"/>
      <c r="U172" s="121"/>
      <c r="V172" s="124"/>
      <c r="W172" s="178"/>
      <c r="X172" s="122"/>
      <c r="Y172" s="122"/>
      <c r="AH172" s="52"/>
    </row>
    <row r="173" spans="1:34" outlineLevel="1">
      <c r="A173" s="274"/>
      <c r="B173" s="48" t="s">
        <v>15</v>
      </c>
      <c r="C173" s="87">
        <v>169</v>
      </c>
      <c r="D173" s="121"/>
      <c r="E173" s="121" t="s">
        <v>8163</v>
      </c>
      <c r="F173" s="121" t="s">
        <v>8164</v>
      </c>
      <c r="G173" s="121" t="s">
        <v>8165</v>
      </c>
      <c r="H173" s="121"/>
      <c r="I173" s="121"/>
      <c r="J173" s="121"/>
      <c r="K173" s="87"/>
      <c r="L173" s="121"/>
      <c r="M173" s="48"/>
      <c r="N173" s="48"/>
      <c r="O173" s="48"/>
      <c r="P173" s="48"/>
      <c r="Q173" s="48"/>
      <c r="R173" s="48"/>
      <c r="S173" s="48"/>
      <c r="T173" s="48"/>
      <c r="U173" s="121"/>
      <c r="V173" s="124"/>
      <c r="W173" s="178"/>
      <c r="X173" s="122"/>
      <c r="Y173" s="122"/>
      <c r="AH173" s="52"/>
    </row>
    <row r="174" spans="1:34" outlineLevel="1">
      <c r="A174" s="274"/>
      <c r="B174" s="48" t="s">
        <v>15</v>
      </c>
      <c r="C174" s="87">
        <v>170</v>
      </c>
      <c r="D174" s="121"/>
      <c r="E174" s="121" t="s">
        <v>8166</v>
      </c>
      <c r="F174" s="121" t="s">
        <v>8167</v>
      </c>
      <c r="G174" s="121" t="s">
        <v>8168</v>
      </c>
      <c r="H174" s="121"/>
      <c r="I174" s="121"/>
      <c r="J174" s="121"/>
      <c r="K174" s="87"/>
      <c r="L174" s="121"/>
      <c r="M174" s="48"/>
      <c r="N174" s="48"/>
      <c r="O174" s="48"/>
      <c r="P174" s="48"/>
      <c r="Q174" s="48"/>
      <c r="R174" s="48"/>
      <c r="S174" s="48"/>
      <c r="T174" s="48"/>
      <c r="U174" s="121"/>
      <c r="V174" s="124"/>
      <c r="W174" s="178"/>
      <c r="X174" s="122"/>
      <c r="Y174" s="122"/>
      <c r="AH174" s="52"/>
    </row>
    <row r="175" spans="1:34" outlineLevel="1">
      <c r="A175" s="274"/>
      <c r="B175" s="48" t="s">
        <v>15</v>
      </c>
      <c r="C175" s="87">
        <v>171</v>
      </c>
      <c r="D175" s="121"/>
      <c r="E175" s="121" t="s">
        <v>8169</v>
      </c>
      <c r="F175" s="121" t="s">
        <v>8170</v>
      </c>
      <c r="G175" s="121" t="s">
        <v>8171</v>
      </c>
      <c r="H175" s="121"/>
      <c r="I175" s="121"/>
      <c r="J175" s="121"/>
      <c r="K175" s="87"/>
      <c r="L175" s="121"/>
      <c r="M175" s="48"/>
      <c r="N175" s="48"/>
      <c r="O175" s="48"/>
      <c r="P175" s="48"/>
      <c r="Q175" s="48"/>
      <c r="R175" s="48"/>
      <c r="S175" s="48"/>
      <c r="T175" s="48"/>
      <c r="U175" s="121"/>
      <c r="V175" s="124"/>
      <c r="W175" s="178"/>
      <c r="X175" s="122"/>
      <c r="Y175" s="122"/>
      <c r="AH175" s="52"/>
    </row>
    <row r="176" spans="1:34" outlineLevel="1">
      <c r="A176" s="274"/>
      <c r="B176" s="48" t="s">
        <v>15</v>
      </c>
      <c r="C176" s="87">
        <v>172</v>
      </c>
      <c r="D176" s="121"/>
      <c r="E176" s="121" t="s">
        <v>8172</v>
      </c>
      <c r="F176" s="121" t="s">
        <v>8173</v>
      </c>
      <c r="G176" s="121" t="s">
        <v>8174</v>
      </c>
      <c r="H176" s="121"/>
      <c r="I176" s="121"/>
      <c r="J176" s="121"/>
      <c r="K176" s="87"/>
      <c r="L176" s="121"/>
      <c r="M176" s="48"/>
      <c r="N176" s="48"/>
      <c r="O176" s="48"/>
      <c r="P176" s="48"/>
      <c r="Q176" s="48"/>
      <c r="R176" s="48"/>
      <c r="S176" s="48"/>
      <c r="T176" s="48"/>
      <c r="U176" s="121"/>
      <c r="V176" s="124"/>
      <c r="W176" s="178"/>
      <c r="X176" s="122"/>
      <c r="Y176" s="122"/>
      <c r="AH176" s="52"/>
    </row>
    <row r="177" spans="1:34" outlineLevel="1">
      <c r="A177" s="274"/>
      <c r="B177" s="48" t="s">
        <v>15</v>
      </c>
      <c r="C177" s="87">
        <v>173</v>
      </c>
      <c r="D177" s="121"/>
      <c r="E177" s="121" t="s">
        <v>8175</v>
      </c>
      <c r="F177" s="121" t="s">
        <v>8176</v>
      </c>
      <c r="G177" s="121" t="s">
        <v>8177</v>
      </c>
      <c r="H177" s="121"/>
      <c r="I177" s="121"/>
      <c r="J177" s="121"/>
      <c r="K177" s="87"/>
      <c r="L177" s="121"/>
      <c r="M177" s="48"/>
      <c r="N177" s="48"/>
      <c r="O177" s="48"/>
      <c r="P177" s="48"/>
      <c r="Q177" s="48"/>
      <c r="R177" s="48"/>
      <c r="S177" s="48"/>
      <c r="T177" s="48"/>
      <c r="U177" s="121"/>
      <c r="V177" s="124"/>
      <c r="W177" s="178"/>
      <c r="X177" s="122"/>
      <c r="Y177" s="122"/>
      <c r="AH177" s="52"/>
    </row>
    <row r="178" spans="1:34" outlineLevel="1">
      <c r="A178" s="274"/>
      <c r="B178" s="48" t="s">
        <v>15</v>
      </c>
      <c r="C178" s="87">
        <v>174</v>
      </c>
      <c r="D178" s="121"/>
      <c r="E178" s="121" t="s">
        <v>8178</v>
      </c>
      <c r="F178" s="121" t="s">
        <v>8179</v>
      </c>
      <c r="G178" s="121" t="s">
        <v>8180</v>
      </c>
      <c r="H178" s="121"/>
      <c r="I178" s="121"/>
      <c r="J178" s="121"/>
      <c r="K178" s="87"/>
      <c r="L178" s="121"/>
      <c r="M178" s="48"/>
      <c r="N178" s="48"/>
      <c r="O178" s="48"/>
      <c r="P178" s="48"/>
      <c r="Q178" s="48"/>
      <c r="R178" s="48"/>
      <c r="S178" s="48"/>
      <c r="T178" s="48"/>
      <c r="U178" s="121"/>
      <c r="V178" s="124"/>
      <c r="W178" s="178"/>
      <c r="X178" s="122"/>
      <c r="Y178" s="122"/>
      <c r="AH178" s="52"/>
    </row>
    <row r="179" spans="1:34" outlineLevel="1">
      <c r="A179" s="274"/>
      <c r="B179" s="48" t="s">
        <v>15</v>
      </c>
      <c r="C179" s="87">
        <v>175</v>
      </c>
      <c r="D179" s="121"/>
      <c r="E179" s="121" t="s">
        <v>8181</v>
      </c>
      <c r="F179" s="121" t="s">
        <v>8182</v>
      </c>
      <c r="G179" s="121" t="s">
        <v>8183</v>
      </c>
      <c r="H179" s="121"/>
      <c r="I179" s="121"/>
      <c r="J179" s="121"/>
      <c r="K179" s="87"/>
      <c r="L179" s="121"/>
      <c r="M179" s="48"/>
      <c r="N179" s="48"/>
      <c r="O179" s="48"/>
      <c r="P179" s="48"/>
      <c r="Q179" s="48"/>
      <c r="R179" s="48"/>
      <c r="S179" s="48"/>
      <c r="T179" s="48"/>
      <c r="U179" s="121"/>
      <c r="V179" s="124"/>
      <c r="W179" s="178"/>
      <c r="X179" s="122"/>
      <c r="Y179" s="122"/>
      <c r="AH179" s="52"/>
    </row>
    <row r="180" spans="1:34" outlineLevel="1">
      <c r="A180" s="274"/>
      <c r="B180" s="48" t="s">
        <v>15</v>
      </c>
      <c r="C180" s="87">
        <v>176</v>
      </c>
      <c r="D180" s="121"/>
      <c r="E180" s="121" t="s">
        <v>8184</v>
      </c>
      <c r="F180" s="121" t="s">
        <v>8185</v>
      </c>
      <c r="G180" s="121" t="s">
        <v>8186</v>
      </c>
      <c r="H180" s="121"/>
      <c r="I180" s="121"/>
      <c r="J180" s="121"/>
      <c r="K180" s="87"/>
      <c r="L180" s="121"/>
      <c r="M180" s="48"/>
      <c r="N180" s="48"/>
      <c r="O180" s="48"/>
      <c r="P180" s="48"/>
      <c r="Q180" s="48"/>
      <c r="R180" s="48"/>
      <c r="S180" s="48"/>
      <c r="T180" s="48"/>
      <c r="U180" s="121"/>
      <c r="V180" s="124"/>
      <c r="W180" s="178"/>
      <c r="X180" s="122"/>
      <c r="Y180" s="122"/>
      <c r="AH180" s="52"/>
    </row>
    <row r="181" spans="1:34" outlineLevel="1">
      <c r="A181" s="274"/>
      <c r="B181" s="48" t="s">
        <v>15</v>
      </c>
      <c r="C181" s="87">
        <v>177</v>
      </c>
      <c r="D181" s="121"/>
      <c r="E181" s="121" t="s">
        <v>8187</v>
      </c>
      <c r="F181" s="121" t="s">
        <v>8188</v>
      </c>
      <c r="G181" s="121" t="s">
        <v>8189</v>
      </c>
      <c r="H181" s="121"/>
      <c r="I181" s="121"/>
      <c r="J181" s="121"/>
      <c r="K181" s="87"/>
      <c r="L181" s="121"/>
      <c r="M181" s="48"/>
      <c r="N181" s="48"/>
      <c r="O181" s="48"/>
      <c r="P181" s="48"/>
      <c r="Q181" s="48"/>
      <c r="R181" s="48"/>
      <c r="S181" s="48"/>
      <c r="T181" s="48"/>
      <c r="U181" s="121"/>
      <c r="V181" s="124"/>
      <c r="W181" s="178"/>
      <c r="X181" s="122"/>
      <c r="Y181" s="122"/>
      <c r="AH181" s="52"/>
    </row>
    <row r="182" spans="1:34" outlineLevel="1">
      <c r="A182" s="274"/>
      <c r="B182" s="48" t="s">
        <v>15</v>
      </c>
      <c r="C182" s="87">
        <v>178</v>
      </c>
      <c r="D182" s="121"/>
      <c r="E182" s="121" t="s">
        <v>8190</v>
      </c>
      <c r="F182" s="121" t="s">
        <v>8191</v>
      </c>
      <c r="G182" s="121" t="s">
        <v>8192</v>
      </c>
      <c r="H182" s="121"/>
      <c r="I182" s="121"/>
      <c r="J182" s="121"/>
      <c r="K182" s="87"/>
      <c r="L182" s="121"/>
      <c r="M182" s="48"/>
      <c r="N182" s="48"/>
      <c r="O182" s="48"/>
      <c r="P182" s="48"/>
      <c r="Q182" s="48"/>
      <c r="R182" s="48"/>
      <c r="S182" s="48"/>
      <c r="T182" s="48"/>
      <c r="U182" s="121"/>
      <c r="V182" s="124"/>
      <c r="W182" s="178"/>
      <c r="X182" s="122"/>
      <c r="Y182" s="122"/>
      <c r="AH182" s="52"/>
    </row>
    <row r="183" spans="1:34" outlineLevel="1">
      <c r="A183" s="274"/>
      <c r="B183" s="48" t="s">
        <v>15</v>
      </c>
      <c r="C183" s="87">
        <v>179</v>
      </c>
      <c r="D183" s="121"/>
      <c r="E183" s="121" t="s">
        <v>8193</v>
      </c>
      <c r="F183" s="121" t="s">
        <v>8194</v>
      </c>
      <c r="G183" s="121" t="s">
        <v>8195</v>
      </c>
      <c r="H183" s="121"/>
      <c r="I183" s="121"/>
      <c r="J183" s="121"/>
      <c r="K183" s="87"/>
      <c r="L183" s="121"/>
      <c r="M183" s="48"/>
      <c r="N183" s="48"/>
      <c r="O183" s="48"/>
      <c r="P183" s="48"/>
      <c r="Q183" s="48"/>
      <c r="R183" s="48"/>
      <c r="S183" s="48"/>
      <c r="T183" s="48"/>
      <c r="U183" s="121"/>
      <c r="V183" s="124"/>
      <c r="W183" s="178"/>
      <c r="X183" s="122"/>
      <c r="Y183" s="122"/>
      <c r="AH183" s="52"/>
    </row>
    <row r="184" spans="1:34" outlineLevel="1">
      <c r="A184" s="274"/>
      <c r="B184" s="48" t="s">
        <v>15</v>
      </c>
      <c r="C184" s="87">
        <v>180</v>
      </c>
      <c r="D184" s="121"/>
      <c r="E184" s="121" t="s">
        <v>8196</v>
      </c>
      <c r="F184" s="121" t="s">
        <v>8197</v>
      </c>
      <c r="G184" s="121" t="s">
        <v>8198</v>
      </c>
      <c r="H184" s="121"/>
      <c r="I184" s="121"/>
      <c r="J184" s="121"/>
      <c r="K184" s="87"/>
      <c r="L184" s="121"/>
      <c r="M184" s="48"/>
      <c r="N184" s="48"/>
      <c r="O184" s="48"/>
      <c r="P184" s="48"/>
      <c r="Q184" s="48"/>
      <c r="R184" s="48"/>
      <c r="S184" s="48"/>
      <c r="T184" s="48"/>
      <c r="U184" s="121"/>
      <c r="V184" s="124"/>
      <c r="W184" s="178"/>
      <c r="X184" s="122"/>
      <c r="Y184" s="122"/>
      <c r="AH184" s="52"/>
    </row>
    <row r="185" spans="1:34" outlineLevel="1">
      <c r="A185" s="274"/>
      <c r="B185" s="48" t="s">
        <v>15</v>
      </c>
      <c r="C185" s="87">
        <v>181</v>
      </c>
      <c r="D185" s="121"/>
      <c r="E185" s="121" t="s">
        <v>8199</v>
      </c>
      <c r="F185" s="121" t="s">
        <v>8200</v>
      </c>
      <c r="G185" s="121" t="s">
        <v>8201</v>
      </c>
      <c r="H185" s="121"/>
      <c r="I185" s="121"/>
      <c r="J185" s="121"/>
      <c r="K185" s="87"/>
      <c r="L185" s="121"/>
      <c r="M185" s="48"/>
      <c r="N185" s="48"/>
      <c r="O185" s="48"/>
      <c r="P185" s="48"/>
      <c r="Q185" s="48"/>
      <c r="R185" s="48"/>
      <c r="S185" s="48"/>
      <c r="T185" s="48"/>
      <c r="U185" s="121"/>
      <c r="V185" s="124"/>
      <c r="W185" s="178"/>
      <c r="X185" s="122"/>
      <c r="Y185" s="122"/>
      <c r="AH185" s="52"/>
    </row>
    <row r="186" spans="1:34" outlineLevel="1">
      <c r="A186" s="274"/>
      <c r="B186" s="48" t="s">
        <v>15</v>
      </c>
      <c r="C186" s="87">
        <v>182</v>
      </c>
      <c r="D186" s="121"/>
      <c r="E186" s="121" t="s">
        <v>8202</v>
      </c>
      <c r="F186" s="121" t="s">
        <v>8203</v>
      </c>
      <c r="G186" s="121" t="s">
        <v>8204</v>
      </c>
      <c r="H186" s="121"/>
      <c r="I186" s="121"/>
      <c r="J186" s="121"/>
      <c r="K186" s="87"/>
      <c r="L186" s="121"/>
      <c r="M186" s="48"/>
      <c r="N186" s="48"/>
      <c r="O186" s="48"/>
      <c r="P186" s="48"/>
      <c r="Q186" s="48"/>
      <c r="R186" s="48"/>
      <c r="S186" s="48"/>
      <c r="T186" s="48"/>
      <c r="U186" s="121"/>
      <c r="V186" s="124"/>
      <c r="W186" s="178"/>
      <c r="X186" s="122"/>
      <c r="Y186" s="122"/>
      <c r="AH186" s="52"/>
    </row>
    <row r="187" spans="1:34" outlineLevel="1">
      <c r="A187" s="274"/>
      <c r="B187" s="48" t="s">
        <v>15</v>
      </c>
      <c r="C187" s="87">
        <v>183</v>
      </c>
      <c r="D187" s="121"/>
      <c r="E187" s="121" t="s">
        <v>8205</v>
      </c>
      <c r="F187" s="121" t="s">
        <v>8206</v>
      </c>
      <c r="G187" s="121" t="s">
        <v>8207</v>
      </c>
      <c r="H187" s="121"/>
      <c r="I187" s="121"/>
      <c r="J187" s="121"/>
      <c r="K187" s="87"/>
      <c r="L187" s="121"/>
      <c r="M187" s="48"/>
      <c r="N187" s="48"/>
      <c r="O187" s="48"/>
      <c r="P187" s="48"/>
      <c r="Q187" s="48"/>
      <c r="R187" s="48"/>
      <c r="S187" s="48"/>
      <c r="T187" s="48"/>
      <c r="U187" s="121"/>
      <c r="V187" s="124"/>
      <c r="W187" s="178"/>
      <c r="X187" s="122"/>
      <c r="Y187" s="122"/>
      <c r="AH187" s="52"/>
    </row>
    <row r="188" spans="1:34" outlineLevel="1">
      <c r="A188" s="274"/>
      <c r="B188" s="48" t="s">
        <v>15</v>
      </c>
      <c r="C188" s="87">
        <v>184</v>
      </c>
      <c r="D188" s="121"/>
      <c r="E188" s="121" t="s">
        <v>8208</v>
      </c>
      <c r="F188" s="121" t="s">
        <v>8209</v>
      </c>
      <c r="G188" s="121" t="s">
        <v>8210</v>
      </c>
      <c r="H188" s="121"/>
      <c r="I188" s="121"/>
      <c r="J188" s="121"/>
      <c r="K188" s="87"/>
      <c r="L188" s="121"/>
      <c r="M188" s="48"/>
      <c r="N188" s="48"/>
      <c r="O188" s="48"/>
      <c r="P188" s="48"/>
      <c r="Q188" s="48"/>
      <c r="R188" s="48"/>
      <c r="S188" s="48"/>
      <c r="T188" s="48"/>
      <c r="U188" s="121"/>
      <c r="V188" s="124"/>
      <c r="W188" s="178"/>
      <c r="X188" s="122"/>
      <c r="Y188" s="122"/>
      <c r="AH188" s="52"/>
    </row>
    <row r="189" spans="1:34" outlineLevel="1">
      <c r="A189" s="274"/>
      <c r="B189" s="48" t="s">
        <v>15</v>
      </c>
      <c r="C189" s="87">
        <v>185</v>
      </c>
      <c r="D189" s="121"/>
      <c r="E189" s="121" t="s">
        <v>8211</v>
      </c>
      <c r="F189" s="121" t="s">
        <v>8212</v>
      </c>
      <c r="G189" s="121" t="s">
        <v>8213</v>
      </c>
      <c r="H189" s="121"/>
      <c r="I189" s="121"/>
      <c r="J189" s="121"/>
      <c r="K189" s="87"/>
      <c r="L189" s="121"/>
      <c r="M189" s="48"/>
      <c r="N189" s="48"/>
      <c r="O189" s="48"/>
      <c r="P189" s="48"/>
      <c r="Q189" s="48"/>
      <c r="R189" s="48"/>
      <c r="S189" s="48"/>
      <c r="T189" s="48"/>
      <c r="U189" s="121"/>
      <c r="V189" s="124"/>
      <c r="W189" s="178"/>
      <c r="X189" s="122"/>
      <c r="Y189" s="122"/>
      <c r="AH189" s="52"/>
    </row>
    <row r="190" spans="1:34" outlineLevel="1">
      <c r="A190" s="274"/>
      <c r="B190" s="48" t="s">
        <v>15</v>
      </c>
      <c r="C190" s="87">
        <v>186</v>
      </c>
      <c r="D190" s="121"/>
      <c r="E190" s="121" t="s">
        <v>8214</v>
      </c>
      <c r="F190" s="121" t="s">
        <v>8215</v>
      </c>
      <c r="G190" s="121" t="s">
        <v>8216</v>
      </c>
      <c r="H190" s="121"/>
      <c r="I190" s="121"/>
      <c r="J190" s="121"/>
      <c r="K190" s="87"/>
      <c r="L190" s="121"/>
      <c r="M190" s="48"/>
      <c r="N190" s="48"/>
      <c r="O190" s="48"/>
      <c r="P190" s="48"/>
      <c r="Q190" s="48"/>
      <c r="R190" s="48"/>
      <c r="S190" s="48"/>
      <c r="T190" s="48"/>
      <c r="U190" s="121"/>
      <c r="V190" s="124"/>
      <c r="W190" s="178"/>
      <c r="X190" s="122"/>
      <c r="Y190" s="122"/>
      <c r="AH190" s="52"/>
    </row>
    <row r="191" spans="1:34" outlineLevel="1">
      <c r="A191" s="274"/>
      <c r="B191" s="48" t="s">
        <v>15</v>
      </c>
      <c r="C191" s="87">
        <v>187</v>
      </c>
      <c r="D191" s="121"/>
      <c r="E191" s="121" t="s">
        <v>8217</v>
      </c>
      <c r="F191" s="121" t="s">
        <v>8218</v>
      </c>
      <c r="G191" s="121" t="s">
        <v>8219</v>
      </c>
      <c r="H191" s="121"/>
      <c r="I191" s="121"/>
      <c r="J191" s="121"/>
      <c r="K191" s="87"/>
      <c r="L191" s="121"/>
      <c r="M191" s="48"/>
      <c r="N191" s="48"/>
      <c r="O191" s="48"/>
      <c r="P191" s="48"/>
      <c r="Q191" s="48"/>
      <c r="R191" s="48"/>
      <c r="S191" s="48"/>
      <c r="T191" s="48"/>
      <c r="U191" s="121"/>
      <c r="V191" s="124"/>
      <c r="W191" s="178"/>
      <c r="X191" s="122"/>
      <c r="Y191" s="122"/>
      <c r="AH191" s="52"/>
    </row>
    <row r="192" spans="1:34" outlineLevel="1">
      <c r="A192" s="274"/>
      <c r="B192" s="48" t="s">
        <v>15</v>
      </c>
      <c r="C192" s="87">
        <v>188</v>
      </c>
      <c r="D192" s="121"/>
      <c r="E192" s="121" t="s">
        <v>8220</v>
      </c>
      <c r="F192" s="121" t="s">
        <v>8221</v>
      </c>
      <c r="G192" s="121" t="s">
        <v>8222</v>
      </c>
      <c r="H192" s="121"/>
      <c r="I192" s="121"/>
      <c r="J192" s="121"/>
      <c r="K192" s="87"/>
      <c r="L192" s="121"/>
      <c r="M192" s="48"/>
      <c r="N192" s="48"/>
      <c r="O192" s="48"/>
      <c r="P192" s="48"/>
      <c r="Q192" s="48"/>
      <c r="R192" s="48"/>
      <c r="S192" s="48"/>
      <c r="T192" s="48"/>
      <c r="U192" s="121"/>
      <c r="V192" s="124"/>
      <c r="W192" s="178"/>
      <c r="X192" s="122"/>
      <c r="Y192" s="122"/>
      <c r="AH192" s="52"/>
    </row>
    <row r="193" spans="1:34" outlineLevel="1">
      <c r="A193" s="274"/>
      <c r="B193" s="48" t="s">
        <v>15</v>
      </c>
      <c r="C193" s="87">
        <v>189</v>
      </c>
      <c r="D193" s="121"/>
      <c r="E193" s="121" t="s">
        <v>8223</v>
      </c>
      <c r="F193" s="121" t="s">
        <v>8224</v>
      </c>
      <c r="G193" s="121" t="s">
        <v>8225</v>
      </c>
      <c r="H193" s="121"/>
      <c r="I193" s="121"/>
      <c r="J193" s="121"/>
      <c r="K193" s="87"/>
      <c r="L193" s="121"/>
      <c r="M193" s="48"/>
      <c r="N193" s="48"/>
      <c r="O193" s="48"/>
      <c r="P193" s="48"/>
      <c r="Q193" s="48"/>
      <c r="R193" s="48"/>
      <c r="S193" s="48"/>
      <c r="T193" s="48"/>
      <c r="U193" s="121"/>
      <c r="V193" s="124"/>
      <c r="W193" s="178"/>
      <c r="X193" s="122"/>
      <c r="Y193" s="122"/>
      <c r="AH193" s="52"/>
    </row>
    <row r="194" spans="1:34" outlineLevel="1">
      <c r="A194" s="274"/>
      <c r="B194" s="48" t="s">
        <v>15</v>
      </c>
      <c r="C194" s="87">
        <v>190</v>
      </c>
      <c r="D194" s="121"/>
      <c r="E194" s="121" t="s">
        <v>8226</v>
      </c>
      <c r="F194" s="121" t="s">
        <v>8227</v>
      </c>
      <c r="G194" s="121" t="s">
        <v>8228</v>
      </c>
      <c r="H194" s="121"/>
      <c r="I194" s="121"/>
      <c r="J194" s="121"/>
      <c r="K194" s="87"/>
      <c r="L194" s="121"/>
      <c r="M194" s="48"/>
      <c r="N194" s="48"/>
      <c r="O194" s="48"/>
      <c r="P194" s="48"/>
      <c r="Q194" s="48"/>
      <c r="R194" s="48"/>
      <c r="S194" s="48"/>
      <c r="T194" s="48"/>
      <c r="U194" s="121"/>
      <c r="V194" s="124"/>
      <c r="W194" s="178"/>
      <c r="X194" s="122"/>
      <c r="Y194" s="122"/>
      <c r="AH194" s="52"/>
    </row>
    <row r="195" spans="1:34" outlineLevel="1">
      <c r="A195" s="274"/>
      <c r="B195" s="48" t="s">
        <v>15</v>
      </c>
      <c r="C195" s="87">
        <v>191</v>
      </c>
      <c r="D195" s="121"/>
      <c r="E195" s="121" t="s">
        <v>8229</v>
      </c>
      <c r="F195" s="121" t="s">
        <v>8230</v>
      </c>
      <c r="G195" s="121" t="s">
        <v>8231</v>
      </c>
      <c r="H195" s="121"/>
      <c r="I195" s="121"/>
      <c r="J195" s="121"/>
      <c r="K195" s="87"/>
      <c r="L195" s="121"/>
      <c r="M195" s="48"/>
      <c r="N195" s="48"/>
      <c r="O195" s="48"/>
      <c r="P195" s="48"/>
      <c r="Q195" s="48"/>
      <c r="R195" s="48"/>
      <c r="S195" s="48"/>
      <c r="T195" s="48"/>
      <c r="U195" s="121"/>
      <c r="V195" s="124"/>
      <c r="W195" s="178"/>
      <c r="X195" s="122"/>
      <c r="Y195" s="122"/>
      <c r="AH195" s="52"/>
    </row>
    <row r="196" spans="1:34" outlineLevel="1">
      <c r="A196" s="274"/>
      <c r="B196" s="48" t="s">
        <v>15</v>
      </c>
      <c r="C196" s="87">
        <v>192</v>
      </c>
      <c r="D196" s="121"/>
      <c r="E196" s="121" t="s">
        <v>8232</v>
      </c>
      <c r="F196" s="121" t="s">
        <v>8233</v>
      </c>
      <c r="G196" s="121" t="s">
        <v>8234</v>
      </c>
      <c r="H196" s="121"/>
      <c r="I196" s="121"/>
      <c r="J196" s="121"/>
      <c r="K196" s="87"/>
      <c r="L196" s="121"/>
      <c r="M196" s="48"/>
      <c r="N196" s="48"/>
      <c r="O196" s="48"/>
      <c r="P196" s="48"/>
      <c r="Q196" s="48"/>
      <c r="R196" s="48"/>
      <c r="S196" s="48"/>
      <c r="T196" s="48"/>
      <c r="U196" s="121"/>
      <c r="V196" s="124"/>
      <c r="W196" s="178"/>
      <c r="X196" s="122"/>
      <c r="Y196" s="122"/>
      <c r="AH196" s="52"/>
    </row>
    <row r="197" spans="1:34" outlineLevel="1">
      <c r="A197" s="274"/>
      <c r="B197" s="48" t="s">
        <v>15</v>
      </c>
      <c r="C197" s="87">
        <v>193</v>
      </c>
      <c r="D197" s="121"/>
      <c r="E197" s="121" t="s">
        <v>8235</v>
      </c>
      <c r="F197" s="121" t="s">
        <v>8236</v>
      </c>
      <c r="G197" s="121" t="s">
        <v>8237</v>
      </c>
      <c r="H197" s="121"/>
      <c r="I197" s="121"/>
      <c r="J197" s="121"/>
      <c r="K197" s="87"/>
      <c r="L197" s="121"/>
      <c r="M197" s="48"/>
      <c r="N197" s="48"/>
      <c r="O197" s="48"/>
      <c r="P197" s="48"/>
      <c r="Q197" s="48"/>
      <c r="R197" s="48"/>
      <c r="S197" s="48"/>
      <c r="T197" s="48"/>
      <c r="U197" s="121"/>
      <c r="V197" s="124"/>
      <c r="W197" s="178"/>
      <c r="X197" s="122"/>
      <c r="Y197" s="122"/>
      <c r="AH197" s="52"/>
    </row>
    <row r="198" spans="1:34" outlineLevel="1">
      <c r="A198" s="274"/>
      <c r="B198" s="48" t="s">
        <v>15</v>
      </c>
      <c r="C198" s="87">
        <v>194</v>
      </c>
      <c r="D198" s="121"/>
      <c r="E198" s="121" t="s">
        <v>8238</v>
      </c>
      <c r="F198" s="121" t="s">
        <v>8239</v>
      </c>
      <c r="G198" s="121" t="s">
        <v>8240</v>
      </c>
      <c r="H198" s="121"/>
      <c r="I198" s="121"/>
      <c r="J198" s="121"/>
      <c r="K198" s="87"/>
      <c r="L198" s="121"/>
      <c r="M198" s="48"/>
      <c r="N198" s="48"/>
      <c r="O198" s="48"/>
      <c r="P198" s="48"/>
      <c r="Q198" s="48"/>
      <c r="R198" s="48"/>
      <c r="S198" s="48"/>
      <c r="T198" s="48"/>
      <c r="U198" s="121"/>
      <c r="V198" s="124"/>
      <c r="W198" s="178"/>
      <c r="X198" s="122"/>
      <c r="Y198" s="122"/>
      <c r="AH198" s="52"/>
    </row>
    <row r="199" spans="1:34" outlineLevel="1">
      <c r="A199" s="274"/>
      <c r="B199" s="48" t="s">
        <v>15</v>
      </c>
      <c r="C199" s="87">
        <v>195</v>
      </c>
      <c r="D199" s="121"/>
      <c r="E199" s="121" t="s">
        <v>8241</v>
      </c>
      <c r="F199" s="121" t="s">
        <v>8242</v>
      </c>
      <c r="G199" s="121" t="s">
        <v>8243</v>
      </c>
      <c r="H199" s="121"/>
      <c r="I199" s="121"/>
      <c r="J199" s="121"/>
      <c r="K199" s="87"/>
      <c r="L199" s="121"/>
      <c r="M199" s="48"/>
      <c r="N199" s="48"/>
      <c r="O199" s="48"/>
      <c r="P199" s="48"/>
      <c r="Q199" s="48"/>
      <c r="R199" s="48"/>
      <c r="S199" s="48"/>
      <c r="T199" s="48"/>
      <c r="U199" s="121"/>
      <c r="V199" s="124"/>
      <c r="W199" s="178"/>
      <c r="X199" s="122"/>
      <c r="Y199" s="122"/>
      <c r="AH199" s="52"/>
    </row>
    <row r="200" spans="1:34" outlineLevel="1">
      <c r="A200" s="274"/>
      <c r="B200" s="48" t="s">
        <v>15</v>
      </c>
      <c r="C200" s="87">
        <v>196</v>
      </c>
      <c r="D200" s="121"/>
      <c r="E200" s="121" t="s">
        <v>8244</v>
      </c>
      <c r="F200" s="121" t="s">
        <v>8245</v>
      </c>
      <c r="G200" s="121" t="s">
        <v>8246</v>
      </c>
      <c r="H200" s="121"/>
      <c r="I200" s="121"/>
      <c r="J200" s="121"/>
      <c r="K200" s="87"/>
      <c r="L200" s="121"/>
      <c r="M200" s="48"/>
      <c r="N200" s="48"/>
      <c r="O200" s="48"/>
      <c r="P200" s="48"/>
      <c r="Q200" s="48"/>
      <c r="R200" s="48"/>
      <c r="S200" s="48"/>
      <c r="T200" s="48"/>
      <c r="U200" s="121"/>
      <c r="V200" s="124"/>
      <c r="W200" s="178"/>
      <c r="X200" s="122"/>
      <c r="Y200" s="122"/>
      <c r="AH200" s="52"/>
    </row>
    <row r="201" spans="1:34" outlineLevel="1">
      <c r="A201" s="274"/>
      <c r="B201" s="48" t="s">
        <v>15</v>
      </c>
      <c r="C201" s="87">
        <v>197</v>
      </c>
      <c r="D201" s="121"/>
      <c r="E201" s="121" t="s">
        <v>8247</v>
      </c>
      <c r="F201" s="121" t="s">
        <v>8248</v>
      </c>
      <c r="G201" s="121" t="s">
        <v>8249</v>
      </c>
      <c r="H201" s="121"/>
      <c r="I201" s="121"/>
      <c r="J201" s="121"/>
      <c r="K201" s="87"/>
      <c r="L201" s="121"/>
      <c r="M201" s="48"/>
      <c r="N201" s="48"/>
      <c r="O201" s="48"/>
      <c r="P201" s="48"/>
      <c r="Q201" s="48"/>
      <c r="R201" s="48"/>
      <c r="S201" s="48"/>
      <c r="T201" s="48"/>
      <c r="U201" s="121"/>
      <c r="V201" s="124"/>
      <c r="W201" s="178"/>
      <c r="X201" s="122"/>
      <c r="Y201" s="122"/>
      <c r="AH201" s="52"/>
    </row>
    <row r="202" spans="1:34" outlineLevel="1">
      <c r="A202" s="274"/>
      <c r="B202" s="48" t="s">
        <v>15</v>
      </c>
      <c r="C202" s="87">
        <v>198</v>
      </c>
      <c r="D202" s="121"/>
      <c r="E202" s="121" t="s">
        <v>8250</v>
      </c>
      <c r="F202" s="121" t="s">
        <v>8251</v>
      </c>
      <c r="G202" s="121" t="s">
        <v>8252</v>
      </c>
      <c r="H202" s="121"/>
      <c r="I202" s="121"/>
      <c r="J202" s="121"/>
      <c r="K202" s="87"/>
      <c r="L202" s="121"/>
      <c r="M202" s="48"/>
      <c r="N202" s="48"/>
      <c r="O202" s="48"/>
      <c r="P202" s="48"/>
      <c r="Q202" s="48"/>
      <c r="R202" s="48"/>
      <c r="S202" s="48"/>
      <c r="T202" s="48"/>
      <c r="U202" s="121"/>
      <c r="V202" s="124"/>
      <c r="W202" s="178"/>
      <c r="X202" s="122"/>
      <c r="Y202" s="122"/>
      <c r="AH202" s="52"/>
    </row>
    <row r="203" spans="1:34" outlineLevel="1">
      <c r="A203" s="274"/>
      <c r="B203" s="48" t="s">
        <v>15</v>
      </c>
      <c r="C203" s="87">
        <v>199</v>
      </c>
      <c r="D203" s="121"/>
      <c r="E203" s="121" t="s">
        <v>8253</v>
      </c>
      <c r="F203" s="121" t="s">
        <v>8254</v>
      </c>
      <c r="G203" s="121" t="s">
        <v>8255</v>
      </c>
      <c r="H203" s="121"/>
      <c r="I203" s="121"/>
      <c r="J203" s="121"/>
      <c r="K203" s="87"/>
      <c r="L203" s="121"/>
      <c r="M203" s="48"/>
      <c r="N203" s="48"/>
      <c r="O203" s="48"/>
      <c r="P203" s="48"/>
      <c r="Q203" s="48"/>
      <c r="R203" s="48"/>
      <c r="S203" s="48"/>
      <c r="T203" s="48"/>
      <c r="U203" s="121"/>
      <c r="V203" s="124"/>
      <c r="W203" s="178"/>
      <c r="X203" s="122"/>
      <c r="Y203" s="122"/>
      <c r="AH203" s="52"/>
    </row>
    <row r="204" spans="1:34" outlineLevel="1">
      <c r="A204" s="274"/>
      <c r="B204" s="48" t="s">
        <v>15</v>
      </c>
      <c r="C204" s="87">
        <v>200</v>
      </c>
      <c r="D204" s="121"/>
      <c r="E204" s="121" t="s">
        <v>8256</v>
      </c>
      <c r="F204" s="121" t="s">
        <v>8257</v>
      </c>
      <c r="G204" s="121" t="s">
        <v>8258</v>
      </c>
      <c r="H204" s="121"/>
      <c r="I204" s="121"/>
      <c r="J204" s="121"/>
      <c r="K204" s="87"/>
      <c r="L204" s="121"/>
      <c r="M204" s="48"/>
      <c r="N204" s="48"/>
      <c r="O204" s="48"/>
      <c r="P204" s="48"/>
      <c r="Q204" s="48"/>
      <c r="R204" s="48"/>
      <c r="S204" s="48"/>
      <c r="T204" s="48"/>
      <c r="U204" s="121"/>
      <c r="V204" s="124"/>
      <c r="W204" s="178"/>
      <c r="X204" s="122"/>
      <c r="Y204" s="122"/>
      <c r="AH204" s="52"/>
    </row>
    <row r="205" spans="1:34" outlineLevel="1">
      <c r="A205" s="274"/>
      <c r="B205" s="48" t="s">
        <v>15</v>
      </c>
      <c r="C205" s="87">
        <v>201</v>
      </c>
      <c r="D205" s="121"/>
      <c r="E205" s="121" t="s">
        <v>8259</v>
      </c>
      <c r="F205" s="121" t="s">
        <v>8260</v>
      </c>
      <c r="G205" s="121" t="s">
        <v>8261</v>
      </c>
      <c r="H205" s="121"/>
      <c r="I205" s="121"/>
      <c r="J205" s="121"/>
      <c r="K205" s="87"/>
      <c r="L205" s="121"/>
      <c r="M205" s="48"/>
      <c r="N205" s="48"/>
      <c r="O205" s="48"/>
      <c r="P205" s="48"/>
      <c r="Q205" s="48"/>
      <c r="R205" s="48"/>
      <c r="S205" s="48"/>
      <c r="T205" s="48"/>
      <c r="U205" s="121"/>
      <c r="V205" s="124"/>
      <c r="W205" s="178"/>
      <c r="X205" s="122"/>
      <c r="Y205" s="122"/>
      <c r="AH205" s="52"/>
    </row>
    <row r="206" spans="1:34" outlineLevel="1">
      <c r="A206" s="274"/>
      <c r="B206" s="48" t="s">
        <v>15</v>
      </c>
      <c r="C206" s="87">
        <v>202</v>
      </c>
      <c r="D206" s="121"/>
      <c r="E206" s="121" t="s">
        <v>8262</v>
      </c>
      <c r="F206" s="121" t="s">
        <v>8263</v>
      </c>
      <c r="G206" s="121" t="s">
        <v>8264</v>
      </c>
      <c r="H206" s="121"/>
      <c r="I206" s="121"/>
      <c r="J206" s="121"/>
      <c r="K206" s="87"/>
      <c r="L206" s="121"/>
      <c r="M206" s="48"/>
      <c r="N206" s="48"/>
      <c r="O206" s="48"/>
      <c r="P206" s="48"/>
      <c r="Q206" s="48"/>
      <c r="R206" s="48"/>
      <c r="S206" s="48"/>
      <c r="T206" s="48"/>
      <c r="U206" s="121"/>
      <c r="V206" s="124"/>
      <c r="W206" s="178"/>
      <c r="X206" s="122"/>
      <c r="Y206" s="122"/>
      <c r="AH206" s="52"/>
    </row>
    <row r="207" spans="1:34" outlineLevel="1">
      <c r="A207" s="274"/>
      <c r="B207" s="48" t="s">
        <v>15</v>
      </c>
      <c r="C207" s="87">
        <v>203</v>
      </c>
      <c r="D207" s="121"/>
      <c r="E207" s="121" t="s">
        <v>8265</v>
      </c>
      <c r="F207" s="121" t="s">
        <v>8266</v>
      </c>
      <c r="G207" s="121" t="s">
        <v>8267</v>
      </c>
      <c r="H207" s="121"/>
      <c r="I207" s="121"/>
      <c r="J207" s="121"/>
      <c r="K207" s="87"/>
      <c r="L207" s="121"/>
      <c r="M207" s="48"/>
      <c r="N207" s="48"/>
      <c r="O207" s="48"/>
      <c r="P207" s="48"/>
      <c r="Q207" s="48"/>
      <c r="R207" s="48"/>
      <c r="S207" s="48"/>
      <c r="T207" s="48"/>
      <c r="U207" s="121"/>
      <c r="V207" s="124"/>
      <c r="W207" s="178"/>
      <c r="X207" s="122"/>
      <c r="Y207" s="122"/>
      <c r="AH207" s="52"/>
    </row>
    <row r="208" spans="1:34" outlineLevel="1">
      <c r="A208" s="274"/>
      <c r="B208" s="48" t="s">
        <v>15</v>
      </c>
      <c r="C208" s="87">
        <v>204</v>
      </c>
      <c r="D208" s="121"/>
      <c r="E208" s="121" t="s">
        <v>8268</v>
      </c>
      <c r="F208" s="121" t="s">
        <v>8269</v>
      </c>
      <c r="G208" s="121" t="s">
        <v>8270</v>
      </c>
      <c r="H208" s="121"/>
      <c r="I208" s="121"/>
      <c r="J208" s="121"/>
      <c r="K208" s="87"/>
      <c r="L208" s="121"/>
      <c r="M208" s="48"/>
      <c r="N208" s="48"/>
      <c r="O208" s="48"/>
      <c r="P208" s="48"/>
      <c r="Q208" s="48"/>
      <c r="R208" s="48"/>
      <c r="S208" s="48"/>
      <c r="T208" s="48"/>
      <c r="U208" s="121"/>
      <c r="V208" s="124"/>
      <c r="W208" s="178"/>
      <c r="X208" s="122"/>
      <c r="Y208" s="122"/>
      <c r="AH208" s="52"/>
    </row>
    <row r="209" spans="1:34" outlineLevel="1">
      <c r="A209" s="274"/>
      <c r="B209" s="48" t="s">
        <v>15</v>
      </c>
      <c r="C209" s="87">
        <v>205</v>
      </c>
      <c r="D209" s="121"/>
      <c r="E209" s="121" t="s">
        <v>8271</v>
      </c>
      <c r="F209" s="121" t="s">
        <v>8272</v>
      </c>
      <c r="G209" s="121" t="s">
        <v>8273</v>
      </c>
      <c r="H209" s="121"/>
      <c r="I209" s="121"/>
      <c r="J209" s="121"/>
      <c r="K209" s="87"/>
      <c r="L209" s="121"/>
      <c r="M209" s="48"/>
      <c r="N209" s="48"/>
      <c r="O209" s="48"/>
      <c r="P209" s="48"/>
      <c r="Q209" s="48"/>
      <c r="R209" s="48"/>
      <c r="S209" s="48"/>
      <c r="T209" s="48"/>
      <c r="U209" s="121"/>
      <c r="V209" s="124"/>
      <c r="W209" s="178"/>
      <c r="X209" s="122"/>
      <c r="Y209" s="122"/>
      <c r="AH209" s="52"/>
    </row>
    <row r="210" spans="1:34" outlineLevel="1">
      <c r="A210" s="274"/>
      <c r="B210" s="48" t="s">
        <v>15</v>
      </c>
      <c r="C210" s="87">
        <v>206</v>
      </c>
      <c r="D210" s="121"/>
      <c r="E210" s="121" t="s">
        <v>8274</v>
      </c>
      <c r="F210" s="121" t="s">
        <v>8275</v>
      </c>
      <c r="G210" s="121" t="s">
        <v>8276</v>
      </c>
      <c r="H210" s="121"/>
      <c r="I210" s="121"/>
      <c r="J210" s="121"/>
      <c r="K210" s="87"/>
      <c r="L210" s="121"/>
      <c r="M210" s="48"/>
      <c r="N210" s="48"/>
      <c r="O210" s="48"/>
      <c r="P210" s="48"/>
      <c r="Q210" s="48"/>
      <c r="R210" s="48"/>
      <c r="S210" s="48"/>
      <c r="T210" s="48"/>
      <c r="U210" s="121"/>
      <c r="V210" s="124"/>
      <c r="W210" s="178"/>
      <c r="X210" s="122"/>
      <c r="Y210" s="122"/>
      <c r="AH210" s="52"/>
    </row>
    <row r="211" spans="1:34" outlineLevel="1">
      <c r="A211" s="274"/>
      <c r="B211" s="48" t="s">
        <v>15</v>
      </c>
      <c r="C211" s="87">
        <v>207</v>
      </c>
      <c r="D211" s="121"/>
      <c r="E211" s="121" t="s">
        <v>8277</v>
      </c>
      <c r="F211" s="121" t="s">
        <v>8278</v>
      </c>
      <c r="G211" s="121" t="s">
        <v>8279</v>
      </c>
      <c r="H211" s="121"/>
      <c r="I211" s="121"/>
      <c r="J211" s="121"/>
      <c r="K211" s="87"/>
      <c r="L211" s="121"/>
      <c r="M211" s="48"/>
      <c r="N211" s="48"/>
      <c r="O211" s="48"/>
      <c r="P211" s="48"/>
      <c r="Q211" s="48"/>
      <c r="R211" s="48"/>
      <c r="S211" s="48"/>
      <c r="T211" s="48"/>
      <c r="U211" s="121"/>
      <c r="V211" s="124"/>
      <c r="W211" s="178"/>
      <c r="X211" s="122"/>
      <c r="Y211" s="122"/>
      <c r="AH211" s="52"/>
    </row>
    <row r="212" spans="1:34" outlineLevel="1">
      <c r="A212" s="274"/>
      <c r="B212" s="48" t="s">
        <v>15</v>
      </c>
      <c r="C212" s="87">
        <v>208</v>
      </c>
      <c r="D212" s="121"/>
      <c r="E212" s="121" t="s">
        <v>8280</v>
      </c>
      <c r="F212" s="121" t="s">
        <v>8281</v>
      </c>
      <c r="G212" s="121" t="s">
        <v>8282</v>
      </c>
      <c r="H212" s="121"/>
      <c r="I212" s="121"/>
      <c r="J212" s="121"/>
      <c r="K212" s="87"/>
      <c r="L212" s="121"/>
      <c r="M212" s="48"/>
      <c r="N212" s="48"/>
      <c r="O212" s="48"/>
      <c r="P212" s="48"/>
      <c r="Q212" s="48"/>
      <c r="R212" s="48"/>
      <c r="S212" s="48"/>
      <c r="T212" s="48"/>
      <c r="U212" s="121"/>
      <c r="V212" s="124"/>
      <c r="W212" s="178"/>
      <c r="X212" s="122"/>
      <c r="Y212" s="122"/>
      <c r="AH212" s="52"/>
    </row>
    <row r="213" spans="1:34" outlineLevel="1">
      <c r="A213" s="274"/>
      <c r="B213" s="48" t="s">
        <v>15</v>
      </c>
      <c r="C213" s="87">
        <v>209</v>
      </c>
      <c r="D213" s="121"/>
      <c r="E213" s="121" t="s">
        <v>8283</v>
      </c>
      <c r="F213" s="121" t="s">
        <v>8284</v>
      </c>
      <c r="G213" s="121" t="s">
        <v>8285</v>
      </c>
      <c r="H213" s="121"/>
      <c r="I213" s="121"/>
      <c r="J213" s="121"/>
      <c r="K213" s="87"/>
      <c r="L213" s="121"/>
      <c r="M213" s="48"/>
      <c r="N213" s="48"/>
      <c r="O213" s="48"/>
      <c r="P213" s="48"/>
      <c r="Q213" s="48"/>
      <c r="R213" s="48"/>
      <c r="S213" s="48"/>
      <c r="T213" s="48"/>
      <c r="U213" s="121"/>
      <c r="V213" s="124"/>
      <c r="W213" s="178"/>
      <c r="X213" s="122"/>
      <c r="Y213" s="122"/>
      <c r="AH213" s="52"/>
    </row>
    <row r="214" spans="1:34" outlineLevel="1">
      <c r="A214" s="274"/>
      <c r="B214" s="48" t="s">
        <v>15</v>
      </c>
      <c r="C214" s="87">
        <v>210</v>
      </c>
      <c r="D214" s="121"/>
      <c r="E214" s="121" t="s">
        <v>8286</v>
      </c>
      <c r="F214" s="121" t="s">
        <v>8287</v>
      </c>
      <c r="G214" s="121" t="s">
        <v>8288</v>
      </c>
      <c r="H214" s="121"/>
      <c r="I214" s="121"/>
      <c r="J214" s="121"/>
      <c r="K214" s="87"/>
      <c r="L214" s="121"/>
      <c r="M214" s="48"/>
      <c r="N214" s="48"/>
      <c r="O214" s="48"/>
      <c r="P214" s="48"/>
      <c r="Q214" s="48"/>
      <c r="R214" s="48"/>
      <c r="S214" s="48"/>
      <c r="T214" s="48"/>
      <c r="U214" s="121"/>
      <c r="V214" s="124"/>
      <c r="W214" s="178"/>
      <c r="X214" s="122"/>
      <c r="Y214" s="122"/>
      <c r="AH214" s="52"/>
    </row>
    <row r="215" spans="1:34" outlineLevel="1">
      <c r="A215" s="274"/>
      <c r="B215" s="48" t="s">
        <v>15</v>
      </c>
      <c r="C215" s="87">
        <v>211</v>
      </c>
      <c r="D215" s="121"/>
      <c r="E215" s="121" t="s">
        <v>8289</v>
      </c>
      <c r="F215" s="121" t="s">
        <v>8290</v>
      </c>
      <c r="G215" s="121" t="s">
        <v>8291</v>
      </c>
      <c r="H215" s="121"/>
      <c r="I215" s="121"/>
      <c r="J215" s="121"/>
      <c r="K215" s="87"/>
      <c r="L215" s="121"/>
      <c r="M215" s="48"/>
      <c r="N215" s="48"/>
      <c r="O215" s="48"/>
      <c r="P215" s="48"/>
      <c r="Q215" s="48"/>
      <c r="R215" s="48"/>
      <c r="S215" s="48"/>
      <c r="T215" s="48"/>
      <c r="U215" s="121"/>
      <c r="V215" s="124"/>
      <c r="W215" s="178"/>
      <c r="X215" s="122"/>
      <c r="Y215" s="122"/>
      <c r="AH215" s="52"/>
    </row>
    <row r="216" spans="1:34" outlineLevel="1">
      <c r="A216" s="274"/>
      <c r="B216" s="48" t="s">
        <v>15</v>
      </c>
      <c r="C216" s="87">
        <v>212</v>
      </c>
      <c r="D216" s="121"/>
      <c r="E216" s="121" t="s">
        <v>8292</v>
      </c>
      <c r="F216" s="121" t="s">
        <v>8293</v>
      </c>
      <c r="G216" s="121" t="s">
        <v>8294</v>
      </c>
      <c r="H216" s="121"/>
      <c r="I216" s="121"/>
      <c r="J216" s="121"/>
      <c r="K216" s="87"/>
      <c r="L216" s="121"/>
      <c r="M216" s="48"/>
      <c r="N216" s="48"/>
      <c r="O216" s="48"/>
      <c r="P216" s="48"/>
      <c r="Q216" s="48"/>
      <c r="R216" s="48"/>
      <c r="S216" s="48"/>
      <c r="T216" s="48"/>
      <c r="U216" s="121"/>
      <c r="V216" s="124"/>
      <c r="W216" s="178"/>
      <c r="X216" s="122"/>
      <c r="Y216" s="122"/>
      <c r="AH216" s="52"/>
    </row>
    <row r="217" spans="1:34" outlineLevel="1">
      <c r="A217" s="274"/>
      <c r="B217" s="48" t="s">
        <v>15</v>
      </c>
      <c r="C217" s="87">
        <v>213</v>
      </c>
      <c r="D217" s="121"/>
      <c r="E217" s="121" t="s">
        <v>8295</v>
      </c>
      <c r="F217" s="121" t="s">
        <v>8296</v>
      </c>
      <c r="G217" s="121" t="s">
        <v>8297</v>
      </c>
      <c r="H217" s="121"/>
      <c r="I217" s="121"/>
      <c r="J217" s="121"/>
      <c r="K217" s="87"/>
      <c r="L217" s="121"/>
      <c r="M217" s="48"/>
      <c r="N217" s="48"/>
      <c r="O217" s="48"/>
      <c r="P217" s="48"/>
      <c r="Q217" s="48"/>
      <c r="R217" s="48"/>
      <c r="S217" s="48"/>
      <c r="T217" s="48"/>
      <c r="U217" s="121"/>
      <c r="V217" s="124"/>
      <c r="W217" s="178"/>
      <c r="X217" s="122"/>
      <c r="Y217" s="122"/>
      <c r="AH217" s="52"/>
    </row>
    <row r="218" spans="1:34" outlineLevel="1">
      <c r="A218" s="274"/>
      <c r="B218" s="48" t="s">
        <v>15</v>
      </c>
      <c r="C218" s="87">
        <v>214</v>
      </c>
      <c r="D218" s="121"/>
      <c r="E218" s="121" t="s">
        <v>8298</v>
      </c>
      <c r="F218" s="121" t="s">
        <v>8299</v>
      </c>
      <c r="G218" s="121" t="s">
        <v>8300</v>
      </c>
      <c r="H218" s="121"/>
      <c r="I218" s="121"/>
      <c r="J218" s="121"/>
      <c r="K218" s="87"/>
      <c r="L218" s="121"/>
      <c r="M218" s="48"/>
      <c r="N218" s="48"/>
      <c r="O218" s="48"/>
      <c r="P218" s="48"/>
      <c r="Q218" s="48"/>
      <c r="R218" s="48"/>
      <c r="S218" s="48"/>
      <c r="T218" s="48"/>
      <c r="U218" s="121"/>
      <c r="V218" s="124"/>
      <c r="W218" s="178"/>
      <c r="X218" s="122"/>
      <c r="Y218" s="122"/>
      <c r="AH218" s="52"/>
    </row>
    <row r="219" spans="1:34" outlineLevel="1">
      <c r="A219" s="274"/>
      <c r="B219" s="48" t="s">
        <v>15</v>
      </c>
      <c r="C219" s="87">
        <v>215</v>
      </c>
      <c r="D219" s="121"/>
      <c r="E219" s="121" t="s">
        <v>8301</v>
      </c>
      <c r="F219" s="121" t="s">
        <v>8302</v>
      </c>
      <c r="G219" s="121" t="s">
        <v>8303</v>
      </c>
      <c r="H219" s="121"/>
      <c r="I219" s="121"/>
      <c r="J219" s="121"/>
      <c r="K219" s="87"/>
      <c r="L219" s="121"/>
      <c r="M219" s="48"/>
      <c r="N219" s="48"/>
      <c r="O219" s="48"/>
      <c r="P219" s="48"/>
      <c r="Q219" s="48"/>
      <c r="R219" s="48"/>
      <c r="S219" s="48"/>
      <c r="T219" s="48"/>
      <c r="U219" s="121"/>
      <c r="V219" s="124"/>
      <c r="W219" s="178"/>
      <c r="X219" s="122"/>
      <c r="Y219" s="122"/>
      <c r="AH219" s="52"/>
    </row>
    <row r="220" spans="1:34" outlineLevel="1">
      <c r="A220" s="274"/>
      <c r="B220" s="48" t="s">
        <v>15</v>
      </c>
      <c r="C220" s="87">
        <v>216</v>
      </c>
      <c r="D220" s="121"/>
      <c r="E220" s="121" t="s">
        <v>8304</v>
      </c>
      <c r="F220" s="121" t="s">
        <v>8305</v>
      </c>
      <c r="G220" s="121" t="s">
        <v>8306</v>
      </c>
      <c r="H220" s="121"/>
      <c r="I220" s="121"/>
      <c r="J220" s="121"/>
      <c r="K220" s="87"/>
      <c r="L220" s="121"/>
      <c r="M220" s="48"/>
      <c r="N220" s="48"/>
      <c r="O220" s="48"/>
      <c r="P220" s="48"/>
      <c r="Q220" s="48"/>
      <c r="R220" s="48"/>
      <c r="S220" s="48"/>
      <c r="T220" s="48"/>
      <c r="U220" s="121"/>
      <c r="V220" s="124"/>
      <c r="W220" s="178"/>
      <c r="X220" s="122"/>
      <c r="Y220" s="122"/>
      <c r="AH220" s="52"/>
    </row>
    <row r="221" spans="1:34" outlineLevel="1">
      <c r="A221" s="274"/>
      <c r="B221" s="48" t="s">
        <v>15</v>
      </c>
      <c r="C221" s="87">
        <v>217</v>
      </c>
      <c r="D221" s="121"/>
      <c r="E221" s="121" t="s">
        <v>8307</v>
      </c>
      <c r="F221" s="121" t="s">
        <v>8308</v>
      </c>
      <c r="G221" s="121" t="s">
        <v>8309</v>
      </c>
      <c r="H221" s="121"/>
      <c r="I221" s="121"/>
      <c r="J221" s="121"/>
      <c r="K221" s="87"/>
      <c r="L221" s="121"/>
      <c r="M221" s="48"/>
      <c r="N221" s="48"/>
      <c r="O221" s="48"/>
      <c r="P221" s="48"/>
      <c r="Q221" s="48"/>
      <c r="R221" s="48"/>
      <c r="S221" s="48"/>
      <c r="T221" s="48"/>
      <c r="U221" s="121"/>
      <c r="V221" s="124"/>
      <c r="W221" s="178"/>
      <c r="X221" s="122"/>
      <c r="Y221" s="122"/>
      <c r="AH221" s="52"/>
    </row>
    <row r="222" spans="1:34" outlineLevel="1">
      <c r="A222" s="274"/>
      <c r="B222" s="48" t="s">
        <v>15</v>
      </c>
      <c r="C222" s="87">
        <v>218</v>
      </c>
      <c r="D222" s="121"/>
      <c r="E222" s="121" t="s">
        <v>8310</v>
      </c>
      <c r="F222" s="121" t="s">
        <v>8311</v>
      </c>
      <c r="G222" s="121" t="s">
        <v>8312</v>
      </c>
      <c r="H222" s="121"/>
      <c r="I222" s="121"/>
      <c r="J222" s="121"/>
      <c r="K222" s="87"/>
      <c r="L222" s="121"/>
      <c r="M222" s="48"/>
      <c r="N222" s="48"/>
      <c r="O222" s="48"/>
      <c r="P222" s="48"/>
      <c r="Q222" s="48"/>
      <c r="R222" s="48"/>
      <c r="S222" s="48"/>
      <c r="T222" s="48"/>
      <c r="U222" s="121"/>
      <c r="V222" s="124"/>
      <c r="W222" s="178"/>
      <c r="X222" s="122"/>
      <c r="Y222" s="122"/>
      <c r="AH222" s="52"/>
    </row>
    <row r="223" spans="1:34" outlineLevel="1">
      <c r="A223" s="274"/>
      <c r="B223" s="48" t="s">
        <v>15</v>
      </c>
      <c r="C223" s="87">
        <v>219</v>
      </c>
      <c r="D223" s="121"/>
      <c r="E223" s="121" t="s">
        <v>8313</v>
      </c>
      <c r="F223" s="121" t="s">
        <v>8314</v>
      </c>
      <c r="G223" s="121" t="s">
        <v>8315</v>
      </c>
      <c r="H223" s="121"/>
      <c r="I223" s="121"/>
      <c r="J223" s="121"/>
      <c r="K223" s="87"/>
      <c r="L223" s="121"/>
      <c r="M223" s="48"/>
      <c r="N223" s="48"/>
      <c r="O223" s="48"/>
      <c r="P223" s="48"/>
      <c r="Q223" s="48"/>
      <c r="R223" s="48"/>
      <c r="S223" s="48"/>
      <c r="T223" s="48"/>
      <c r="U223" s="121"/>
      <c r="V223" s="124"/>
      <c r="W223" s="178"/>
      <c r="X223" s="122"/>
      <c r="Y223" s="122"/>
      <c r="AH223" s="52"/>
    </row>
    <row r="224" spans="1:34" outlineLevel="1">
      <c r="A224" s="274"/>
      <c r="B224" s="48" t="s">
        <v>15</v>
      </c>
      <c r="C224" s="87">
        <v>220</v>
      </c>
      <c r="D224" s="121"/>
      <c r="E224" s="121" t="s">
        <v>8316</v>
      </c>
      <c r="F224" s="121" t="s">
        <v>8317</v>
      </c>
      <c r="G224" s="121" t="s">
        <v>8318</v>
      </c>
      <c r="H224" s="121"/>
      <c r="I224" s="121"/>
      <c r="J224" s="121"/>
      <c r="K224" s="87"/>
      <c r="L224" s="121"/>
      <c r="M224" s="48"/>
      <c r="N224" s="48"/>
      <c r="O224" s="48"/>
      <c r="P224" s="48"/>
      <c r="Q224" s="48"/>
      <c r="R224" s="48"/>
      <c r="S224" s="48"/>
      <c r="T224" s="48"/>
      <c r="U224" s="121"/>
      <c r="V224" s="124"/>
      <c r="W224" s="178"/>
      <c r="X224" s="122"/>
      <c r="Y224" s="122"/>
      <c r="AH224" s="52"/>
    </row>
    <row r="225" spans="1:34" outlineLevel="1">
      <c r="A225" s="274"/>
      <c r="B225" s="48" t="s">
        <v>15</v>
      </c>
      <c r="C225" s="87">
        <v>221</v>
      </c>
      <c r="D225" s="121"/>
      <c r="E225" s="121" t="s">
        <v>8319</v>
      </c>
      <c r="F225" s="121" t="s">
        <v>8320</v>
      </c>
      <c r="G225" s="121" t="s">
        <v>8321</v>
      </c>
      <c r="H225" s="121"/>
      <c r="I225" s="121"/>
      <c r="J225" s="121"/>
      <c r="K225" s="87"/>
      <c r="L225" s="121"/>
      <c r="M225" s="48"/>
      <c r="N225" s="48"/>
      <c r="O225" s="48"/>
      <c r="P225" s="48"/>
      <c r="Q225" s="48"/>
      <c r="R225" s="48"/>
      <c r="S225" s="48"/>
      <c r="T225" s="48"/>
      <c r="U225" s="121"/>
      <c r="V225" s="124"/>
      <c r="W225" s="178"/>
      <c r="X225" s="122"/>
      <c r="Y225" s="122"/>
      <c r="AH225" s="52"/>
    </row>
    <row r="226" spans="1:34" outlineLevel="1">
      <c r="A226" s="274"/>
      <c r="B226" s="48" t="s">
        <v>15</v>
      </c>
      <c r="C226" s="87">
        <v>222</v>
      </c>
      <c r="D226" s="121"/>
      <c r="E226" s="121" t="s">
        <v>8322</v>
      </c>
      <c r="F226" s="121" t="s">
        <v>8323</v>
      </c>
      <c r="G226" s="121" t="s">
        <v>8324</v>
      </c>
      <c r="H226" s="121"/>
      <c r="I226" s="121"/>
      <c r="J226" s="121"/>
      <c r="K226" s="87"/>
      <c r="L226" s="121"/>
      <c r="M226" s="48"/>
      <c r="N226" s="48"/>
      <c r="O226" s="48"/>
      <c r="P226" s="48"/>
      <c r="Q226" s="48"/>
      <c r="R226" s="48"/>
      <c r="S226" s="48"/>
      <c r="T226" s="48"/>
      <c r="U226" s="121"/>
      <c r="V226" s="124"/>
      <c r="W226" s="178"/>
      <c r="X226" s="122"/>
      <c r="Y226" s="122"/>
      <c r="AH226" s="52"/>
    </row>
    <row r="227" spans="1:34" outlineLevel="1">
      <c r="A227" s="274"/>
      <c r="B227" s="48" t="s">
        <v>15</v>
      </c>
      <c r="C227" s="87">
        <v>223</v>
      </c>
      <c r="D227" s="121"/>
      <c r="E227" s="121" t="s">
        <v>8325</v>
      </c>
      <c r="F227" s="121" t="s">
        <v>8326</v>
      </c>
      <c r="G227" s="121" t="s">
        <v>8327</v>
      </c>
      <c r="H227" s="121"/>
      <c r="I227" s="121"/>
      <c r="J227" s="121"/>
      <c r="K227" s="87"/>
      <c r="L227" s="121"/>
      <c r="M227" s="48"/>
      <c r="N227" s="48"/>
      <c r="O227" s="48"/>
      <c r="P227" s="48"/>
      <c r="Q227" s="48"/>
      <c r="R227" s="48"/>
      <c r="S227" s="48"/>
      <c r="T227" s="48"/>
      <c r="U227" s="121"/>
      <c r="V227" s="124"/>
      <c r="W227" s="178"/>
      <c r="X227" s="122"/>
      <c r="Y227" s="122"/>
      <c r="AH227" s="52"/>
    </row>
    <row r="228" spans="1:34" outlineLevel="1">
      <c r="A228" s="274"/>
      <c r="B228" s="48" t="s">
        <v>15</v>
      </c>
      <c r="C228" s="87">
        <v>224</v>
      </c>
      <c r="D228" s="121"/>
      <c r="E228" s="121" t="s">
        <v>8328</v>
      </c>
      <c r="F228" s="121" t="s">
        <v>8329</v>
      </c>
      <c r="G228" s="121" t="s">
        <v>8330</v>
      </c>
      <c r="H228" s="121"/>
      <c r="I228" s="121"/>
      <c r="J228" s="121"/>
      <c r="K228" s="87"/>
      <c r="L228" s="121"/>
      <c r="M228" s="48"/>
      <c r="N228" s="48"/>
      <c r="O228" s="48"/>
      <c r="P228" s="48"/>
      <c r="Q228" s="48"/>
      <c r="R228" s="48"/>
      <c r="S228" s="48"/>
      <c r="T228" s="48"/>
      <c r="U228" s="121"/>
      <c r="V228" s="124"/>
      <c r="W228" s="178"/>
      <c r="X228" s="122"/>
      <c r="Y228" s="122"/>
      <c r="AH228" s="52"/>
    </row>
    <row r="229" spans="1:34" outlineLevel="1">
      <c r="A229" s="274"/>
      <c r="B229" s="48" t="s">
        <v>15</v>
      </c>
      <c r="C229" s="87">
        <v>225</v>
      </c>
      <c r="D229" s="121"/>
      <c r="E229" s="121" t="s">
        <v>8331</v>
      </c>
      <c r="F229" s="121" t="s">
        <v>8332</v>
      </c>
      <c r="G229" s="121" t="s">
        <v>8333</v>
      </c>
      <c r="H229" s="121"/>
      <c r="I229" s="121"/>
      <c r="J229" s="121"/>
      <c r="K229" s="87"/>
      <c r="L229" s="121"/>
      <c r="M229" s="48"/>
      <c r="N229" s="48"/>
      <c r="O229" s="48"/>
      <c r="P229" s="48"/>
      <c r="Q229" s="48"/>
      <c r="R229" s="48"/>
      <c r="S229" s="48"/>
      <c r="T229" s="48"/>
      <c r="U229" s="121"/>
      <c r="V229" s="124"/>
      <c r="W229" s="178"/>
      <c r="X229" s="122"/>
      <c r="Y229" s="122"/>
      <c r="AH229" s="52"/>
    </row>
    <row r="230" spans="1:34" outlineLevel="1">
      <c r="A230" s="274"/>
      <c r="B230" s="48" t="s">
        <v>15</v>
      </c>
      <c r="C230" s="87">
        <v>226</v>
      </c>
      <c r="D230" s="121"/>
      <c r="E230" s="121" t="s">
        <v>8334</v>
      </c>
      <c r="F230" s="121" t="s">
        <v>8335</v>
      </c>
      <c r="G230" s="121" t="s">
        <v>8336</v>
      </c>
      <c r="H230" s="121"/>
      <c r="I230" s="121"/>
      <c r="J230" s="121"/>
      <c r="K230" s="87"/>
      <c r="L230" s="121"/>
      <c r="M230" s="48"/>
      <c r="N230" s="48"/>
      <c r="O230" s="48"/>
      <c r="P230" s="48"/>
      <c r="Q230" s="48"/>
      <c r="R230" s="48"/>
      <c r="S230" s="48"/>
      <c r="T230" s="48"/>
      <c r="U230" s="121"/>
      <c r="V230" s="124"/>
      <c r="W230" s="178"/>
      <c r="X230" s="122"/>
      <c r="Y230" s="122"/>
      <c r="AH230" s="52"/>
    </row>
    <row r="231" spans="1:34" outlineLevel="1">
      <c r="A231" s="274"/>
      <c r="B231" s="48" t="s">
        <v>15</v>
      </c>
      <c r="C231" s="87">
        <v>227</v>
      </c>
      <c r="D231" s="121"/>
      <c r="E231" s="121" t="s">
        <v>8337</v>
      </c>
      <c r="F231" s="121" t="s">
        <v>8338</v>
      </c>
      <c r="G231" s="121" t="s">
        <v>8339</v>
      </c>
      <c r="H231" s="121"/>
      <c r="I231" s="121"/>
      <c r="J231" s="121"/>
      <c r="K231" s="87"/>
      <c r="L231" s="121"/>
      <c r="M231" s="48"/>
      <c r="N231" s="48"/>
      <c r="O231" s="48"/>
      <c r="P231" s="48"/>
      <c r="Q231" s="48"/>
      <c r="R231" s="48"/>
      <c r="S231" s="48"/>
      <c r="T231" s="48"/>
      <c r="U231" s="121"/>
      <c r="V231" s="124"/>
      <c r="W231" s="178"/>
      <c r="X231" s="122"/>
      <c r="Y231" s="122"/>
      <c r="AH231" s="52"/>
    </row>
    <row r="232" spans="1:34" outlineLevel="1">
      <c r="A232" s="274"/>
      <c r="B232" s="48" t="s">
        <v>15</v>
      </c>
      <c r="C232" s="87">
        <v>228</v>
      </c>
      <c r="D232" s="121"/>
      <c r="E232" s="121" t="s">
        <v>8340</v>
      </c>
      <c r="F232" s="121" t="s">
        <v>8341</v>
      </c>
      <c r="G232" s="121" t="s">
        <v>8342</v>
      </c>
      <c r="H232" s="121"/>
      <c r="I232" s="121"/>
      <c r="J232" s="121"/>
      <c r="K232" s="87"/>
      <c r="L232" s="121"/>
      <c r="M232" s="48"/>
      <c r="N232" s="48"/>
      <c r="O232" s="48"/>
      <c r="P232" s="48"/>
      <c r="Q232" s="48"/>
      <c r="R232" s="48"/>
      <c r="S232" s="48"/>
      <c r="T232" s="48"/>
      <c r="U232" s="121"/>
      <c r="V232" s="124"/>
      <c r="W232" s="178"/>
      <c r="X232" s="122"/>
      <c r="Y232" s="122"/>
      <c r="AH232" s="52"/>
    </row>
    <row r="233" spans="1:34" outlineLevel="1">
      <c r="A233" s="274"/>
      <c r="B233" s="48" t="s">
        <v>15</v>
      </c>
      <c r="C233" s="87">
        <v>229</v>
      </c>
      <c r="D233" s="121"/>
      <c r="E233" s="121" t="s">
        <v>8343</v>
      </c>
      <c r="F233" s="121" t="s">
        <v>8344</v>
      </c>
      <c r="G233" s="121" t="s">
        <v>8345</v>
      </c>
      <c r="H233" s="121"/>
      <c r="I233" s="121"/>
      <c r="J233" s="121"/>
      <c r="K233" s="87"/>
      <c r="L233" s="121"/>
      <c r="M233" s="48"/>
      <c r="N233" s="48"/>
      <c r="O233" s="48"/>
      <c r="P233" s="48"/>
      <c r="Q233" s="48"/>
      <c r="R233" s="48"/>
      <c r="S233" s="48"/>
      <c r="T233" s="48"/>
      <c r="U233" s="121"/>
      <c r="V233" s="124"/>
      <c r="W233" s="178"/>
      <c r="X233" s="122"/>
      <c r="Y233" s="122"/>
      <c r="AH233" s="52"/>
    </row>
    <row r="234" spans="1:34" outlineLevel="1">
      <c r="A234" s="274"/>
      <c r="B234" s="48" t="s">
        <v>15</v>
      </c>
      <c r="C234" s="87">
        <v>230</v>
      </c>
      <c r="D234" s="121"/>
      <c r="E234" s="121" t="s">
        <v>8346</v>
      </c>
      <c r="F234" s="121" t="s">
        <v>8347</v>
      </c>
      <c r="G234" s="121" t="s">
        <v>8348</v>
      </c>
      <c r="H234" s="121"/>
      <c r="I234" s="121"/>
      <c r="J234" s="121"/>
      <c r="K234" s="87"/>
      <c r="L234" s="121"/>
      <c r="M234" s="48"/>
      <c r="N234" s="48"/>
      <c r="O234" s="48"/>
      <c r="P234" s="48"/>
      <c r="Q234" s="48"/>
      <c r="R234" s="48"/>
      <c r="S234" s="48"/>
      <c r="T234" s="48"/>
      <c r="U234" s="121"/>
      <c r="V234" s="124"/>
      <c r="W234" s="178"/>
      <c r="X234" s="122"/>
      <c r="Y234" s="122"/>
      <c r="AH234" s="52"/>
    </row>
    <row r="235" spans="1:34" outlineLevel="1">
      <c r="A235" s="274"/>
      <c r="B235" s="48" t="s">
        <v>15</v>
      </c>
      <c r="C235" s="87">
        <v>231</v>
      </c>
      <c r="D235" s="121"/>
      <c r="E235" s="121" t="s">
        <v>8349</v>
      </c>
      <c r="F235" s="121" t="s">
        <v>8350</v>
      </c>
      <c r="G235" s="121" t="s">
        <v>8351</v>
      </c>
      <c r="H235" s="121"/>
      <c r="I235" s="121"/>
      <c r="J235" s="121"/>
      <c r="K235" s="87"/>
      <c r="L235" s="121"/>
      <c r="M235" s="48"/>
      <c r="N235" s="48"/>
      <c r="O235" s="48"/>
      <c r="P235" s="48"/>
      <c r="Q235" s="48"/>
      <c r="R235" s="48"/>
      <c r="S235" s="48"/>
      <c r="T235" s="48"/>
      <c r="U235" s="121"/>
      <c r="V235" s="124"/>
      <c r="W235" s="178"/>
      <c r="X235" s="122"/>
      <c r="Y235" s="122"/>
      <c r="AH235" s="52"/>
    </row>
    <row r="236" spans="1:34" outlineLevel="1">
      <c r="A236" s="274"/>
      <c r="B236" s="48" t="s">
        <v>15</v>
      </c>
      <c r="C236" s="87">
        <v>232</v>
      </c>
      <c r="D236" s="121"/>
      <c r="E236" s="121" t="s">
        <v>8352</v>
      </c>
      <c r="F236" s="121" t="s">
        <v>8353</v>
      </c>
      <c r="G236" s="121" t="s">
        <v>8354</v>
      </c>
      <c r="H236" s="121"/>
      <c r="I236" s="121"/>
      <c r="J236" s="121"/>
      <c r="K236" s="87"/>
      <c r="L236" s="121"/>
      <c r="M236" s="48"/>
      <c r="N236" s="48"/>
      <c r="O236" s="48"/>
      <c r="P236" s="48"/>
      <c r="Q236" s="48"/>
      <c r="R236" s="48"/>
      <c r="S236" s="48"/>
      <c r="T236" s="48"/>
      <c r="U236" s="121"/>
      <c r="V236" s="124"/>
      <c r="W236" s="178"/>
      <c r="X236" s="122"/>
      <c r="Y236" s="122"/>
      <c r="AH236" s="52"/>
    </row>
    <row r="237" spans="1:34" outlineLevel="1">
      <c r="A237" s="274"/>
      <c r="B237" s="48" t="s">
        <v>15</v>
      </c>
      <c r="C237" s="87">
        <v>233</v>
      </c>
      <c r="D237" s="121"/>
      <c r="E237" s="121" t="s">
        <v>8355</v>
      </c>
      <c r="F237" s="121" t="s">
        <v>8356</v>
      </c>
      <c r="G237" s="121" t="s">
        <v>8357</v>
      </c>
      <c r="H237" s="121"/>
      <c r="I237" s="121"/>
      <c r="J237" s="121"/>
      <c r="K237" s="87"/>
      <c r="L237" s="121"/>
      <c r="M237" s="48"/>
      <c r="N237" s="48"/>
      <c r="O237" s="48"/>
      <c r="P237" s="48"/>
      <c r="Q237" s="48"/>
      <c r="R237" s="48"/>
      <c r="S237" s="48"/>
      <c r="T237" s="48"/>
      <c r="U237" s="121"/>
      <c r="V237" s="124"/>
      <c r="W237" s="178"/>
      <c r="X237" s="122"/>
      <c r="Y237" s="122"/>
      <c r="AH237" s="52"/>
    </row>
    <row r="238" spans="1:34" outlineLevel="1">
      <c r="A238" s="274"/>
      <c r="B238" s="48" t="s">
        <v>15</v>
      </c>
      <c r="C238" s="87">
        <v>234</v>
      </c>
      <c r="D238" s="121"/>
      <c r="E238" s="121" t="s">
        <v>8358</v>
      </c>
      <c r="F238" s="121" t="s">
        <v>8359</v>
      </c>
      <c r="G238" s="121" t="s">
        <v>8360</v>
      </c>
      <c r="H238" s="121"/>
      <c r="I238" s="121"/>
      <c r="J238" s="121"/>
      <c r="K238" s="87"/>
      <c r="L238" s="121"/>
      <c r="M238" s="48"/>
      <c r="N238" s="48"/>
      <c r="O238" s="48"/>
      <c r="P238" s="48"/>
      <c r="Q238" s="48"/>
      <c r="R238" s="48"/>
      <c r="S238" s="48"/>
      <c r="T238" s="48"/>
      <c r="U238" s="121"/>
      <c r="V238" s="124"/>
      <c r="W238" s="178"/>
      <c r="X238" s="122"/>
      <c r="Y238" s="122"/>
      <c r="AH238" s="52"/>
    </row>
    <row r="239" spans="1:34" outlineLevel="1">
      <c r="A239" s="274"/>
      <c r="B239" s="48" t="s">
        <v>15</v>
      </c>
      <c r="C239" s="87">
        <v>235</v>
      </c>
      <c r="D239" s="121"/>
      <c r="E239" s="121" t="s">
        <v>8361</v>
      </c>
      <c r="F239" s="121" t="s">
        <v>8362</v>
      </c>
      <c r="G239" s="121" t="s">
        <v>8363</v>
      </c>
      <c r="H239" s="121"/>
      <c r="I239" s="121"/>
      <c r="J239" s="121"/>
      <c r="K239" s="87"/>
      <c r="L239" s="121"/>
      <c r="M239" s="48"/>
      <c r="N239" s="48"/>
      <c r="O239" s="48"/>
      <c r="P239" s="48"/>
      <c r="Q239" s="48"/>
      <c r="R239" s="48"/>
      <c r="S239" s="48"/>
      <c r="T239" s="48"/>
      <c r="U239" s="121"/>
      <c r="V239" s="124"/>
      <c r="W239" s="178"/>
      <c r="X239" s="122"/>
      <c r="Y239" s="122"/>
      <c r="AH239" s="52"/>
    </row>
    <row r="240" spans="1:34" outlineLevel="1">
      <c r="A240" s="274"/>
      <c r="B240" s="48" t="s">
        <v>15</v>
      </c>
      <c r="C240" s="87">
        <v>236</v>
      </c>
      <c r="D240" s="121"/>
      <c r="E240" s="121" t="s">
        <v>8364</v>
      </c>
      <c r="F240" s="121" t="s">
        <v>8365</v>
      </c>
      <c r="G240" s="121" t="s">
        <v>8366</v>
      </c>
      <c r="H240" s="121"/>
      <c r="I240" s="121"/>
      <c r="J240" s="121"/>
      <c r="K240" s="87"/>
      <c r="L240" s="121"/>
      <c r="M240" s="48"/>
      <c r="N240" s="48"/>
      <c r="O240" s="48"/>
      <c r="P240" s="48"/>
      <c r="Q240" s="48"/>
      <c r="R240" s="48"/>
      <c r="S240" s="48"/>
      <c r="T240" s="48"/>
      <c r="U240" s="121"/>
      <c r="V240" s="124"/>
      <c r="W240" s="178"/>
      <c r="X240" s="122"/>
      <c r="Y240" s="122"/>
      <c r="AH240" s="52"/>
    </row>
    <row r="241" spans="1:34" outlineLevel="1">
      <c r="A241" s="274"/>
      <c r="B241" s="48" t="s">
        <v>15</v>
      </c>
      <c r="C241" s="87">
        <v>237</v>
      </c>
      <c r="D241" s="121"/>
      <c r="E241" s="121" t="s">
        <v>8367</v>
      </c>
      <c r="F241" s="121" t="s">
        <v>8368</v>
      </c>
      <c r="G241" s="121" t="s">
        <v>8369</v>
      </c>
      <c r="H241" s="121"/>
      <c r="I241" s="121"/>
      <c r="J241" s="121"/>
      <c r="K241" s="87"/>
      <c r="L241" s="121"/>
      <c r="M241" s="48"/>
      <c r="N241" s="48"/>
      <c r="O241" s="48"/>
      <c r="P241" s="48"/>
      <c r="Q241" s="48"/>
      <c r="R241" s="48"/>
      <c r="S241" s="48"/>
      <c r="T241" s="48"/>
      <c r="U241" s="121"/>
      <c r="V241" s="124"/>
      <c r="W241" s="178"/>
      <c r="X241" s="122"/>
      <c r="Y241" s="122"/>
      <c r="AH241" s="52"/>
    </row>
    <row r="242" spans="1:34" outlineLevel="1">
      <c r="A242" s="274"/>
      <c r="B242" s="48" t="s">
        <v>15</v>
      </c>
      <c r="C242" s="87">
        <v>238</v>
      </c>
      <c r="D242" s="121"/>
      <c r="E242" s="121" t="s">
        <v>8370</v>
      </c>
      <c r="F242" s="121" t="s">
        <v>8371</v>
      </c>
      <c r="G242" s="121" t="s">
        <v>8372</v>
      </c>
      <c r="H242" s="121"/>
      <c r="I242" s="121"/>
      <c r="J242" s="121"/>
      <c r="K242" s="87"/>
      <c r="L242" s="121"/>
      <c r="M242" s="48"/>
      <c r="N242" s="48"/>
      <c r="O242" s="48"/>
      <c r="P242" s="48"/>
      <c r="Q242" s="48"/>
      <c r="R242" s="48"/>
      <c r="S242" s="48"/>
      <c r="T242" s="48"/>
      <c r="U242" s="121"/>
      <c r="V242" s="124"/>
      <c r="W242" s="178"/>
      <c r="X242" s="122"/>
      <c r="Y242" s="122"/>
      <c r="AH242" s="52"/>
    </row>
    <row r="243" spans="1:34" outlineLevel="1">
      <c r="A243" s="274"/>
      <c r="B243" s="48" t="s">
        <v>15</v>
      </c>
      <c r="C243" s="87">
        <v>239</v>
      </c>
      <c r="D243" s="121"/>
      <c r="E243" s="121" t="s">
        <v>8373</v>
      </c>
      <c r="F243" s="121" t="s">
        <v>8374</v>
      </c>
      <c r="G243" s="121" t="s">
        <v>8375</v>
      </c>
      <c r="H243" s="121"/>
      <c r="I243" s="121"/>
      <c r="J243" s="121"/>
      <c r="K243" s="87"/>
      <c r="L243" s="121"/>
      <c r="M243" s="48"/>
      <c r="N243" s="48"/>
      <c r="O243" s="48"/>
      <c r="P243" s="48"/>
      <c r="Q243" s="48"/>
      <c r="R243" s="48"/>
      <c r="S243" s="48"/>
      <c r="T243" s="48"/>
      <c r="U243" s="121"/>
      <c r="V243" s="124"/>
      <c r="W243" s="178"/>
      <c r="X243" s="122"/>
      <c r="Y243" s="122"/>
      <c r="AH243" s="52"/>
    </row>
    <row r="244" spans="1:34" outlineLevel="1">
      <c r="A244" s="274"/>
      <c r="B244" s="48" t="s">
        <v>15</v>
      </c>
      <c r="C244" s="87">
        <v>240</v>
      </c>
      <c r="D244" s="121"/>
      <c r="E244" s="121" t="s">
        <v>8376</v>
      </c>
      <c r="F244" s="121" t="s">
        <v>8377</v>
      </c>
      <c r="G244" s="121" t="s">
        <v>8378</v>
      </c>
      <c r="H244" s="121"/>
      <c r="I244" s="121"/>
      <c r="J244" s="121"/>
      <c r="K244" s="87"/>
      <c r="L244" s="121"/>
      <c r="M244" s="48"/>
      <c r="N244" s="48"/>
      <c r="O244" s="48"/>
      <c r="P244" s="48"/>
      <c r="Q244" s="48"/>
      <c r="R244" s="48"/>
      <c r="S244" s="48"/>
      <c r="T244" s="48"/>
      <c r="U244" s="121"/>
      <c r="V244" s="124"/>
      <c r="W244" s="178"/>
      <c r="X244" s="122"/>
      <c r="Y244" s="122"/>
      <c r="AH244" s="52"/>
    </row>
    <row r="245" spans="1:34" outlineLevel="1">
      <c r="A245" s="274"/>
      <c r="B245" s="48" t="s">
        <v>15</v>
      </c>
      <c r="C245" s="87">
        <v>241</v>
      </c>
      <c r="D245" s="121"/>
      <c r="E245" s="121" t="s">
        <v>8379</v>
      </c>
      <c r="F245" s="121" t="s">
        <v>8380</v>
      </c>
      <c r="G245" s="121" t="s">
        <v>8381</v>
      </c>
      <c r="H245" s="121"/>
      <c r="I245" s="121"/>
      <c r="J245" s="121"/>
      <c r="K245" s="87"/>
      <c r="L245" s="121"/>
      <c r="M245" s="48"/>
      <c r="N245" s="48"/>
      <c r="O245" s="48"/>
      <c r="P245" s="48"/>
      <c r="Q245" s="48"/>
      <c r="R245" s="48"/>
      <c r="S245" s="48"/>
      <c r="T245" s="48"/>
      <c r="U245" s="121"/>
      <c r="V245" s="124"/>
      <c r="W245" s="178"/>
      <c r="X245" s="122"/>
      <c r="Y245" s="122"/>
      <c r="AH245" s="52"/>
    </row>
    <row r="246" spans="1:34" outlineLevel="1">
      <c r="A246" s="274"/>
      <c r="B246" s="48" t="s">
        <v>15</v>
      </c>
      <c r="C246" s="87">
        <v>242</v>
      </c>
      <c r="D246" s="121"/>
      <c r="E246" s="121" t="s">
        <v>8382</v>
      </c>
      <c r="F246" s="121" t="s">
        <v>8383</v>
      </c>
      <c r="G246" s="121" t="s">
        <v>8384</v>
      </c>
      <c r="H246" s="121"/>
      <c r="I246" s="121"/>
      <c r="J246" s="121"/>
      <c r="K246" s="87"/>
      <c r="L246" s="121"/>
      <c r="M246" s="48"/>
      <c r="N246" s="48"/>
      <c r="O246" s="48"/>
      <c r="P246" s="48"/>
      <c r="Q246" s="48"/>
      <c r="R246" s="48"/>
      <c r="S246" s="48"/>
      <c r="T246" s="48"/>
      <c r="U246" s="121"/>
      <c r="V246" s="124"/>
      <c r="W246" s="178"/>
      <c r="X246" s="122"/>
      <c r="Y246" s="122"/>
      <c r="AH246" s="52"/>
    </row>
    <row r="247" spans="1:34" outlineLevel="1">
      <c r="A247" s="274"/>
      <c r="B247" s="48" t="s">
        <v>15</v>
      </c>
      <c r="C247" s="87">
        <v>243</v>
      </c>
      <c r="D247" s="121"/>
      <c r="E247" s="121" t="s">
        <v>8385</v>
      </c>
      <c r="F247" s="121" t="s">
        <v>8386</v>
      </c>
      <c r="G247" s="121" t="s">
        <v>8387</v>
      </c>
      <c r="H247" s="121"/>
      <c r="I247" s="121"/>
      <c r="J247" s="121"/>
      <c r="K247" s="87"/>
      <c r="L247" s="121"/>
      <c r="M247" s="48"/>
      <c r="N247" s="48"/>
      <c r="O247" s="48"/>
      <c r="P247" s="48"/>
      <c r="Q247" s="48"/>
      <c r="R247" s="48"/>
      <c r="S247" s="48"/>
      <c r="T247" s="48"/>
      <c r="U247" s="121"/>
      <c r="V247" s="124"/>
      <c r="W247" s="178"/>
      <c r="X247" s="122"/>
      <c r="Y247" s="122"/>
      <c r="AH247" s="52"/>
    </row>
    <row r="248" spans="1:34" outlineLevel="1">
      <c r="A248" s="274"/>
      <c r="B248" s="48" t="s">
        <v>15</v>
      </c>
      <c r="C248" s="87">
        <v>244</v>
      </c>
      <c r="D248" s="121"/>
      <c r="E248" s="121" t="s">
        <v>8388</v>
      </c>
      <c r="F248" s="121" t="s">
        <v>8389</v>
      </c>
      <c r="G248" s="121" t="s">
        <v>8390</v>
      </c>
      <c r="H248" s="121"/>
      <c r="I248" s="121"/>
      <c r="J248" s="121"/>
      <c r="K248" s="87"/>
      <c r="L248" s="121"/>
      <c r="M248" s="48"/>
      <c r="N248" s="48"/>
      <c r="O248" s="48"/>
      <c r="P248" s="48"/>
      <c r="Q248" s="48"/>
      <c r="R248" s="48"/>
      <c r="S248" s="48"/>
      <c r="T248" s="48"/>
      <c r="U248" s="121"/>
      <c r="V248" s="124"/>
      <c r="W248" s="178"/>
      <c r="X248" s="122"/>
      <c r="Y248" s="122"/>
      <c r="AH248" s="52"/>
    </row>
    <row r="249" spans="1:34" outlineLevel="1">
      <c r="A249" s="274"/>
      <c r="B249" s="48" t="s">
        <v>15</v>
      </c>
      <c r="C249" s="87">
        <v>245</v>
      </c>
      <c r="D249" s="121"/>
      <c r="E249" s="121" t="s">
        <v>8391</v>
      </c>
      <c r="F249" s="121" t="s">
        <v>8392</v>
      </c>
      <c r="G249" s="121" t="s">
        <v>8393</v>
      </c>
      <c r="H249" s="121"/>
      <c r="I249" s="121"/>
      <c r="J249" s="121"/>
      <c r="K249" s="87"/>
      <c r="L249" s="121"/>
      <c r="M249" s="48"/>
      <c r="N249" s="48"/>
      <c r="O249" s="48"/>
      <c r="P249" s="48"/>
      <c r="Q249" s="48"/>
      <c r="R249" s="48"/>
      <c r="S249" s="48"/>
      <c r="T249" s="48"/>
      <c r="U249" s="121"/>
      <c r="V249" s="124"/>
      <c r="W249" s="178"/>
      <c r="X249" s="122"/>
      <c r="Y249" s="122"/>
      <c r="AH249" s="52"/>
    </row>
    <row r="250" spans="1:34" outlineLevel="1">
      <c r="A250" s="274"/>
      <c r="B250" s="48" t="s">
        <v>15</v>
      </c>
      <c r="C250" s="87">
        <v>246</v>
      </c>
      <c r="D250" s="121"/>
      <c r="E250" s="121" t="s">
        <v>8394</v>
      </c>
      <c r="F250" s="121" t="s">
        <v>8395</v>
      </c>
      <c r="G250" s="121" t="s">
        <v>8396</v>
      </c>
      <c r="H250" s="121"/>
      <c r="I250" s="121"/>
      <c r="J250" s="121"/>
      <c r="K250" s="87"/>
      <c r="L250" s="121"/>
      <c r="M250" s="48"/>
      <c r="N250" s="48"/>
      <c r="O250" s="48"/>
      <c r="P250" s="48"/>
      <c r="Q250" s="48"/>
      <c r="R250" s="48"/>
      <c r="S250" s="48"/>
      <c r="T250" s="48"/>
      <c r="U250" s="121"/>
      <c r="V250" s="124"/>
      <c r="W250" s="178"/>
      <c r="X250" s="122"/>
      <c r="Y250" s="122"/>
      <c r="AH250" s="52"/>
    </row>
    <row r="251" spans="1:34" outlineLevel="1">
      <c r="A251" s="274"/>
      <c r="B251" s="48" t="s">
        <v>15</v>
      </c>
      <c r="C251" s="87">
        <v>247</v>
      </c>
      <c r="D251" s="121"/>
      <c r="E251" s="121" t="s">
        <v>8397</v>
      </c>
      <c r="F251" s="121" t="s">
        <v>8398</v>
      </c>
      <c r="G251" s="121" t="s">
        <v>8399</v>
      </c>
      <c r="H251" s="121"/>
      <c r="I251" s="121"/>
      <c r="J251" s="121"/>
      <c r="K251" s="87"/>
      <c r="L251" s="121"/>
      <c r="M251" s="48"/>
      <c r="N251" s="48"/>
      <c r="O251" s="48"/>
      <c r="P251" s="48"/>
      <c r="Q251" s="48"/>
      <c r="R251" s="48"/>
      <c r="S251" s="48"/>
      <c r="T251" s="48"/>
      <c r="U251" s="121"/>
      <c r="V251" s="124"/>
      <c r="W251" s="178"/>
      <c r="X251" s="122"/>
      <c r="Y251" s="122"/>
      <c r="AH251" s="52"/>
    </row>
    <row r="252" spans="1:34" outlineLevel="1">
      <c r="A252" s="274"/>
      <c r="B252" s="48" t="s">
        <v>15</v>
      </c>
      <c r="C252" s="87">
        <v>248</v>
      </c>
      <c r="D252" s="121"/>
      <c r="E252" s="121" t="s">
        <v>8400</v>
      </c>
      <c r="F252" s="121" t="s">
        <v>8401</v>
      </c>
      <c r="G252" s="121" t="s">
        <v>8402</v>
      </c>
      <c r="H252" s="121"/>
      <c r="I252" s="121"/>
      <c r="J252" s="121"/>
      <c r="K252" s="87"/>
      <c r="L252" s="121"/>
      <c r="M252" s="48"/>
      <c r="N252" s="48"/>
      <c r="O252" s="48"/>
      <c r="P252" s="48"/>
      <c r="Q252" s="48"/>
      <c r="R252" s="48"/>
      <c r="S252" s="48"/>
      <c r="T252" s="48"/>
      <c r="U252" s="121"/>
      <c r="V252" s="124"/>
      <c r="W252" s="178"/>
      <c r="X252" s="122"/>
      <c r="Y252" s="122"/>
      <c r="AH252" s="52"/>
    </row>
    <row r="253" spans="1:34" outlineLevel="1">
      <c r="A253" s="274"/>
      <c r="B253" s="48" t="s">
        <v>15</v>
      </c>
      <c r="C253" s="87">
        <v>249</v>
      </c>
      <c r="D253" s="121"/>
      <c r="E253" s="121" t="s">
        <v>8403</v>
      </c>
      <c r="F253" s="121" t="s">
        <v>8404</v>
      </c>
      <c r="G253" s="121" t="s">
        <v>8405</v>
      </c>
      <c r="H253" s="121"/>
      <c r="I253" s="121"/>
      <c r="J253" s="121"/>
      <c r="K253" s="87"/>
      <c r="L253" s="121"/>
      <c r="M253" s="48"/>
      <c r="N253" s="48"/>
      <c r="O253" s="48"/>
      <c r="P253" s="48"/>
      <c r="Q253" s="48"/>
      <c r="R253" s="48"/>
      <c r="S253" s="48"/>
      <c r="T253" s="48"/>
      <c r="U253" s="121"/>
      <c r="V253" s="124"/>
      <c r="W253" s="178"/>
      <c r="X253" s="122"/>
      <c r="Y253" s="122"/>
      <c r="AH253" s="52"/>
    </row>
    <row r="254" spans="1:34" outlineLevel="1">
      <c r="A254" s="274"/>
      <c r="B254" s="48" t="s">
        <v>15</v>
      </c>
      <c r="C254" s="87">
        <v>250</v>
      </c>
      <c r="D254" s="121"/>
      <c r="E254" s="121" t="s">
        <v>8406</v>
      </c>
      <c r="F254" s="121" t="s">
        <v>8407</v>
      </c>
      <c r="G254" s="121" t="s">
        <v>8408</v>
      </c>
      <c r="H254" s="121"/>
      <c r="I254" s="121"/>
      <c r="J254" s="121"/>
      <c r="K254" s="87"/>
      <c r="L254" s="121"/>
      <c r="M254" s="48"/>
      <c r="N254" s="48"/>
      <c r="O254" s="48"/>
      <c r="P254" s="48"/>
      <c r="Q254" s="48"/>
      <c r="R254" s="48"/>
      <c r="S254" s="48"/>
      <c r="T254" s="48"/>
      <c r="U254" s="121"/>
      <c r="V254" s="124"/>
      <c r="W254" s="178"/>
      <c r="X254" s="122"/>
      <c r="Y254" s="122"/>
      <c r="AH254" s="52"/>
    </row>
    <row r="255" spans="1:34" outlineLevel="1">
      <c r="A255" s="274"/>
      <c r="B255" s="48" t="s">
        <v>15</v>
      </c>
      <c r="C255" s="87">
        <v>251</v>
      </c>
      <c r="D255" s="121"/>
      <c r="E255" s="121" t="s">
        <v>8409</v>
      </c>
      <c r="F255" s="121" t="s">
        <v>8410</v>
      </c>
      <c r="G255" s="121" t="s">
        <v>8411</v>
      </c>
      <c r="H255" s="121"/>
      <c r="I255" s="121"/>
      <c r="J255" s="121"/>
      <c r="K255" s="87"/>
      <c r="L255" s="121"/>
      <c r="M255" s="48"/>
      <c r="N255" s="48"/>
      <c r="O255" s="48"/>
      <c r="P255" s="48"/>
      <c r="Q255" s="48"/>
      <c r="R255" s="48"/>
      <c r="S255" s="48"/>
      <c r="T255" s="48"/>
      <c r="U255" s="121"/>
      <c r="V255" s="124"/>
      <c r="W255" s="178"/>
      <c r="X255" s="122"/>
      <c r="Y255" s="122"/>
      <c r="AH255" s="52"/>
    </row>
    <row r="256" spans="1:34" outlineLevel="1">
      <c r="A256" s="274"/>
      <c r="B256" s="48" t="s">
        <v>15</v>
      </c>
      <c r="C256" s="87">
        <v>252</v>
      </c>
      <c r="D256" s="121"/>
      <c r="E256" s="121" t="s">
        <v>8412</v>
      </c>
      <c r="F256" s="121" t="s">
        <v>8413</v>
      </c>
      <c r="G256" s="121" t="s">
        <v>8414</v>
      </c>
      <c r="H256" s="121"/>
      <c r="I256" s="121"/>
      <c r="J256" s="121"/>
      <c r="K256" s="87"/>
      <c r="L256" s="121"/>
      <c r="M256" s="48"/>
      <c r="N256" s="48"/>
      <c r="O256" s="48"/>
      <c r="P256" s="48"/>
      <c r="Q256" s="48"/>
      <c r="R256" s="48"/>
      <c r="S256" s="48"/>
      <c r="T256" s="48"/>
      <c r="U256" s="121"/>
      <c r="V256" s="124"/>
      <c r="W256" s="178"/>
      <c r="X256" s="122"/>
      <c r="Y256" s="122"/>
      <c r="AH256" s="52"/>
    </row>
    <row r="257" spans="1:34" outlineLevel="1">
      <c r="A257" s="274"/>
      <c r="B257" s="48" t="s">
        <v>15</v>
      </c>
      <c r="C257" s="87">
        <v>253</v>
      </c>
      <c r="D257" s="121"/>
      <c r="E257" s="121" t="s">
        <v>8415</v>
      </c>
      <c r="F257" s="121" t="s">
        <v>8416</v>
      </c>
      <c r="G257" s="121" t="s">
        <v>8417</v>
      </c>
      <c r="H257" s="121"/>
      <c r="I257" s="121"/>
      <c r="J257" s="121"/>
      <c r="K257" s="87"/>
      <c r="L257" s="121"/>
      <c r="M257" s="48"/>
      <c r="N257" s="48"/>
      <c r="O257" s="48"/>
      <c r="P257" s="48"/>
      <c r="Q257" s="48"/>
      <c r="R257" s="48"/>
      <c r="S257" s="48"/>
      <c r="T257" s="48"/>
      <c r="U257" s="121"/>
      <c r="V257" s="124"/>
      <c r="W257" s="178"/>
      <c r="X257" s="122"/>
      <c r="Y257" s="122"/>
      <c r="AH257" s="52"/>
    </row>
    <row r="258" spans="1:34" outlineLevel="1">
      <c r="A258" s="274"/>
      <c r="B258" s="48" t="s">
        <v>15</v>
      </c>
      <c r="C258" s="87">
        <v>254</v>
      </c>
      <c r="D258" s="121"/>
      <c r="E258" s="121" t="s">
        <v>8418</v>
      </c>
      <c r="F258" s="121" t="s">
        <v>8419</v>
      </c>
      <c r="G258" s="121" t="s">
        <v>8420</v>
      </c>
      <c r="H258" s="121"/>
      <c r="I258" s="121"/>
      <c r="J258" s="121"/>
      <c r="K258" s="87"/>
      <c r="L258" s="121"/>
      <c r="M258" s="48"/>
      <c r="N258" s="48"/>
      <c r="O258" s="48"/>
      <c r="P258" s="48"/>
      <c r="Q258" s="48"/>
      <c r="R258" s="48"/>
      <c r="S258" s="48"/>
      <c r="T258" s="48"/>
      <c r="U258" s="121"/>
      <c r="V258" s="124"/>
      <c r="W258" s="178"/>
      <c r="X258" s="122"/>
      <c r="Y258" s="122"/>
      <c r="AH258" s="52"/>
    </row>
    <row r="259" spans="1:34" outlineLevel="1">
      <c r="A259" s="274"/>
      <c r="B259" s="48" t="s">
        <v>15</v>
      </c>
      <c r="C259" s="87">
        <v>255</v>
      </c>
      <c r="D259" s="121"/>
      <c r="E259" s="121" t="s">
        <v>8421</v>
      </c>
      <c r="F259" s="121" t="s">
        <v>8422</v>
      </c>
      <c r="G259" s="121" t="s">
        <v>8423</v>
      </c>
      <c r="H259" s="121"/>
      <c r="I259" s="121"/>
      <c r="J259" s="121"/>
      <c r="K259" s="87"/>
      <c r="L259" s="121"/>
      <c r="M259" s="48"/>
      <c r="N259" s="48"/>
      <c r="O259" s="48"/>
      <c r="P259" s="48"/>
      <c r="Q259" s="48"/>
      <c r="R259" s="48"/>
      <c r="S259" s="48"/>
      <c r="T259" s="48"/>
      <c r="U259" s="121"/>
      <c r="V259" s="124"/>
      <c r="W259" s="178"/>
      <c r="X259" s="122"/>
      <c r="Y259" s="122"/>
      <c r="AH259" s="52"/>
    </row>
    <row r="260" spans="1:34" outlineLevel="1">
      <c r="A260" s="274"/>
      <c r="B260" s="48" t="s">
        <v>15</v>
      </c>
      <c r="C260" s="48">
        <v>256</v>
      </c>
      <c r="D260" s="121"/>
      <c r="E260" s="121" t="s">
        <v>8424</v>
      </c>
      <c r="F260" s="121" t="s">
        <v>8425</v>
      </c>
      <c r="G260" s="121" t="s">
        <v>8426</v>
      </c>
      <c r="H260" s="121"/>
      <c r="I260" s="121"/>
      <c r="J260" s="121"/>
      <c r="K260" s="87"/>
      <c r="L260" s="121"/>
      <c r="M260" s="48"/>
      <c r="N260" s="48"/>
      <c r="O260" s="48"/>
      <c r="P260" s="48"/>
      <c r="Q260" s="48"/>
      <c r="R260" s="48"/>
      <c r="S260" s="48"/>
      <c r="T260" s="48"/>
      <c r="U260" s="121"/>
      <c r="V260" s="124"/>
      <c r="W260" s="178"/>
      <c r="X260" s="122"/>
      <c r="Y260" s="122"/>
      <c r="AH260" s="52"/>
    </row>
    <row r="261" spans="1:34" ht="20.25">
      <c r="A261" s="819" t="s">
        <v>608</v>
      </c>
      <c r="B261" s="819"/>
      <c r="C261" s="819"/>
      <c r="D261" s="819"/>
      <c r="E261" s="819"/>
      <c r="F261" s="819"/>
      <c r="G261" s="819"/>
      <c r="H261" s="819"/>
      <c r="I261" s="819"/>
      <c r="J261" s="819"/>
      <c r="K261" s="819"/>
      <c r="L261" s="819"/>
      <c r="M261" s="819"/>
      <c r="N261" s="819"/>
      <c r="O261" s="819"/>
      <c r="P261" s="819"/>
      <c r="Q261" s="819"/>
      <c r="R261" s="819"/>
      <c r="S261" s="819"/>
      <c r="T261" s="819"/>
      <c r="U261" s="819"/>
      <c r="V261" s="819"/>
      <c r="W261" s="819"/>
      <c r="X261" s="819"/>
      <c r="Y261" s="819"/>
      <c r="AH261" s="52"/>
    </row>
    <row r="262" spans="1:34" outlineLevel="1">
      <c r="A262" s="274"/>
      <c r="B262" s="48" t="s">
        <v>84</v>
      </c>
      <c r="C262" s="48">
        <v>1001</v>
      </c>
      <c r="D262" s="121" t="s">
        <v>8427</v>
      </c>
      <c r="E262" s="48" t="s">
        <v>8428</v>
      </c>
      <c r="F262" s="121" t="s">
        <v>8429</v>
      </c>
      <c r="G262" s="121" t="s">
        <v>8430</v>
      </c>
      <c r="H262" s="48" t="s">
        <v>8431</v>
      </c>
      <c r="I262" s="48" t="s">
        <v>8432</v>
      </c>
      <c r="J262" s="48" t="s">
        <v>7550</v>
      </c>
      <c r="K262" s="87" t="s">
        <v>7564</v>
      </c>
      <c r="L262" s="48"/>
      <c r="M262" s="48"/>
      <c r="N262" s="48"/>
      <c r="O262" s="48"/>
      <c r="P262" s="48"/>
      <c r="Q262" s="48"/>
      <c r="R262" s="48"/>
      <c r="S262" s="48"/>
      <c r="T262" s="48"/>
      <c r="U262" s="48"/>
      <c r="V262" s="49" t="s">
        <v>8433</v>
      </c>
      <c r="W262" s="178" t="s">
        <v>7188</v>
      </c>
      <c r="X262" s="51"/>
      <c r="Y262" s="51" t="s">
        <v>8434</v>
      </c>
      <c r="Z262" s="50"/>
      <c r="AA262" s="50" t="s">
        <v>178</v>
      </c>
      <c r="AB262" s="27"/>
      <c r="AC262" s="27"/>
      <c r="AD262" s="27"/>
      <c r="AE262" s="27"/>
      <c r="AH262" s="52"/>
    </row>
    <row r="263" spans="1:34" outlineLevel="1">
      <c r="A263" s="274"/>
      <c r="B263" s="48" t="s">
        <v>15</v>
      </c>
      <c r="C263" s="48">
        <v>1002</v>
      </c>
      <c r="D263" s="121"/>
      <c r="E263" s="48" t="s">
        <v>8435</v>
      </c>
      <c r="F263" s="121" t="s">
        <v>8436</v>
      </c>
      <c r="G263" s="121" t="s">
        <v>8437</v>
      </c>
      <c r="H263" s="48"/>
      <c r="I263" s="48"/>
      <c r="J263" s="48"/>
      <c r="K263" s="87"/>
      <c r="L263" s="48"/>
      <c r="M263" s="48"/>
      <c r="N263" s="48"/>
      <c r="O263" s="48"/>
      <c r="P263" s="48"/>
      <c r="Q263" s="48"/>
      <c r="R263" s="48"/>
      <c r="S263" s="48"/>
      <c r="T263" s="48"/>
      <c r="U263" s="48"/>
      <c r="V263" s="49"/>
      <c r="W263" s="178"/>
      <c r="X263" s="51"/>
      <c r="Y263" s="51"/>
      <c r="Z263" s="50"/>
      <c r="AA263" s="50" t="s">
        <v>916</v>
      </c>
      <c r="AB263" s="27"/>
      <c r="AC263" s="27"/>
      <c r="AD263" s="27"/>
      <c r="AE263" s="27"/>
      <c r="AH263" s="52"/>
    </row>
    <row r="264" spans="1:34" outlineLevel="1">
      <c r="A264" s="274"/>
      <c r="B264" s="48" t="s">
        <v>15</v>
      </c>
      <c r="C264" s="48">
        <v>1003</v>
      </c>
      <c r="D264" s="121"/>
      <c r="E264" s="48" t="s">
        <v>8438</v>
      </c>
      <c r="F264" s="121" t="s">
        <v>8439</v>
      </c>
      <c r="G264" s="121" t="s">
        <v>8440</v>
      </c>
      <c r="H264" s="48"/>
      <c r="I264" s="48"/>
      <c r="J264" s="48"/>
      <c r="K264" s="87"/>
      <c r="L264" s="48"/>
      <c r="M264" s="48"/>
      <c r="N264" s="48"/>
      <c r="O264" s="48"/>
      <c r="P264" s="48"/>
      <c r="Q264" s="48"/>
      <c r="R264" s="48"/>
      <c r="S264" s="48"/>
      <c r="T264" s="48"/>
      <c r="U264" s="48"/>
      <c r="V264" s="49"/>
      <c r="W264" s="178"/>
      <c r="X264" s="51"/>
      <c r="Y264" s="51"/>
      <c r="Z264" s="50"/>
      <c r="AA264" s="50" t="s">
        <v>186</v>
      </c>
      <c r="AB264" s="27"/>
      <c r="AC264" s="27"/>
      <c r="AD264" s="27"/>
      <c r="AE264" s="27"/>
      <c r="AH264" s="52"/>
    </row>
    <row r="265" spans="1:34" outlineLevel="1">
      <c r="A265" s="274"/>
      <c r="B265" s="48" t="s">
        <v>84</v>
      </c>
      <c r="C265" s="48">
        <v>1004</v>
      </c>
      <c r="D265" s="121" t="s">
        <v>8441</v>
      </c>
      <c r="E265" s="48" t="s">
        <v>8442</v>
      </c>
      <c r="F265" s="121" t="s">
        <v>8443</v>
      </c>
      <c r="G265" s="121" t="s">
        <v>8444</v>
      </c>
      <c r="H265" s="48" t="s">
        <v>8445</v>
      </c>
      <c r="I265" s="48" t="s">
        <v>8446</v>
      </c>
      <c r="J265" s="477" t="s">
        <v>7550</v>
      </c>
      <c r="K265" s="87" t="s">
        <v>8447</v>
      </c>
      <c r="L265" s="48"/>
      <c r="M265" s="48"/>
      <c r="N265" s="48"/>
      <c r="O265" s="48"/>
      <c r="P265" s="48"/>
      <c r="Q265" s="48"/>
      <c r="R265" s="48"/>
      <c r="S265" s="48"/>
      <c r="T265" s="48"/>
      <c r="U265" s="48"/>
      <c r="V265" s="49" t="s">
        <v>8448</v>
      </c>
      <c r="W265" s="178" t="s">
        <v>7188</v>
      </c>
      <c r="X265" s="51"/>
      <c r="Y265" s="374" t="s">
        <v>8449</v>
      </c>
      <c r="Z265" s="27"/>
      <c r="AA265" s="27"/>
      <c r="AB265" s="27"/>
      <c r="AC265" s="27"/>
      <c r="AD265" s="27"/>
      <c r="AE265" s="27"/>
      <c r="AH265" s="52"/>
    </row>
    <row r="266" spans="1:34" outlineLevel="1">
      <c r="A266" s="274"/>
      <c r="B266" s="48" t="s">
        <v>84</v>
      </c>
      <c r="C266" s="48">
        <v>1005</v>
      </c>
      <c r="D266" s="121" t="s">
        <v>8450</v>
      </c>
      <c r="E266" s="48" t="s">
        <v>8451</v>
      </c>
      <c r="F266" s="121" t="s">
        <v>8452</v>
      </c>
      <c r="G266" s="121" t="s">
        <v>8453</v>
      </c>
      <c r="H266" s="48" t="s">
        <v>8454</v>
      </c>
      <c r="I266" s="48" t="s">
        <v>8446</v>
      </c>
      <c r="J266" s="477" t="s">
        <v>7550</v>
      </c>
      <c r="K266" s="87" t="s">
        <v>8447</v>
      </c>
      <c r="L266" s="48"/>
      <c r="M266" s="48"/>
      <c r="N266" s="48"/>
      <c r="O266" s="48"/>
      <c r="P266" s="48"/>
      <c r="Q266" s="48"/>
      <c r="R266" s="48"/>
      <c r="S266" s="48"/>
      <c r="T266" s="48"/>
      <c r="U266" s="48"/>
      <c r="V266" s="49" t="s">
        <v>8448</v>
      </c>
      <c r="W266" s="178" t="s">
        <v>7188</v>
      </c>
      <c r="X266" s="51"/>
      <c r="Y266" s="374" t="s">
        <v>8455</v>
      </c>
      <c r="Z266" s="628"/>
      <c r="AA266" s="50" t="s">
        <v>195</v>
      </c>
      <c r="AB266" s="27"/>
      <c r="AC266" s="27"/>
      <c r="AD266" s="27"/>
      <c r="AE266" s="27"/>
      <c r="AH266" s="52"/>
    </row>
    <row r="267" spans="1:34" outlineLevel="1">
      <c r="A267" s="274"/>
      <c r="B267" s="48" t="s">
        <v>84</v>
      </c>
      <c r="C267" s="48">
        <v>1006</v>
      </c>
      <c r="D267" s="121" t="s">
        <v>8456</v>
      </c>
      <c r="E267" s="48" t="s">
        <v>8457</v>
      </c>
      <c r="F267" s="121" t="s">
        <v>8458</v>
      </c>
      <c r="G267" s="121" t="s">
        <v>8459</v>
      </c>
      <c r="H267" s="48" t="s">
        <v>8445</v>
      </c>
      <c r="I267" s="48" t="s">
        <v>8460</v>
      </c>
      <c r="J267" s="477" t="s">
        <v>7550</v>
      </c>
      <c r="K267" s="87" t="s">
        <v>8447</v>
      </c>
      <c r="L267" s="48"/>
      <c r="M267" s="48"/>
      <c r="N267" s="48"/>
      <c r="O267" s="48"/>
      <c r="P267" s="48"/>
      <c r="Q267" s="48"/>
      <c r="R267" s="48"/>
      <c r="S267" s="48"/>
      <c r="T267" s="48"/>
      <c r="U267" s="48"/>
      <c r="V267" s="49" t="s">
        <v>8448</v>
      </c>
      <c r="W267" s="178" t="s">
        <v>7188</v>
      </c>
      <c r="X267" s="51"/>
      <c r="Y267" s="374" t="s">
        <v>8461</v>
      </c>
      <c r="Z267" s="27"/>
      <c r="AA267" s="50" t="s">
        <v>200</v>
      </c>
      <c r="AB267" s="27"/>
      <c r="AC267" s="27"/>
      <c r="AD267" s="27"/>
      <c r="AE267" s="27"/>
      <c r="AH267" s="52"/>
    </row>
    <row r="268" spans="1:34" outlineLevel="1">
      <c r="A268" s="274"/>
      <c r="B268" s="48" t="s">
        <v>84</v>
      </c>
      <c r="C268" s="48">
        <v>1007</v>
      </c>
      <c r="D268" s="121" t="s">
        <v>8462</v>
      </c>
      <c r="E268" s="48" t="s">
        <v>8463</v>
      </c>
      <c r="F268" s="121" t="s">
        <v>8464</v>
      </c>
      <c r="G268" s="121" t="s">
        <v>8465</v>
      </c>
      <c r="H268" s="121" t="s">
        <v>8454</v>
      </c>
      <c r="I268" s="121" t="s">
        <v>8460</v>
      </c>
      <c r="J268" s="477" t="s">
        <v>7550</v>
      </c>
      <c r="K268" s="87" t="s">
        <v>8447</v>
      </c>
      <c r="L268" s="121"/>
      <c r="M268" s="48"/>
      <c r="N268" s="48"/>
      <c r="O268" s="48"/>
      <c r="P268" s="48"/>
      <c r="Q268" s="48"/>
      <c r="R268" s="48"/>
      <c r="S268" s="48"/>
      <c r="T268" s="48"/>
      <c r="U268" s="121"/>
      <c r="V268" s="49" t="s">
        <v>8448</v>
      </c>
      <c r="W268" s="178" t="s">
        <v>7188</v>
      </c>
      <c r="X268" s="122"/>
      <c r="Y268" s="374" t="s">
        <v>8466</v>
      </c>
      <c r="Z268" s="27"/>
      <c r="AA268" s="27"/>
      <c r="AB268" s="27"/>
      <c r="AC268" s="27"/>
      <c r="AD268" s="27"/>
      <c r="AE268" s="27"/>
      <c r="AH268" s="52"/>
    </row>
    <row r="269" spans="1:34" outlineLevel="1">
      <c r="A269" s="274"/>
      <c r="B269" s="48" t="s">
        <v>15</v>
      </c>
      <c r="C269" s="48">
        <v>1008</v>
      </c>
      <c r="D269" s="121"/>
      <c r="E269" s="48" t="s">
        <v>8467</v>
      </c>
      <c r="F269" s="121" t="s">
        <v>8468</v>
      </c>
      <c r="G269" s="121" t="s">
        <v>8469</v>
      </c>
      <c r="H269" s="121"/>
      <c r="I269" s="121"/>
      <c r="J269" s="48"/>
      <c r="K269" s="87"/>
      <c r="L269" s="121"/>
      <c r="M269" s="48"/>
      <c r="N269" s="48"/>
      <c r="O269" s="48"/>
      <c r="P269" s="48"/>
      <c r="Q269" s="48"/>
      <c r="R269" s="48"/>
      <c r="S269" s="48"/>
      <c r="T269" s="48"/>
      <c r="U269" s="121"/>
      <c r="V269" s="124"/>
      <c r="W269" s="178"/>
      <c r="X269" s="122"/>
      <c r="Y269" s="122"/>
      <c r="Z269" s="27"/>
      <c r="AA269" s="27"/>
      <c r="AB269" s="27"/>
      <c r="AC269" s="27"/>
      <c r="AD269" s="27"/>
      <c r="AE269" s="27"/>
      <c r="AH269" s="52"/>
    </row>
    <row r="270" spans="1:34" outlineLevel="1">
      <c r="A270" s="274"/>
      <c r="B270" s="48" t="s">
        <v>23</v>
      </c>
      <c r="C270" s="48">
        <v>1009</v>
      </c>
      <c r="D270" s="121"/>
      <c r="E270" s="48" t="s">
        <v>8470</v>
      </c>
      <c r="F270" s="121" t="s">
        <v>8471</v>
      </c>
      <c r="G270" s="121" t="s">
        <v>7598</v>
      </c>
      <c r="H270" s="121"/>
      <c r="I270" s="121"/>
      <c r="J270" s="121"/>
      <c r="K270" s="87"/>
      <c r="L270" s="121"/>
      <c r="M270" s="48"/>
      <c r="N270" s="48"/>
      <c r="O270" s="48"/>
      <c r="P270" s="48"/>
      <c r="Q270" s="48"/>
      <c r="R270" s="48"/>
      <c r="S270" s="48"/>
      <c r="T270" s="48"/>
      <c r="U270" s="121"/>
      <c r="V270" s="124"/>
      <c r="W270" s="178"/>
      <c r="X270" s="122"/>
      <c r="Y270" s="122"/>
      <c r="AH270" s="52"/>
    </row>
    <row r="271" spans="1:34" outlineLevel="1">
      <c r="A271" s="274"/>
      <c r="B271" s="48" t="s">
        <v>84</v>
      </c>
      <c r="C271" s="48">
        <v>1010</v>
      </c>
      <c r="D271" s="121" t="s">
        <v>8472</v>
      </c>
      <c r="E271" s="48" t="s">
        <v>8473</v>
      </c>
      <c r="F271" s="121" t="s">
        <v>8474</v>
      </c>
      <c r="G271" s="121" t="s">
        <v>8475</v>
      </c>
      <c r="H271" s="121" t="s">
        <v>8476</v>
      </c>
      <c r="I271" s="48" t="s">
        <v>8477</v>
      </c>
      <c r="J271" s="477" t="s">
        <v>7550</v>
      </c>
      <c r="K271" s="87" t="s">
        <v>8447</v>
      </c>
      <c r="L271" s="48"/>
      <c r="M271" s="48"/>
      <c r="N271" s="48"/>
      <c r="O271" s="48"/>
      <c r="P271" s="48"/>
      <c r="Q271" s="48"/>
      <c r="R271" s="48"/>
      <c r="S271" s="48"/>
      <c r="T271" s="48"/>
      <c r="U271" s="48"/>
      <c r="V271" s="49" t="s">
        <v>8478</v>
      </c>
      <c r="W271" s="178" t="s">
        <v>7188</v>
      </c>
      <c r="X271" s="51"/>
      <c r="Y271" s="374" t="s">
        <v>8479</v>
      </c>
      <c r="AH271" s="52"/>
    </row>
    <row r="272" spans="1:34" outlineLevel="1">
      <c r="A272" s="274"/>
      <c r="B272" s="48" t="s">
        <v>84</v>
      </c>
      <c r="C272" s="48">
        <v>1011</v>
      </c>
      <c r="D272" s="121" t="s">
        <v>8480</v>
      </c>
      <c r="E272" s="48" t="s">
        <v>8481</v>
      </c>
      <c r="F272" s="121" t="s">
        <v>8482</v>
      </c>
      <c r="G272" s="121" t="s">
        <v>8483</v>
      </c>
      <c r="H272" s="121" t="s">
        <v>8484</v>
      </c>
      <c r="I272" s="121" t="s">
        <v>8477</v>
      </c>
      <c r="J272" s="477" t="s">
        <v>7550</v>
      </c>
      <c r="K272" s="87" t="s">
        <v>8447</v>
      </c>
      <c r="L272" s="121"/>
      <c r="M272" s="48"/>
      <c r="N272" s="48"/>
      <c r="O272" s="48"/>
      <c r="P272" s="48"/>
      <c r="Q272" s="48"/>
      <c r="R272" s="48"/>
      <c r="S272" s="48"/>
      <c r="T272" s="48"/>
      <c r="U272" s="121"/>
      <c r="V272" s="49" t="s">
        <v>8478</v>
      </c>
      <c r="W272" s="178" t="s">
        <v>7188</v>
      </c>
      <c r="X272" s="122"/>
      <c r="Y272" s="374" t="s">
        <v>8485</v>
      </c>
      <c r="Z272" s="27"/>
      <c r="AA272" s="27"/>
      <c r="AB272" s="27"/>
      <c r="AC272" s="27"/>
      <c r="AD272" s="27"/>
      <c r="AE272" s="27"/>
      <c r="AH272" s="52"/>
    </row>
    <row r="273" spans="1:34" outlineLevel="1">
      <c r="A273" s="274"/>
      <c r="B273" s="48" t="s">
        <v>84</v>
      </c>
      <c r="C273" s="48">
        <v>1012</v>
      </c>
      <c r="D273" s="121" t="s">
        <v>8486</v>
      </c>
      <c r="E273" s="48" t="s">
        <v>8487</v>
      </c>
      <c r="F273" s="121" t="s">
        <v>8488</v>
      </c>
      <c r="G273" s="121" t="s">
        <v>8489</v>
      </c>
      <c r="H273" s="121" t="s">
        <v>8476</v>
      </c>
      <c r="I273" s="48" t="s">
        <v>8490</v>
      </c>
      <c r="J273" s="477" t="s">
        <v>7550</v>
      </c>
      <c r="K273" s="87" t="s">
        <v>8447</v>
      </c>
      <c r="L273" s="48"/>
      <c r="M273" s="48"/>
      <c r="N273" s="48"/>
      <c r="O273" s="48"/>
      <c r="P273" s="48"/>
      <c r="Q273" s="48"/>
      <c r="R273" s="48"/>
      <c r="S273" s="48"/>
      <c r="T273" s="48"/>
      <c r="U273" s="48"/>
      <c r="V273" s="49" t="s">
        <v>8478</v>
      </c>
      <c r="W273" s="178" t="s">
        <v>7188</v>
      </c>
      <c r="X273" s="51"/>
      <c r="Y273" s="374" t="s">
        <v>8491</v>
      </c>
      <c r="AH273" s="52"/>
    </row>
    <row r="274" spans="1:34" ht="13.5" customHeight="1" outlineLevel="1">
      <c r="A274" s="274"/>
      <c r="B274" s="48" t="s">
        <v>84</v>
      </c>
      <c r="C274" s="48">
        <v>1013</v>
      </c>
      <c r="D274" s="121" t="s">
        <v>8492</v>
      </c>
      <c r="E274" s="48" t="s">
        <v>8493</v>
      </c>
      <c r="F274" s="121" t="s">
        <v>8494</v>
      </c>
      <c r="G274" s="121" t="s">
        <v>8495</v>
      </c>
      <c r="H274" s="48" t="s">
        <v>8484</v>
      </c>
      <c r="I274" s="48" t="s">
        <v>8490</v>
      </c>
      <c r="J274" s="477" t="s">
        <v>7550</v>
      </c>
      <c r="K274" s="87" t="s">
        <v>8447</v>
      </c>
      <c r="L274" s="48"/>
      <c r="M274" s="48"/>
      <c r="N274" s="48"/>
      <c r="O274" s="48"/>
      <c r="P274" s="48"/>
      <c r="Q274" s="48"/>
      <c r="R274" s="48"/>
      <c r="S274" s="48"/>
      <c r="T274" s="48"/>
      <c r="U274" s="48"/>
      <c r="V274" s="49" t="s">
        <v>8478</v>
      </c>
      <c r="W274" s="178" t="s">
        <v>7188</v>
      </c>
      <c r="X274" s="51"/>
      <c r="Y274" s="374" t="s">
        <v>8496</v>
      </c>
      <c r="AH274" s="52"/>
    </row>
    <row r="275" spans="1:34" outlineLevel="1">
      <c r="A275" s="274"/>
      <c r="B275" s="48" t="s">
        <v>84</v>
      </c>
      <c r="C275" s="48">
        <v>1014</v>
      </c>
      <c r="D275" s="121" t="s">
        <v>8497</v>
      </c>
      <c r="E275" s="48" t="s">
        <v>8498</v>
      </c>
      <c r="F275" s="121" t="s">
        <v>8499</v>
      </c>
      <c r="G275" s="121" t="s">
        <v>8500</v>
      </c>
      <c r="H275" s="48" t="s">
        <v>8476</v>
      </c>
      <c r="I275" s="48" t="s">
        <v>8501</v>
      </c>
      <c r="J275" s="477" t="s">
        <v>7550</v>
      </c>
      <c r="K275" s="87" t="s">
        <v>8447</v>
      </c>
      <c r="L275" s="48"/>
      <c r="M275" s="48"/>
      <c r="N275" s="48"/>
      <c r="O275" s="48"/>
      <c r="P275" s="48"/>
      <c r="Q275" s="48"/>
      <c r="R275" s="48"/>
      <c r="S275" s="48"/>
      <c r="T275" s="48"/>
      <c r="U275" s="48"/>
      <c r="V275" s="49" t="s">
        <v>8478</v>
      </c>
      <c r="W275" s="178" t="s">
        <v>7188</v>
      </c>
      <c r="X275" s="51"/>
      <c r="Y275" s="374" t="s">
        <v>8502</v>
      </c>
      <c r="AH275" s="52"/>
    </row>
    <row r="276" spans="1:34" outlineLevel="1">
      <c r="A276" s="274"/>
      <c r="B276" s="48" t="s">
        <v>84</v>
      </c>
      <c r="C276" s="48">
        <v>1015</v>
      </c>
      <c r="D276" s="121" t="s">
        <v>8503</v>
      </c>
      <c r="E276" s="48" t="s">
        <v>8504</v>
      </c>
      <c r="F276" s="121" t="s">
        <v>8505</v>
      </c>
      <c r="G276" s="121" t="s">
        <v>8506</v>
      </c>
      <c r="H276" s="47" t="s">
        <v>8484</v>
      </c>
      <c r="I276" s="47" t="s">
        <v>8501</v>
      </c>
      <c r="J276" s="477" t="s">
        <v>7550</v>
      </c>
      <c r="K276" s="87" t="s">
        <v>8447</v>
      </c>
      <c r="L276" s="48"/>
      <c r="M276" s="48"/>
      <c r="N276" s="48"/>
      <c r="O276" s="48"/>
      <c r="P276" s="48"/>
      <c r="Q276" s="48"/>
      <c r="R276" s="48"/>
      <c r="S276" s="48"/>
      <c r="T276" s="48"/>
      <c r="U276" s="48"/>
      <c r="V276" s="49" t="s">
        <v>8478</v>
      </c>
      <c r="W276" s="178" t="s">
        <v>7188</v>
      </c>
      <c r="X276" s="51"/>
      <c r="Y276" s="374" t="s">
        <v>8507</v>
      </c>
      <c r="AH276" s="52"/>
    </row>
    <row r="277" spans="1:34" outlineLevel="1">
      <c r="A277" s="274"/>
      <c r="B277" s="48" t="s">
        <v>84</v>
      </c>
      <c r="C277" s="48">
        <v>1016</v>
      </c>
      <c r="D277" s="121" t="s">
        <v>8508</v>
      </c>
      <c r="E277" s="48" t="s">
        <v>8509</v>
      </c>
      <c r="F277" s="121" t="s">
        <v>8510</v>
      </c>
      <c r="G277" s="121" t="s">
        <v>8511</v>
      </c>
      <c r="H277" s="48" t="s">
        <v>8476</v>
      </c>
      <c r="I277" s="48" t="s">
        <v>8512</v>
      </c>
      <c r="J277" s="477" t="s">
        <v>7550</v>
      </c>
      <c r="K277" s="87" t="s">
        <v>8447</v>
      </c>
      <c r="L277" s="48"/>
      <c r="M277" s="48"/>
      <c r="N277" s="48"/>
      <c r="O277" s="48"/>
      <c r="P277" s="48"/>
      <c r="Q277" s="48"/>
      <c r="R277" s="48"/>
      <c r="S277" s="48"/>
      <c r="T277" s="48"/>
      <c r="U277" s="48"/>
      <c r="V277" s="49" t="s">
        <v>8478</v>
      </c>
      <c r="W277" s="178" t="s">
        <v>7188</v>
      </c>
      <c r="X277" s="51"/>
      <c r="Y277" s="374" t="s">
        <v>8513</v>
      </c>
      <c r="AH277" s="52"/>
    </row>
    <row r="278" spans="1:34" outlineLevel="1">
      <c r="A278" s="274"/>
      <c r="B278" s="48" t="s">
        <v>84</v>
      </c>
      <c r="C278" s="48">
        <v>1017</v>
      </c>
      <c r="D278" s="121" t="s">
        <v>8514</v>
      </c>
      <c r="E278" s="48" t="s">
        <v>8515</v>
      </c>
      <c r="F278" s="121" t="s">
        <v>8516</v>
      </c>
      <c r="G278" s="121" t="s">
        <v>8517</v>
      </c>
      <c r="H278" s="48" t="s">
        <v>8484</v>
      </c>
      <c r="I278" s="48" t="s">
        <v>8512</v>
      </c>
      <c r="J278" s="477" t="s">
        <v>7550</v>
      </c>
      <c r="K278" s="87" t="s">
        <v>8447</v>
      </c>
      <c r="L278" s="48"/>
      <c r="M278" s="48"/>
      <c r="N278" s="48"/>
      <c r="O278" s="48"/>
      <c r="P278" s="48"/>
      <c r="Q278" s="48"/>
      <c r="R278" s="48"/>
      <c r="S278" s="48"/>
      <c r="T278" s="48"/>
      <c r="U278" s="48"/>
      <c r="V278" s="49" t="s">
        <v>8478</v>
      </c>
      <c r="W278" s="178" t="s">
        <v>7188</v>
      </c>
      <c r="X278" s="51"/>
      <c r="Y278" s="374" t="s">
        <v>8518</v>
      </c>
      <c r="AH278" s="52"/>
    </row>
    <row r="279" spans="1:34" outlineLevel="1">
      <c r="A279" s="274"/>
      <c r="B279" s="48" t="s">
        <v>15</v>
      </c>
      <c r="C279" s="48">
        <v>1018</v>
      </c>
      <c r="D279" s="121"/>
      <c r="E279" s="48" t="s">
        <v>8519</v>
      </c>
      <c r="F279" s="121" t="s">
        <v>8520</v>
      </c>
      <c r="G279" s="121" t="s">
        <v>7646</v>
      </c>
      <c r="H279" s="48"/>
      <c r="I279" s="48"/>
      <c r="J279" s="377"/>
      <c r="K279" s="87"/>
      <c r="L279" s="48"/>
      <c r="M279" s="48"/>
      <c r="N279" s="48"/>
      <c r="O279" s="48"/>
      <c r="P279" s="48"/>
      <c r="Q279" s="48"/>
      <c r="R279" s="48"/>
      <c r="S279" s="48"/>
      <c r="T279" s="48"/>
      <c r="U279" s="48"/>
      <c r="V279" s="49"/>
      <c r="W279" s="178"/>
      <c r="X279" s="51"/>
      <c r="Y279" s="51"/>
      <c r="AH279" s="52"/>
    </row>
    <row r="280" spans="1:34" outlineLevel="1">
      <c r="A280" s="274"/>
      <c r="B280" s="48" t="s">
        <v>15</v>
      </c>
      <c r="C280" s="48">
        <v>1019</v>
      </c>
      <c r="D280" s="121"/>
      <c r="E280" s="48" t="s">
        <v>8521</v>
      </c>
      <c r="F280" s="121" t="s">
        <v>8522</v>
      </c>
      <c r="G280" s="121" t="s">
        <v>7649</v>
      </c>
      <c r="H280" s="48"/>
      <c r="I280" s="48"/>
      <c r="J280" s="377"/>
      <c r="K280" s="87"/>
      <c r="L280" s="48"/>
      <c r="M280" s="48"/>
      <c r="N280" s="48"/>
      <c r="O280" s="48"/>
      <c r="P280" s="48"/>
      <c r="Q280" s="48"/>
      <c r="R280" s="48"/>
      <c r="S280" s="48"/>
      <c r="T280" s="48"/>
      <c r="U280" s="48"/>
      <c r="V280" s="49"/>
      <c r="W280" s="178"/>
      <c r="X280" s="51"/>
      <c r="Y280" s="51"/>
      <c r="AH280" s="52"/>
    </row>
    <row r="281" spans="1:34" outlineLevel="1">
      <c r="A281" s="274"/>
      <c r="B281" s="48" t="s">
        <v>15</v>
      </c>
      <c r="C281" s="48">
        <v>1020</v>
      </c>
      <c r="D281" s="121"/>
      <c r="E281" s="48" t="s">
        <v>8523</v>
      </c>
      <c r="F281" s="121" t="s">
        <v>8524</v>
      </c>
      <c r="G281" s="121" t="s">
        <v>7652</v>
      </c>
      <c r="H281" s="48"/>
      <c r="I281" s="121"/>
      <c r="J281" s="48"/>
      <c r="K281" s="87"/>
      <c r="L281" s="121"/>
      <c r="M281" s="48"/>
      <c r="N281" s="48"/>
      <c r="O281" s="48"/>
      <c r="P281" s="48"/>
      <c r="Q281" s="48"/>
      <c r="R281" s="48"/>
      <c r="S281" s="48"/>
      <c r="T281" s="48"/>
      <c r="U281" s="121"/>
      <c r="V281" s="49"/>
      <c r="W281" s="178"/>
      <c r="X281" s="122"/>
      <c r="Y281" s="122"/>
      <c r="AH281" s="52"/>
    </row>
    <row r="282" spans="1:34" outlineLevel="1">
      <c r="A282" s="274"/>
      <c r="B282" s="48" t="s">
        <v>15</v>
      </c>
      <c r="C282" s="48">
        <v>1021</v>
      </c>
      <c r="D282" s="121"/>
      <c r="E282" s="48" t="s">
        <v>8525</v>
      </c>
      <c r="F282" s="121" t="s">
        <v>8526</v>
      </c>
      <c r="G282" s="121" t="s">
        <v>8527</v>
      </c>
      <c r="H282" s="121"/>
      <c r="I282" s="121"/>
      <c r="J282" s="48"/>
      <c r="K282" s="87"/>
      <c r="L282" s="121"/>
      <c r="M282" s="48"/>
      <c r="N282" s="48"/>
      <c r="O282" s="48"/>
      <c r="P282" s="48"/>
      <c r="Q282" s="48"/>
      <c r="R282" s="48"/>
      <c r="S282" s="48"/>
      <c r="T282" s="48"/>
      <c r="U282" s="121"/>
      <c r="V282" s="49"/>
      <c r="W282" s="178"/>
      <c r="X282" s="122"/>
      <c r="Y282" s="122"/>
      <c r="AH282" s="52"/>
    </row>
    <row r="283" spans="1:34" outlineLevel="1">
      <c r="A283" s="274"/>
      <c r="B283" s="48" t="s">
        <v>15</v>
      </c>
      <c r="C283" s="48">
        <v>1022</v>
      </c>
      <c r="D283" s="121"/>
      <c r="E283" s="48" t="s">
        <v>8528</v>
      </c>
      <c r="F283" s="121" t="s">
        <v>8529</v>
      </c>
      <c r="G283" s="121" t="s">
        <v>8530</v>
      </c>
      <c r="H283" s="121"/>
      <c r="I283" s="121"/>
      <c r="J283" s="48"/>
      <c r="K283" s="87"/>
      <c r="L283" s="121"/>
      <c r="M283" s="48"/>
      <c r="N283" s="48"/>
      <c r="O283" s="48"/>
      <c r="P283" s="48"/>
      <c r="Q283" s="48"/>
      <c r="R283" s="48"/>
      <c r="S283" s="48"/>
      <c r="T283" s="48"/>
      <c r="U283" s="121"/>
      <c r="V283" s="124"/>
      <c r="W283" s="178"/>
      <c r="X283" s="122"/>
      <c r="Y283" s="122"/>
      <c r="AH283" s="52"/>
    </row>
    <row r="284" spans="1:34" outlineLevel="1">
      <c r="A284" s="274"/>
      <c r="B284" s="48" t="s">
        <v>15</v>
      </c>
      <c r="C284" s="48">
        <v>1023</v>
      </c>
      <c r="D284" s="121"/>
      <c r="E284" s="48" t="s">
        <v>8531</v>
      </c>
      <c r="F284" s="121" t="s">
        <v>8532</v>
      </c>
      <c r="G284" s="121" t="s">
        <v>8533</v>
      </c>
      <c r="H284" s="121"/>
      <c r="I284" s="121"/>
      <c r="J284" s="48"/>
      <c r="K284" s="87"/>
      <c r="L284" s="121"/>
      <c r="M284" s="48"/>
      <c r="N284" s="48"/>
      <c r="O284" s="48"/>
      <c r="P284" s="48"/>
      <c r="Q284" s="48"/>
      <c r="R284" s="48"/>
      <c r="S284" s="48"/>
      <c r="T284" s="48"/>
      <c r="U284" s="121"/>
      <c r="V284" s="124"/>
      <c r="W284" s="178"/>
      <c r="X284" s="122"/>
      <c r="Y284" s="122"/>
      <c r="AH284" s="52"/>
    </row>
    <row r="285" spans="1:34" outlineLevel="1">
      <c r="A285" s="274"/>
      <c r="B285" s="48" t="s">
        <v>15</v>
      </c>
      <c r="C285" s="48">
        <v>1024</v>
      </c>
      <c r="D285" s="121"/>
      <c r="E285" s="48" t="s">
        <v>8534</v>
      </c>
      <c r="F285" s="121" t="s">
        <v>8535</v>
      </c>
      <c r="G285" s="121" t="s">
        <v>8536</v>
      </c>
      <c r="H285" s="121"/>
      <c r="I285" s="121"/>
      <c r="J285" s="48"/>
      <c r="K285" s="87"/>
      <c r="L285" s="121"/>
      <c r="M285" s="48"/>
      <c r="N285" s="48"/>
      <c r="O285" s="48"/>
      <c r="P285" s="48"/>
      <c r="Q285" s="48"/>
      <c r="R285" s="48"/>
      <c r="S285" s="48"/>
      <c r="T285" s="48"/>
      <c r="U285" s="121"/>
      <c r="V285" s="124"/>
      <c r="W285" s="178"/>
      <c r="X285" s="122"/>
      <c r="Y285" s="122"/>
      <c r="AH285" s="52"/>
    </row>
    <row r="286" spans="1:34" outlineLevel="1">
      <c r="A286" s="274"/>
      <c r="B286" s="48" t="s">
        <v>15</v>
      </c>
      <c r="C286" s="48">
        <v>1025</v>
      </c>
      <c r="D286" s="121"/>
      <c r="E286" s="48" t="s">
        <v>8537</v>
      </c>
      <c r="F286" s="121" t="s">
        <v>8538</v>
      </c>
      <c r="G286" s="121" t="s">
        <v>8539</v>
      </c>
      <c r="H286" s="121"/>
      <c r="I286" s="121"/>
      <c r="J286" s="48"/>
      <c r="K286" s="87"/>
      <c r="L286" s="121"/>
      <c r="M286" s="48"/>
      <c r="N286" s="48"/>
      <c r="O286" s="48"/>
      <c r="P286" s="48"/>
      <c r="Q286" s="48"/>
      <c r="R286" s="48"/>
      <c r="S286" s="48"/>
      <c r="T286" s="48"/>
      <c r="U286" s="121"/>
      <c r="V286" s="124"/>
      <c r="W286" s="178"/>
      <c r="X286" s="122"/>
      <c r="Y286" s="122"/>
      <c r="AH286" s="52"/>
    </row>
    <row r="287" spans="1:34" outlineLevel="1">
      <c r="A287" s="274"/>
      <c r="B287" s="48" t="s">
        <v>15</v>
      </c>
      <c r="C287" s="48">
        <v>1026</v>
      </c>
      <c r="D287" s="121"/>
      <c r="E287" s="48" t="s">
        <v>8540</v>
      </c>
      <c r="F287" s="121" t="s">
        <v>8541</v>
      </c>
      <c r="G287" s="121" t="s">
        <v>8542</v>
      </c>
      <c r="H287" s="121"/>
      <c r="I287" s="121"/>
      <c r="J287" s="48"/>
      <c r="K287" s="87"/>
      <c r="L287" s="121"/>
      <c r="M287" s="48"/>
      <c r="N287" s="48"/>
      <c r="O287" s="48"/>
      <c r="P287" s="48"/>
      <c r="Q287" s="48"/>
      <c r="R287" s="48"/>
      <c r="S287" s="48"/>
      <c r="T287" s="48"/>
      <c r="U287" s="121"/>
      <c r="V287" s="124"/>
      <c r="W287" s="178"/>
      <c r="X287" s="122"/>
      <c r="Y287" s="122"/>
      <c r="AH287" s="52"/>
    </row>
    <row r="288" spans="1:34" outlineLevel="1">
      <c r="A288" s="274"/>
      <c r="B288" s="48" t="s">
        <v>15</v>
      </c>
      <c r="C288" s="48">
        <v>1027</v>
      </c>
      <c r="D288" s="121"/>
      <c r="E288" s="48" t="s">
        <v>8543</v>
      </c>
      <c r="F288" s="121" t="s">
        <v>8544</v>
      </c>
      <c r="G288" s="121" t="s">
        <v>7690</v>
      </c>
      <c r="H288" s="121"/>
      <c r="I288" s="121"/>
      <c r="J288" s="48"/>
      <c r="K288" s="87"/>
      <c r="L288" s="121"/>
      <c r="M288" s="48"/>
      <c r="N288" s="48"/>
      <c r="O288" s="48"/>
      <c r="P288" s="48"/>
      <c r="Q288" s="48"/>
      <c r="R288" s="48"/>
      <c r="S288" s="48"/>
      <c r="T288" s="48"/>
      <c r="U288" s="121"/>
      <c r="V288" s="124"/>
      <c r="W288" s="178"/>
      <c r="X288" s="122"/>
      <c r="Y288" s="122"/>
      <c r="AH288" s="52"/>
    </row>
    <row r="289" spans="1:34" outlineLevel="1">
      <c r="A289" s="274"/>
      <c r="B289" s="48" t="s">
        <v>15</v>
      </c>
      <c r="C289" s="48">
        <v>1028</v>
      </c>
      <c r="D289" s="121"/>
      <c r="E289" s="48" t="s">
        <v>8545</v>
      </c>
      <c r="F289" s="121" t="s">
        <v>8546</v>
      </c>
      <c r="G289" s="121" t="s">
        <v>8547</v>
      </c>
      <c r="H289" s="121"/>
      <c r="I289" s="121"/>
      <c r="J289" s="48"/>
      <c r="K289" s="87"/>
      <c r="L289" s="121"/>
      <c r="M289" s="48"/>
      <c r="N289" s="48"/>
      <c r="O289" s="48"/>
      <c r="P289" s="48"/>
      <c r="Q289" s="48"/>
      <c r="R289" s="48"/>
      <c r="S289" s="48"/>
      <c r="T289" s="48"/>
      <c r="U289" s="121"/>
      <c r="V289" s="124"/>
      <c r="W289" s="178"/>
      <c r="X289" s="122"/>
      <c r="Y289" s="122"/>
      <c r="AH289" s="52"/>
    </row>
    <row r="290" spans="1:34" outlineLevel="1">
      <c r="A290" s="274"/>
      <c r="B290" s="48" t="s">
        <v>15</v>
      </c>
      <c r="C290" s="48">
        <v>1029</v>
      </c>
      <c r="D290" s="121"/>
      <c r="E290" s="48" t="s">
        <v>8548</v>
      </c>
      <c r="F290" s="121" t="s">
        <v>8549</v>
      </c>
      <c r="G290" s="121" t="s">
        <v>8550</v>
      </c>
      <c r="H290" s="121"/>
      <c r="I290" s="121"/>
      <c r="J290" s="48"/>
      <c r="K290" s="87"/>
      <c r="L290" s="121"/>
      <c r="M290" s="48"/>
      <c r="N290" s="48"/>
      <c r="O290" s="48"/>
      <c r="P290" s="48"/>
      <c r="Q290" s="48"/>
      <c r="R290" s="48"/>
      <c r="S290" s="48"/>
      <c r="T290" s="48"/>
      <c r="U290" s="121"/>
      <c r="V290" s="124"/>
      <c r="W290" s="178"/>
      <c r="X290" s="122"/>
      <c r="Y290" s="122"/>
      <c r="AH290" s="52"/>
    </row>
    <row r="291" spans="1:34" outlineLevel="1">
      <c r="A291" s="274"/>
      <c r="B291" s="48" t="s">
        <v>15</v>
      </c>
      <c r="C291" s="48">
        <v>1030</v>
      </c>
      <c r="D291" s="121"/>
      <c r="E291" s="48" t="s">
        <v>8551</v>
      </c>
      <c r="F291" s="121" t="s">
        <v>8552</v>
      </c>
      <c r="G291" s="121" t="s">
        <v>7708</v>
      </c>
      <c r="H291" s="121"/>
      <c r="I291" s="121"/>
      <c r="J291" s="48"/>
      <c r="K291" s="87"/>
      <c r="L291" s="121"/>
      <c r="M291" s="48"/>
      <c r="N291" s="48"/>
      <c r="O291" s="48"/>
      <c r="P291" s="48"/>
      <c r="Q291" s="48"/>
      <c r="R291" s="48"/>
      <c r="S291" s="48"/>
      <c r="T291" s="48"/>
      <c r="U291" s="121"/>
      <c r="V291" s="124"/>
      <c r="W291" s="178"/>
      <c r="X291" s="122"/>
      <c r="Y291" s="122"/>
      <c r="AH291" s="52"/>
    </row>
    <row r="292" spans="1:34" outlineLevel="1">
      <c r="A292" s="274"/>
      <c r="B292" s="48" t="s">
        <v>15</v>
      </c>
      <c r="C292" s="48">
        <v>1031</v>
      </c>
      <c r="D292" s="121"/>
      <c r="E292" s="48" t="s">
        <v>8553</v>
      </c>
      <c r="F292" s="121" t="s">
        <v>8554</v>
      </c>
      <c r="G292" s="121" t="s">
        <v>7711</v>
      </c>
      <c r="H292" s="121"/>
      <c r="I292" s="121"/>
      <c r="J292" s="48"/>
      <c r="K292" s="87"/>
      <c r="L292" s="121"/>
      <c r="M292" s="48"/>
      <c r="N292" s="48"/>
      <c r="O292" s="48"/>
      <c r="P292" s="48"/>
      <c r="Q292" s="48"/>
      <c r="R292" s="48"/>
      <c r="S292" s="48"/>
      <c r="T292" s="48"/>
      <c r="U292" s="121"/>
      <c r="V292" s="124"/>
      <c r="W292" s="178"/>
      <c r="X292" s="122"/>
      <c r="Y292" s="122"/>
      <c r="AH292" s="52"/>
    </row>
    <row r="293" spans="1:34" outlineLevel="1">
      <c r="A293" s="274"/>
      <c r="B293" s="48" t="s">
        <v>15</v>
      </c>
      <c r="C293" s="48">
        <v>1032</v>
      </c>
      <c r="D293" s="121"/>
      <c r="E293" s="48" t="s">
        <v>8555</v>
      </c>
      <c r="F293" s="121" t="s">
        <v>8556</v>
      </c>
      <c r="G293" s="121" t="s">
        <v>8557</v>
      </c>
      <c r="H293" s="121"/>
      <c r="I293" s="121"/>
      <c r="J293" s="48"/>
      <c r="K293" s="87"/>
      <c r="L293" s="121"/>
      <c r="M293" s="48"/>
      <c r="N293" s="48"/>
      <c r="O293" s="48"/>
      <c r="P293" s="48"/>
      <c r="Q293" s="48"/>
      <c r="R293" s="48"/>
      <c r="S293" s="48"/>
      <c r="T293" s="48"/>
      <c r="U293" s="121"/>
      <c r="V293" s="124"/>
      <c r="W293" s="178"/>
      <c r="X293" s="122"/>
      <c r="Y293" s="122"/>
      <c r="AH293" s="52"/>
    </row>
    <row r="294" spans="1:34" outlineLevel="1">
      <c r="A294" s="274"/>
      <c r="B294" s="48" t="s">
        <v>15</v>
      </c>
      <c r="C294" s="48">
        <v>1033</v>
      </c>
      <c r="D294" s="121"/>
      <c r="E294" s="48" t="s">
        <v>8558</v>
      </c>
      <c r="F294" s="121" t="s">
        <v>8559</v>
      </c>
      <c r="G294" s="121" t="s">
        <v>8560</v>
      </c>
      <c r="H294" s="121"/>
      <c r="I294" s="121"/>
      <c r="J294" s="48"/>
      <c r="K294" s="87"/>
      <c r="L294" s="121"/>
      <c r="M294" s="48"/>
      <c r="N294" s="48"/>
      <c r="O294" s="48"/>
      <c r="P294" s="48"/>
      <c r="Q294" s="48"/>
      <c r="R294" s="48"/>
      <c r="S294" s="48"/>
      <c r="T294" s="48"/>
      <c r="U294" s="121"/>
      <c r="V294" s="124"/>
      <c r="W294" s="178"/>
      <c r="X294" s="122"/>
      <c r="Y294" s="122"/>
      <c r="AH294" s="52"/>
    </row>
    <row r="295" spans="1:34" outlineLevel="1">
      <c r="A295" s="274"/>
      <c r="B295" s="48" t="s">
        <v>15</v>
      </c>
      <c r="C295" s="48">
        <v>1034</v>
      </c>
      <c r="D295" s="121"/>
      <c r="E295" s="48" t="s">
        <v>8561</v>
      </c>
      <c r="F295" s="121" t="s">
        <v>8562</v>
      </c>
      <c r="G295" s="121" t="s">
        <v>8563</v>
      </c>
      <c r="H295" s="121"/>
      <c r="I295" s="121"/>
      <c r="J295" s="48"/>
      <c r="K295" s="87"/>
      <c r="L295" s="121"/>
      <c r="M295" s="48"/>
      <c r="N295" s="48"/>
      <c r="O295" s="48"/>
      <c r="P295" s="48"/>
      <c r="Q295" s="48"/>
      <c r="R295" s="48"/>
      <c r="S295" s="48"/>
      <c r="T295" s="48"/>
      <c r="U295" s="121"/>
      <c r="V295" s="124"/>
      <c r="W295" s="178"/>
      <c r="X295" s="122"/>
      <c r="Y295" s="122"/>
      <c r="AH295" s="52"/>
    </row>
    <row r="296" spans="1:34" outlineLevel="1">
      <c r="A296" s="274"/>
      <c r="B296" s="48" t="s">
        <v>15</v>
      </c>
      <c r="C296" s="48">
        <v>1035</v>
      </c>
      <c r="D296" s="121"/>
      <c r="E296" s="48" t="s">
        <v>8564</v>
      </c>
      <c r="F296" s="121" t="s">
        <v>8565</v>
      </c>
      <c r="G296" s="121" t="s">
        <v>7732</v>
      </c>
      <c r="H296" s="121"/>
      <c r="I296" s="121"/>
      <c r="J296" s="48"/>
      <c r="K296" s="87"/>
      <c r="L296" s="121"/>
      <c r="M296" s="48"/>
      <c r="N296" s="48"/>
      <c r="O296" s="48"/>
      <c r="P296" s="48"/>
      <c r="Q296" s="48"/>
      <c r="R296" s="48"/>
      <c r="S296" s="48"/>
      <c r="T296" s="48"/>
      <c r="U296" s="121"/>
      <c r="V296" s="124"/>
      <c r="W296" s="178"/>
      <c r="X296" s="122"/>
      <c r="Y296" s="122"/>
      <c r="AH296" s="52"/>
    </row>
    <row r="297" spans="1:34" outlineLevel="1">
      <c r="A297" s="274"/>
      <c r="B297" s="48" t="s">
        <v>15</v>
      </c>
      <c r="C297" s="48">
        <v>1036</v>
      </c>
      <c r="D297" s="121"/>
      <c r="E297" s="48" t="s">
        <v>8566</v>
      </c>
      <c r="F297" s="121" t="s">
        <v>8567</v>
      </c>
      <c r="G297" s="121" t="s">
        <v>7735</v>
      </c>
      <c r="H297" s="121"/>
      <c r="I297" s="121"/>
      <c r="J297" s="48"/>
      <c r="K297" s="87"/>
      <c r="L297" s="121"/>
      <c r="M297" s="48"/>
      <c r="N297" s="48"/>
      <c r="O297" s="48"/>
      <c r="P297" s="48"/>
      <c r="Q297" s="48"/>
      <c r="R297" s="48"/>
      <c r="S297" s="48"/>
      <c r="T297" s="48"/>
      <c r="U297" s="121"/>
      <c r="V297" s="124"/>
      <c r="W297" s="178"/>
      <c r="X297" s="122"/>
      <c r="Y297" s="122"/>
      <c r="AH297" s="52"/>
    </row>
    <row r="298" spans="1:34" outlineLevel="1">
      <c r="A298" s="274"/>
      <c r="B298" s="48" t="s">
        <v>15</v>
      </c>
      <c r="C298" s="48">
        <v>1037</v>
      </c>
      <c r="D298" s="121"/>
      <c r="E298" s="48" t="s">
        <v>8568</v>
      </c>
      <c r="F298" s="121" t="s">
        <v>8569</v>
      </c>
      <c r="G298" s="121" t="s">
        <v>7738</v>
      </c>
      <c r="H298" s="121"/>
      <c r="I298" s="121"/>
      <c r="J298" s="48"/>
      <c r="K298" s="87"/>
      <c r="L298" s="121"/>
      <c r="M298" s="48"/>
      <c r="N298" s="48"/>
      <c r="O298" s="48"/>
      <c r="P298" s="48"/>
      <c r="Q298" s="48"/>
      <c r="R298" s="48"/>
      <c r="S298" s="48"/>
      <c r="T298" s="48"/>
      <c r="U298" s="121"/>
      <c r="V298" s="124"/>
      <c r="W298" s="178"/>
      <c r="X298" s="122"/>
      <c r="Y298" s="122"/>
      <c r="AH298" s="52"/>
    </row>
    <row r="299" spans="1:34" outlineLevel="1">
      <c r="A299" s="274"/>
      <c r="B299" s="48" t="s">
        <v>15</v>
      </c>
      <c r="C299" s="48">
        <v>1038</v>
      </c>
      <c r="D299" s="121"/>
      <c r="E299" s="48" t="s">
        <v>8570</v>
      </c>
      <c r="F299" s="121" t="s">
        <v>8571</v>
      </c>
      <c r="G299" s="121" t="s">
        <v>7741</v>
      </c>
      <c r="H299" s="121"/>
      <c r="I299" s="121"/>
      <c r="J299" s="48"/>
      <c r="K299" s="87"/>
      <c r="L299" s="121"/>
      <c r="M299" s="48"/>
      <c r="N299" s="48"/>
      <c r="O299" s="48"/>
      <c r="P299" s="48"/>
      <c r="Q299" s="48"/>
      <c r="R299" s="48"/>
      <c r="S299" s="48"/>
      <c r="T299" s="48"/>
      <c r="U299" s="121"/>
      <c r="V299" s="124"/>
      <c r="W299" s="178"/>
      <c r="X299" s="122"/>
      <c r="Y299" s="122"/>
      <c r="AH299" s="52"/>
    </row>
    <row r="300" spans="1:34" outlineLevel="1">
      <c r="A300" s="274"/>
      <c r="B300" s="48" t="s">
        <v>15</v>
      </c>
      <c r="C300" s="48">
        <v>1039</v>
      </c>
      <c r="D300" s="121"/>
      <c r="E300" s="48" t="s">
        <v>8572</v>
      </c>
      <c r="F300" s="121" t="s">
        <v>8573</v>
      </c>
      <c r="G300" s="121" t="s">
        <v>7744</v>
      </c>
      <c r="H300" s="121"/>
      <c r="I300" s="121"/>
      <c r="J300" s="121"/>
      <c r="K300" s="87"/>
      <c r="L300" s="121"/>
      <c r="M300" s="48"/>
      <c r="N300" s="48"/>
      <c r="O300" s="48"/>
      <c r="P300" s="48"/>
      <c r="Q300" s="48"/>
      <c r="R300" s="48"/>
      <c r="S300" s="48"/>
      <c r="T300" s="48"/>
      <c r="U300" s="121"/>
      <c r="V300" s="124"/>
      <c r="W300" s="178"/>
      <c r="X300" s="122"/>
      <c r="Y300" s="122"/>
      <c r="AH300" s="52"/>
    </row>
    <row r="301" spans="1:34" outlineLevel="1">
      <c r="A301" s="274"/>
      <c r="B301" s="48" t="s">
        <v>15</v>
      </c>
      <c r="C301" s="48">
        <v>1040</v>
      </c>
      <c r="D301" s="121"/>
      <c r="E301" s="48" t="s">
        <v>8574</v>
      </c>
      <c r="F301" s="121" t="s">
        <v>8575</v>
      </c>
      <c r="G301" s="121" t="s">
        <v>8576</v>
      </c>
      <c r="H301" s="121"/>
      <c r="I301" s="121"/>
      <c r="J301" s="121"/>
      <c r="K301" s="87"/>
      <c r="L301" s="121"/>
      <c r="M301" s="48"/>
      <c r="N301" s="48"/>
      <c r="O301" s="48"/>
      <c r="P301" s="48"/>
      <c r="Q301" s="48"/>
      <c r="R301" s="48"/>
      <c r="S301" s="48"/>
      <c r="T301" s="48"/>
      <c r="U301" s="121"/>
      <c r="V301" s="124"/>
      <c r="W301" s="178"/>
      <c r="X301" s="122"/>
      <c r="Y301" s="122"/>
      <c r="AH301" s="52"/>
    </row>
    <row r="302" spans="1:34" outlineLevel="1">
      <c r="A302" s="274"/>
      <c r="B302" s="48" t="s">
        <v>15</v>
      </c>
      <c r="C302" s="48">
        <v>1041</v>
      </c>
      <c r="D302" s="121"/>
      <c r="E302" s="48" t="s">
        <v>8577</v>
      </c>
      <c r="F302" s="121" t="s">
        <v>8578</v>
      </c>
      <c r="G302" s="121" t="s">
        <v>8579</v>
      </c>
      <c r="H302" s="121"/>
      <c r="I302" s="121"/>
      <c r="J302" s="48"/>
      <c r="K302" s="87"/>
      <c r="L302" s="121"/>
      <c r="M302" s="48"/>
      <c r="N302" s="48"/>
      <c r="O302" s="48"/>
      <c r="P302" s="48"/>
      <c r="Q302" s="48"/>
      <c r="R302" s="48"/>
      <c r="S302" s="48"/>
      <c r="T302" s="48"/>
      <c r="U302" s="121"/>
      <c r="V302" s="124"/>
      <c r="W302" s="178"/>
      <c r="X302" s="122"/>
      <c r="Y302" s="122"/>
      <c r="AH302" s="52"/>
    </row>
    <row r="303" spans="1:34" outlineLevel="1">
      <c r="A303" s="274"/>
      <c r="B303" s="48" t="s">
        <v>15</v>
      </c>
      <c r="C303" s="48">
        <v>1042</v>
      </c>
      <c r="D303" s="121"/>
      <c r="E303" s="48" t="s">
        <v>8580</v>
      </c>
      <c r="F303" s="121" t="s">
        <v>8581</v>
      </c>
      <c r="G303" s="121" t="s">
        <v>8582</v>
      </c>
      <c r="H303" s="48"/>
      <c r="I303" s="48"/>
      <c r="J303" s="377"/>
      <c r="K303" s="87"/>
      <c r="L303" s="48"/>
      <c r="M303" s="48"/>
      <c r="N303" s="48"/>
      <c r="O303" s="48"/>
      <c r="P303" s="48"/>
      <c r="Q303" s="48"/>
      <c r="R303" s="48"/>
      <c r="S303" s="48"/>
      <c r="T303" s="48"/>
      <c r="U303" s="48"/>
      <c r="V303" s="124"/>
      <c r="W303" s="178"/>
      <c r="X303" s="51"/>
      <c r="Y303" s="51"/>
      <c r="AH303" s="52"/>
    </row>
    <row r="304" spans="1:34" outlineLevel="1">
      <c r="A304" s="274"/>
      <c r="B304" s="48" t="s">
        <v>23</v>
      </c>
      <c r="C304" s="48">
        <v>1043</v>
      </c>
      <c r="D304" s="121"/>
      <c r="E304" s="48" t="s">
        <v>8583</v>
      </c>
      <c r="F304" s="121" t="s">
        <v>8584</v>
      </c>
      <c r="G304" s="121" t="s">
        <v>8585</v>
      </c>
      <c r="H304" s="48"/>
      <c r="I304" s="48"/>
      <c r="J304" s="48"/>
      <c r="K304" s="87"/>
      <c r="L304" s="48"/>
      <c r="M304" s="48"/>
      <c r="N304" s="48"/>
      <c r="O304" s="48"/>
      <c r="P304" s="48"/>
      <c r="Q304" s="48"/>
      <c r="R304" s="48"/>
      <c r="S304" s="48"/>
      <c r="T304" s="48"/>
      <c r="U304" s="48"/>
      <c r="V304" s="124"/>
      <c r="W304" s="178"/>
      <c r="X304" s="51"/>
      <c r="Y304" s="51"/>
      <c r="AH304" s="52"/>
    </row>
    <row r="305" spans="1:34" outlineLevel="1">
      <c r="A305" s="274"/>
      <c r="B305" s="48" t="s">
        <v>15</v>
      </c>
      <c r="C305" s="48">
        <v>1044</v>
      </c>
      <c r="D305" s="121"/>
      <c r="E305" s="48" t="s">
        <v>8586</v>
      </c>
      <c r="F305" s="121" t="s">
        <v>8587</v>
      </c>
      <c r="G305" s="121" t="s">
        <v>8588</v>
      </c>
      <c r="H305" s="48"/>
      <c r="I305" s="48"/>
      <c r="J305" s="377"/>
      <c r="K305" s="87"/>
      <c r="L305" s="48"/>
      <c r="M305" s="48"/>
      <c r="N305" s="48"/>
      <c r="O305" s="48"/>
      <c r="P305" s="48"/>
      <c r="Q305" s="48"/>
      <c r="R305" s="48"/>
      <c r="S305" s="48"/>
      <c r="T305" s="48"/>
      <c r="U305" s="48"/>
      <c r="V305" s="49"/>
      <c r="W305" s="178"/>
      <c r="X305" s="51"/>
      <c r="Y305" s="51"/>
      <c r="AH305" s="52"/>
    </row>
    <row r="306" spans="1:34" outlineLevel="1">
      <c r="A306" s="274"/>
      <c r="B306" s="48" t="s">
        <v>15</v>
      </c>
      <c r="C306" s="48">
        <v>1045</v>
      </c>
      <c r="D306" s="121"/>
      <c r="E306" s="48" t="s">
        <v>8589</v>
      </c>
      <c r="F306" s="121" t="s">
        <v>8590</v>
      </c>
      <c r="G306" s="121" t="s">
        <v>8591</v>
      </c>
      <c r="H306" s="48"/>
      <c r="I306" s="48"/>
      <c r="J306" s="377"/>
      <c r="K306" s="87"/>
      <c r="L306" s="48"/>
      <c r="M306" s="48"/>
      <c r="N306" s="48"/>
      <c r="O306" s="48"/>
      <c r="P306" s="48"/>
      <c r="Q306" s="48"/>
      <c r="R306" s="48"/>
      <c r="S306" s="48"/>
      <c r="T306" s="48"/>
      <c r="U306" s="48"/>
      <c r="V306" s="49"/>
      <c r="W306" s="178"/>
      <c r="X306" s="51"/>
      <c r="Y306" s="51"/>
      <c r="AH306" s="52"/>
    </row>
    <row r="307" spans="1:34" outlineLevel="1">
      <c r="A307" s="274"/>
      <c r="B307" s="48" t="s">
        <v>15</v>
      </c>
      <c r="C307" s="48">
        <v>1046</v>
      </c>
      <c r="D307" s="121"/>
      <c r="E307" s="48" t="s">
        <v>8592</v>
      </c>
      <c r="F307" s="121" t="s">
        <v>8593</v>
      </c>
      <c r="G307" s="121" t="s">
        <v>7784</v>
      </c>
      <c r="H307" s="48"/>
      <c r="I307" s="48"/>
      <c r="J307" s="377"/>
      <c r="K307" s="87"/>
      <c r="L307" s="48"/>
      <c r="M307" s="48"/>
      <c r="N307" s="48"/>
      <c r="O307" s="48"/>
      <c r="P307" s="48"/>
      <c r="Q307" s="48"/>
      <c r="R307" s="48"/>
      <c r="S307" s="48"/>
      <c r="T307" s="48"/>
      <c r="U307" s="48"/>
      <c r="V307" s="49"/>
      <c r="W307" s="178"/>
      <c r="X307" s="51"/>
      <c r="Y307" s="51"/>
      <c r="AH307" s="52"/>
    </row>
    <row r="308" spans="1:34" outlineLevel="1">
      <c r="A308" s="274"/>
      <c r="B308" s="48" t="s">
        <v>15</v>
      </c>
      <c r="C308" s="48">
        <v>1047</v>
      </c>
      <c r="D308" s="121"/>
      <c r="E308" s="48" t="s">
        <v>8594</v>
      </c>
      <c r="F308" s="121" t="s">
        <v>8595</v>
      </c>
      <c r="G308" s="121" t="s">
        <v>7787</v>
      </c>
      <c r="H308" s="48"/>
      <c r="I308" s="48"/>
      <c r="J308" s="377"/>
      <c r="K308" s="87"/>
      <c r="L308" s="48"/>
      <c r="M308" s="48"/>
      <c r="N308" s="48"/>
      <c r="O308" s="48"/>
      <c r="P308" s="48"/>
      <c r="Q308" s="48"/>
      <c r="R308" s="48"/>
      <c r="S308" s="48"/>
      <c r="T308" s="48"/>
      <c r="U308" s="48"/>
      <c r="V308" s="49"/>
      <c r="W308" s="178"/>
      <c r="X308" s="51"/>
      <c r="Y308" s="51"/>
      <c r="AH308" s="52"/>
    </row>
    <row r="309" spans="1:34" outlineLevel="1">
      <c r="A309" s="274"/>
      <c r="B309" s="48" t="s">
        <v>15</v>
      </c>
      <c r="C309" s="48">
        <v>1048</v>
      </c>
      <c r="D309" s="121"/>
      <c r="E309" s="48" t="s">
        <v>8596</v>
      </c>
      <c r="F309" s="121" t="s">
        <v>8597</v>
      </c>
      <c r="G309" s="121" t="s">
        <v>8598</v>
      </c>
      <c r="H309" s="48"/>
      <c r="I309" s="48"/>
      <c r="J309" s="377"/>
      <c r="K309" s="87"/>
      <c r="L309" s="48"/>
      <c r="M309" s="48"/>
      <c r="N309" s="48"/>
      <c r="O309" s="48"/>
      <c r="P309" s="48"/>
      <c r="Q309" s="48"/>
      <c r="R309" s="48"/>
      <c r="S309" s="48"/>
      <c r="T309" s="48"/>
      <c r="U309" s="48"/>
      <c r="V309" s="49"/>
      <c r="W309" s="178"/>
      <c r="X309" s="51"/>
      <c r="Y309" s="51"/>
      <c r="AH309" s="52"/>
    </row>
    <row r="310" spans="1:34" outlineLevel="1">
      <c r="A310" s="274"/>
      <c r="B310" s="48" t="s">
        <v>15</v>
      </c>
      <c r="C310" s="48">
        <v>1049</v>
      </c>
      <c r="D310" s="121"/>
      <c r="E310" s="48" t="s">
        <v>8599</v>
      </c>
      <c r="F310" s="121" t="s">
        <v>8600</v>
      </c>
      <c r="G310" s="121" t="s">
        <v>8601</v>
      </c>
      <c r="H310" s="121"/>
      <c r="I310" s="121"/>
      <c r="J310" s="121"/>
      <c r="K310" s="87"/>
      <c r="L310" s="121"/>
      <c r="M310" s="48"/>
      <c r="N310" s="48"/>
      <c r="O310" s="48"/>
      <c r="P310" s="48"/>
      <c r="Q310" s="48"/>
      <c r="R310" s="48"/>
      <c r="S310" s="48"/>
      <c r="T310" s="48"/>
      <c r="U310" s="121"/>
      <c r="V310" s="124"/>
      <c r="W310" s="178"/>
      <c r="X310" s="122"/>
      <c r="Y310" s="122"/>
      <c r="AH310" s="52"/>
    </row>
    <row r="311" spans="1:34" outlineLevel="1">
      <c r="A311" s="274"/>
      <c r="B311" s="48" t="s">
        <v>15</v>
      </c>
      <c r="C311" s="48">
        <v>1050</v>
      </c>
      <c r="D311" s="121"/>
      <c r="E311" s="48" t="s">
        <v>8602</v>
      </c>
      <c r="F311" s="121" t="s">
        <v>8603</v>
      </c>
      <c r="G311" s="121" t="s">
        <v>8604</v>
      </c>
      <c r="H311" s="121"/>
      <c r="I311" s="121"/>
      <c r="J311" s="48"/>
      <c r="K311" s="87"/>
      <c r="L311" s="121"/>
      <c r="M311" s="48"/>
      <c r="N311" s="48"/>
      <c r="O311" s="48"/>
      <c r="P311" s="48"/>
      <c r="Q311" s="48"/>
      <c r="R311" s="48"/>
      <c r="S311" s="48"/>
      <c r="T311" s="48"/>
      <c r="U311" s="121"/>
      <c r="V311" s="124"/>
      <c r="W311" s="178"/>
      <c r="X311" s="122"/>
      <c r="Y311" s="122"/>
      <c r="AH311" s="52"/>
    </row>
    <row r="312" spans="1:34" outlineLevel="1">
      <c r="A312" s="274"/>
      <c r="B312" s="48" t="s">
        <v>15</v>
      </c>
      <c r="C312" s="48">
        <v>1051</v>
      </c>
      <c r="D312" s="121"/>
      <c r="E312" s="48" t="s">
        <v>8605</v>
      </c>
      <c r="F312" s="121" t="s">
        <v>8606</v>
      </c>
      <c r="G312" s="121" t="s">
        <v>8607</v>
      </c>
      <c r="H312" s="121"/>
      <c r="I312" s="121"/>
      <c r="J312" s="48"/>
      <c r="K312" s="87"/>
      <c r="L312" s="121"/>
      <c r="M312" s="48"/>
      <c r="N312" s="48"/>
      <c r="O312" s="48"/>
      <c r="P312" s="48"/>
      <c r="Q312" s="48"/>
      <c r="R312" s="48"/>
      <c r="S312" s="48"/>
      <c r="T312" s="48"/>
      <c r="U312" s="121"/>
      <c r="V312" s="124"/>
      <c r="W312" s="178"/>
      <c r="X312" s="122"/>
      <c r="Y312" s="122"/>
      <c r="AH312" s="52"/>
    </row>
    <row r="313" spans="1:34" outlineLevel="1">
      <c r="A313" s="274"/>
      <c r="B313" s="48" t="s">
        <v>15</v>
      </c>
      <c r="C313" s="48">
        <v>1052</v>
      </c>
      <c r="D313" s="121"/>
      <c r="E313" s="48" t="s">
        <v>8608</v>
      </c>
      <c r="F313" s="121" t="s">
        <v>8609</v>
      </c>
      <c r="G313" s="121" t="s">
        <v>7814</v>
      </c>
      <c r="H313" s="121"/>
      <c r="I313" s="121"/>
      <c r="J313" s="48"/>
      <c r="K313" s="87"/>
      <c r="L313" s="121"/>
      <c r="M313" s="48"/>
      <c r="N313" s="48"/>
      <c r="O313" s="48"/>
      <c r="P313" s="48"/>
      <c r="Q313" s="48"/>
      <c r="R313" s="48"/>
      <c r="S313" s="48"/>
      <c r="T313" s="48"/>
      <c r="U313" s="121"/>
      <c r="V313" s="124"/>
      <c r="W313" s="178"/>
      <c r="X313" s="122"/>
      <c r="Y313" s="122"/>
      <c r="AH313" s="52"/>
    </row>
    <row r="314" spans="1:34" outlineLevel="1">
      <c r="A314" s="274"/>
      <c r="B314" s="48" t="s">
        <v>15</v>
      </c>
      <c r="C314" s="48">
        <v>1053</v>
      </c>
      <c r="D314" s="121"/>
      <c r="E314" s="48" t="s">
        <v>8610</v>
      </c>
      <c r="F314" s="121" t="s">
        <v>8611</v>
      </c>
      <c r="G314" s="121" t="s">
        <v>7817</v>
      </c>
      <c r="H314" s="121"/>
      <c r="I314" s="121"/>
      <c r="J314" s="48"/>
      <c r="K314" s="87"/>
      <c r="L314" s="121"/>
      <c r="M314" s="48"/>
      <c r="N314" s="48"/>
      <c r="O314" s="48"/>
      <c r="P314" s="48"/>
      <c r="Q314" s="48"/>
      <c r="R314" s="48"/>
      <c r="S314" s="48"/>
      <c r="T314" s="48"/>
      <c r="U314" s="121"/>
      <c r="V314" s="124"/>
      <c r="W314" s="178"/>
      <c r="X314" s="122"/>
      <c r="Y314" s="122"/>
      <c r="AH314" s="52"/>
    </row>
    <row r="315" spans="1:34" outlineLevel="1">
      <c r="A315" s="274"/>
      <c r="B315" s="48" t="s">
        <v>15</v>
      </c>
      <c r="C315" s="48">
        <v>1054</v>
      </c>
      <c r="D315" s="121"/>
      <c r="E315" s="48" t="s">
        <v>8612</v>
      </c>
      <c r="F315" s="121" t="s">
        <v>8613</v>
      </c>
      <c r="G315" s="121" t="s">
        <v>7820</v>
      </c>
      <c r="H315" s="121"/>
      <c r="I315" s="121"/>
      <c r="J315" s="121"/>
      <c r="K315" s="87"/>
      <c r="L315" s="121"/>
      <c r="M315" s="48"/>
      <c r="N315" s="48"/>
      <c r="O315" s="48"/>
      <c r="P315" s="48"/>
      <c r="Q315" s="48"/>
      <c r="R315" s="48"/>
      <c r="S315" s="48"/>
      <c r="T315" s="48"/>
      <c r="U315" s="121"/>
      <c r="V315" s="124"/>
      <c r="W315" s="178"/>
      <c r="X315" s="122"/>
      <c r="Y315" s="122"/>
      <c r="AH315" s="52"/>
    </row>
    <row r="316" spans="1:34" outlineLevel="1">
      <c r="A316" s="274"/>
      <c r="B316" s="48" t="s">
        <v>15</v>
      </c>
      <c r="C316" s="48">
        <v>1055</v>
      </c>
      <c r="D316" s="121"/>
      <c r="E316" s="48" t="s">
        <v>8614</v>
      </c>
      <c r="F316" s="121" t="s">
        <v>8615</v>
      </c>
      <c r="G316" s="121" t="s">
        <v>7823</v>
      </c>
      <c r="H316" s="121"/>
      <c r="I316" s="121"/>
      <c r="J316" s="121"/>
      <c r="K316" s="87"/>
      <c r="L316" s="121"/>
      <c r="M316" s="48"/>
      <c r="N316" s="48"/>
      <c r="O316" s="48"/>
      <c r="P316" s="48"/>
      <c r="Q316" s="48"/>
      <c r="R316" s="48"/>
      <c r="S316" s="48"/>
      <c r="T316" s="48"/>
      <c r="U316" s="121"/>
      <c r="V316" s="124"/>
      <c r="W316" s="178"/>
      <c r="X316" s="122"/>
      <c r="Y316" s="122"/>
      <c r="AH316" s="52"/>
    </row>
    <row r="317" spans="1:34" outlineLevel="1">
      <c r="A317" s="274"/>
      <c r="B317" s="48" t="s">
        <v>15</v>
      </c>
      <c r="C317" s="48">
        <v>1056</v>
      </c>
      <c r="D317" s="121"/>
      <c r="E317" s="48" t="s">
        <v>8616</v>
      </c>
      <c r="F317" s="121" t="s">
        <v>8617</v>
      </c>
      <c r="G317" s="121" t="s">
        <v>7826</v>
      </c>
      <c r="H317" s="121"/>
      <c r="I317" s="121"/>
      <c r="J317" s="48"/>
      <c r="K317" s="87"/>
      <c r="L317" s="121"/>
      <c r="M317" s="48"/>
      <c r="N317" s="48"/>
      <c r="O317" s="48"/>
      <c r="P317" s="48"/>
      <c r="Q317" s="48"/>
      <c r="R317" s="48"/>
      <c r="S317" s="48"/>
      <c r="T317" s="48"/>
      <c r="U317" s="121"/>
      <c r="V317" s="124"/>
      <c r="W317" s="178"/>
      <c r="X317" s="122"/>
      <c r="Y317" s="122"/>
      <c r="AH317" s="52"/>
    </row>
    <row r="318" spans="1:34" outlineLevel="1">
      <c r="A318" s="274"/>
      <c r="B318" s="48" t="s">
        <v>15</v>
      </c>
      <c r="C318" s="48">
        <v>1057</v>
      </c>
      <c r="D318" s="121"/>
      <c r="E318" s="48" t="s">
        <v>8618</v>
      </c>
      <c r="F318" s="121" t="s">
        <v>8619</v>
      </c>
      <c r="G318" s="121" t="s">
        <v>7829</v>
      </c>
      <c r="H318" s="121"/>
      <c r="I318" s="121"/>
      <c r="J318" s="48"/>
      <c r="K318" s="87"/>
      <c r="L318" s="121"/>
      <c r="M318" s="48"/>
      <c r="N318" s="48"/>
      <c r="O318" s="48"/>
      <c r="P318" s="48"/>
      <c r="Q318" s="48"/>
      <c r="R318" s="48"/>
      <c r="S318" s="48"/>
      <c r="T318" s="48"/>
      <c r="U318" s="121"/>
      <c r="V318" s="124"/>
      <c r="W318" s="178"/>
      <c r="X318" s="122"/>
      <c r="Y318" s="700"/>
      <c r="AH318" s="52"/>
    </row>
    <row r="319" spans="1:34" outlineLevel="1">
      <c r="A319" s="274"/>
      <c r="B319" s="48" t="s">
        <v>15</v>
      </c>
      <c r="C319" s="48">
        <v>1058</v>
      </c>
      <c r="D319" s="121"/>
      <c r="E319" s="48" t="s">
        <v>8620</v>
      </c>
      <c r="F319" s="121" t="s">
        <v>8621</v>
      </c>
      <c r="G319" s="121" t="s">
        <v>7832</v>
      </c>
      <c r="H319" s="121"/>
      <c r="I319" s="121"/>
      <c r="J319" s="121"/>
      <c r="K319" s="87"/>
      <c r="L319" s="121"/>
      <c r="M319" s="48"/>
      <c r="N319" s="48"/>
      <c r="O319" s="48"/>
      <c r="P319" s="48"/>
      <c r="Q319" s="48"/>
      <c r="R319" s="48"/>
      <c r="S319" s="48"/>
      <c r="T319" s="48"/>
      <c r="U319" s="121"/>
      <c r="V319" s="124"/>
      <c r="W319" s="178"/>
      <c r="X319" s="122"/>
      <c r="Y319" s="122"/>
      <c r="AH319" s="52"/>
    </row>
    <row r="320" spans="1:34" outlineLevel="1">
      <c r="A320" s="274"/>
      <c r="B320" s="48" t="s">
        <v>15</v>
      </c>
      <c r="C320" s="48">
        <v>1059</v>
      </c>
      <c r="D320" s="121"/>
      <c r="E320" s="48" t="s">
        <v>8622</v>
      </c>
      <c r="F320" s="121" t="s">
        <v>8623</v>
      </c>
      <c r="G320" s="121" t="s">
        <v>7835</v>
      </c>
      <c r="H320" s="121"/>
      <c r="I320" s="121"/>
      <c r="J320" s="121"/>
      <c r="K320" s="87"/>
      <c r="L320" s="121"/>
      <c r="M320" s="48"/>
      <c r="N320" s="48"/>
      <c r="O320" s="48"/>
      <c r="P320" s="48"/>
      <c r="Q320" s="48"/>
      <c r="R320" s="48"/>
      <c r="S320" s="48"/>
      <c r="T320" s="48"/>
      <c r="U320" s="121"/>
      <c r="V320" s="124"/>
      <c r="W320" s="178"/>
      <c r="X320" s="122"/>
      <c r="Y320" s="122"/>
      <c r="AH320" s="52"/>
    </row>
    <row r="321" spans="1:34" outlineLevel="1">
      <c r="A321" s="274"/>
      <c r="B321" s="48" t="s">
        <v>15</v>
      </c>
      <c r="C321" s="48">
        <v>1060</v>
      </c>
      <c r="D321" s="121"/>
      <c r="E321" s="48" t="s">
        <v>8624</v>
      </c>
      <c r="F321" s="121" t="s">
        <v>8625</v>
      </c>
      <c r="G321" s="121" t="s">
        <v>7838</v>
      </c>
      <c r="H321" s="121"/>
      <c r="I321" s="121"/>
      <c r="J321" s="48"/>
      <c r="K321" s="87"/>
      <c r="L321" s="121"/>
      <c r="M321" s="48"/>
      <c r="N321" s="48"/>
      <c r="O321" s="48"/>
      <c r="P321" s="48"/>
      <c r="Q321" s="48"/>
      <c r="R321" s="48"/>
      <c r="S321" s="48"/>
      <c r="T321" s="48"/>
      <c r="U321" s="121"/>
      <c r="V321" s="124"/>
      <c r="W321" s="178"/>
      <c r="X321" s="122"/>
      <c r="Y321" s="122"/>
      <c r="Z321" s="27"/>
      <c r="AA321" s="27"/>
      <c r="AB321" s="27"/>
      <c r="AC321" s="27"/>
      <c r="AD321" s="27"/>
      <c r="AE321" s="27"/>
      <c r="AH321" s="52"/>
    </row>
    <row r="322" spans="1:34" outlineLevel="1">
      <c r="A322" s="274"/>
      <c r="B322" s="48" t="s">
        <v>15</v>
      </c>
      <c r="C322" s="48">
        <v>1061</v>
      </c>
      <c r="D322" s="121"/>
      <c r="E322" s="48" t="s">
        <v>8626</v>
      </c>
      <c r="F322" s="121" t="s">
        <v>8627</v>
      </c>
      <c r="G322" s="121" t="s">
        <v>7841</v>
      </c>
      <c r="H322" s="121"/>
      <c r="I322" s="121"/>
      <c r="J322" s="48"/>
      <c r="K322" s="87"/>
      <c r="L322" s="121"/>
      <c r="M322" s="48"/>
      <c r="N322" s="48"/>
      <c r="O322" s="48"/>
      <c r="P322" s="48"/>
      <c r="Q322" s="48"/>
      <c r="R322" s="48"/>
      <c r="S322" s="48"/>
      <c r="T322" s="48"/>
      <c r="U322" s="121"/>
      <c r="V322" s="124"/>
      <c r="W322" s="178"/>
      <c r="X322" s="122"/>
      <c r="Y322" s="122"/>
      <c r="Z322" s="27"/>
      <c r="AA322" s="27"/>
      <c r="AB322" s="27"/>
      <c r="AC322" s="27"/>
      <c r="AD322" s="27"/>
      <c r="AE322" s="27"/>
      <c r="AH322" s="52"/>
    </row>
    <row r="323" spans="1:34" outlineLevel="1">
      <c r="A323" s="274"/>
      <c r="B323" s="48" t="s">
        <v>15</v>
      </c>
      <c r="C323" s="48">
        <v>1062</v>
      </c>
      <c r="D323" s="121"/>
      <c r="E323" s="48" t="s">
        <v>8628</v>
      </c>
      <c r="F323" s="121" t="s">
        <v>8629</v>
      </c>
      <c r="G323" s="121" t="s">
        <v>7844</v>
      </c>
      <c r="H323" s="121"/>
      <c r="I323" s="121"/>
      <c r="J323" s="48"/>
      <c r="K323" s="87"/>
      <c r="L323" s="121"/>
      <c r="M323" s="48"/>
      <c r="N323" s="48"/>
      <c r="O323" s="48"/>
      <c r="P323" s="48"/>
      <c r="Q323" s="48"/>
      <c r="R323" s="48"/>
      <c r="S323" s="48"/>
      <c r="T323" s="48"/>
      <c r="U323" s="121"/>
      <c r="V323" s="124"/>
      <c r="W323" s="178"/>
      <c r="X323" s="122"/>
      <c r="Y323" s="122"/>
      <c r="Z323" s="27"/>
      <c r="AA323" s="27"/>
      <c r="AB323" s="27"/>
      <c r="AC323" s="27"/>
      <c r="AD323" s="27"/>
      <c r="AE323" s="27"/>
      <c r="AH323" s="52"/>
    </row>
    <row r="324" spans="1:34" outlineLevel="1">
      <c r="A324" s="274"/>
      <c r="B324" s="48" t="s">
        <v>15</v>
      </c>
      <c r="C324" s="48">
        <v>1063</v>
      </c>
      <c r="D324" s="121"/>
      <c r="E324" s="48" t="s">
        <v>8630</v>
      </c>
      <c r="F324" s="121" t="s">
        <v>8631</v>
      </c>
      <c r="G324" s="121" t="s">
        <v>7847</v>
      </c>
      <c r="H324" s="48"/>
      <c r="I324" s="48"/>
      <c r="J324" s="377"/>
      <c r="K324" s="87"/>
      <c r="L324" s="48"/>
      <c r="M324" s="48"/>
      <c r="N324" s="48"/>
      <c r="O324" s="48"/>
      <c r="P324" s="48"/>
      <c r="Q324" s="48"/>
      <c r="R324" s="48"/>
      <c r="S324" s="48"/>
      <c r="T324" s="48"/>
      <c r="U324" s="48"/>
      <c r="V324" s="49"/>
      <c r="W324" s="178"/>
      <c r="X324" s="51"/>
      <c r="Y324" s="51"/>
      <c r="AH324" s="52"/>
    </row>
    <row r="325" spans="1:34" outlineLevel="1">
      <c r="A325" s="274"/>
      <c r="B325" s="48" t="s">
        <v>15</v>
      </c>
      <c r="C325" s="48">
        <v>1064</v>
      </c>
      <c r="D325" s="121"/>
      <c r="E325" s="48" t="s">
        <v>8632</v>
      </c>
      <c r="F325" s="121" t="s">
        <v>8633</v>
      </c>
      <c r="G325" s="121" t="s">
        <v>7850</v>
      </c>
      <c r="H325" s="121"/>
      <c r="I325" s="121"/>
      <c r="J325" s="121"/>
      <c r="K325" s="87"/>
      <c r="L325" s="121"/>
      <c r="M325" s="48"/>
      <c r="N325" s="48"/>
      <c r="O325" s="48"/>
      <c r="P325" s="48"/>
      <c r="Q325" s="48"/>
      <c r="R325" s="48"/>
      <c r="S325" s="48"/>
      <c r="T325" s="48"/>
      <c r="U325" s="48"/>
      <c r="V325" s="124"/>
      <c r="W325" s="178"/>
      <c r="X325" s="122"/>
      <c r="Y325" s="122"/>
      <c r="AH325" s="52"/>
    </row>
    <row r="326" spans="1:34" outlineLevel="1">
      <c r="A326" s="274"/>
      <c r="B326" s="48" t="s">
        <v>15</v>
      </c>
      <c r="C326" s="48">
        <v>1065</v>
      </c>
      <c r="D326" s="121"/>
      <c r="E326" s="48" t="s">
        <v>8634</v>
      </c>
      <c r="F326" s="121" t="s">
        <v>8635</v>
      </c>
      <c r="G326" s="121" t="s">
        <v>7853</v>
      </c>
      <c r="H326" s="121"/>
      <c r="I326" s="121"/>
      <c r="J326" s="121"/>
      <c r="K326" s="87"/>
      <c r="L326" s="121"/>
      <c r="M326" s="48"/>
      <c r="N326" s="48"/>
      <c r="O326" s="48"/>
      <c r="P326" s="48"/>
      <c r="Q326" s="48"/>
      <c r="R326" s="48"/>
      <c r="S326" s="48"/>
      <c r="T326" s="48"/>
      <c r="U326" s="121"/>
      <c r="V326" s="124"/>
      <c r="W326" s="178"/>
      <c r="X326" s="122"/>
      <c r="Y326" s="122"/>
      <c r="AH326" s="52"/>
    </row>
    <row r="327" spans="1:34" outlineLevel="1">
      <c r="A327" s="274"/>
      <c r="B327" s="48" t="s">
        <v>15</v>
      </c>
      <c r="C327" s="48">
        <v>1066</v>
      </c>
      <c r="D327" s="121"/>
      <c r="E327" s="48" t="s">
        <v>8636</v>
      </c>
      <c r="F327" s="121" t="s">
        <v>8637</v>
      </c>
      <c r="G327" s="121" t="s">
        <v>7856</v>
      </c>
      <c r="H327" s="121"/>
      <c r="I327" s="121"/>
      <c r="J327" s="121"/>
      <c r="K327" s="87"/>
      <c r="L327" s="121"/>
      <c r="M327" s="48"/>
      <c r="N327" s="48"/>
      <c r="O327" s="48"/>
      <c r="P327" s="48"/>
      <c r="Q327" s="48"/>
      <c r="R327" s="48"/>
      <c r="S327" s="48"/>
      <c r="T327" s="48"/>
      <c r="U327" s="121"/>
      <c r="V327" s="124"/>
      <c r="W327" s="178"/>
      <c r="X327" s="122"/>
      <c r="Y327" s="122"/>
      <c r="AH327" s="52"/>
    </row>
    <row r="328" spans="1:34" outlineLevel="1">
      <c r="A328" s="274"/>
      <c r="B328" s="48" t="s">
        <v>15</v>
      </c>
      <c r="C328" s="48">
        <v>1067</v>
      </c>
      <c r="D328" s="121"/>
      <c r="E328" s="48" t="s">
        <v>8638</v>
      </c>
      <c r="F328" s="121" t="s">
        <v>8639</v>
      </c>
      <c r="G328" s="121" t="s">
        <v>7859</v>
      </c>
      <c r="H328" s="121"/>
      <c r="I328" s="121"/>
      <c r="J328" s="121"/>
      <c r="K328" s="87"/>
      <c r="L328" s="121"/>
      <c r="M328" s="48"/>
      <c r="N328" s="48"/>
      <c r="O328" s="48"/>
      <c r="P328" s="48"/>
      <c r="Q328" s="48"/>
      <c r="R328" s="48"/>
      <c r="S328" s="48"/>
      <c r="T328" s="48"/>
      <c r="U328" s="121"/>
      <c r="V328" s="124"/>
      <c r="W328" s="178"/>
      <c r="X328" s="122"/>
      <c r="Y328" s="122"/>
      <c r="AH328" s="52"/>
    </row>
    <row r="329" spans="1:34" outlineLevel="1">
      <c r="A329" s="274"/>
      <c r="B329" s="48" t="s">
        <v>15</v>
      </c>
      <c r="C329" s="48">
        <v>1068</v>
      </c>
      <c r="D329" s="121"/>
      <c r="E329" s="48" t="s">
        <v>8640</v>
      </c>
      <c r="F329" s="121" t="s">
        <v>8641</v>
      </c>
      <c r="G329" s="121" t="s">
        <v>7862</v>
      </c>
      <c r="H329" s="121"/>
      <c r="I329" s="121"/>
      <c r="J329" s="121"/>
      <c r="K329" s="87"/>
      <c r="L329" s="121"/>
      <c r="M329" s="48"/>
      <c r="N329" s="48"/>
      <c r="O329" s="48"/>
      <c r="P329" s="48"/>
      <c r="Q329" s="48"/>
      <c r="R329" s="48"/>
      <c r="S329" s="48"/>
      <c r="T329" s="48"/>
      <c r="U329" s="121"/>
      <c r="V329" s="124"/>
      <c r="W329" s="178"/>
      <c r="X329" s="122"/>
      <c r="Y329" s="122"/>
      <c r="AH329" s="52"/>
    </row>
    <row r="330" spans="1:34" outlineLevel="1">
      <c r="A330" s="274"/>
      <c r="B330" s="48" t="s">
        <v>15</v>
      </c>
      <c r="C330" s="48">
        <v>1069</v>
      </c>
      <c r="D330" s="121"/>
      <c r="E330" s="48" t="s">
        <v>8642</v>
      </c>
      <c r="F330" s="121" t="s">
        <v>8643</v>
      </c>
      <c r="G330" s="121" t="s">
        <v>7865</v>
      </c>
      <c r="H330" s="121"/>
      <c r="I330" s="121"/>
      <c r="J330" s="121"/>
      <c r="K330" s="87"/>
      <c r="L330" s="121"/>
      <c r="M330" s="48"/>
      <c r="N330" s="48"/>
      <c r="O330" s="48"/>
      <c r="P330" s="48"/>
      <c r="Q330" s="48"/>
      <c r="R330" s="48"/>
      <c r="S330" s="48"/>
      <c r="T330" s="48"/>
      <c r="U330" s="121"/>
      <c r="V330" s="124"/>
      <c r="W330" s="178"/>
      <c r="X330" s="122"/>
      <c r="Y330" s="122"/>
      <c r="AH330" s="52"/>
    </row>
    <row r="331" spans="1:34" outlineLevel="1">
      <c r="A331" s="274"/>
      <c r="B331" s="48" t="s">
        <v>15</v>
      </c>
      <c r="C331" s="48">
        <v>1070</v>
      </c>
      <c r="D331" s="121"/>
      <c r="E331" s="48" t="s">
        <v>8644</v>
      </c>
      <c r="F331" s="121" t="s">
        <v>8645</v>
      </c>
      <c r="G331" s="121" t="s">
        <v>7868</v>
      </c>
      <c r="H331" s="121"/>
      <c r="I331" s="121"/>
      <c r="J331" s="121"/>
      <c r="K331" s="87"/>
      <c r="L331" s="121"/>
      <c r="M331" s="48"/>
      <c r="N331" s="48"/>
      <c r="O331" s="48"/>
      <c r="P331" s="48"/>
      <c r="Q331" s="48"/>
      <c r="R331" s="48"/>
      <c r="S331" s="48"/>
      <c r="T331" s="48"/>
      <c r="U331" s="121"/>
      <c r="V331" s="124"/>
      <c r="W331" s="178"/>
      <c r="X331" s="122"/>
      <c r="Y331" s="122"/>
      <c r="AH331" s="52"/>
    </row>
    <row r="332" spans="1:34" outlineLevel="1">
      <c r="A332" s="274"/>
      <c r="B332" s="48" t="s">
        <v>15</v>
      </c>
      <c r="C332" s="48">
        <v>1071</v>
      </c>
      <c r="D332" s="121"/>
      <c r="E332" s="48" t="s">
        <v>8646</v>
      </c>
      <c r="F332" s="121" t="s">
        <v>8647</v>
      </c>
      <c r="G332" s="121" t="s">
        <v>7871</v>
      </c>
      <c r="H332" s="121"/>
      <c r="I332" s="121"/>
      <c r="J332" s="121"/>
      <c r="K332" s="87"/>
      <c r="L332" s="121"/>
      <c r="M332" s="48"/>
      <c r="N332" s="48"/>
      <c r="O332" s="48"/>
      <c r="P332" s="48"/>
      <c r="Q332" s="48"/>
      <c r="R332" s="48"/>
      <c r="S332" s="48"/>
      <c r="T332" s="48"/>
      <c r="U332" s="121"/>
      <c r="V332" s="124"/>
      <c r="W332" s="178"/>
      <c r="X332" s="122"/>
      <c r="Y332" s="122"/>
      <c r="AH332" s="52"/>
    </row>
    <row r="333" spans="1:34" outlineLevel="1">
      <c r="A333" s="274"/>
      <c r="B333" s="48" t="s">
        <v>15</v>
      </c>
      <c r="C333" s="48">
        <v>1072</v>
      </c>
      <c r="D333" s="121"/>
      <c r="E333" s="48" t="s">
        <v>8648</v>
      </c>
      <c r="F333" s="121" t="s">
        <v>8649</v>
      </c>
      <c r="G333" s="121" t="s">
        <v>7874</v>
      </c>
      <c r="H333" s="121"/>
      <c r="I333" s="121"/>
      <c r="J333" s="121"/>
      <c r="K333" s="87"/>
      <c r="L333" s="121"/>
      <c r="M333" s="48"/>
      <c r="N333" s="48"/>
      <c r="O333" s="48"/>
      <c r="P333" s="48"/>
      <c r="Q333" s="48"/>
      <c r="R333" s="48"/>
      <c r="S333" s="48"/>
      <c r="T333" s="48"/>
      <c r="U333" s="121"/>
      <c r="V333" s="124"/>
      <c r="W333" s="178"/>
      <c r="X333" s="122"/>
      <c r="Y333" s="122"/>
      <c r="AH333" s="52"/>
    </row>
    <row r="334" spans="1:34" outlineLevel="1">
      <c r="A334" s="274"/>
      <c r="B334" s="48" t="s">
        <v>15</v>
      </c>
      <c r="C334" s="48">
        <v>1073</v>
      </c>
      <c r="D334" s="121"/>
      <c r="E334" s="48" t="s">
        <v>8650</v>
      </c>
      <c r="F334" s="121" t="s">
        <v>8651</v>
      </c>
      <c r="G334" s="121" t="s">
        <v>7877</v>
      </c>
      <c r="H334" s="121"/>
      <c r="I334" s="121"/>
      <c r="J334" s="121"/>
      <c r="K334" s="87"/>
      <c r="L334" s="121"/>
      <c r="M334" s="48"/>
      <c r="N334" s="48"/>
      <c r="O334" s="48"/>
      <c r="P334" s="48"/>
      <c r="Q334" s="48"/>
      <c r="R334" s="48"/>
      <c r="S334" s="48"/>
      <c r="T334" s="48"/>
      <c r="U334" s="121"/>
      <c r="V334" s="124"/>
      <c r="W334" s="178"/>
      <c r="X334" s="122"/>
      <c r="Y334" s="122"/>
      <c r="AH334" s="52"/>
    </row>
    <row r="335" spans="1:34" outlineLevel="1">
      <c r="A335" s="274"/>
      <c r="B335" s="48" t="s">
        <v>15</v>
      </c>
      <c r="C335" s="48">
        <v>1074</v>
      </c>
      <c r="D335" s="121"/>
      <c r="E335" s="48" t="s">
        <v>8652</v>
      </c>
      <c r="F335" s="121" t="s">
        <v>8653</v>
      </c>
      <c r="G335" s="121" t="s">
        <v>7880</v>
      </c>
      <c r="H335" s="121"/>
      <c r="I335" s="121"/>
      <c r="J335" s="121"/>
      <c r="K335" s="87"/>
      <c r="L335" s="121"/>
      <c r="M335" s="48"/>
      <c r="N335" s="48"/>
      <c r="O335" s="48"/>
      <c r="P335" s="48"/>
      <c r="Q335" s="48"/>
      <c r="R335" s="48"/>
      <c r="S335" s="48"/>
      <c r="T335" s="48"/>
      <c r="U335" s="121"/>
      <c r="V335" s="124"/>
      <c r="W335" s="178"/>
      <c r="X335" s="122"/>
      <c r="Y335" s="122"/>
      <c r="AH335" s="52"/>
    </row>
    <row r="336" spans="1:34" outlineLevel="1">
      <c r="A336" s="274"/>
      <c r="B336" s="48" t="s">
        <v>15</v>
      </c>
      <c r="C336" s="48">
        <v>1075</v>
      </c>
      <c r="D336" s="121"/>
      <c r="E336" s="48" t="s">
        <v>8654</v>
      </c>
      <c r="F336" s="121" t="s">
        <v>8655</v>
      </c>
      <c r="G336" s="121" t="s">
        <v>7883</v>
      </c>
      <c r="H336" s="121"/>
      <c r="I336" s="121"/>
      <c r="J336" s="121"/>
      <c r="K336" s="87"/>
      <c r="L336" s="121"/>
      <c r="M336" s="48"/>
      <c r="N336" s="48"/>
      <c r="O336" s="48"/>
      <c r="P336" s="48"/>
      <c r="Q336" s="48"/>
      <c r="R336" s="48"/>
      <c r="S336" s="48"/>
      <c r="T336" s="48"/>
      <c r="U336" s="121"/>
      <c r="V336" s="124"/>
      <c r="W336" s="178"/>
      <c r="X336" s="122"/>
      <c r="Y336" s="122"/>
      <c r="AH336" s="52"/>
    </row>
    <row r="337" spans="1:34" outlineLevel="1">
      <c r="A337" s="274"/>
      <c r="B337" s="48" t="s">
        <v>15</v>
      </c>
      <c r="C337" s="48">
        <v>1076</v>
      </c>
      <c r="D337" s="121"/>
      <c r="E337" s="48" t="s">
        <v>8656</v>
      </c>
      <c r="F337" s="121" t="s">
        <v>8657</v>
      </c>
      <c r="G337" s="121" t="s">
        <v>7886</v>
      </c>
      <c r="H337" s="121"/>
      <c r="I337" s="121"/>
      <c r="J337" s="121"/>
      <c r="K337" s="87"/>
      <c r="L337" s="121"/>
      <c r="M337" s="48"/>
      <c r="N337" s="48"/>
      <c r="O337" s="48"/>
      <c r="P337" s="48"/>
      <c r="Q337" s="48"/>
      <c r="R337" s="48"/>
      <c r="S337" s="48"/>
      <c r="T337" s="48"/>
      <c r="U337" s="121"/>
      <c r="V337" s="124"/>
      <c r="W337" s="178"/>
      <c r="X337" s="122"/>
      <c r="Y337" s="122"/>
      <c r="AH337" s="52"/>
    </row>
    <row r="338" spans="1:34" outlineLevel="1">
      <c r="A338" s="274"/>
      <c r="B338" s="48" t="s">
        <v>15</v>
      </c>
      <c r="C338" s="48">
        <v>1077</v>
      </c>
      <c r="D338" s="121"/>
      <c r="E338" s="48" t="s">
        <v>8658</v>
      </c>
      <c r="F338" s="121" t="s">
        <v>8659</v>
      </c>
      <c r="G338" s="121" t="s">
        <v>7889</v>
      </c>
      <c r="H338" s="121"/>
      <c r="I338" s="121"/>
      <c r="J338" s="121"/>
      <c r="K338" s="87"/>
      <c r="L338" s="121"/>
      <c r="M338" s="48"/>
      <c r="N338" s="48"/>
      <c r="O338" s="48"/>
      <c r="P338" s="48"/>
      <c r="Q338" s="48"/>
      <c r="R338" s="48"/>
      <c r="S338" s="48"/>
      <c r="T338" s="48"/>
      <c r="U338" s="121"/>
      <c r="V338" s="124"/>
      <c r="W338" s="178"/>
      <c r="X338" s="122"/>
      <c r="Y338" s="122"/>
      <c r="AH338" s="52"/>
    </row>
    <row r="339" spans="1:34" outlineLevel="1">
      <c r="A339" s="274"/>
      <c r="B339" s="48" t="s">
        <v>15</v>
      </c>
      <c r="C339" s="48">
        <v>1078</v>
      </c>
      <c r="D339" s="121"/>
      <c r="E339" s="48" t="s">
        <v>8660</v>
      </c>
      <c r="F339" s="121" t="s">
        <v>8661</v>
      </c>
      <c r="G339" s="121" t="s">
        <v>7892</v>
      </c>
      <c r="H339" s="121"/>
      <c r="I339" s="121"/>
      <c r="J339" s="121"/>
      <c r="K339" s="87"/>
      <c r="L339" s="121"/>
      <c r="M339" s="48"/>
      <c r="N339" s="48"/>
      <c r="O339" s="48"/>
      <c r="P339" s="48"/>
      <c r="Q339" s="48"/>
      <c r="R339" s="48"/>
      <c r="S339" s="48"/>
      <c r="T339" s="48"/>
      <c r="U339" s="121"/>
      <c r="V339" s="124"/>
      <c r="W339" s="178"/>
      <c r="X339" s="122"/>
      <c r="Y339" s="122"/>
      <c r="AH339" s="52"/>
    </row>
    <row r="340" spans="1:34" outlineLevel="1">
      <c r="A340" s="274"/>
      <c r="B340" s="48" t="s">
        <v>15</v>
      </c>
      <c r="C340" s="48">
        <v>1079</v>
      </c>
      <c r="D340" s="121"/>
      <c r="E340" s="48" t="s">
        <v>8662</v>
      </c>
      <c r="F340" s="121" t="s">
        <v>8663</v>
      </c>
      <c r="G340" s="121" t="s">
        <v>7895</v>
      </c>
      <c r="H340" s="121"/>
      <c r="I340" s="121"/>
      <c r="J340" s="121"/>
      <c r="K340" s="87"/>
      <c r="L340" s="121"/>
      <c r="M340" s="48"/>
      <c r="N340" s="48"/>
      <c r="O340" s="48"/>
      <c r="P340" s="48"/>
      <c r="Q340" s="48"/>
      <c r="R340" s="48"/>
      <c r="S340" s="48"/>
      <c r="T340" s="48"/>
      <c r="U340" s="121"/>
      <c r="V340" s="124"/>
      <c r="W340" s="178"/>
      <c r="X340" s="122"/>
      <c r="Y340" s="122"/>
      <c r="AH340" s="52"/>
    </row>
    <row r="341" spans="1:34" outlineLevel="1">
      <c r="A341" s="274"/>
      <c r="B341" s="48" t="s">
        <v>15</v>
      </c>
      <c r="C341" s="48">
        <v>1080</v>
      </c>
      <c r="D341" s="121"/>
      <c r="E341" s="48" t="s">
        <v>8664</v>
      </c>
      <c r="F341" s="121" t="s">
        <v>8665</v>
      </c>
      <c r="G341" s="121" t="s">
        <v>7898</v>
      </c>
      <c r="H341" s="121"/>
      <c r="I341" s="121"/>
      <c r="J341" s="121"/>
      <c r="K341" s="87"/>
      <c r="L341" s="121"/>
      <c r="M341" s="48"/>
      <c r="N341" s="48"/>
      <c r="O341" s="48"/>
      <c r="P341" s="48"/>
      <c r="Q341" s="48"/>
      <c r="R341" s="48"/>
      <c r="S341" s="48"/>
      <c r="T341" s="48"/>
      <c r="U341" s="121"/>
      <c r="V341" s="124"/>
      <c r="W341" s="178"/>
      <c r="X341" s="122"/>
      <c r="Y341" s="122"/>
      <c r="AH341" s="52"/>
    </row>
    <row r="342" spans="1:34" outlineLevel="1">
      <c r="A342" s="274"/>
      <c r="B342" s="48" t="s">
        <v>15</v>
      </c>
      <c r="C342" s="48">
        <v>1081</v>
      </c>
      <c r="D342" s="121"/>
      <c r="E342" s="48" t="s">
        <v>8666</v>
      </c>
      <c r="F342" s="121" t="s">
        <v>8667</v>
      </c>
      <c r="G342" s="121" t="s">
        <v>7901</v>
      </c>
      <c r="H342" s="121"/>
      <c r="I342" s="121"/>
      <c r="J342" s="121"/>
      <c r="K342" s="87"/>
      <c r="L342" s="121"/>
      <c r="M342" s="48"/>
      <c r="N342" s="48"/>
      <c r="O342" s="48"/>
      <c r="P342" s="48"/>
      <c r="Q342" s="48"/>
      <c r="R342" s="48"/>
      <c r="S342" s="48"/>
      <c r="T342" s="48"/>
      <c r="U342" s="121"/>
      <c r="V342" s="124"/>
      <c r="W342" s="178"/>
      <c r="X342" s="122"/>
      <c r="Y342" s="122"/>
      <c r="AH342" s="52"/>
    </row>
    <row r="343" spans="1:34" outlineLevel="1">
      <c r="A343" s="274"/>
      <c r="B343" s="48" t="s">
        <v>15</v>
      </c>
      <c r="C343" s="48">
        <v>1082</v>
      </c>
      <c r="D343" s="121"/>
      <c r="E343" s="48" t="s">
        <v>8668</v>
      </c>
      <c r="F343" s="121" t="s">
        <v>8669</v>
      </c>
      <c r="G343" s="121" t="s">
        <v>7904</v>
      </c>
      <c r="H343" s="121"/>
      <c r="I343" s="121"/>
      <c r="J343" s="121"/>
      <c r="K343" s="87"/>
      <c r="L343" s="121"/>
      <c r="M343" s="48"/>
      <c r="N343" s="48"/>
      <c r="O343" s="48"/>
      <c r="P343" s="48"/>
      <c r="Q343" s="48"/>
      <c r="R343" s="48"/>
      <c r="S343" s="48"/>
      <c r="T343" s="48"/>
      <c r="U343" s="121"/>
      <c r="V343" s="124"/>
      <c r="W343" s="178"/>
      <c r="X343" s="122"/>
      <c r="Y343" s="122"/>
      <c r="AH343" s="52"/>
    </row>
    <row r="344" spans="1:34" outlineLevel="1">
      <c r="A344" s="274"/>
      <c r="B344" s="48" t="s">
        <v>15</v>
      </c>
      <c r="C344" s="48">
        <v>1083</v>
      </c>
      <c r="D344" s="121"/>
      <c r="E344" s="48" t="s">
        <v>8670</v>
      </c>
      <c r="F344" s="121" t="s">
        <v>8671</v>
      </c>
      <c r="G344" s="121" t="s">
        <v>7907</v>
      </c>
      <c r="H344" s="121"/>
      <c r="I344" s="121"/>
      <c r="J344" s="121"/>
      <c r="K344" s="87"/>
      <c r="L344" s="121"/>
      <c r="M344" s="48"/>
      <c r="N344" s="48"/>
      <c r="O344" s="48"/>
      <c r="P344" s="48"/>
      <c r="Q344" s="48"/>
      <c r="R344" s="48"/>
      <c r="S344" s="48"/>
      <c r="T344" s="48"/>
      <c r="U344" s="121"/>
      <c r="V344" s="124"/>
      <c r="W344" s="178"/>
      <c r="X344" s="122"/>
      <c r="Y344" s="122"/>
      <c r="AH344" s="52"/>
    </row>
    <row r="345" spans="1:34" outlineLevel="1">
      <c r="A345" s="274"/>
      <c r="B345" s="48" t="s">
        <v>15</v>
      </c>
      <c r="C345" s="48">
        <v>1084</v>
      </c>
      <c r="D345" s="121"/>
      <c r="E345" s="48" t="s">
        <v>8672</v>
      </c>
      <c r="F345" s="121" t="s">
        <v>8673</v>
      </c>
      <c r="G345" s="121" t="s">
        <v>7910</v>
      </c>
      <c r="H345" s="121"/>
      <c r="I345" s="121"/>
      <c r="J345" s="121"/>
      <c r="K345" s="87"/>
      <c r="L345" s="121"/>
      <c r="M345" s="48"/>
      <c r="N345" s="48"/>
      <c r="O345" s="48"/>
      <c r="P345" s="48"/>
      <c r="Q345" s="48"/>
      <c r="R345" s="48"/>
      <c r="S345" s="48"/>
      <c r="T345" s="48"/>
      <c r="U345" s="121"/>
      <c r="V345" s="124"/>
      <c r="W345" s="178"/>
      <c r="X345" s="122"/>
      <c r="Y345" s="122"/>
      <c r="AH345" s="52"/>
    </row>
    <row r="346" spans="1:34" outlineLevel="1">
      <c r="A346" s="274"/>
      <c r="B346" s="48" t="s">
        <v>15</v>
      </c>
      <c r="C346" s="48">
        <v>1085</v>
      </c>
      <c r="D346" s="121"/>
      <c r="E346" s="48" t="s">
        <v>8674</v>
      </c>
      <c r="F346" s="121" t="s">
        <v>8675</v>
      </c>
      <c r="G346" s="121" t="s">
        <v>7913</v>
      </c>
      <c r="H346" s="121"/>
      <c r="I346" s="121"/>
      <c r="J346" s="121"/>
      <c r="K346" s="87"/>
      <c r="L346" s="121"/>
      <c r="M346" s="48"/>
      <c r="N346" s="48"/>
      <c r="O346" s="48"/>
      <c r="P346" s="48"/>
      <c r="Q346" s="48"/>
      <c r="R346" s="48"/>
      <c r="S346" s="48"/>
      <c r="T346" s="48"/>
      <c r="U346" s="121"/>
      <c r="V346" s="124"/>
      <c r="W346" s="178"/>
      <c r="X346" s="122"/>
      <c r="Y346" s="122"/>
      <c r="AH346" s="52"/>
    </row>
    <row r="347" spans="1:34" outlineLevel="1">
      <c r="A347" s="274"/>
      <c r="B347" s="48" t="s">
        <v>15</v>
      </c>
      <c r="C347" s="48">
        <v>1086</v>
      </c>
      <c r="D347" s="121"/>
      <c r="E347" s="48" t="s">
        <v>8676</v>
      </c>
      <c r="F347" s="121" t="s">
        <v>8677</v>
      </c>
      <c r="G347" s="121" t="s">
        <v>7916</v>
      </c>
      <c r="H347" s="121"/>
      <c r="I347" s="121"/>
      <c r="J347" s="121"/>
      <c r="K347" s="87"/>
      <c r="L347" s="121"/>
      <c r="M347" s="48"/>
      <c r="N347" s="48"/>
      <c r="O347" s="48"/>
      <c r="P347" s="48"/>
      <c r="Q347" s="48"/>
      <c r="R347" s="48"/>
      <c r="S347" s="48"/>
      <c r="T347" s="48"/>
      <c r="U347" s="121"/>
      <c r="V347" s="124"/>
      <c r="W347" s="178"/>
      <c r="X347" s="122"/>
      <c r="Y347" s="122"/>
      <c r="AH347" s="52"/>
    </row>
    <row r="348" spans="1:34" outlineLevel="1">
      <c r="A348" s="274"/>
      <c r="B348" s="48" t="s">
        <v>15</v>
      </c>
      <c r="C348" s="48">
        <v>1087</v>
      </c>
      <c r="D348" s="121"/>
      <c r="E348" s="48" t="s">
        <v>8678</v>
      </c>
      <c r="F348" s="121" t="s">
        <v>8679</v>
      </c>
      <c r="G348" s="121" t="s">
        <v>7919</v>
      </c>
      <c r="H348" s="121"/>
      <c r="I348" s="121"/>
      <c r="J348" s="121"/>
      <c r="K348" s="87"/>
      <c r="L348" s="121"/>
      <c r="M348" s="48"/>
      <c r="N348" s="48"/>
      <c r="O348" s="48"/>
      <c r="P348" s="48"/>
      <c r="Q348" s="48"/>
      <c r="R348" s="48"/>
      <c r="S348" s="48"/>
      <c r="T348" s="48"/>
      <c r="U348" s="121"/>
      <c r="V348" s="124"/>
      <c r="W348" s="178"/>
      <c r="X348" s="122"/>
      <c r="Y348" s="122"/>
      <c r="AH348" s="52"/>
    </row>
    <row r="349" spans="1:34" outlineLevel="1">
      <c r="A349" s="274"/>
      <c r="B349" s="48" t="s">
        <v>15</v>
      </c>
      <c r="C349" s="48">
        <v>1088</v>
      </c>
      <c r="D349" s="121"/>
      <c r="E349" s="48" t="s">
        <v>8680</v>
      </c>
      <c r="F349" s="121" t="s">
        <v>8681</v>
      </c>
      <c r="G349" s="121" t="s">
        <v>7922</v>
      </c>
      <c r="H349" s="121"/>
      <c r="I349" s="121"/>
      <c r="J349" s="121"/>
      <c r="K349" s="87"/>
      <c r="L349" s="121"/>
      <c r="M349" s="48"/>
      <c r="N349" s="48"/>
      <c r="O349" s="48"/>
      <c r="P349" s="48"/>
      <c r="Q349" s="48"/>
      <c r="R349" s="48"/>
      <c r="S349" s="48"/>
      <c r="T349" s="48"/>
      <c r="U349" s="121"/>
      <c r="V349" s="124"/>
      <c r="W349" s="178"/>
      <c r="X349" s="122"/>
      <c r="Y349" s="122"/>
      <c r="AH349" s="52"/>
    </row>
    <row r="350" spans="1:34" outlineLevel="1">
      <c r="A350" s="274"/>
      <c r="B350" s="48" t="s">
        <v>15</v>
      </c>
      <c r="C350" s="48">
        <v>1089</v>
      </c>
      <c r="D350" s="121"/>
      <c r="E350" s="48" t="s">
        <v>8682</v>
      </c>
      <c r="F350" s="121" t="s">
        <v>8683</v>
      </c>
      <c r="G350" s="121" t="s">
        <v>7925</v>
      </c>
      <c r="H350" s="121"/>
      <c r="I350" s="121"/>
      <c r="J350" s="121"/>
      <c r="K350" s="87"/>
      <c r="L350" s="121"/>
      <c r="M350" s="48"/>
      <c r="N350" s="48"/>
      <c r="O350" s="48"/>
      <c r="P350" s="48"/>
      <c r="Q350" s="48"/>
      <c r="R350" s="48"/>
      <c r="S350" s="48"/>
      <c r="T350" s="48"/>
      <c r="U350" s="121"/>
      <c r="V350" s="124"/>
      <c r="W350" s="178"/>
      <c r="X350" s="122"/>
      <c r="Y350" s="122"/>
      <c r="AH350" s="52"/>
    </row>
    <row r="351" spans="1:34" outlineLevel="1">
      <c r="A351" s="274"/>
      <c r="B351" s="48" t="s">
        <v>15</v>
      </c>
      <c r="C351" s="48">
        <v>1090</v>
      </c>
      <c r="D351" s="121"/>
      <c r="E351" s="48" t="s">
        <v>8684</v>
      </c>
      <c r="F351" s="121" t="s">
        <v>8685</v>
      </c>
      <c r="G351" s="121" t="s">
        <v>7928</v>
      </c>
      <c r="H351" s="121"/>
      <c r="I351" s="121"/>
      <c r="J351" s="121"/>
      <c r="K351" s="87"/>
      <c r="L351" s="121"/>
      <c r="M351" s="48"/>
      <c r="N351" s="48"/>
      <c r="O351" s="48"/>
      <c r="P351" s="48"/>
      <c r="Q351" s="48"/>
      <c r="R351" s="48"/>
      <c r="S351" s="48"/>
      <c r="T351" s="48"/>
      <c r="U351" s="121"/>
      <c r="V351" s="124"/>
      <c r="W351" s="178"/>
      <c r="X351" s="122"/>
      <c r="Y351" s="122"/>
      <c r="AH351" s="52"/>
    </row>
    <row r="352" spans="1:34" outlineLevel="1">
      <c r="A352" s="274"/>
      <c r="B352" s="48" t="s">
        <v>15</v>
      </c>
      <c r="C352" s="48">
        <v>1091</v>
      </c>
      <c r="D352" s="121"/>
      <c r="E352" s="48" t="s">
        <v>8686</v>
      </c>
      <c r="F352" s="121" t="s">
        <v>8687</v>
      </c>
      <c r="G352" s="121" t="s">
        <v>7931</v>
      </c>
      <c r="H352" s="121"/>
      <c r="I352" s="121"/>
      <c r="J352" s="121"/>
      <c r="K352" s="87"/>
      <c r="L352" s="121"/>
      <c r="M352" s="48"/>
      <c r="N352" s="48"/>
      <c r="O352" s="48"/>
      <c r="P352" s="48"/>
      <c r="Q352" s="48"/>
      <c r="R352" s="48"/>
      <c r="S352" s="48"/>
      <c r="T352" s="48"/>
      <c r="U352" s="121"/>
      <c r="V352" s="124"/>
      <c r="W352" s="178"/>
      <c r="X352" s="122"/>
      <c r="Y352" s="122"/>
      <c r="AH352" s="52"/>
    </row>
    <row r="353" spans="1:34" outlineLevel="1">
      <c r="A353" s="274"/>
      <c r="B353" s="48" t="s">
        <v>15</v>
      </c>
      <c r="C353" s="48">
        <v>1092</v>
      </c>
      <c r="D353" s="121"/>
      <c r="E353" s="48" t="s">
        <v>8688</v>
      </c>
      <c r="F353" s="121" t="s">
        <v>8689</v>
      </c>
      <c r="G353" s="121" t="s">
        <v>7934</v>
      </c>
      <c r="H353" s="121"/>
      <c r="I353" s="121"/>
      <c r="J353" s="121"/>
      <c r="K353" s="87"/>
      <c r="L353" s="121"/>
      <c r="M353" s="48"/>
      <c r="N353" s="48"/>
      <c r="O353" s="48"/>
      <c r="P353" s="48"/>
      <c r="Q353" s="48"/>
      <c r="R353" s="48"/>
      <c r="S353" s="48"/>
      <c r="T353" s="48"/>
      <c r="U353" s="121"/>
      <c r="V353" s="124"/>
      <c r="W353" s="178"/>
      <c r="X353" s="122"/>
      <c r="Y353" s="122"/>
      <c r="AH353" s="52"/>
    </row>
    <row r="354" spans="1:34" outlineLevel="1">
      <c r="A354" s="274"/>
      <c r="B354" s="48" t="s">
        <v>15</v>
      </c>
      <c r="C354" s="48">
        <v>1093</v>
      </c>
      <c r="D354" s="121"/>
      <c r="E354" s="48" t="s">
        <v>8690</v>
      </c>
      <c r="F354" s="121" t="s">
        <v>8691</v>
      </c>
      <c r="G354" s="121" t="s">
        <v>7937</v>
      </c>
      <c r="H354" s="121"/>
      <c r="I354" s="121"/>
      <c r="J354" s="121"/>
      <c r="K354" s="87"/>
      <c r="L354" s="121"/>
      <c r="M354" s="48"/>
      <c r="N354" s="48"/>
      <c r="O354" s="48"/>
      <c r="P354" s="48"/>
      <c r="Q354" s="48"/>
      <c r="R354" s="48"/>
      <c r="S354" s="48"/>
      <c r="T354" s="48"/>
      <c r="U354" s="121"/>
      <c r="V354" s="124"/>
      <c r="W354" s="178"/>
      <c r="X354" s="122"/>
      <c r="Y354" s="122"/>
      <c r="AH354" s="52"/>
    </row>
    <row r="355" spans="1:34" outlineLevel="1">
      <c r="A355" s="274"/>
      <c r="B355" s="48" t="s">
        <v>15</v>
      </c>
      <c r="C355" s="48">
        <v>1094</v>
      </c>
      <c r="D355" s="121"/>
      <c r="E355" s="48" t="s">
        <v>8692</v>
      </c>
      <c r="F355" s="121" t="s">
        <v>8693</v>
      </c>
      <c r="G355" s="121" t="s">
        <v>7940</v>
      </c>
      <c r="H355" s="121"/>
      <c r="I355" s="121"/>
      <c r="J355" s="121"/>
      <c r="K355" s="87"/>
      <c r="L355" s="121"/>
      <c r="M355" s="48"/>
      <c r="N355" s="48"/>
      <c r="O355" s="48"/>
      <c r="P355" s="48"/>
      <c r="Q355" s="48"/>
      <c r="R355" s="48"/>
      <c r="S355" s="48"/>
      <c r="T355" s="48"/>
      <c r="U355" s="121"/>
      <c r="V355" s="124"/>
      <c r="W355" s="178"/>
      <c r="X355" s="122"/>
      <c r="Y355" s="122"/>
      <c r="AH355" s="52"/>
    </row>
    <row r="356" spans="1:34" outlineLevel="1">
      <c r="A356" s="274"/>
      <c r="B356" s="48" t="s">
        <v>15</v>
      </c>
      <c r="C356" s="48">
        <v>1095</v>
      </c>
      <c r="D356" s="121"/>
      <c r="E356" s="48" t="s">
        <v>8694</v>
      </c>
      <c r="F356" s="121" t="s">
        <v>8695</v>
      </c>
      <c r="G356" s="121" t="s">
        <v>7943</v>
      </c>
      <c r="H356" s="121"/>
      <c r="I356" s="121"/>
      <c r="J356" s="121"/>
      <c r="K356" s="87"/>
      <c r="L356" s="121"/>
      <c r="M356" s="48"/>
      <c r="N356" s="48"/>
      <c r="O356" s="48"/>
      <c r="P356" s="48"/>
      <c r="Q356" s="48"/>
      <c r="R356" s="48"/>
      <c r="S356" s="48"/>
      <c r="T356" s="48"/>
      <c r="U356" s="121"/>
      <c r="V356" s="124"/>
      <c r="W356" s="178"/>
      <c r="X356" s="122"/>
      <c r="Y356" s="122"/>
      <c r="AH356" s="52"/>
    </row>
    <row r="357" spans="1:34" outlineLevel="1">
      <c r="A357" s="274"/>
      <c r="B357" s="48" t="s">
        <v>15</v>
      </c>
      <c r="C357" s="48">
        <v>1096</v>
      </c>
      <c r="D357" s="121"/>
      <c r="E357" s="48" t="s">
        <v>8696</v>
      </c>
      <c r="F357" s="121" t="s">
        <v>8697</v>
      </c>
      <c r="G357" s="121" t="s">
        <v>7946</v>
      </c>
      <c r="H357" s="121"/>
      <c r="I357" s="121"/>
      <c r="J357" s="121"/>
      <c r="K357" s="87"/>
      <c r="L357" s="121"/>
      <c r="M357" s="48"/>
      <c r="N357" s="48"/>
      <c r="O357" s="48"/>
      <c r="P357" s="48"/>
      <c r="Q357" s="48"/>
      <c r="R357" s="48"/>
      <c r="S357" s="48"/>
      <c r="T357" s="48"/>
      <c r="U357" s="121"/>
      <c r="V357" s="124"/>
      <c r="W357" s="178"/>
      <c r="X357" s="122"/>
      <c r="Y357" s="122"/>
      <c r="AH357" s="52"/>
    </row>
    <row r="358" spans="1:34" outlineLevel="1">
      <c r="A358" s="274"/>
      <c r="B358" s="48" t="s">
        <v>15</v>
      </c>
      <c r="C358" s="48">
        <v>1097</v>
      </c>
      <c r="D358" s="121"/>
      <c r="E358" s="48" t="s">
        <v>8698</v>
      </c>
      <c r="F358" s="121" t="s">
        <v>8699</v>
      </c>
      <c r="G358" s="121" t="s">
        <v>7949</v>
      </c>
      <c r="H358" s="121"/>
      <c r="I358" s="121"/>
      <c r="J358" s="121"/>
      <c r="K358" s="87"/>
      <c r="L358" s="121"/>
      <c r="M358" s="48"/>
      <c r="N358" s="48"/>
      <c r="O358" s="48"/>
      <c r="P358" s="48"/>
      <c r="Q358" s="48"/>
      <c r="R358" s="48"/>
      <c r="S358" s="48"/>
      <c r="T358" s="48"/>
      <c r="U358" s="121"/>
      <c r="V358" s="124"/>
      <c r="W358" s="178"/>
      <c r="X358" s="122"/>
      <c r="Y358" s="122"/>
      <c r="AH358" s="52"/>
    </row>
    <row r="359" spans="1:34" outlineLevel="1">
      <c r="A359" s="274"/>
      <c r="B359" s="48" t="s">
        <v>15</v>
      </c>
      <c r="C359" s="48">
        <v>1098</v>
      </c>
      <c r="D359" s="121"/>
      <c r="E359" s="48" t="s">
        <v>8700</v>
      </c>
      <c r="F359" s="121" t="s">
        <v>8701</v>
      </c>
      <c r="G359" s="121" t="s">
        <v>7952</v>
      </c>
      <c r="H359" s="121"/>
      <c r="I359" s="121"/>
      <c r="J359" s="121"/>
      <c r="K359" s="87"/>
      <c r="L359" s="121"/>
      <c r="M359" s="48"/>
      <c r="N359" s="48"/>
      <c r="O359" s="48"/>
      <c r="P359" s="48"/>
      <c r="Q359" s="48"/>
      <c r="R359" s="48"/>
      <c r="S359" s="48"/>
      <c r="T359" s="48"/>
      <c r="U359" s="121"/>
      <c r="V359" s="124"/>
      <c r="W359" s="178"/>
      <c r="X359" s="122"/>
      <c r="Y359" s="122"/>
      <c r="AH359" s="52"/>
    </row>
    <row r="360" spans="1:34" outlineLevel="1">
      <c r="A360" s="274"/>
      <c r="B360" s="48" t="s">
        <v>15</v>
      </c>
      <c r="C360" s="48">
        <v>1099</v>
      </c>
      <c r="D360" s="121"/>
      <c r="E360" s="48" t="s">
        <v>8702</v>
      </c>
      <c r="F360" s="121" t="s">
        <v>8703</v>
      </c>
      <c r="G360" s="121" t="s">
        <v>7955</v>
      </c>
      <c r="H360" s="121"/>
      <c r="I360" s="121"/>
      <c r="J360" s="121"/>
      <c r="K360" s="87"/>
      <c r="L360" s="121"/>
      <c r="M360" s="48"/>
      <c r="N360" s="48"/>
      <c r="O360" s="48"/>
      <c r="P360" s="48"/>
      <c r="Q360" s="48"/>
      <c r="R360" s="48"/>
      <c r="S360" s="48"/>
      <c r="T360" s="48"/>
      <c r="U360" s="121"/>
      <c r="V360" s="124"/>
      <c r="W360" s="178"/>
      <c r="X360" s="122"/>
      <c r="Y360" s="122"/>
      <c r="AH360" s="52"/>
    </row>
    <row r="361" spans="1:34" outlineLevel="1">
      <c r="A361" s="274"/>
      <c r="B361" s="48" t="s">
        <v>15</v>
      </c>
      <c r="C361" s="48">
        <v>1100</v>
      </c>
      <c r="D361" s="121"/>
      <c r="E361" s="48" t="s">
        <v>8704</v>
      </c>
      <c r="F361" s="121" t="s">
        <v>8705</v>
      </c>
      <c r="G361" s="121" t="s">
        <v>7958</v>
      </c>
      <c r="H361" s="121"/>
      <c r="I361" s="121"/>
      <c r="J361" s="121"/>
      <c r="K361" s="87"/>
      <c r="L361" s="121"/>
      <c r="M361" s="48"/>
      <c r="N361" s="48"/>
      <c r="O361" s="48"/>
      <c r="P361" s="48"/>
      <c r="Q361" s="48"/>
      <c r="R361" s="48"/>
      <c r="S361" s="48"/>
      <c r="T361" s="48"/>
      <c r="U361" s="121"/>
      <c r="V361" s="124"/>
      <c r="W361" s="178"/>
      <c r="X361" s="122"/>
      <c r="Y361" s="122"/>
      <c r="AH361" s="52"/>
    </row>
    <row r="362" spans="1:34" outlineLevel="1">
      <c r="A362" s="274"/>
      <c r="B362" s="48" t="s">
        <v>15</v>
      </c>
      <c r="C362" s="48">
        <v>1101</v>
      </c>
      <c r="D362" s="121"/>
      <c r="E362" s="48" t="s">
        <v>8706</v>
      </c>
      <c r="F362" s="121" t="s">
        <v>8707</v>
      </c>
      <c r="G362" s="121" t="s">
        <v>7961</v>
      </c>
      <c r="H362" s="121"/>
      <c r="I362" s="121"/>
      <c r="J362" s="121"/>
      <c r="K362" s="87"/>
      <c r="L362" s="121"/>
      <c r="M362" s="48"/>
      <c r="N362" s="48"/>
      <c r="O362" s="48"/>
      <c r="P362" s="48"/>
      <c r="Q362" s="48"/>
      <c r="R362" s="48"/>
      <c r="S362" s="48"/>
      <c r="T362" s="48"/>
      <c r="U362" s="121"/>
      <c r="V362" s="124"/>
      <c r="W362" s="178"/>
      <c r="X362" s="122"/>
      <c r="Y362" s="122"/>
      <c r="AH362" s="52"/>
    </row>
    <row r="363" spans="1:34" outlineLevel="1">
      <c r="A363" s="274"/>
      <c r="B363" s="48" t="s">
        <v>15</v>
      </c>
      <c r="C363" s="48">
        <v>1102</v>
      </c>
      <c r="D363" s="121"/>
      <c r="E363" s="48" t="s">
        <v>8708</v>
      </c>
      <c r="F363" s="121" t="s">
        <v>8709</v>
      </c>
      <c r="G363" s="121" t="s">
        <v>7964</v>
      </c>
      <c r="H363" s="121"/>
      <c r="I363" s="121"/>
      <c r="J363" s="121"/>
      <c r="K363" s="87"/>
      <c r="L363" s="121"/>
      <c r="M363" s="48"/>
      <c r="N363" s="48"/>
      <c r="O363" s="48"/>
      <c r="P363" s="48"/>
      <c r="Q363" s="48"/>
      <c r="R363" s="48"/>
      <c r="S363" s="48"/>
      <c r="T363" s="48"/>
      <c r="U363" s="121"/>
      <c r="V363" s="124"/>
      <c r="W363" s="178"/>
      <c r="X363" s="122"/>
      <c r="Y363" s="122"/>
      <c r="AH363" s="52"/>
    </row>
    <row r="364" spans="1:34" outlineLevel="1">
      <c r="A364" s="274"/>
      <c r="B364" s="48" t="s">
        <v>15</v>
      </c>
      <c r="C364" s="48">
        <v>1103</v>
      </c>
      <c r="D364" s="121"/>
      <c r="E364" s="48" t="s">
        <v>8710</v>
      </c>
      <c r="F364" s="121" t="s">
        <v>8711</v>
      </c>
      <c r="G364" s="121" t="s">
        <v>7967</v>
      </c>
      <c r="H364" s="121"/>
      <c r="I364" s="121"/>
      <c r="J364" s="121"/>
      <c r="K364" s="87"/>
      <c r="L364" s="121"/>
      <c r="M364" s="48"/>
      <c r="N364" s="48"/>
      <c r="O364" s="48"/>
      <c r="P364" s="48"/>
      <c r="Q364" s="48"/>
      <c r="R364" s="48"/>
      <c r="S364" s="48"/>
      <c r="T364" s="48"/>
      <c r="U364" s="121"/>
      <c r="V364" s="124"/>
      <c r="W364" s="178"/>
      <c r="X364" s="122"/>
      <c r="Y364" s="122"/>
      <c r="AH364" s="52"/>
    </row>
    <row r="365" spans="1:34" outlineLevel="1">
      <c r="A365" s="274"/>
      <c r="B365" s="48" t="s">
        <v>15</v>
      </c>
      <c r="C365" s="48">
        <v>1104</v>
      </c>
      <c r="D365" s="121"/>
      <c r="E365" s="48" t="s">
        <v>8712</v>
      </c>
      <c r="F365" s="121" t="s">
        <v>8713</v>
      </c>
      <c r="G365" s="121" t="s">
        <v>7970</v>
      </c>
      <c r="H365" s="121"/>
      <c r="I365" s="121"/>
      <c r="J365" s="121"/>
      <c r="K365" s="87"/>
      <c r="L365" s="121"/>
      <c r="M365" s="48"/>
      <c r="N365" s="48"/>
      <c r="O365" s="48"/>
      <c r="P365" s="48"/>
      <c r="Q365" s="48"/>
      <c r="R365" s="48"/>
      <c r="S365" s="48"/>
      <c r="T365" s="48"/>
      <c r="U365" s="121"/>
      <c r="V365" s="124"/>
      <c r="W365" s="178"/>
      <c r="X365" s="122"/>
      <c r="Y365" s="122"/>
      <c r="AH365" s="52"/>
    </row>
    <row r="366" spans="1:34" outlineLevel="1">
      <c r="A366" s="274"/>
      <c r="B366" s="48" t="s">
        <v>15</v>
      </c>
      <c r="C366" s="48">
        <v>1105</v>
      </c>
      <c r="D366" s="121"/>
      <c r="E366" s="48" t="s">
        <v>8714</v>
      </c>
      <c r="F366" s="121" t="s">
        <v>8715</v>
      </c>
      <c r="G366" s="121" t="s">
        <v>7973</v>
      </c>
      <c r="H366" s="121"/>
      <c r="I366" s="121"/>
      <c r="J366" s="121"/>
      <c r="K366" s="87"/>
      <c r="L366" s="121"/>
      <c r="M366" s="48"/>
      <c r="N366" s="48"/>
      <c r="O366" s="48"/>
      <c r="P366" s="48"/>
      <c r="Q366" s="48"/>
      <c r="R366" s="48"/>
      <c r="S366" s="48"/>
      <c r="T366" s="48"/>
      <c r="U366" s="121"/>
      <c r="V366" s="124"/>
      <c r="W366" s="178"/>
      <c r="X366" s="122"/>
      <c r="Y366" s="122"/>
      <c r="AH366" s="52"/>
    </row>
    <row r="367" spans="1:34" outlineLevel="1">
      <c r="A367" s="274"/>
      <c r="B367" s="48" t="s">
        <v>15</v>
      </c>
      <c r="C367" s="48">
        <v>1106</v>
      </c>
      <c r="D367" s="121"/>
      <c r="E367" s="48" t="s">
        <v>8716</v>
      </c>
      <c r="F367" s="121" t="s">
        <v>8717</v>
      </c>
      <c r="G367" s="121" t="s">
        <v>7976</v>
      </c>
      <c r="H367" s="121"/>
      <c r="I367" s="121"/>
      <c r="J367" s="121"/>
      <c r="K367" s="87"/>
      <c r="L367" s="121"/>
      <c r="M367" s="48"/>
      <c r="N367" s="48"/>
      <c r="O367" s="48"/>
      <c r="P367" s="48"/>
      <c r="Q367" s="48"/>
      <c r="R367" s="48"/>
      <c r="S367" s="48"/>
      <c r="T367" s="48"/>
      <c r="U367" s="121"/>
      <c r="V367" s="124"/>
      <c r="W367" s="178"/>
      <c r="X367" s="122"/>
      <c r="Y367" s="122"/>
      <c r="AH367" s="52"/>
    </row>
    <row r="368" spans="1:34" outlineLevel="1">
      <c r="A368" s="274"/>
      <c r="B368" s="48" t="s">
        <v>15</v>
      </c>
      <c r="C368" s="48">
        <v>1107</v>
      </c>
      <c r="D368" s="121"/>
      <c r="E368" s="48" t="s">
        <v>8718</v>
      </c>
      <c r="F368" s="121" t="s">
        <v>8719</v>
      </c>
      <c r="G368" s="121" t="s">
        <v>7979</v>
      </c>
      <c r="H368" s="121"/>
      <c r="I368" s="121"/>
      <c r="J368" s="121"/>
      <c r="K368" s="87"/>
      <c r="L368" s="121"/>
      <c r="M368" s="48"/>
      <c r="N368" s="48"/>
      <c r="O368" s="48"/>
      <c r="P368" s="48"/>
      <c r="Q368" s="48"/>
      <c r="R368" s="48"/>
      <c r="S368" s="48"/>
      <c r="T368" s="48"/>
      <c r="U368" s="121"/>
      <c r="V368" s="124"/>
      <c r="W368" s="178"/>
      <c r="X368" s="122"/>
      <c r="Y368" s="122"/>
      <c r="AH368" s="52"/>
    </row>
    <row r="369" spans="1:34" outlineLevel="1">
      <c r="A369" s="274"/>
      <c r="B369" s="48" t="s">
        <v>15</v>
      </c>
      <c r="C369" s="48">
        <v>1108</v>
      </c>
      <c r="D369" s="121"/>
      <c r="E369" s="48" t="s">
        <v>8720</v>
      </c>
      <c r="F369" s="121" t="s">
        <v>8721</v>
      </c>
      <c r="G369" s="121" t="s">
        <v>7982</v>
      </c>
      <c r="H369" s="121"/>
      <c r="I369" s="121"/>
      <c r="J369" s="121"/>
      <c r="K369" s="87"/>
      <c r="L369" s="121"/>
      <c r="M369" s="48"/>
      <c r="N369" s="48"/>
      <c r="O369" s="48"/>
      <c r="P369" s="48"/>
      <c r="Q369" s="48"/>
      <c r="R369" s="48"/>
      <c r="S369" s="48"/>
      <c r="T369" s="48"/>
      <c r="U369" s="121"/>
      <c r="V369" s="124"/>
      <c r="W369" s="178"/>
      <c r="X369" s="122"/>
      <c r="Y369" s="122"/>
      <c r="AH369" s="52"/>
    </row>
    <row r="370" spans="1:34" outlineLevel="1">
      <c r="A370" s="274"/>
      <c r="B370" s="48" t="s">
        <v>15</v>
      </c>
      <c r="C370" s="48">
        <v>1109</v>
      </c>
      <c r="D370" s="121"/>
      <c r="E370" s="48" t="s">
        <v>8722</v>
      </c>
      <c r="F370" s="121" t="s">
        <v>8723</v>
      </c>
      <c r="G370" s="121" t="s">
        <v>7985</v>
      </c>
      <c r="H370" s="121"/>
      <c r="I370" s="121"/>
      <c r="J370" s="121"/>
      <c r="K370" s="87"/>
      <c r="L370" s="121"/>
      <c r="M370" s="48"/>
      <c r="N370" s="48"/>
      <c r="O370" s="48"/>
      <c r="P370" s="48"/>
      <c r="Q370" s="48"/>
      <c r="R370" s="48"/>
      <c r="S370" s="48"/>
      <c r="T370" s="48"/>
      <c r="U370" s="121"/>
      <c r="V370" s="124"/>
      <c r="W370" s="178"/>
      <c r="X370" s="122"/>
      <c r="Y370" s="122"/>
      <c r="AH370" s="52"/>
    </row>
    <row r="371" spans="1:34" outlineLevel="1">
      <c r="A371" s="274"/>
      <c r="B371" s="48" t="s">
        <v>15</v>
      </c>
      <c r="C371" s="48">
        <v>1110</v>
      </c>
      <c r="D371" s="121"/>
      <c r="E371" s="48" t="s">
        <v>8724</v>
      </c>
      <c r="F371" s="121" t="s">
        <v>8725</v>
      </c>
      <c r="G371" s="121" t="s">
        <v>7988</v>
      </c>
      <c r="H371" s="121"/>
      <c r="I371" s="121"/>
      <c r="J371" s="121"/>
      <c r="K371" s="87"/>
      <c r="L371" s="121"/>
      <c r="M371" s="48"/>
      <c r="N371" s="48"/>
      <c r="O371" s="48"/>
      <c r="P371" s="48"/>
      <c r="Q371" s="48"/>
      <c r="R371" s="48"/>
      <c r="S371" s="48"/>
      <c r="T371" s="48"/>
      <c r="U371" s="121"/>
      <c r="V371" s="124"/>
      <c r="W371" s="178"/>
      <c r="X371" s="122"/>
      <c r="Y371" s="122"/>
      <c r="AH371" s="52"/>
    </row>
    <row r="372" spans="1:34" outlineLevel="1">
      <c r="A372" s="274"/>
      <c r="B372" s="48" t="s">
        <v>15</v>
      </c>
      <c r="C372" s="48">
        <v>1111</v>
      </c>
      <c r="D372" s="121"/>
      <c r="E372" s="48" t="s">
        <v>8726</v>
      </c>
      <c r="F372" s="121" t="s">
        <v>8727</v>
      </c>
      <c r="G372" s="121" t="s">
        <v>7991</v>
      </c>
      <c r="H372" s="121"/>
      <c r="I372" s="121"/>
      <c r="J372" s="121"/>
      <c r="K372" s="87"/>
      <c r="L372" s="121"/>
      <c r="M372" s="48"/>
      <c r="N372" s="48"/>
      <c r="O372" s="48"/>
      <c r="P372" s="48"/>
      <c r="Q372" s="48"/>
      <c r="R372" s="48"/>
      <c r="S372" s="48"/>
      <c r="T372" s="48"/>
      <c r="U372" s="121"/>
      <c r="V372" s="124"/>
      <c r="W372" s="178"/>
      <c r="X372" s="122"/>
      <c r="Y372" s="122"/>
      <c r="AH372" s="52"/>
    </row>
    <row r="373" spans="1:34" outlineLevel="1">
      <c r="A373" s="274"/>
      <c r="B373" s="48" t="s">
        <v>15</v>
      </c>
      <c r="C373" s="48">
        <v>1112</v>
      </c>
      <c r="D373" s="121"/>
      <c r="E373" s="48" t="s">
        <v>8728</v>
      </c>
      <c r="F373" s="121" t="s">
        <v>8729</v>
      </c>
      <c r="G373" s="121" t="s">
        <v>7994</v>
      </c>
      <c r="H373" s="121"/>
      <c r="I373" s="121"/>
      <c r="J373" s="121"/>
      <c r="K373" s="87"/>
      <c r="L373" s="121"/>
      <c r="M373" s="48"/>
      <c r="N373" s="48"/>
      <c r="O373" s="48"/>
      <c r="P373" s="48"/>
      <c r="Q373" s="48"/>
      <c r="R373" s="48"/>
      <c r="S373" s="48"/>
      <c r="T373" s="48"/>
      <c r="U373" s="121"/>
      <c r="V373" s="124"/>
      <c r="W373" s="178"/>
      <c r="X373" s="122"/>
      <c r="Y373" s="122"/>
      <c r="AH373" s="52"/>
    </row>
    <row r="374" spans="1:34" outlineLevel="1">
      <c r="A374" s="274"/>
      <c r="B374" s="48" t="s">
        <v>15</v>
      </c>
      <c r="C374" s="48">
        <v>1113</v>
      </c>
      <c r="D374" s="121"/>
      <c r="E374" s="48" t="s">
        <v>8730</v>
      </c>
      <c r="F374" s="121" t="s">
        <v>8731</v>
      </c>
      <c r="G374" s="121" t="s">
        <v>7997</v>
      </c>
      <c r="H374" s="121"/>
      <c r="I374" s="121"/>
      <c r="J374" s="121"/>
      <c r="K374" s="87"/>
      <c r="L374" s="121"/>
      <c r="M374" s="48"/>
      <c r="N374" s="48"/>
      <c r="O374" s="48"/>
      <c r="P374" s="48"/>
      <c r="Q374" s="48"/>
      <c r="R374" s="48"/>
      <c r="S374" s="48"/>
      <c r="T374" s="48"/>
      <c r="U374" s="121"/>
      <c r="V374" s="124"/>
      <c r="W374" s="178"/>
      <c r="X374" s="122"/>
      <c r="Y374" s="122"/>
      <c r="AH374" s="52"/>
    </row>
    <row r="375" spans="1:34" outlineLevel="1">
      <c r="A375" s="274"/>
      <c r="B375" s="48" t="s">
        <v>15</v>
      </c>
      <c r="C375" s="48">
        <v>1114</v>
      </c>
      <c r="D375" s="121"/>
      <c r="E375" s="48" t="s">
        <v>8732</v>
      </c>
      <c r="F375" s="121" t="s">
        <v>8733</v>
      </c>
      <c r="G375" s="121" t="s">
        <v>8000</v>
      </c>
      <c r="H375" s="121"/>
      <c r="I375" s="121"/>
      <c r="J375" s="121"/>
      <c r="K375" s="87"/>
      <c r="L375" s="121"/>
      <c r="M375" s="48"/>
      <c r="N375" s="48"/>
      <c r="O375" s="48"/>
      <c r="P375" s="48"/>
      <c r="Q375" s="48"/>
      <c r="R375" s="48"/>
      <c r="S375" s="48"/>
      <c r="T375" s="48"/>
      <c r="U375" s="121"/>
      <c r="V375" s="124"/>
      <c r="W375" s="178"/>
      <c r="X375" s="122"/>
      <c r="Y375" s="122"/>
      <c r="AH375" s="52"/>
    </row>
    <row r="376" spans="1:34" outlineLevel="1">
      <c r="A376" s="274"/>
      <c r="B376" s="48" t="s">
        <v>15</v>
      </c>
      <c r="C376" s="48">
        <v>1115</v>
      </c>
      <c r="D376" s="121"/>
      <c r="E376" s="48" t="s">
        <v>8734</v>
      </c>
      <c r="F376" s="121" t="s">
        <v>8735</v>
      </c>
      <c r="G376" s="121" t="s">
        <v>8003</v>
      </c>
      <c r="H376" s="121"/>
      <c r="I376" s="121"/>
      <c r="J376" s="121"/>
      <c r="K376" s="87"/>
      <c r="L376" s="121"/>
      <c r="M376" s="48"/>
      <c r="N376" s="48"/>
      <c r="O376" s="48"/>
      <c r="P376" s="48"/>
      <c r="Q376" s="48"/>
      <c r="R376" s="48"/>
      <c r="S376" s="48"/>
      <c r="T376" s="48"/>
      <c r="U376" s="121"/>
      <c r="V376" s="124"/>
      <c r="W376" s="178"/>
      <c r="X376" s="122"/>
      <c r="Y376" s="122"/>
      <c r="AH376" s="52"/>
    </row>
    <row r="377" spans="1:34" outlineLevel="1">
      <c r="A377" s="274"/>
      <c r="B377" s="48" t="s">
        <v>15</v>
      </c>
      <c r="C377" s="48">
        <v>1116</v>
      </c>
      <c r="D377" s="121"/>
      <c r="E377" s="48" t="s">
        <v>8736</v>
      </c>
      <c r="F377" s="121" t="s">
        <v>8737</v>
      </c>
      <c r="G377" s="121" t="s">
        <v>8006</v>
      </c>
      <c r="H377" s="121"/>
      <c r="I377" s="121"/>
      <c r="J377" s="121"/>
      <c r="K377" s="87"/>
      <c r="L377" s="121"/>
      <c r="M377" s="48"/>
      <c r="N377" s="48"/>
      <c r="O377" s="48"/>
      <c r="P377" s="48"/>
      <c r="Q377" s="48"/>
      <c r="R377" s="48"/>
      <c r="S377" s="48"/>
      <c r="T377" s="48"/>
      <c r="U377" s="121"/>
      <c r="V377" s="124"/>
      <c r="W377" s="178"/>
      <c r="X377" s="122"/>
      <c r="Y377" s="122"/>
      <c r="AH377" s="52"/>
    </row>
    <row r="378" spans="1:34" outlineLevel="1">
      <c r="A378" s="274"/>
      <c r="B378" s="48" t="s">
        <v>15</v>
      </c>
      <c r="C378" s="48">
        <v>1117</v>
      </c>
      <c r="D378" s="121"/>
      <c r="E378" s="48" t="s">
        <v>8738</v>
      </c>
      <c r="F378" s="121" t="s">
        <v>8739</v>
      </c>
      <c r="G378" s="121" t="s">
        <v>8009</v>
      </c>
      <c r="H378" s="121"/>
      <c r="I378" s="121"/>
      <c r="J378" s="121"/>
      <c r="K378" s="87"/>
      <c r="L378" s="121"/>
      <c r="M378" s="48"/>
      <c r="N378" s="48"/>
      <c r="O378" s="48"/>
      <c r="P378" s="48"/>
      <c r="Q378" s="48"/>
      <c r="R378" s="48"/>
      <c r="S378" s="48"/>
      <c r="T378" s="48"/>
      <c r="U378" s="121"/>
      <c r="V378" s="124"/>
      <c r="W378" s="178"/>
      <c r="X378" s="122"/>
      <c r="Y378" s="122"/>
      <c r="AH378" s="52"/>
    </row>
    <row r="379" spans="1:34" outlineLevel="1">
      <c r="A379" s="274"/>
      <c r="B379" s="48" t="s">
        <v>15</v>
      </c>
      <c r="C379" s="48">
        <v>1118</v>
      </c>
      <c r="D379" s="121"/>
      <c r="E379" s="48" t="s">
        <v>8740</v>
      </c>
      <c r="F379" s="121" t="s">
        <v>8741</v>
      </c>
      <c r="G379" s="121" t="s">
        <v>8012</v>
      </c>
      <c r="H379" s="121"/>
      <c r="I379" s="121"/>
      <c r="J379" s="121"/>
      <c r="K379" s="87"/>
      <c r="L379" s="121"/>
      <c r="M379" s="48"/>
      <c r="N379" s="48"/>
      <c r="O379" s="48"/>
      <c r="P379" s="48"/>
      <c r="Q379" s="48"/>
      <c r="R379" s="48"/>
      <c r="S379" s="48"/>
      <c r="T379" s="48"/>
      <c r="U379" s="121"/>
      <c r="V379" s="124"/>
      <c r="W379" s="178"/>
      <c r="X379" s="122"/>
      <c r="Y379" s="122"/>
      <c r="AH379" s="52"/>
    </row>
    <row r="380" spans="1:34" outlineLevel="1">
      <c r="A380" s="274"/>
      <c r="B380" s="48" t="s">
        <v>15</v>
      </c>
      <c r="C380" s="48">
        <v>1119</v>
      </c>
      <c r="D380" s="121"/>
      <c r="E380" s="48" t="s">
        <v>8742</v>
      </c>
      <c r="F380" s="121" t="s">
        <v>8743</v>
      </c>
      <c r="G380" s="121" t="s">
        <v>8015</v>
      </c>
      <c r="H380" s="121"/>
      <c r="I380" s="121"/>
      <c r="J380" s="121"/>
      <c r="K380" s="87"/>
      <c r="L380" s="121"/>
      <c r="M380" s="48"/>
      <c r="N380" s="48"/>
      <c r="O380" s="48"/>
      <c r="P380" s="48"/>
      <c r="Q380" s="48"/>
      <c r="R380" s="48"/>
      <c r="S380" s="48"/>
      <c r="T380" s="48"/>
      <c r="U380" s="121"/>
      <c r="V380" s="124"/>
      <c r="W380" s="178"/>
      <c r="X380" s="122"/>
      <c r="Y380" s="122"/>
      <c r="AH380" s="52"/>
    </row>
    <row r="381" spans="1:34" outlineLevel="1">
      <c r="A381" s="274"/>
      <c r="B381" s="48" t="s">
        <v>15</v>
      </c>
      <c r="C381" s="48">
        <v>1120</v>
      </c>
      <c r="D381" s="121"/>
      <c r="E381" s="48" t="s">
        <v>8744</v>
      </c>
      <c r="F381" s="121" t="s">
        <v>8745</v>
      </c>
      <c r="G381" s="121" t="s">
        <v>8018</v>
      </c>
      <c r="H381" s="121"/>
      <c r="I381" s="121"/>
      <c r="J381" s="121"/>
      <c r="K381" s="87"/>
      <c r="L381" s="121"/>
      <c r="M381" s="48"/>
      <c r="N381" s="48"/>
      <c r="O381" s="48"/>
      <c r="P381" s="48"/>
      <c r="Q381" s="48"/>
      <c r="R381" s="48"/>
      <c r="S381" s="48"/>
      <c r="T381" s="48"/>
      <c r="U381" s="121"/>
      <c r="V381" s="124"/>
      <c r="W381" s="178"/>
      <c r="X381" s="122"/>
      <c r="Y381" s="122"/>
      <c r="AH381" s="52"/>
    </row>
    <row r="382" spans="1:34" outlineLevel="1">
      <c r="A382" s="274"/>
      <c r="B382" s="48" t="s">
        <v>15</v>
      </c>
      <c r="C382" s="48">
        <v>1121</v>
      </c>
      <c r="D382" s="121"/>
      <c r="E382" s="48" t="s">
        <v>8746</v>
      </c>
      <c r="F382" s="121" t="s">
        <v>8747</v>
      </c>
      <c r="G382" s="121" t="s">
        <v>8021</v>
      </c>
      <c r="H382" s="121"/>
      <c r="I382" s="121"/>
      <c r="J382" s="121"/>
      <c r="K382" s="87"/>
      <c r="L382" s="121"/>
      <c r="M382" s="48"/>
      <c r="N382" s="48"/>
      <c r="O382" s="48"/>
      <c r="P382" s="48"/>
      <c r="Q382" s="48"/>
      <c r="R382" s="48"/>
      <c r="S382" s="48"/>
      <c r="T382" s="48"/>
      <c r="U382" s="121"/>
      <c r="V382" s="124"/>
      <c r="W382" s="178"/>
      <c r="X382" s="122"/>
      <c r="Y382" s="122"/>
      <c r="AH382" s="52"/>
    </row>
    <row r="383" spans="1:34" outlineLevel="1">
      <c r="A383" s="274"/>
      <c r="B383" s="48" t="s">
        <v>15</v>
      </c>
      <c r="C383" s="48">
        <v>1122</v>
      </c>
      <c r="D383" s="121"/>
      <c r="E383" s="48" t="s">
        <v>8748</v>
      </c>
      <c r="F383" s="121" t="s">
        <v>8749</v>
      </c>
      <c r="G383" s="121" t="s">
        <v>8024</v>
      </c>
      <c r="H383" s="121"/>
      <c r="I383" s="121"/>
      <c r="J383" s="121"/>
      <c r="K383" s="87"/>
      <c r="L383" s="121"/>
      <c r="M383" s="48"/>
      <c r="N383" s="48"/>
      <c r="O383" s="48"/>
      <c r="P383" s="48"/>
      <c r="Q383" s="48"/>
      <c r="R383" s="48"/>
      <c r="S383" s="48"/>
      <c r="T383" s="48"/>
      <c r="U383" s="121"/>
      <c r="V383" s="124"/>
      <c r="W383" s="178"/>
      <c r="X383" s="122"/>
      <c r="Y383" s="122"/>
      <c r="AH383" s="52"/>
    </row>
    <row r="384" spans="1:34" outlineLevel="1">
      <c r="A384" s="274"/>
      <c r="B384" s="48" t="s">
        <v>15</v>
      </c>
      <c r="C384" s="48">
        <v>1123</v>
      </c>
      <c r="D384" s="121"/>
      <c r="E384" s="48" t="s">
        <v>8750</v>
      </c>
      <c r="F384" s="121" t="s">
        <v>8751</v>
      </c>
      <c r="G384" s="121" t="s">
        <v>8027</v>
      </c>
      <c r="H384" s="121"/>
      <c r="I384" s="121"/>
      <c r="J384" s="121"/>
      <c r="K384" s="87"/>
      <c r="L384" s="121"/>
      <c r="M384" s="48"/>
      <c r="N384" s="48"/>
      <c r="O384" s="48"/>
      <c r="P384" s="48"/>
      <c r="Q384" s="48"/>
      <c r="R384" s="48"/>
      <c r="S384" s="48"/>
      <c r="T384" s="48"/>
      <c r="U384" s="121"/>
      <c r="V384" s="124"/>
      <c r="W384" s="178"/>
      <c r="X384" s="122"/>
      <c r="Y384" s="122"/>
      <c r="AH384" s="52"/>
    </row>
    <row r="385" spans="1:34" outlineLevel="1">
      <c r="A385" s="274"/>
      <c r="B385" s="48" t="s">
        <v>15</v>
      </c>
      <c r="C385" s="48">
        <v>1124</v>
      </c>
      <c r="D385" s="121"/>
      <c r="E385" s="48" t="s">
        <v>8752</v>
      </c>
      <c r="F385" s="121" t="s">
        <v>8753</v>
      </c>
      <c r="G385" s="121" t="s">
        <v>8030</v>
      </c>
      <c r="H385" s="121"/>
      <c r="I385" s="121"/>
      <c r="J385" s="121"/>
      <c r="K385" s="87"/>
      <c r="L385" s="121"/>
      <c r="M385" s="48"/>
      <c r="N385" s="48"/>
      <c r="O385" s="48"/>
      <c r="P385" s="48"/>
      <c r="Q385" s="48"/>
      <c r="R385" s="48"/>
      <c r="S385" s="48"/>
      <c r="T385" s="48"/>
      <c r="U385" s="121"/>
      <c r="V385" s="124"/>
      <c r="W385" s="178"/>
      <c r="X385" s="122"/>
      <c r="Y385" s="122"/>
      <c r="AH385" s="52"/>
    </row>
    <row r="386" spans="1:34" outlineLevel="1">
      <c r="A386" s="274"/>
      <c r="B386" s="48" t="s">
        <v>15</v>
      </c>
      <c r="C386" s="48">
        <v>1125</v>
      </c>
      <c r="D386" s="121"/>
      <c r="E386" s="48" t="s">
        <v>8754</v>
      </c>
      <c r="F386" s="121" t="s">
        <v>8755</v>
      </c>
      <c r="G386" s="121" t="s">
        <v>8033</v>
      </c>
      <c r="H386" s="121"/>
      <c r="I386" s="121"/>
      <c r="J386" s="121"/>
      <c r="K386" s="87"/>
      <c r="L386" s="121"/>
      <c r="M386" s="48"/>
      <c r="N386" s="48"/>
      <c r="O386" s="48"/>
      <c r="P386" s="48"/>
      <c r="Q386" s="48"/>
      <c r="R386" s="48"/>
      <c r="S386" s="48"/>
      <c r="T386" s="48"/>
      <c r="U386" s="121"/>
      <c r="V386" s="124"/>
      <c r="W386" s="178"/>
      <c r="X386" s="122"/>
      <c r="Y386" s="122"/>
      <c r="AH386" s="52"/>
    </row>
    <row r="387" spans="1:34" outlineLevel="1">
      <c r="A387" s="274"/>
      <c r="B387" s="48" t="s">
        <v>15</v>
      </c>
      <c r="C387" s="48">
        <v>1126</v>
      </c>
      <c r="D387" s="121"/>
      <c r="E387" s="48" t="s">
        <v>8756</v>
      </c>
      <c r="F387" s="121" t="s">
        <v>8757</v>
      </c>
      <c r="G387" s="121" t="s">
        <v>8036</v>
      </c>
      <c r="H387" s="121"/>
      <c r="I387" s="121"/>
      <c r="J387" s="121"/>
      <c r="K387" s="87"/>
      <c r="L387" s="121"/>
      <c r="M387" s="48"/>
      <c r="N387" s="48"/>
      <c r="O387" s="48"/>
      <c r="P387" s="48"/>
      <c r="Q387" s="48"/>
      <c r="R387" s="48"/>
      <c r="S387" s="48"/>
      <c r="T387" s="48"/>
      <c r="U387" s="121"/>
      <c r="V387" s="124"/>
      <c r="W387" s="178"/>
      <c r="X387" s="122"/>
      <c r="Y387" s="122"/>
      <c r="AH387" s="52"/>
    </row>
    <row r="388" spans="1:34" outlineLevel="1">
      <c r="A388" s="274"/>
      <c r="B388" s="48" t="s">
        <v>15</v>
      </c>
      <c r="C388" s="48">
        <v>1127</v>
      </c>
      <c r="D388" s="121"/>
      <c r="E388" s="48" t="s">
        <v>8758</v>
      </c>
      <c r="F388" s="121" t="s">
        <v>8759</v>
      </c>
      <c r="G388" s="121" t="s">
        <v>8039</v>
      </c>
      <c r="H388" s="121"/>
      <c r="I388" s="121"/>
      <c r="J388" s="121"/>
      <c r="K388" s="87"/>
      <c r="L388" s="121"/>
      <c r="M388" s="48"/>
      <c r="N388" s="48"/>
      <c r="O388" s="48"/>
      <c r="P388" s="48"/>
      <c r="Q388" s="48"/>
      <c r="R388" s="48"/>
      <c r="S388" s="48"/>
      <c r="T388" s="48"/>
      <c r="U388" s="121"/>
      <c r="V388" s="124"/>
      <c r="W388" s="178"/>
      <c r="X388" s="122"/>
      <c r="Y388" s="122"/>
      <c r="AH388" s="52"/>
    </row>
    <row r="389" spans="1:34" outlineLevel="1">
      <c r="A389" s="274"/>
      <c r="B389" s="48" t="s">
        <v>15</v>
      </c>
      <c r="C389" s="48">
        <v>1128</v>
      </c>
      <c r="D389" s="121"/>
      <c r="E389" s="48" t="s">
        <v>8760</v>
      </c>
      <c r="F389" s="121" t="s">
        <v>8761</v>
      </c>
      <c r="G389" s="121" t="s">
        <v>8042</v>
      </c>
      <c r="H389" s="121"/>
      <c r="I389" s="121"/>
      <c r="J389" s="121"/>
      <c r="K389" s="87"/>
      <c r="L389" s="121"/>
      <c r="M389" s="48"/>
      <c r="N389" s="48"/>
      <c r="O389" s="48"/>
      <c r="P389" s="48"/>
      <c r="Q389" s="48"/>
      <c r="R389" s="48"/>
      <c r="S389" s="48"/>
      <c r="T389" s="48"/>
      <c r="U389" s="121"/>
      <c r="V389" s="124"/>
      <c r="W389" s="178"/>
      <c r="X389" s="122"/>
      <c r="Y389" s="122"/>
      <c r="AH389" s="52"/>
    </row>
    <row r="390" spans="1:34" outlineLevel="1">
      <c r="A390" s="274"/>
      <c r="B390" s="48" t="s">
        <v>15</v>
      </c>
      <c r="C390" s="48">
        <v>1129</v>
      </c>
      <c r="D390" s="121"/>
      <c r="E390" s="48" t="s">
        <v>8762</v>
      </c>
      <c r="F390" s="121" t="s">
        <v>8763</v>
      </c>
      <c r="G390" s="121" t="s">
        <v>8045</v>
      </c>
      <c r="H390" s="121"/>
      <c r="I390" s="121"/>
      <c r="J390" s="121"/>
      <c r="K390" s="87"/>
      <c r="L390" s="121"/>
      <c r="M390" s="48"/>
      <c r="N390" s="48"/>
      <c r="O390" s="48"/>
      <c r="P390" s="48"/>
      <c r="Q390" s="48"/>
      <c r="R390" s="48"/>
      <c r="S390" s="48"/>
      <c r="T390" s="48"/>
      <c r="U390" s="121"/>
      <c r="V390" s="124"/>
      <c r="W390" s="178"/>
      <c r="X390" s="122"/>
      <c r="Y390" s="122"/>
      <c r="AH390" s="52"/>
    </row>
    <row r="391" spans="1:34" outlineLevel="1">
      <c r="A391" s="274"/>
      <c r="B391" s="48" t="s">
        <v>15</v>
      </c>
      <c r="C391" s="48">
        <v>1130</v>
      </c>
      <c r="D391" s="121"/>
      <c r="E391" s="48" t="s">
        <v>8764</v>
      </c>
      <c r="F391" s="121" t="s">
        <v>8765</v>
      </c>
      <c r="G391" s="121" t="s">
        <v>8048</v>
      </c>
      <c r="H391" s="121"/>
      <c r="I391" s="121"/>
      <c r="J391" s="121"/>
      <c r="K391" s="87"/>
      <c r="L391" s="121"/>
      <c r="M391" s="48"/>
      <c r="N391" s="48"/>
      <c r="O391" s="48"/>
      <c r="P391" s="48"/>
      <c r="Q391" s="48"/>
      <c r="R391" s="48"/>
      <c r="S391" s="48"/>
      <c r="T391" s="48"/>
      <c r="U391" s="121"/>
      <c r="V391" s="124"/>
      <c r="W391" s="178"/>
      <c r="X391" s="122"/>
      <c r="Y391" s="122"/>
      <c r="AH391" s="52"/>
    </row>
    <row r="392" spans="1:34" outlineLevel="1">
      <c r="A392" s="274"/>
      <c r="B392" s="48" t="s">
        <v>15</v>
      </c>
      <c r="C392" s="48">
        <v>1131</v>
      </c>
      <c r="D392" s="121"/>
      <c r="E392" s="48" t="s">
        <v>8766</v>
      </c>
      <c r="F392" s="121" t="s">
        <v>8767</v>
      </c>
      <c r="G392" s="121" t="s">
        <v>8051</v>
      </c>
      <c r="H392" s="121"/>
      <c r="I392" s="121"/>
      <c r="J392" s="121"/>
      <c r="K392" s="87"/>
      <c r="L392" s="121"/>
      <c r="M392" s="48"/>
      <c r="N392" s="48"/>
      <c r="O392" s="48"/>
      <c r="P392" s="48"/>
      <c r="Q392" s="48"/>
      <c r="R392" s="48"/>
      <c r="S392" s="48"/>
      <c r="T392" s="48"/>
      <c r="U392" s="121"/>
      <c r="V392" s="124"/>
      <c r="W392" s="178"/>
      <c r="X392" s="122"/>
      <c r="Y392" s="122"/>
      <c r="AH392" s="52"/>
    </row>
    <row r="393" spans="1:34" outlineLevel="1">
      <c r="A393" s="274"/>
      <c r="B393" s="48" t="s">
        <v>15</v>
      </c>
      <c r="C393" s="48">
        <v>1132</v>
      </c>
      <c r="D393" s="121"/>
      <c r="E393" s="48" t="s">
        <v>8768</v>
      </c>
      <c r="F393" s="121" t="s">
        <v>8769</v>
      </c>
      <c r="G393" s="121" t="s">
        <v>8054</v>
      </c>
      <c r="H393" s="121"/>
      <c r="I393" s="121"/>
      <c r="J393" s="121"/>
      <c r="K393" s="87"/>
      <c r="L393" s="121"/>
      <c r="M393" s="48"/>
      <c r="N393" s="48"/>
      <c r="O393" s="48"/>
      <c r="P393" s="48"/>
      <c r="Q393" s="48"/>
      <c r="R393" s="48"/>
      <c r="S393" s="48"/>
      <c r="T393" s="48"/>
      <c r="U393" s="121"/>
      <c r="V393" s="124"/>
      <c r="W393" s="178"/>
      <c r="X393" s="122"/>
      <c r="Y393" s="122"/>
      <c r="AH393" s="52"/>
    </row>
    <row r="394" spans="1:34" outlineLevel="1">
      <c r="A394" s="274"/>
      <c r="B394" s="48" t="s">
        <v>15</v>
      </c>
      <c r="C394" s="48">
        <v>1133</v>
      </c>
      <c r="D394" s="121"/>
      <c r="E394" s="48" t="s">
        <v>8770</v>
      </c>
      <c r="F394" s="121" t="s">
        <v>8771</v>
      </c>
      <c r="G394" s="121" t="s">
        <v>8057</v>
      </c>
      <c r="H394" s="121"/>
      <c r="I394" s="121"/>
      <c r="J394" s="121"/>
      <c r="K394" s="87"/>
      <c r="L394" s="121"/>
      <c r="M394" s="48"/>
      <c r="N394" s="48"/>
      <c r="O394" s="48"/>
      <c r="P394" s="48"/>
      <c r="Q394" s="48"/>
      <c r="R394" s="48"/>
      <c r="S394" s="48"/>
      <c r="T394" s="48"/>
      <c r="U394" s="121"/>
      <c r="V394" s="124"/>
      <c r="W394" s="178"/>
      <c r="X394" s="122"/>
      <c r="Y394" s="122"/>
      <c r="AH394" s="52"/>
    </row>
    <row r="395" spans="1:34" outlineLevel="1">
      <c r="A395" s="274"/>
      <c r="B395" s="48" t="s">
        <v>15</v>
      </c>
      <c r="C395" s="48">
        <v>1134</v>
      </c>
      <c r="D395" s="121"/>
      <c r="E395" s="48" t="s">
        <v>8772</v>
      </c>
      <c r="F395" s="121" t="s">
        <v>8773</v>
      </c>
      <c r="G395" s="121" t="s">
        <v>8060</v>
      </c>
      <c r="H395" s="121"/>
      <c r="I395" s="121"/>
      <c r="J395" s="121"/>
      <c r="K395" s="87"/>
      <c r="L395" s="121"/>
      <c r="M395" s="48"/>
      <c r="N395" s="48"/>
      <c r="O395" s="48"/>
      <c r="P395" s="48"/>
      <c r="Q395" s="48"/>
      <c r="R395" s="48"/>
      <c r="S395" s="48"/>
      <c r="T395" s="48"/>
      <c r="U395" s="121"/>
      <c r="V395" s="124"/>
      <c r="W395" s="178"/>
      <c r="X395" s="122"/>
      <c r="Y395" s="122"/>
      <c r="AH395" s="52"/>
    </row>
    <row r="396" spans="1:34" outlineLevel="1">
      <c r="A396" s="274"/>
      <c r="B396" s="48" t="s">
        <v>15</v>
      </c>
      <c r="C396" s="48">
        <v>1135</v>
      </c>
      <c r="D396" s="121"/>
      <c r="E396" s="48" t="s">
        <v>8774</v>
      </c>
      <c r="F396" s="121" t="s">
        <v>8775</v>
      </c>
      <c r="G396" s="121" t="s">
        <v>8063</v>
      </c>
      <c r="H396" s="121"/>
      <c r="I396" s="121"/>
      <c r="J396" s="121"/>
      <c r="K396" s="87"/>
      <c r="L396" s="121"/>
      <c r="M396" s="48"/>
      <c r="N396" s="48"/>
      <c r="O396" s="48"/>
      <c r="P396" s="48"/>
      <c r="Q396" s="48"/>
      <c r="R396" s="48"/>
      <c r="S396" s="48"/>
      <c r="T396" s="48"/>
      <c r="U396" s="121"/>
      <c r="V396" s="124"/>
      <c r="W396" s="178"/>
      <c r="X396" s="122"/>
      <c r="Y396" s="122"/>
      <c r="AH396" s="52"/>
    </row>
    <row r="397" spans="1:34" outlineLevel="1">
      <c r="A397" s="274"/>
      <c r="B397" s="48" t="s">
        <v>15</v>
      </c>
      <c r="C397" s="48">
        <v>1136</v>
      </c>
      <c r="D397" s="121"/>
      <c r="E397" s="48" t="s">
        <v>8776</v>
      </c>
      <c r="F397" s="121" t="s">
        <v>8777</v>
      </c>
      <c r="G397" s="121" t="s">
        <v>8066</v>
      </c>
      <c r="H397" s="121"/>
      <c r="I397" s="121"/>
      <c r="J397" s="121"/>
      <c r="K397" s="87"/>
      <c r="L397" s="121"/>
      <c r="M397" s="48"/>
      <c r="N397" s="48"/>
      <c r="O397" s="48"/>
      <c r="P397" s="48"/>
      <c r="Q397" s="48"/>
      <c r="R397" s="48"/>
      <c r="S397" s="48"/>
      <c r="T397" s="48"/>
      <c r="U397" s="121"/>
      <c r="V397" s="124"/>
      <c r="W397" s="178"/>
      <c r="X397" s="122"/>
      <c r="Y397" s="122"/>
      <c r="AH397" s="52"/>
    </row>
    <row r="398" spans="1:34" outlineLevel="1">
      <c r="A398" s="274"/>
      <c r="B398" s="48" t="s">
        <v>15</v>
      </c>
      <c r="C398" s="48">
        <v>1137</v>
      </c>
      <c r="D398" s="121"/>
      <c r="E398" s="48" t="s">
        <v>8778</v>
      </c>
      <c r="F398" s="121" t="s">
        <v>8779</v>
      </c>
      <c r="G398" s="121" t="s">
        <v>8069</v>
      </c>
      <c r="H398" s="121"/>
      <c r="I398" s="121"/>
      <c r="J398" s="121"/>
      <c r="K398" s="87"/>
      <c r="L398" s="121"/>
      <c r="M398" s="48"/>
      <c r="N398" s="48"/>
      <c r="O398" s="48"/>
      <c r="P398" s="48"/>
      <c r="Q398" s="48"/>
      <c r="R398" s="48"/>
      <c r="S398" s="48"/>
      <c r="T398" s="48"/>
      <c r="U398" s="121"/>
      <c r="V398" s="124"/>
      <c r="W398" s="178"/>
      <c r="X398" s="122"/>
      <c r="Y398" s="122"/>
      <c r="AH398" s="52"/>
    </row>
    <row r="399" spans="1:34" outlineLevel="1">
      <c r="A399" s="274"/>
      <c r="B399" s="48" t="s">
        <v>15</v>
      </c>
      <c r="C399" s="48">
        <v>1138</v>
      </c>
      <c r="D399" s="121"/>
      <c r="E399" s="48" t="s">
        <v>8780</v>
      </c>
      <c r="F399" s="121" t="s">
        <v>8781</v>
      </c>
      <c r="G399" s="121" t="s">
        <v>8072</v>
      </c>
      <c r="H399" s="121"/>
      <c r="I399" s="121"/>
      <c r="J399" s="121"/>
      <c r="K399" s="87"/>
      <c r="L399" s="121"/>
      <c r="M399" s="48"/>
      <c r="N399" s="48"/>
      <c r="O399" s="48"/>
      <c r="P399" s="48"/>
      <c r="Q399" s="48"/>
      <c r="R399" s="48"/>
      <c r="S399" s="48"/>
      <c r="T399" s="48"/>
      <c r="U399" s="121"/>
      <c r="V399" s="124"/>
      <c r="W399" s="178"/>
      <c r="X399" s="122"/>
      <c r="Y399" s="122"/>
      <c r="AH399" s="52"/>
    </row>
    <row r="400" spans="1:34" outlineLevel="1">
      <c r="A400" s="274"/>
      <c r="B400" s="48" t="s">
        <v>15</v>
      </c>
      <c r="C400" s="48">
        <v>1139</v>
      </c>
      <c r="D400" s="121"/>
      <c r="E400" s="48" t="s">
        <v>8782</v>
      </c>
      <c r="F400" s="121" t="s">
        <v>8783</v>
      </c>
      <c r="G400" s="121" t="s">
        <v>8075</v>
      </c>
      <c r="H400" s="121"/>
      <c r="I400" s="121"/>
      <c r="J400" s="121"/>
      <c r="K400" s="87"/>
      <c r="L400" s="121"/>
      <c r="M400" s="48"/>
      <c r="N400" s="48"/>
      <c r="O400" s="48"/>
      <c r="P400" s="48"/>
      <c r="Q400" s="48"/>
      <c r="R400" s="48"/>
      <c r="S400" s="48"/>
      <c r="T400" s="48"/>
      <c r="U400" s="121"/>
      <c r="V400" s="124"/>
      <c r="W400" s="178"/>
      <c r="X400" s="122"/>
      <c r="Y400" s="122"/>
      <c r="AH400" s="52"/>
    </row>
    <row r="401" spans="1:34" outlineLevel="1">
      <c r="A401" s="274"/>
      <c r="B401" s="48" t="s">
        <v>15</v>
      </c>
      <c r="C401" s="48">
        <v>1140</v>
      </c>
      <c r="D401" s="121"/>
      <c r="E401" s="48" t="s">
        <v>8784</v>
      </c>
      <c r="F401" s="121" t="s">
        <v>8785</v>
      </c>
      <c r="G401" s="121" t="s">
        <v>8078</v>
      </c>
      <c r="H401" s="121"/>
      <c r="I401" s="121"/>
      <c r="J401" s="121"/>
      <c r="K401" s="87"/>
      <c r="L401" s="121"/>
      <c r="M401" s="48"/>
      <c r="N401" s="48"/>
      <c r="O401" s="48"/>
      <c r="P401" s="48"/>
      <c r="Q401" s="48"/>
      <c r="R401" s="48"/>
      <c r="S401" s="48"/>
      <c r="T401" s="48"/>
      <c r="U401" s="121"/>
      <c r="V401" s="124"/>
      <c r="W401" s="178"/>
      <c r="X401" s="122"/>
      <c r="Y401" s="122"/>
      <c r="AH401" s="52"/>
    </row>
    <row r="402" spans="1:34" outlineLevel="1">
      <c r="A402" s="274"/>
      <c r="B402" s="48" t="s">
        <v>15</v>
      </c>
      <c r="C402" s="48">
        <v>1141</v>
      </c>
      <c r="D402" s="121"/>
      <c r="E402" s="48" t="s">
        <v>8786</v>
      </c>
      <c r="F402" s="121" t="s">
        <v>8787</v>
      </c>
      <c r="G402" s="121" t="s">
        <v>8081</v>
      </c>
      <c r="H402" s="121"/>
      <c r="I402" s="121"/>
      <c r="J402" s="121"/>
      <c r="K402" s="87"/>
      <c r="L402" s="121"/>
      <c r="M402" s="48"/>
      <c r="N402" s="48"/>
      <c r="O402" s="48"/>
      <c r="P402" s="48"/>
      <c r="Q402" s="48"/>
      <c r="R402" s="48"/>
      <c r="S402" s="48"/>
      <c r="T402" s="48"/>
      <c r="U402" s="121"/>
      <c r="V402" s="124"/>
      <c r="W402" s="178"/>
      <c r="X402" s="122"/>
      <c r="Y402" s="122"/>
      <c r="AH402" s="52"/>
    </row>
    <row r="403" spans="1:34" outlineLevel="1">
      <c r="A403" s="274"/>
      <c r="B403" s="48" t="s">
        <v>15</v>
      </c>
      <c r="C403" s="48">
        <v>1142</v>
      </c>
      <c r="D403" s="121"/>
      <c r="E403" s="48" t="s">
        <v>8788</v>
      </c>
      <c r="F403" s="121" t="s">
        <v>8789</v>
      </c>
      <c r="G403" s="121" t="s">
        <v>8084</v>
      </c>
      <c r="H403" s="121"/>
      <c r="I403" s="121"/>
      <c r="J403" s="121"/>
      <c r="K403" s="87"/>
      <c r="L403" s="121"/>
      <c r="M403" s="48"/>
      <c r="N403" s="48"/>
      <c r="O403" s="48"/>
      <c r="P403" s="48"/>
      <c r="Q403" s="48"/>
      <c r="R403" s="48"/>
      <c r="S403" s="48"/>
      <c r="T403" s="48"/>
      <c r="U403" s="121"/>
      <c r="V403" s="124"/>
      <c r="W403" s="178"/>
      <c r="X403" s="122"/>
      <c r="Y403" s="122"/>
      <c r="AH403" s="52"/>
    </row>
    <row r="404" spans="1:34" outlineLevel="1">
      <c r="A404" s="274"/>
      <c r="B404" s="48" t="s">
        <v>15</v>
      </c>
      <c r="C404" s="48">
        <v>1143</v>
      </c>
      <c r="D404" s="121"/>
      <c r="E404" s="48" t="s">
        <v>8790</v>
      </c>
      <c r="F404" s="121" t="s">
        <v>8791</v>
      </c>
      <c r="G404" s="121" t="s">
        <v>8087</v>
      </c>
      <c r="H404" s="121"/>
      <c r="I404" s="121"/>
      <c r="J404" s="121"/>
      <c r="K404" s="87"/>
      <c r="L404" s="121"/>
      <c r="M404" s="48"/>
      <c r="N404" s="48"/>
      <c r="O404" s="48"/>
      <c r="P404" s="48"/>
      <c r="Q404" s="48"/>
      <c r="R404" s="48"/>
      <c r="S404" s="48"/>
      <c r="T404" s="48"/>
      <c r="U404" s="121"/>
      <c r="V404" s="124"/>
      <c r="W404" s="178"/>
      <c r="X404" s="122"/>
      <c r="Y404" s="122"/>
      <c r="AH404" s="52"/>
    </row>
    <row r="405" spans="1:34" outlineLevel="1">
      <c r="A405" s="274"/>
      <c r="B405" s="48" t="s">
        <v>15</v>
      </c>
      <c r="C405" s="48">
        <v>1144</v>
      </c>
      <c r="D405" s="121"/>
      <c r="E405" s="48" t="s">
        <v>8792</v>
      </c>
      <c r="F405" s="121" t="s">
        <v>8793</v>
      </c>
      <c r="G405" s="121" t="s">
        <v>8090</v>
      </c>
      <c r="H405" s="121"/>
      <c r="I405" s="121"/>
      <c r="J405" s="121"/>
      <c r="K405" s="87"/>
      <c r="L405" s="121"/>
      <c r="M405" s="48"/>
      <c r="N405" s="48"/>
      <c r="O405" s="48"/>
      <c r="P405" s="48"/>
      <c r="Q405" s="48"/>
      <c r="R405" s="48"/>
      <c r="S405" s="48"/>
      <c r="T405" s="48"/>
      <c r="U405" s="121"/>
      <c r="V405" s="124"/>
      <c r="W405" s="178"/>
      <c r="X405" s="122"/>
      <c r="Y405" s="122"/>
      <c r="AH405" s="52"/>
    </row>
    <row r="406" spans="1:34" outlineLevel="1">
      <c r="A406" s="274"/>
      <c r="B406" s="48" t="s">
        <v>15</v>
      </c>
      <c r="C406" s="48">
        <v>1145</v>
      </c>
      <c r="D406" s="121"/>
      <c r="E406" s="48" t="s">
        <v>8794</v>
      </c>
      <c r="F406" s="121" t="s">
        <v>8795</v>
      </c>
      <c r="G406" s="121" t="s">
        <v>8093</v>
      </c>
      <c r="H406" s="121"/>
      <c r="I406" s="121"/>
      <c r="J406" s="121"/>
      <c r="K406" s="87"/>
      <c r="L406" s="121"/>
      <c r="M406" s="48"/>
      <c r="N406" s="48"/>
      <c r="O406" s="48"/>
      <c r="P406" s="48"/>
      <c r="Q406" s="48"/>
      <c r="R406" s="48"/>
      <c r="S406" s="48"/>
      <c r="T406" s="48"/>
      <c r="U406" s="121"/>
      <c r="V406" s="124"/>
      <c r="W406" s="178"/>
      <c r="X406" s="122"/>
      <c r="Y406" s="122"/>
      <c r="AH406" s="52"/>
    </row>
    <row r="407" spans="1:34" outlineLevel="1">
      <c r="A407" s="274"/>
      <c r="B407" s="48" t="s">
        <v>15</v>
      </c>
      <c r="C407" s="48">
        <v>1146</v>
      </c>
      <c r="D407" s="121"/>
      <c r="E407" s="48" t="s">
        <v>8796</v>
      </c>
      <c r="F407" s="121" t="s">
        <v>8797</v>
      </c>
      <c r="G407" s="121" t="s">
        <v>8096</v>
      </c>
      <c r="H407" s="121"/>
      <c r="I407" s="121"/>
      <c r="J407" s="121"/>
      <c r="K407" s="87"/>
      <c r="L407" s="121"/>
      <c r="M407" s="48"/>
      <c r="N407" s="48"/>
      <c r="O407" s="48"/>
      <c r="P407" s="48"/>
      <c r="Q407" s="48"/>
      <c r="R407" s="48"/>
      <c r="S407" s="48"/>
      <c r="T407" s="48"/>
      <c r="U407" s="121"/>
      <c r="V407" s="124"/>
      <c r="W407" s="178"/>
      <c r="X407" s="122"/>
      <c r="Y407" s="122"/>
      <c r="AH407" s="52"/>
    </row>
    <row r="408" spans="1:34" outlineLevel="1">
      <c r="A408" s="274"/>
      <c r="B408" s="48" t="s">
        <v>15</v>
      </c>
      <c r="C408" s="48">
        <v>1147</v>
      </c>
      <c r="D408" s="121"/>
      <c r="E408" s="48" t="s">
        <v>8798</v>
      </c>
      <c r="F408" s="121" t="s">
        <v>8799</v>
      </c>
      <c r="G408" s="121" t="s">
        <v>8099</v>
      </c>
      <c r="H408" s="121"/>
      <c r="I408" s="121"/>
      <c r="J408" s="121"/>
      <c r="K408" s="87"/>
      <c r="L408" s="121"/>
      <c r="M408" s="48"/>
      <c r="N408" s="48"/>
      <c r="O408" s="48"/>
      <c r="P408" s="48"/>
      <c r="Q408" s="48"/>
      <c r="R408" s="48"/>
      <c r="S408" s="48"/>
      <c r="T408" s="48"/>
      <c r="U408" s="121"/>
      <c r="V408" s="124"/>
      <c r="W408" s="178"/>
      <c r="X408" s="122"/>
      <c r="Y408" s="122"/>
      <c r="AH408" s="52"/>
    </row>
    <row r="409" spans="1:34" outlineLevel="1">
      <c r="A409" s="274"/>
      <c r="B409" s="48" t="s">
        <v>15</v>
      </c>
      <c r="C409" s="48">
        <v>1148</v>
      </c>
      <c r="D409" s="121"/>
      <c r="E409" s="48" t="s">
        <v>8800</v>
      </c>
      <c r="F409" s="121" t="s">
        <v>8801</v>
      </c>
      <c r="G409" s="121" t="s">
        <v>8102</v>
      </c>
      <c r="H409" s="121"/>
      <c r="I409" s="121"/>
      <c r="J409" s="121"/>
      <c r="K409" s="87"/>
      <c r="L409" s="121"/>
      <c r="M409" s="48"/>
      <c r="N409" s="48"/>
      <c r="O409" s="48"/>
      <c r="P409" s="48"/>
      <c r="Q409" s="48"/>
      <c r="R409" s="48"/>
      <c r="S409" s="48"/>
      <c r="T409" s="48"/>
      <c r="U409" s="121"/>
      <c r="V409" s="124"/>
      <c r="W409" s="178"/>
      <c r="X409" s="122"/>
      <c r="Y409" s="122"/>
      <c r="AH409" s="52"/>
    </row>
    <row r="410" spans="1:34" outlineLevel="1">
      <c r="A410" s="274"/>
      <c r="B410" s="48" t="s">
        <v>15</v>
      </c>
      <c r="C410" s="48">
        <v>1149</v>
      </c>
      <c r="D410" s="121"/>
      <c r="E410" s="48" t="s">
        <v>8802</v>
      </c>
      <c r="F410" s="121" t="s">
        <v>8803</v>
      </c>
      <c r="G410" s="121" t="s">
        <v>8105</v>
      </c>
      <c r="H410" s="121"/>
      <c r="I410" s="121"/>
      <c r="J410" s="121"/>
      <c r="K410" s="87"/>
      <c r="L410" s="121"/>
      <c r="M410" s="48"/>
      <c r="N410" s="48"/>
      <c r="O410" s="48"/>
      <c r="P410" s="48"/>
      <c r="Q410" s="48"/>
      <c r="R410" s="48"/>
      <c r="S410" s="48"/>
      <c r="T410" s="48"/>
      <c r="U410" s="121"/>
      <c r="V410" s="124"/>
      <c r="W410" s="178"/>
      <c r="X410" s="122"/>
      <c r="Y410" s="122"/>
      <c r="AH410" s="52"/>
    </row>
    <row r="411" spans="1:34" outlineLevel="1">
      <c r="A411" s="274"/>
      <c r="B411" s="48" t="s">
        <v>15</v>
      </c>
      <c r="C411" s="48">
        <v>1150</v>
      </c>
      <c r="D411" s="121"/>
      <c r="E411" s="48" t="s">
        <v>8804</v>
      </c>
      <c r="F411" s="121" t="s">
        <v>8805</v>
      </c>
      <c r="G411" s="121" t="s">
        <v>8108</v>
      </c>
      <c r="H411" s="121"/>
      <c r="I411" s="121"/>
      <c r="J411" s="121"/>
      <c r="K411" s="87"/>
      <c r="L411" s="121"/>
      <c r="M411" s="48"/>
      <c r="N411" s="48"/>
      <c r="O411" s="48"/>
      <c r="P411" s="48"/>
      <c r="Q411" s="48"/>
      <c r="R411" s="48"/>
      <c r="S411" s="48"/>
      <c r="T411" s="48"/>
      <c r="U411" s="121"/>
      <c r="V411" s="124"/>
      <c r="W411" s="178"/>
      <c r="X411" s="122"/>
      <c r="Y411" s="122"/>
      <c r="AH411" s="52"/>
    </row>
    <row r="412" spans="1:34" outlineLevel="1">
      <c r="A412" s="274"/>
      <c r="B412" s="48" t="s">
        <v>15</v>
      </c>
      <c r="C412" s="48">
        <v>1151</v>
      </c>
      <c r="D412" s="121"/>
      <c r="E412" s="48" t="s">
        <v>8806</v>
      </c>
      <c r="F412" s="121" t="s">
        <v>8807</v>
      </c>
      <c r="G412" s="121" t="s">
        <v>8111</v>
      </c>
      <c r="H412" s="121"/>
      <c r="I412" s="121"/>
      <c r="J412" s="121"/>
      <c r="K412" s="87"/>
      <c r="L412" s="121"/>
      <c r="M412" s="48"/>
      <c r="N412" s="48"/>
      <c r="O412" s="48"/>
      <c r="P412" s="48"/>
      <c r="Q412" s="48"/>
      <c r="R412" s="48"/>
      <c r="S412" s="48"/>
      <c r="T412" s="48"/>
      <c r="U412" s="121"/>
      <c r="V412" s="124"/>
      <c r="W412" s="178"/>
      <c r="X412" s="122"/>
      <c r="Y412" s="122"/>
      <c r="AH412" s="52"/>
    </row>
    <row r="413" spans="1:34" outlineLevel="1">
      <c r="A413" s="274"/>
      <c r="B413" s="48" t="s">
        <v>15</v>
      </c>
      <c r="C413" s="48">
        <v>1152</v>
      </c>
      <c r="D413" s="121"/>
      <c r="E413" s="48" t="s">
        <v>8808</v>
      </c>
      <c r="F413" s="121" t="s">
        <v>8809</v>
      </c>
      <c r="G413" s="121" t="s">
        <v>8114</v>
      </c>
      <c r="H413" s="121"/>
      <c r="I413" s="121"/>
      <c r="J413" s="121"/>
      <c r="K413" s="87"/>
      <c r="L413" s="121"/>
      <c r="M413" s="48"/>
      <c r="N413" s="48"/>
      <c r="O413" s="48"/>
      <c r="P413" s="48"/>
      <c r="Q413" s="48"/>
      <c r="R413" s="48"/>
      <c r="S413" s="48"/>
      <c r="T413" s="48"/>
      <c r="U413" s="121"/>
      <c r="V413" s="124"/>
      <c r="W413" s="178"/>
      <c r="X413" s="122"/>
      <c r="Y413" s="122"/>
      <c r="AH413" s="52"/>
    </row>
    <row r="414" spans="1:34" outlineLevel="1">
      <c r="A414" s="274"/>
      <c r="B414" s="48" t="s">
        <v>15</v>
      </c>
      <c r="C414" s="48">
        <v>1153</v>
      </c>
      <c r="D414" s="121"/>
      <c r="E414" s="48" t="s">
        <v>8810</v>
      </c>
      <c r="F414" s="121" t="s">
        <v>8811</v>
      </c>
      <c r="G414" s="121" t="s">
        <v>8117</v>
      </c>
      <c r="H414" s="121"/>
      <c r="I414" s="121"/>
      <c r="J414" s="121"/>
      <c r="K414" s="87"/>
      <c r="L414" s="121"/>
      <c r="M414" s="48"/>
      <c r="N414" s="48"/>
      <c r="O414" s="48"/>
      <c r="P414" s="48"/>
      <c r="Q414" s="48"/>
      <c r="R414" s="48"/>
      <c r="S414" s="48"/>
      <c r="T414" s="48"/>
      <c r="U414" s="121"/>
      <c r="V414" s="124"/>
      <c r="W414" s="178"/>
      <c r="X414" s="122"/>
      <c r="Y414" s="122"/>
      <c r="AH414" s="52"/>
    </row>
    <row r="415" spans="1:34" outlineLevel="1">
      <c r="A415" s="274"/>
      <c r="B415" s="48" t="s">
        <v>15</v>
      </c>
      <c r="C415" s="48">
        <v>1154</v>
      </c>
      <c r="D415" s="121"/>
      <c r="E415" s="48" t="s">
        <v>8812</v>
      </c>
      <c r="F415" s="121" t="s">
        <v>8813</v>
      </c>
      <c r="G415" s="121" t="s">
        <v>8120</v>
      </c>
      <c r="H415" s="121"/>
      <c r="I415" s="121"/>
      <c r="J415" s="121"/>
      <c r="K415" s="87"/>
      <c r="L415" s="121"/>
      <c r="M415" s="48"/>
      <c r="N415" s="48"/>
      <c r="O415" s="48"/>
      <c r="P415" s="48"/>
      <c r="Q415" s="48"/>
      <c r="R415" s="48"/>
      <c r="S415" s="48"/>
      <c r="T415" s="48"/>
      <c r="U415" s="121"/>
      <c r="V415" s="124"/>
      <c r="W415" s="178"/>
      <c r="X415" s="122"/>
      <c r="Y415" s="122"/>
      <c r="AH415" s="52"/>
    </row>
    <row r="416" spans="1:34" outlineLevel="1">
      <c r="A416" s="274"/>
      <c r="B416" s="48" t="s">
        <v>15</v>
      </c>
      <c r="C416" s="48">
        <v>1155</v>
      </c>
      <c r="D416" s="121"/>
      <c r="E416" s="48" t="s">
        <v>8814</v>
      </c>
      <c r="F416" s="121" t="s">
        <v>8815</v>
      </c>
      <c r="G416" s="121" t="s">
        <v>8123</v>
      </c>
      <c r="H416" s="121"/>
      <c r="I416" s="121"/>
      <c r="J416" s="121"/>
      <c r="K416" s="87"/>
      <c r="L416" s="121"/>
      <c r="M416" s="48"/>
      <c r="N416" s="48"/>
      <c r="O416" s="48"/>
      <c r="P416" s="48"/>
      <c r="Q416" s="48"/>
      <c r="R416" s="48"/>
      <c r="S416" s="48"/>
      <c r="T416" s="48"/>
      <c r="U416" s="121"/>
      <c r="V416" s="124"/>
      <c r="W416" s="178"/>
      <c r="X416" s="122"/>
      <c r="Y416" s="122"/>
      <c r="AH416" s="52"/>
    </row>
    <row r="417" spans="1:34" outlineLevel="1">
      <c r="A417" s="274"/>
      <c r="B417" s="48" t="s">
        <v>15</v>
      </c>
      <c r="C417" s="48">
        <v>1156</v>
      </c>
      <c r="D417" s="121"/>
      <c r="E417" s="48" t="s">
        <v>8816</v>
      </c>
      <c r="F417" s="121" t="s">
        <v>8817</v>
      </c>
      <c r="G417" s="121" t="s">
        <v>8126</v>
      </c>
      <c r="H417" s="121"/>
      <c r="I417" s="121"/>
      <c r="J417" s="121"/>
      <c r="K417" s="87"/>
      <c r="L417" s="121"/>
      <c r="M417" s="48"/>
      <c r="N417" s="48"/>
      <c r="O417" s="48"/>
      <c r="P417" s="48"/>
      <c r="Q417" s="48"/>
      <c r="R417" s="48"/>
      <c r="S417" s="48"/>
      <c r="T417" s="48"/>
      <c r="U417" s="121"/>
      <c r="V417" s="124"/>
      <c r="W417" s="178"/>
      <c r="X417" s="122"/>
      <c r="Y417" s="122"/>
      <c r="AH417" s="52"/>
    </row>
    <row r="418" spans="1:34" outlineLevel="1">
      <c r="A418" s="274"/>
      <c r="B418" s="48" t="s">
        <v>15</v>
      </c>
      <c r="C418" s="48">
        <v>1157</v>
      </c>
      <c r="D418" s="121"/>
      <c r="E418" s="48" t="s">
        <v>8818</v>
      </c>
      <c r="F418" s="121" t="s">
        <v>8819</v>
      </c>
      <c r="G418" s="121" t="s">
        <v>8129</v>
      </c>
      <c r="H418" s="121"/>
      <c r="I418" s="121"/>
      <c r="J418" s="121"/>
      <c r="K418" s="87"/>
      <c r="L418" s="121"/>
      <c r="M418" s="48"/>
      <c r="N418" s="48"/>
      <c r="O418" s="48"/>
      <c r="P418" s="48"/>
      <c r="Q418" s="48"/>
      <c r="R418" s="48"/>
      <c r="S418" s="48"/>
      <c r="T418" s="48"/>
      <c r="U418" s="121"/>
      <c r="V418" s="124"/>
      <c r="W418" s="178"/>
      <c r="X418" s="122"/>
      <c r="Y418" s="122"/>
      <c r="AH418" s="52"/>
    </row>
    <row r="419" spans="1:34" outlineLevel="1">
      <c r="A419" s="274"/>
      <c r="B419" s="48" t="s">
        <v>15</v>
      </c>
      <c r="C419" s="48">
        <v>1158</v>
      </c>
      <c r="D419" s="121"/>
      <c r="E419" s="48" t="s">
        <v>8820</v>
      </c>
      <c r="F419" s="121" t="s">
        <v>8821</v>
      </c>
      <c r="G419" s="121" t="s">
        <v>8132</v>
      </c>
      <c r="H419" s="121"/>
      <c r="I419" s="121"/>
      <c r="J419" s="121"/>
      <c r="K419" s="87"/>
      <c r="L419" s="121"/>
      <c r="M419" s="48"/>
      <c r="N419" s="48"/>
      <c r="O419" s="48"/>
      <c r="P419" s="48"/>
      <c r="Q419" s="48"/>
      <c r="R419" s="48"/>
      <c r="S419" s="48"/>
      <c r="T419" s="48"/>
      <c r="U419" s="121"/>
      <c r="V419" s="124"/>
      <c r="W419" s="178"/>
      <c r="X419" s="122"/>
      <c r="Y419" s="122"/>
      <c r="AH419" s="52"/>
    </row>
    <row r="420" spans="1:34" outlineLevel="1">
      <c r="A420" s="274"/>
      <c r="B420" s="48" t="s">
        <v>15</v>
      </c>
      <c r="C420" s="48">
        <v>1159</v>
      </c>
      <c r="D420" s="121"/>
      <c r="E420" s="48" t="s">
        <v>8822</v>
      </c>
      <c r="F420" s="121" t="s">
        <v>8823</v>
      </c>
      <c r="G420" s="121" t="s">
        <v>8135</v>
      </c>
      <c r="H420" s="121"/>
      <c r="I420" s="121"/>
      <c r="J420" s="121"/>
      <c r="K420" s="87"/>
      <c r="L420" s="121"/>
      <c r="M420" s="48"/>
      <c r="N420" s="48"/>
      <c r="O420" s="48"/>
      <c r="P420" s="48"/>
      <c r="Q420" s="48"/>
      <c r="R420" s="48"/>
      <c r="S420" s="48"/>
      <c r="T420" s="48"/>
      <c r="U420" s="121"/>
      <c r="V420" s="124"/>
      <c r="W420" s="178"/>
      <c r="X420" s="122"/>
      <c r="Y420" s="122"/>
      <c r="AH420" s="52"/>
    </row>
    <row r="421" spans="1:34" outlineLevel="1">
      <c r="A421" s="274"/>
      <c r="B421" s="48" t="s">
        <v>15</v>
      </c>
      <c r="C421" s="48">
        <v>1160</v>
      </c>
      <c r="D421" s="121"/>
      <c r="E421" s="48" t="s">
        <v>8824</v>
      </c>
      <c r="F421" s="121" t="s">
        <v>8825</v>
      </c>
      <c r="G421" s="121" t="s">
        <v>8138</v>
      </c>
      <c r="H421" s="121"/>
      <c r="I421" s="121"/>
      <c r="J421" s="121"/>
      <c r="K421" s="87"/>
      <c r="L421" s="121"/>
      <c r="M421" s="48"/>
      <c r="N421" s="48"/>
      <c r="O421" s="48"/>
      <c r="P421" s="48"/>
      <c r="Q421" s="48"/>
      <c r="R421" s="48"/>
      <c r="S421" s="48"/>
      <c r="T421" s="48"/>
      <c r="U421" s="121"/>
      <c r="V421" s="124"/>
      <c r="W421" s="178"/>
      <c r="X421" s="122"/>
      <c r="Y421" s="122"/>
      <c r="AH421" s="52"/>
    </row>
    <row r="422" spans="1:34" outlineLevel="1">
      <c r="A422" s="274"/>
      <c r="B422" s="48" t="s">
        <v>15</v>
      </c>
      <c r="C422" s="48">
        <v>1161</v>
      </c>
      <c r="D422" s="121"/>
      <c r="E422" s="48" t="s">
        <v>8826</v>
      </c>
      <c r="F422" s="121" t="s">
        <v>8827</v>
      </c>
      <c r="G422" s="121" t="s">
        <v>8141</v>
      </c>
      <c r="H422" s="121"/>
      <c r="I422" s="121"/>
      <c r="J422" s="121"/>
      <c r="K422" s="87"/>
      <c r="L422" s="121"/>
      <c r="M422" s="48"/>
      <c r="N422" s="48"/>
      <c r="O422" s="48"/>
      <c r="P422" s="48"/>
      <c r="Q422" s="48"/>
      <c r="R422" s="48"/>
      <c r="S422" s="48"/>
      <c r="T422" s="48"/>
      <c r="U422" s="121"/>
      <c r="V422" s="124"/>
      <c r="W422" s="178"/>
      <c r="X422" s="122"/>
      <c r="Y422" s="122"/>
      <c r="AH422" s="52"/>
    </row>
    <row r="423" spans="1:34" outlineLevel="1">
      <c r="A423" s="274"/>
      <c r="B423" s="48" t="s">
        <v>15</v>
      </c>
      <c r="C423" s="48">
        <v>1162</v>
      </c>
      <c r="D423" s="121"/>
      <c r="E423" s="48" t="s">
        <v>8828</v>
      </c>
      <c r="F423" s="121" t="s">
        <v>8829</v>
      </c>
      <c r="G423" s="121" t="s">
        <v>8144</v>
      </c>
      <c r="H423" s="121"/>
      <c r="I423" s="121"/>
      <c r="J423" s="121"/>
      <c r="K423" s="87"/>
      <c r="L423" s="121"/>
      <c r="M423" s="48"/>
      <c r="N423" s="48"/>
      <c r="O423" s="48"/>
      <c r="P423" s="48"/>
      <c r="Q423" s="48"/>
      <c r="R423" s="48"/>
      <c r="S423" s="48"/>
      <c r="T423" s="48"/>
      <c r="U423" s="121"/>
      <c r="V423" s="124"/>
      <c r="W423" s="178"/>
      <c r="X423" s="122"/>
      <c r="Y423" s="122"/>
      <c r="AH423" s="52"/>
    </row>
    <row r="424" spans="1:34" outlineLevel="1">
      <c r="A424" s="274"/>
      <c r="B424" s="48" t="s">
        <v>15</v>
      </c>
      <c r="C424" s="48">
        <v>1163</v>
      </c>
      <c r="D424" s="121"/>
      <c r="E424" s="48" t="s">
        <v>8830</v>
      </c>
      <c r="F424" s="121" t="s">
        <v>8831</v>
      </c>
      <c r="G424" s="121" t="s">
        <v>8147</v>
      </c>
      <c r="H424" s="121"/>
      <c r="I424" s="121"/>
      <c r="J424" s="121"/>
      <c r="K424" s="87"/>
      <c r="L424" s="121"/>
      <c r="M424" s="48"/>
      <c r="N424" s="48"/>
      <c r="O424" s="48"/>
      <c r="P424" s="48"/>
      <c r="Q424" s="48"/>
      <c r="R424" s="48"/>
      <c r="S424" s="48"/>
      <c r="T424" s="48"/>
      <c r="U424" s="121"/>
      <c r="V424" s="124"/>
      <c r="W424" s="178"/>
      <c r="X424" s="122"/>
      <c r="Y424" s="122"/>
      <c r="AH424" s="52"/>
    </row>
    <row r="425" spans="1:34" outlineLevel="1">
      <c r="A425" s="274"/>
      <c r="B425" s="48" t="s">
        <v>15</v>
      </c>
      <c r="C425" s="48">
        <v>1164</v>
      </c>
      <c r="D425" s="121"/>
      <c r="E425" s="48" t="s">
        <v>8832</v>
      </c>
      <c r="F425" s="121" t="s">
        <v>8833</v>
      </c>
      <c r="G425" s="121" t="s">
        <v>8150</v>
      </c>
      <c r="H425" s="121"/>
      <c r="I425" s="121"/>
      <c r="J425" s="121"/>
      <c r="K425" s="87"/>
      <c r="L425" s="121"/>
      <c r="M425" s="48"/>
      <c r="N425" s="48"/>
      <c r="O425" s="48"/>
      <c r="P425" s="48"/>
      <c r="Q425" s="48"/>
      <c r="R425" s="48"/>
      <c r="S425" s="48"/>
      <c r="T425" s="48"/>
      <c r="U425" s="121"/>
      <c r="V425" s="124"/>
      <c r="W425" s="178"/>
      <c r="X425" s="122"/>
      <c r="Y425" s="122"/>
      <c r="AH425" s="52"/>
    </row>
    <row r="426" spans="1:34" outlineLevel="1">
      <c r="A426" s="274"/>
      <c r="B426" s="48" t="s">
        <v>15</v>
      </c>
      <c r="C426" s="48">
        <v>1165</v>
      </c>
      <c r="D426" s="121"/>
      <c r="E426" s="48" t="s">
        <v>8834</v>
      </c>
      <c r="F426" s="121" t="s">
        <v>8835</v>
      </c>
      <c r="G426" s="121" t="s">
        <v>8153</v>
      </c>
      <c r="H426" s="121"/>
      <c r="I426" s="121"/>
      <c r="J426" s="121"/>
      <c r="K426" s="87"/>
      <c r="L426" s="121"/>
      <c r="M426" s="48"/>
      <c r="N426" s="48"/>
      <c r="O426" s="48"/>
      <c r="P426" s="48"/>
      <c r="Q426" s="48"/>
      <c r="R426" s="48"/>
      <c r="S426" s="48"/>
      <c r="T426" s="48"/>
      <c r="U426" s="121"/>
      <c r="V426" s="124"/>
      <c r="W426" s="178"/>
      <c r="X426" s="122"/>
      <c r="Y426" s="122"/>
      <c r="AH426" s="52"/>
    </row>
    <row r="427" spans="1:34" outlineLevel="1">
      <c r="A427" s="274"/>
      <c r="B427" s="48" t="s">
        <v>15</v>
      </c>
      <c r="C427" s="48">
        <v>1166</v>
      </c>
      <c r="D427" s="121"/>
      <c r="E427" s="48" t="s">
        <v>8836</v>
      </c>
      <c r="F427" s="121" t="s">
        <v>8837</v>
      </c>
      <c r="G427" s="121" t="s">
        <v>8156</v>
      </c>
      <c r="H427" s="121"/>
      <c r="I427" s="121"/>
      <c r="J427" s="121"/>
      <c r="K427" s="87"/>
      <c r="L427" s="121"/>
      <c r="M427" s="48"/>
      <c r="N427" s="48"/>
      <c r="O427" s="48"/>
      <c r="P427" s="48"/>
      <c r="Q427" s="48"/>
      <c r="R427" s="48"/>
      <c r="S427" s="48"/>
      <c r="T427" s="48"/>
      <c r="U427" s="121"/>
      <c r="V427" s="124"/>
      <c r="W427" s="178"/>
      <c r="X427" s="122"/>
      <c r="Y427" s="122"/>
      <c r="AH427" s="52"/>
    </row>
    <row r="428" spans="1:34" outlineLevel="1">
      <c r="A428" s="274"/>
      <c r="B428" s="48" t="s">
        <v>15</v>
      </c>
      <c r="C428" s="48">
        <v>1167</v>
      </c>
      <c r="D428" s="121"/>
      <c r="E428" s="48" t="s">
        <v>8838</v>
      </c>
      <c r="F428" s="121" t="s">
        <v>8839</v>
      </c>
      <c r="G428" s="121" t="s">
        <v>8159</v>
      </c>
      <c r="H428" s="121"/>
      <c r="I428" s="121"/>
      <c r="J428" s="121"/>
      <c r="K428" s="87"/>
      <c r="L428" s="121"/>
      <c r="M428" s="48"/>
      <c r="N428" s="48"/>
      <c r="O428" s="48"/>
      <c r="P428" s="48"/>
      <c r="Q428" s="48"/>
      <c r="R428" s="48"/>
      <c r="S428" s="48"/>
      <c r="T428" s="48"/>
      <c r="U428" s="121"/>
      <c r="V428" s="124"/>
      <c r="W428" s="178"/>
      <c r="X428" s="122"/>
      <c r="Y428" s="122"/>
      <c r="AH428" s="52"/>
    </row>
    <row r="429" spans="1:34" outlineLevel="1">
      <c r="A429" s="274"/>
      <c r="B429" s="48" t="s">
        <v>15</v>
      </c>
      <c r="C429" s="48">
        <v>1168</v>
      </c>
      <c r="D429" s="121"/>
      <c r="E429" s="48" t="s">
        <v>8840</v>
      </c>
      <c r="F429" s="121" t="s">
        <v>8841</v>
      </c>
      <c r="G429" s="121" t="s">
        <v>8162</v>
      </c>
      <c r="H429" s="121"/>
      <c r="I429" s="121"/>
      <c r="J429" s="121"/>
      <c r="K429" s="87"/>
      <c r="L429" s="121"/>
      <c r="M429" s="48"/>
      <c r="N429" s="48"/>
      <c r="O429" s="48"/>
      <c r="P429" s="48"/>
      <c r="Q429" s="48"/>
      <c r="R429" s="48"/>
      <c r="S429" s="48"/>
      <c r="T429" s="48"/>
      <c r="U429" s="121"/>
      <c r="V429" s="124"/>
      <c r="W429" s="178"/>
      <c r="X429" s="122"/>
      <c r="Y429" s="122"/>
      <c r="AH429" s="52"/>
    </row>
    <row r="430" spans="1:34" outlineLevel="1">
      <c r="A430" s="274"/>
      <c r="B430" s="48" t="s">
        <v>15</v>
      </c>
      <c r="C430" s="48">
        <v>1169</v>
      </c>
      <c r="D430" s="121"/>
      <c r="E430" s="48" t="s">
        <v>8842</v>
      </c>
      <c r="F430" s="121" t="s">
        <v>8843</v>
      </c>
      <c r="G430" s="121" t="s">
        <v>8165</v>
      </c>
      <c r="H430" s="121"/>
      <c r="I430" s="121"/>
      <c r="J430" s="121"/>
      <c r="K430" s="87"/>
      <c r="L430" s="121"/>
      <c r="M430" s="48"/>
      <c r="N430" s="48"/>
      <c r="O430" s="48"/>
      <c r="P430" s="48"/>
      <c r="Q430" s="48"/>
      <c r="R430" s="48"/>
      <c r="S430" s="48"/>
      <c r="T430" s="48"/>
      <c r="U430" s="121"/>
      <c r="V430" s="124"/>
      <c r="W430" s="178"/>
      <c r="X430" s="122"/>
      <c r="Y430" s="122"/>
      <c r="AH430" s="52"/>
    </row>
    <row r="431" spans="1:34" outlineLevel="1">
      <c r="A431" s="274"/>
      <c r="B431" s="48" t="s">
        <v>15</v>
      </c>
      <c r="C431" s="48">
        <v>1170</v>
      </c>
      <c r="D431" s="121"/>
      <c r="E431" s="48" t="s">
        <v>8844</v>
      </c>
      <c r="F431" s="121" t="s">
        <v>8845</v>
      </c>
      <c r="G431" s="121" t="s">
        <v>8168</v>
      </c>
      <c r="H431" s="121"/>
      <c r="I431" s="121"/>
      <c r="J431" s="121"/>
      <c r="K431" s="87"/>
      <c r="L431" s="121"/>
      <c r="M431" s="48"/>
      <c r="N431" s="48"/>
      <c r="O431" s="48"/>
      <c r="P431" s="48"/>
      <c r="Q431" s="48"/>
      <c r="R431" s="48"/>
      <c r="S431" s="48"/>
      <c r="T431" s="48"/>
      <c r="U431" s="121"/>
      <c r="V431" s="124"/>
      <c r="W431" s="178"/>
      <c r="X431" s="122"/>
      <c r="Y431" s="122"/>
      <c r="AH431" s="52"/>
    </row>
    <row r="432" spans="1:34" outlineLevel="1">
      <c r="A432" s="274"/>
      <c r="B432" s="48" t="s">
        <v>15</v>
      </c>
      <c r="C432" s="48">
        <v>1171</v>
      </c>
      <c r="D432" s="121"/>
      <c r="E432" s="48" t="s">
        <v>8846</v>
      </c>
      <c r="F432" s="121" t="s">
        <v>8847</v>
      </c>
      <c r="G432" s="121" t="s">
        <v>8171</v>
      </c>
      <c r="H432" s="121"/>
      <c r="I432" s="121"/>
      <c r="J432" s="121"/>
      <c r="K432" s="87"/>
      <c r="L432" s="121"/>
      <c r="M432" s="48"/>
      <c r="N432" s="48"/>
      <c r="O432" s="48"/>
      <c r="P432" s="48"/>
      <c r="Q432" s="48"/>
      <c r="R432" s="48"/>
      <c r="S432" s="48"/>
      <c r="T432" s="48"/>
      <c r="U432" s="121"/>
      <c r="V432" s="124"/>
      <c r="W432" s="178"/>
      <c r="X432" s="122"/>
      <c r="Y432" s="122"/>
      <c r="AH432" s="52"/>
    </row>
    <row r="433" spans="1:34" outlineLevel="1">
      <c r="A433" s="274"/>
      <c r="B433" s="48" t="s">
        <v>15</v>
      </c>
      <c r="C433" s="48">
        <v>1172</v>
      </c>
      <c r="D433" s="121"/>
      <c r="E433" s="48" t="s">
        <v>8848</v>
      </c>
      <c r="F433" s="121" t="s">
        <v>8849</v>
      </c>
      <c r="G433" s="121" t="s">
        <v>8174</v>
      </c>
      <c r="H433" s="121"/>
      <c r="I433" s="121"/>
      <c r="J433" s="121"/>
      <c r="K433" s="87"/>
      <c r="L433" s="121"/>
      <c r="M433" s="48"/>
      <c r="N433" s="48"/>
      <c r="O433" s="48"/>
      <c r="P433" s="48"/>
      <c r="Q433" s="48"/>
      <c r="R433" s="48"/>
      <c r="S433" s="48"/>
      <c r="T433" s="48"/>
      <c r="U433" s="121"/>
      <c r="V433" s="124"/>
      <c r="W433" s="178"/>
      <c r="X433" s="122"/>
      <c r="Y433" s="122"/>
      <c r="AH433" s="52"/>
    </row>
    <row r="434" spans="1:34" outlineLevel="1">
      <c r="A434" s="274"/>
      <c r="B434" s="48" t="s">
        <v>15</v>
      </c>
      <c r="C434" s="48">
        <v>1173</v>
      </c>
      <c r="D434" s="121"/>
      <c r="E434" s="48" t="s">
        <v>8850</v>
      </c>
      <c r="F434" s="121" t="s">
        <v>8851</v>
      </c>
      <c r="G434" s="121" t="s">
        <v>8177</v>
      </c>
      <c r="H434" s="121"/>
      <c r="I434" s="121"/>
      <c r="J434" s="121"/>
      <c r="K434" s="87"/>
      <c r="L434" s="121"/>
      <c r="M434" s="48"/>
      <c r="N434" s="48"/>
      <c r="O434" s="48"/>
      <c r="P434" s="48"/>
      <c r="Q434" s="48"/>
      <c r="R434" s="48"/>
      <c r="S434" s="48"/>
      <c r="T434" s="48"/>
      <c r="U434" s="121"/>
      <c r="V434" s="124"/>
      <c r="W434" s="178"/>
      <c r="X434" s="122"/>
      <c r="Y434" s="122"/>
      <c r="AH434" s="52"/>
    </row>
    <row r="435" spans="1:34" outlineLevel="1">
      <c r="A435" s="274"/>
      <c r="B435" s="48" t="s">
        <v>15</v>
      </c>
      <c r="C435" s="48">
        <v>1174</v>
      </c>
      <c r="D435" s="121"/>
      <c r="E435" s="48" t="s">
        <v>8852</v>
      </c>
      <c r="F435" s="121" t="s">
        <v>8853</v>
      </c>
      <c r="G435" s="121" t="s">
        <v>8180</v>
      </c>
      <c r="H435" s="121"/>
      <c r="I435" s="121"/>
      <c r="J435" s="121"/>
      <c r="K435" s="87"/>
      <c r="L435" s="121"/>
      <c r="M435" s="48"/>
      <c r="N435" s="48"/>
      <c r="O435" s="48"/>
      <c r="P435" s="48"/>
      <c r="Q435" s="48"/>
      <c r="R435" s="48"/>
      <c r="S435" s="48"/>
      <c r="T435" s="48"/>
      <c r="U435" s="121"/>
      <c r="V435" s="124"/>
      <c r="W435" s="178"/>
      <c r="X435" s="122"/>
      <c r="Y435" s="122"/>
      <c r="AH435" s="52"/>
    </row>
    <row r="436" spans="1:34" outlineLevel="1">
      <c r="A436" s="274"/>
      <c r="B436" s="48" t="s">
        <v>15</v>
      </c>
      <c r="C436" s="48">
        <v>1175</v>
      </c>
      <c r="D436" s="121"/>
      <c r="E436" s="48" t="s">
        <v>8854</v>
      </c>
      <c r="F436" s="121" t="s">
        <v>8855</v>
      </c>
      <c r="G436" s="121" t="s">
        <v>8183</v>
      </c>
      <c r="H436" s="121"/>
      <c r="I436" s="121"/>
      <c r="J436" s="121"/>
      <c r="K436" s="87"/>
      <c r="L436" s="121"/>
      <c r="M436" s="48"/>
      <c r="N436" s="48"/>
      <c r="O436" s="48"/>
      <c r="P436" s="48"/>
      <c r="Q436" s="48"/>
      <c r="R436" s="48"/>
      <c r="S436" s="48"/>
      <c r="T436" s="48"/>
      <c r="U436" s="121"/>
      <c r="V436" s="124"/>
      <c r="W436" s="178"/>
      <c r="X436" s="122"/>
      <c r="Y436" s="122"/>
      <c r="AH436" s="52"/>
    </row>
    <row r="437" spans="1:34" outlineLevel="1">
      <c r="A437" s="274"/>
      <c r="B437" s="48" t="s">
        <v>15</v>
      </c>
      <c r="C437" s="48">
        <v>1176</v>
      </c>
      <c r="D437" s="121"/>
      <c r="E437" s="48" t="s">
        <v>8856</v>
      </c>
      <c r="F437" s="121" t="s">
        <v>8857</v>
      </c>
      <c r="G437" s="121" t="s">
        <v>8186</v>
      </c>
      <c r="H437" s="121"/>
      <c r="I437" s="121"/>
      <c r="J437" s="121"/>
      <c r="K437" s="87"/>
      <c r="L437" s="121"/>
      <c r="M437" s="48"/>
      <c r="N437" s="48"/>
      <c r="O437" s="48"/>
      <c r="P437" s="48"/>
      <c r="Q437" s="48"/>
      <c r="R437" s="48"/>
      <c r="S437" s="48"/>
      <c r="T437" s="48"/>
      <c r="U437" s="121"/>
      <c r="V437" s="124"/>
      <c r="W437" s="178"/>
      <c r="X437" s="122"/>
      <c r="Y437" s="122"/>
      <c r="AH437" s="52"/>
    </row>
    <row r="438" spans="1:34" outlineLevel="1">
      <c r="A438" s="274"/>
      <c r="B438" s="48" t="s">
        <v>15</v>
      </c>
      <c r="C438" s="48">
        <v>1177</v>
      </c>
      <c r="D438" s="121"/>
      <c r="E438" s="48" t="s">
        <v>8858</v>
      </c>
      <c r="F438" s="121" t="s">
        <v>8859</v>
      </c>
      <c r="G438" s="121" t="s">
        <v>8189</v>
      </c>
      <c r="H438" s="121"/>
      <c r="I438" s="121"/>
      <c r="J438" s="121"/>
      <c r="K438" s="87"/>
      <c r="L438" s="121"/>
      <c r="M438" s="48"/>
      <c r="N438" s="48"/>
      <c r="O438" s="48"/>
      <c r="P438" s="48"/>
      <c r="Q438" s="48"/>
      <c r="R438" s="48"/>
      <c r="S438" s="48"/>
      <c r="T438" s="48"/>
      <c r="U438" s="121"/>
      <c r="V438" s="124"/>
      <c r="W438" s="178"/>
      <c r="X438" s="122"/>
      <c r="Y438" s="122"/>
      <c r="AH438" s="52"/>
    </row>
    <row r="439" spans="1:34" outlineLevel="1">
      <c r="A439" s="274"/>
      <c r="B439" s="48" t="s">
        <v>15</v>
      </c>
      <c r="C439" s="48">
        <v>1178</v>
      </c>
      <c r="D439" s="121"/>
      <c r="E439" s="48" t="s">
        <v>8860</v>
      </c>
      <c r="F439" s="121" t="s">
        <v>8861</v>
      </c>
      <c r="G439" s="121" t="s">
        <v>8192</v>
      </c>
      <c r="H439" s="121"/>
      <c r="I439" s="121"/>
      <c r="J439" s="121"/>
      <c r="K439" s="87"/>
      <c r="L439" s="121"/>
      <c r="M439" s="48"/>
      <c r="N439" s="48"/>
      <c r="O439" s="48"/>
      <c r="P439" s="48"/>
      <c r="Q439" s="48"/>
      <c r="R439" s="48"/>
      <c r="S439" s="48"/>
      <c r="T439" s="48"/>
      <c r="U439" s="121"/>
      <c r="V439" s="124"/>
      <c r="W439" s="178"/>
      <c r="X439" s="122"/>
      <c r="Y439" s="122"/>
      <c r="AH439" s="52"/>
    </row>
    <row r="440" spans="1:34" outlineLevel="1">
      <c r="A440" s="274"/>
      <c r="B440" s="48" t="s">
        <v>15</v>
      </c>
      <c r="C440" s="48">
        <v>1179</v>
      </c>
      <c r="D440" s="121"/>
      <c r="E440" s="48" t="s">
        <v>8862</v>
      </c>
      <c r="F440" s="121" t="s">
        <v>8863</v>
      </c>
      <c r="G440" s="121" t="s">
        <v>8195</v>
      </c>
      <c r="H440" s="121"/>
      <c r="I440" s="121"/>
      <c r="J440" s="121"/>
      <c r="K440" s="87"/>
      <c r="L440" s="121"/>
      <c r="M440" s="48"/>
      <c r="N440" s="48"/>
      <c r="O440" s="48"/>
      <c r="P440" s="48"/>
      <c r="Q440" s="48"/>
      <c r="R440" s="48"/>
      <c r="S440" s="48"/>
      <c r="T440" s="48"/>
      <c r="U440" s="121"/>
      <c r="V440" s="124"/>
      <c r="W440" s="178"/>
      <c r="X440" s="122"/>
      <c r="Y440" s="122"/>
      <c r="AH440" s="52"/>
    </row>
    <row r="441" spans="1:34" outlineLevel="1">
      <c r="A441" s="274"/>
      <c r="B441" s="48" t="s">
        <v>15</v>
      </c>
      <c r="C441" s="48">
        <v>1180</v>
      </c>
      <c r="D441" s="121"/>
      <c r="E441" s="48" t="s">
        <v>8864</v>
      </c>
      <c r="F441" s="121" t="s">
        <v>8865</v>
      </c>
      <c r="G441" s="121" t="s">
        <v>8198</v>
      </c>
      <c r="H441" s="121"/>
      <c r="I441" s="121"/>
      <c r="J441" s="121"/>
      <c r="K441" s="87"/>
      <c r="L441" s="121"/>
      <c r="M441" s="48"/>
      <c r="N441" s="48"/>
      <c r="O441" s="48"/>
      <c r="P441" s="48"/>
      <c r="Q441" s="48"/>
      <c r="R441" s="48"/>
      <c r="S441" s="48"/>
      <c r="T441" s="48"/>
      <c r="U441" s="121"/>
      <c r="V441" s="124"/>
      <c r="W441" s="178"/>
      <c r="X441" s="122"/>
      <c r="Y441" s="122"/>
      <c r="AH441" s="52"/>
    </row>
    <row r="442" spans="1:34" outlineLevel="1">
      <c r="A442" s="274"/>
      <c r="B442" s="48" t="s">
        <v>15</v>
      </c>
      <c r="C442" s="48">
        <v>1181</v>
      </c>
      <c r="D442" s="121"/>
      <c r="E442" s="48" t="s">
        <v>8866</v>
      </c>
      <c r="F442" s="121" t="s">
        <v>8867</v>
      </c>
      <c r="G442" s="121" t="s">
        <v>8201</v>
      </c>
      <c r="H442" s="121"/>
      <c r="I442" s="121"/>
      <c r="J442" s="121"/>
      <c r="K442" s="87"/>
      <c r="L442" s="121"/>
      <c r="M442" s="48"/>
      <c r="N442" s="48"/>
      <c r="O442" s="48"/>
      <c r="P442" s="48"/>
      <c r="Q442" s="48"/>
      <c r="R442" s="48"/>
      <c r="S442" s="48"/>
      <c r="T442" s="48"/>
      <c r="U442" s="121"/>
      <c r="V442" s="124"/>
      <c r="W442" s="178"/>
      <c r="X442" s="122"/>
      <c r="Y442" s="122"/>
      <c r="AH442" s="52"/>
    </row>
    <row r="443" spans="1:34" outlineLevel="1">
      <c r="A443" s="274"/>
      <c r="B443" s="48" t="s">
        <v>15</v>
      </c>
      <c r="C443" s="48">
        <v>1182</v>
      </c>
      <c r="D443" s="121"/>
      <c r="E443" s="48" t="s">
        <v>8868</v>
      </c>
      <c r="F443" s="121" t="s">
        <v>8869</v>
      </c>
      <c r="G443" s="121" t="s">
        <v>8204</v>
      </c>
      <c r="H443" s="121"/>
      <c r="I443" s="121"/>
      <c r="J443" s="121"/>
      <c r="K443" s="87"/>
      <c r="L443" s="121"/>
      <c r="M443" s="48"/>
      <c r="N443" s="48"/>
      <c r="O443" s="48"/>
      <c r="P443" s="48"/>
      <c r="Q443" s="48"/>
      <c r="R443" s="48"/>
      <c r="S443" s="48"/>
      <c r="T443" s="48"/>
      <c r="U443" s="121"/>
      <c r="V443" s="124"/>
      <c r="W443" s="178"/>
      <c r="X443" s="122"/>
      <c r="Y443" s="122"/>
      <c r="AH443" s="52"/>
    </row>
    <row r="444" spans="1:34" outlineLevel="1">
      <c r="A444" s="274"/>
      <c r="B444" s="48" t="s">
        <v>15</v>
      </c>
      <c r="C444" s="48">
        <v>1183</v>
      </c>
      <c r="D444" s="121"/>
      <c r="E444" s="48" t="s">
        <v>8870</v>
      </c>
      <c r="F444" s="121" t="s">
        <v>8871</v>
      </c>
      <c r="G444" s="121" t="s">
        <v>8207</v>
      </c>
      <c r="H444" s="121"/>
      <c r="I444" s="121"/>
      <c r="J444" s="121"/>
      <c r="K444" s="87"/>
      <c r="L444" s="121"/>
      <c r="M444" s="48"/>
      <c r="N444" s="48"/>
      <c r="O444" s="48"/>
      <c r="P444" s="48"/>
      <c r="Q444" s="48"/>
      <c r="R444" s="48"/>
      <c r="S444" s="48"/>
      <c r="T444" s="48"/>
      <c r="U444" s="121"/>
      <c r="V444" s="124"/>
      <c r="W444" s="178"/>
      <c r="X444" s="122"/>
      <c r="Y444" s="122"/>
      <c r="AH444" s="52"/>
    </row>
    <row r="445" spans="1:34" outlineLevel="1">
      <c r="A445" s="274"/>
      <c r="B445" s="48" t="s">
        <v>15</v>
      </c>
      <c r="C445" s="48">
        <v>1184</v>
      </c>
      <c r="D445" s="121"/>
      <c r="E445" s="48" t="s">
        <v>8872</v>
      </c>
      <c r="F445" s="121" t="s">
        <v>8873</v>
      </c>
      <c r="G445" s="121" t="s">
        <v>8210</v>
      </c>
      <c r="H445" s="121"/>
      <c r="I445" s="121"/>
      <c r="J445" s="121"/>
      <c r="K445" s="87"/>
      <c r="L445" s="121"/>
      <c r="M445" s="48"/>
      <c r="N445" s="48"/>
      <c r="O445" s="48"/>
      <c r="P445" s="48"/>
      <c r="Q445" s="48"/>
      <c r="R445" s="48"/>
      <c r="S445" s="48"/>
      <c r="T445" s="48"/>
      <c r="U445" s="121"/>
      <c r="V445" s="124"/>
      <c r="W445" s="178"/>
      <c r="X445" s="122"/>
      <c r="Y445" s="122"/>
      <c r="AH445" s="52"/>
    </row>
    <row r="446" spans="1:34" outlineLevel="1">
      <c r="A446" s="274"/>
      <c r="B446" s="48" t="s">
        <v>15</v>
      </c>
      <c r="C446" s="48">
        <v>1185</v>
      </c>
      <c r="D446" s="121"/>
      <c r="E446" s="48" t="s">
        <v>8874</v>
      </c>
      <c r="F446" s="121" t="s">
        <v>8875</v>
      </c>
      <c r="G446" s="121" t="s">
        <v>8213</v>
      </c>
      <c r="H446" s="121"/>
      <c r="I446" s="121"/>
      <c r="J446" s="121"/>
      <c r="K446" s="87"/>
      <c r="L446" s="121"/>
      <c r="M446" s="48"/>
      <c r="N446" s="48"/>
      <c r="O446" s="48"/>
      <c r="P446" s="48"/>
      <c r="Q446" s="48"/>
      <c r="R446" s="48"/>
      <c r="S446" s="48"/>
      <c r="T446" s="48"/>
      <c r="U446" s="121"/>
      <c r="V446" s="124"/>
      <c r="W446" s="178"/>
      <c r="X446" s="122"/>
      <c r="Y446" s="122"/>
      <c r="AH446" s="52"/>
    </row>
    <row r="447" spans="1:34" outlineLevel="1">
      <c r="A447" s="274"/>
      <c r="B447" s="48" t="s">
        <v>15</v>
      </c>
      <c r="C447" s="48">
        <v>1186</v>
      </c>
      <c r="D447" s="121"/>
      <c r="E447" s="48" t="s">
        <v>8876</v>
      </c>
      <c r="F447" s="121" t="s">
        <v>8877</v>
      </c>
      <c r="G447" s="121" t="s">
        <v>8216</v>
      </c>
      <c r="H447" s="121"/>
      <c r="I447" s="121"/>
      <c r="J447" s="121"/>
      <c r="K447" s="87"/>
      <c r="L447" s="121"/>
      <c r="M447" s="48"/>
      <c r="N447" s="48"/>
      <c r="O447" s="48"/>
      <c r="P447" s="48"/>
      <c r="Q447" s="48"/>
      <c r="R447" s="48"/>
      <c r="S447" s="48"/>
      <c r="T447" s="48"/>
      <c r="U447" s="121"/>
      <c r="V447" s="124"/>
      <c r="W447" s="178"/>
      <c r="X447" s="122"/>
      <c r="Y447" s="122"/>
      <c r="AH447" s="52"/>
    </row>
    <row r="448" spans="1:34" outlineLevel="1">
      <c r="A448" s="274"/>
      <c r="B448" s="48" t="s">
        <v>15</v>
      </c>
      <c r="C448" s="48">
        <v>1187</v>
      </c>
      <c r="D448" s="121"/>
      <c r="E448" s="48" t="s">
        <v>8878</v>
      </c>
      <c r="F448" s="121" t="s">
        <v>8879</v>
      </c>
      <c r="G448" s="121" t="s">
        <v>8219</v>
      </c>
      <c r="H448" s="121"/>
      <c r="I448" s="121"/>
      <c r="J448" s="121"/>
      <c r="K448" s="87"/>
      <c r="L448" s="121"/>
      <c r="M448" s="48"/>
      <c r="N448" s="48"/>
      <c r="O448" s="48"/>
      <c r="P448" s="48"/>
      <c r="Q448" s="48"/>
      <c r="R448" s="48"/>
      <c r="S448" s="48"/>
      <c r="T448" s="48"/>
      <c r="U448" s="121"/>
      <c r="V448" s="124"/>
      <c r="W448" s="178"/>
      <c r="X448" s="122"/>
      <c r="Y448" s="122"/>
      <c r="AH448" s="52"/>
    </row>
    <row r="449" spans="1:34" outlineLevel="1">
      <c r="A449" s="274"/>
      <c r="B449" s="48" t="s">
        <v>15</v>
      </c>
      <c r="C449" s="48">
        <v>1188</v>
      </c>
      <c r="D449" s="121"/>
      <c r="E449" s="48" t="s">
        <v>8880</v>
      </c>
      <c r="F449" s="121" t="s">
        <v>8881</v>
      </c>
      <c r="G449" s="121" t="s">
        <v>8222</v>
      </c>
      <c r="H449" s="121"/>
      <c r="I449" s="121"/>
      <c r="J449" s="121"/>
      <c r="K449" s="87"/>
      <c r="L449" s="121"/>
      <c r="M449" s="48"/>
      <c r="N449" s="48"/>
      <c r="O449" s="48"/>
      <c r="P449" s="48"/>
      <c r="Q449" s="48"/>
      <c r="R449" s="48"/>
      <c r="S449" s="48"/>
      <c r="T449" s="48"/>
      <c r="U449" s="121"/>
      <c r="V449" s="124"/>
      <c r="W449" s="178"/>
      <c r="X449" s="122"/>
      <c r="Y449" s="122"/>
      <c r="AH449" s="52"/>
    </row>
    <row r="450" spans="1:34" outlineLevel="1">
      <c r="A450" s="274"/>
      <c r="B450" s="48" t="s">
        <v>15</v>
      </c>
      <c r="C450" s="48">
        <v>1189</v>
      </c>
      <c r="D450" s="121"/>
      <c r="E450" s="48" t="s">
        <v>8882</v>
      </c>
      <c r="F450" s="121" t="s">
        <v>8883</v>
      </c>
      <c r="G450" s="121" t="s">
        <v>8225</v>
      </c>
      <c r="H450" s="121"/>
      <c r="I450" s="121"/>
      <c r="J450" s="121"/>
      <c r="K450" s="87"/>
      <c r="L450" s="121"/>
      <c r="M450" s="48"/>
      <c r="N450" s="48"/>
      <c r="O450" s="48"/>
      <c r="P450" s="48"/>
      <c r="Q450" s="48"/>
      <c r="R450" s="48"/>
      <c r="S450" s="48"/>
      <c r="T450" s="48"/>
      <c r="U450" s="121"/>
      <c r="V450" s="124"/>
      <c r="W450" s="178"/>
      <c r="X450" s="122"/>
      <c r="Y450" s="122"/>
      <c r="AH450" s="52"/>
    </row>
    <row r="451" spans="1:34" outlineLevel="1">
      <c r="A451" s="274"/>
      <c r="B451" s="48" t="s">
        <v>15</v>
      </c>
      <c r="C451" s="48">
        <v>1190</v>
      </c>
      <c r="D451" s="121"/>
      <c r="E451" s="48" t="s">
        <v>8884</v>
      </c>
      <c r="F451" s="121" t="s">
        <v>8885</v>
      </c>
      <c r="G451" s="121" t="s">
        <v>8228</v>
      </c>
      <c r="H451" s="121"/>
      <c r="I451" s="121"/>
      <c r="J451" s="121"/>
      <c r="K451" s="87"/>
      <c r="L451" s="121"/>
      <c r="M451" s="48"/>
      <c r="N451" s="48"/>
      <c r="O451" s="48"/>
      <c r="P451" s="48"/>
      <c r="Q451" s="48"/>
      <c r="R451" s="48"/>
      <c r="S451" s="48"/>
      <c r="T451" s="48"/>
      <c r="U451" s="121"/>
      <c r="V451" s="124"/>
      <c r="W451" s="178"/>
      <c r="X451" s="122"/>
      <c r="Y451" s="122"/>
      <c r="AH451" s="52"/>
    </row>
    <row r="452" spans="1:34" outlineLevel="1">
      <c r="A452" s="274"/>
      <c r="B452" s="48" t="s">
        <v>15</v>
      </c>
      <c r="C452" s="48">
        <v>1191</v>
      </c>
      <c r="D452" s="121"/>
      <c r="E452" s="48" t="s">
        <v>8886</v>
      </c>
      <c r="F452" s="121" t="s">
        <v>8887</v>
      </c>
      <c r="G452" s="121" t="s">
        <v>8231</v>
      </c>
      <c r="H452" s="121"/>
      <c r="I452" s="121"/>
      <c r="J452" s="121"/>
      <c r="K452" s="87"/>
      <c r="L452" s="121"/>
      <c r="M452" s="48"/>
      <c r="N452" s="48"/>
      <c r="O452" s="48"/>
      <c r="P452" s="48"/>
      <c r="Q452" s="48"/>
      <c r="R452" s="48"/>
      <c r="S452" s="48"/>
      <c r="T452" s="48"/>
      <c r="U452" s="121"/>
      <c r="V452" s="124"/>
      <c r="W452" s="178"/>
      <c r="X452" s="122"/>
      <c r="Y452" s="122"/>
      <c r="AH452" s="52"/>
    </row>
    <row r="453" spans="1:34" outlineLevel="1">
      <c r="A453" s="274"/>
      <c r="B453" s="48" t="s">
        <v>15</v>
      </c>
      <c r="C453" s="48">
        <v>1192</v>
      </c>
      <c r="D453" s="121"/>
      <c r="E453" s="48" t="s">
        <v>8888</v>
      </c>
      <c r="F453" s="121" t="s">
        <v>8889</v>
      </c>
      <c r="G453" s="121" t="s">
        <v>8234</v>
      </c>
      <c r="H453" s="121"/>
      <c r="I453" s="121"/>
      <c r="J453" s="121"/>
      <c r="K453" s="87"/>
      <c r="L453" s="121"/>
      <c r="M453" s="48"/>
      <c r="N453" s="48"/>
      <c r="O453" s="48"/>
      <c r="P453" s="48"/>
      <c r="Q453" s="48"/>
      <c r="R453" s="48"/>
      <c r="S453" s="48"/>
      <c r="T453" s="48"/>
      <c r="U453" s="121"/>
      <c r="V453" s="124"/>
      <c r="W453" s="178"/>
      <c r="X453" s="122"/>
      <c r="Y453" s="122"/>
      <c r="AH453" s="52"/>
    </row>
    <row r="454" spans="1:34" outlineLevel="1">
      <c r="A454" s="274"/>
      <c r="B454" s="48" t="s">
        <v>15</v>
      </c>
      <c r="C454" s="48">
        <v>1193</v>
      </c>
      <c r="D454" s="121"/>
      <c r="E454" s="48" t="s">
        <v>8890</v>
      </c>
      <c r="F454" s="121" t="s">
        <v>8891</v>
      </c>
      <c r="G454" s="121" t="s">
        <v>8237</v>
      </c>
      <c r="H454" s="121"/>
      <c r="I454" s="121"/>
      <c r="J454" s="121"/>
      <c r="K454" s="87"/>
      <c r="L454" s="121"/>
      <c r="M454" s="48"/>
      <c r="N454" s="48"/>
      <c r="O454" s="48"/>
      <c r="P454" s="48"/>
      <c r="Q454" s="48"/>
      <c r="R454" s="48"/>
      <c r="S454" s="48"/>
      <c r="T454" s="48"/>
      <c r="U454" s="121"/>
      <c r="V454" s="124"/>
      <c r="W454" s="178"/>
      <c r="X454" s="122"/>
      <c r="Y454" s="122"/>
      <c r="AH454" s="52"/>
    </row>
    <row r="455" spans="1:34" outlineLevel="1">
      <c r="A455" s="274"/>
      <c r="B455" s="48" t="s">
        <v>15</v>
      </c>
      <c r="C455" s="48">
        <v>1194</v>
      </c>
      <c r="D455" s="121"/>
      <c r="E455" s="48" t="s">
        <v>8892</v>
      </c>
      <c r="F455" s="121" t="s">
        <v>8893</v>
      </c>
      <c r="G455" s="121" t="s">
        <v>8240</v>
      </c>
      <c r="H455" s="121"/>
      <c r="I455" s="121"/>
      <c r="J455" s="121"/>
      <c r="K455" s="87"/>
      <c r="L455" s="121"/>
      <c r="M455" s="48"/>
      <c r="N455" s="48"/>
      <c r="O455" s="48"/>
      <c r="P455" s="48"/>
      <c r="Q455" s="48"/>
      <c r="R455" s="48"/>
      <c r="S455" s="48"/>
      <c r="T455" s="48"/>
      <c r="U455" s="121"/>
      <c r="V455" s="124"/>
      <c r="W455" s="178"/>
      <c r="X455" s="122"/>
      <c r="Y455" s="122"/>
      <c r="AH455" s="52"/>
    </row>
    <row r="456" spans="1:34" outlineLevel="1">
      <c r="A456" s="274"/>
      <c r="B456" s="48" t="s">
        <v>15</v>
      </c>
      <c r="C456" s="48">
        <v>1195</v>
      </c>
      <c r="D456" s="121"/>
      <c r="E456" s="48" t="s">
        <v>8894</v>
      </c>
      <c r="F456" s="121" t="s">
        <v>8895</v>
      </c>
      <c r="G456" s="121" t="s">
        <v>8243</v>
      </c>
      <c r="H456" s="121"/>
      <c r="I456" s="121"/>
      <c r="J456" s="121"/>
      <c r="K456" s="87"/>
      <c r="L456" s="121"/>
      <c r="M456" s="48"/>
      <c r="N456" s="48"/>
      <c r="O456" s="48"/>
      <c r="P456" s="48"/>
      <c r="Q456" s="48"/>
      <c r="R456" s="48"/>
      <c r="S456" s="48"/>
      <c r="T456" s="48"/>
      <c r="U456" s="121"/>
      <c r="V456" s="124"/>
      <c r="W456" s="178"/>
      <c r="X456" s="122"/>
      <c r="Y456" s="122"/>
      <c r="AH456" s="52"/>
    </row>
    <row r="457" spans="1:34" outlineLevel="1">
      <c r="A457" s="274"/>
      <c r="B457" s="48" t="s">
        <v>15</v>
      </c>
      <c r="C457" s="48">
        <v>1196</v>
      </c>
      <c r="D457" s="121"/>
      <c r="E457" s="48" t="s">
        <v>8896</v>
      </c>
      <c r="F457" s="121" t="s">
        <v>8897</v>
      </c>
      <c r="G457" s="121" t="s">
        <v>8246</v>
      </c>
      <c r="H457" s="121"/>
      <c r="I457" s="121"/>
      <c r="J457" s="121"/>
      <c r="K457" s="87"/>
      <c r="L457" s="121"/>
      <c r="M457" s="48"/>
      <c r="N457" s="48"/>
      <c r="O457" s="48"/>
      <c r="P457" s="48"/>
      <c r="Q457" s="48"/>
      <c r="R457" s="48"/>
      <c r="S457" s="48"/>
      <c r="T457" s="48"/>
      <c r="U457" s="121"/>
      <c r="V457" s="124"/>
      <c r="W457" s="178"/>
      <c r="X457" s="122"/>
      <c r="Y457" s="122"/>
      <c r="AH457" s="52"/>
    </row>
    <row r="458" spans="1:34" outlineLevel="1">
      <c r="A458" s="274"/>
      <c r="B458" s="48" t="s">
        <v>15</v>
      </c>
      <c r="C458" s="48">
        <v>1197</v>
      </c>
      <c r="D458" s="121"/>
      <c r="E458" s="48" t="s">
        <v>8898</v>
      </c>
      <c r="F458" s="121" t="s">
        <v>8899</v>
      </c>
      <c r="G458" s="121" t="s">
        <v>8249</v>
      </c>
      <c r="H458" s="121"/>
      <c r="I458" s="121"/>
      <c r="J458" s="121"/>
      <c r="K458" s="87"/>
      <c r="L458" s="121"/>
      <c r="M458" s="48"/>
      <c r="N458" s="48"/>
      <c r="O458" s="48"/>
      <c r="P458" s="48"/>
      <c r="Q458" s="48"/>
      <c r="R458" s="48"/>
      <c r="S458" s="48"/>
      <c r="T458" s="48"/>
      <c r="U458" s="121"/>
      <c r="V458" s="124"/>
      <c r="W458" s="178"/>
      <c r="X458" s="122"/>
      <c r="Y458" s="122"/>
      <c r="AH458" s="52"/>
    </row>
    <row r="459" spans="1:34" outlineLevel="1">
      <c r="A459" s="274"/>
      <c r="B459" s="48" t="s">
        <v>15</v>
      </c>
      <c r="C459" s="48">
        <v>1198</v>
      </c>
      <c r="D459" s="121"/>
      <c r="E459" s="48" t="s">
        <v>8900</v>
      </c>
      <c r="F459" s="121" t="s">
        <v>8901</v>
      </c>
      <c r="G459" s="121" t="s">
        <v>8252</v>
      </c>
      <c r="H459" s="121"/>
      <c r="I459" s="121"/>
      <c r="J459" s="121"/>
      <c r="K459" s="87"/>
      <c r="L459" s="121"/>
      <c r="M459" s="48"/>
      <c r="N459" s="48"/>
      <c r="O459" s="48"/>
      <c r="P459" s="48"/>
      <c r="Q459" s="48"/>
      <c r="R459" s="48"/>
      <c r="S459" s="48"/>
      <c r="T459" s="48"/>
      <c r="U459" s="121"/>
      <c r="V459" s="124"/>
      <c r="W459" s="178"/>
      <c r="X459" s="122"/>
      <c r="Y459" s="122"/>
      <c r="AH459" s="52"/>
    </row>
    <row r="460" spans="1:34" outlineLevel="1">
      <c r="A460" s="274"/>
      <c r="B460" s="48" t="s">
        <v>15</v>
      </c>
      <c r="C460" s="48">
        <v>1199</v>
      </c>
      <c r="D460" s="121"/>
      <c r="E460" s="48" t="s">
        <v>8902</v>
      </c>
      <c r="F460" s="121" t="s">
        <v>8903</v>
      </c>
      <c r="G460" s="121" t="s">
        <v>8255</v>
      </c>
      <c r="H460" s="121"/>
      <c r="I460" s="121"/>
      <c r="J460" s="121"/>
      <c r="K460" s="87"/>
      <c r="L460" s="121"/>
      <c r="M460" s="48"/>
      <c r="N460" s="48"/>
      <c r="O460" s="48"/>
      <c r="P460" s="48"/>
      <c r="Q460" s="48"/>
      <c r="R460" s="48"/>
      <c r="S460" s="48"/>
      <c r="T460" s="48"/>
      <c r="U460" s="121"/>
      <c r="V460" s="124"/>
      <c r="W460" s="178"/>
      <c r="X460" s="122"/>
      <c r="Y460" s="122"/>
      <c r="AH460" s="52"/>
    </row>
    <row r="461" spans="1:34" outlineLevel="1">
      <c r="A461" s="274"/>
      <c r="B461" s="48" t="s">
        <v>15</v>
      </c>
      <c r="C461" s="48">
        <v>1200</v>
      </c>
      <c r="D461" s="121"/>
      <c r="E461" s="48" t="s">
        <v>8904</v>
      </c>
      <c r="F461" s="121" t="s">
        <v>8905</v>
      </c>
      <c r="G461" s="121" t="s">
        <v>8258</v>
      </c>
      <c r="H461" s="121"/>
      <c r="I461" s="121"/>
      <c r="J461" s="121"/>
      <c r="K461" s="87"/>
      <c r="L461" s="121"/>
      <c r="M461" s="48"/>
      <c r="N461" s="48"/>
      <c r="O461" s="48"/>
      <c r="P461" s="48"/>
      <c r="Q461" s="48"/>
      <c r="R461" s="48"/>
      <c r="S461" s="48"/>
      <c r="T461" s="48"/>
      <c r="U461" s="121"/>
      <c r="V461" s="124"/>
      <c r="W461" s="178"/>
      <c r="X461" s="122"/>
      <c r="Y461" s="122"/>
      <c r="AH461" s="52"/>
    </row>
    <row r="462" spans="1:34" outlineLevel="1">
      <c r="A462" s="274"/>
      <c r="B462" s="48" t="s">
        <v>15</v>
      </c>
      <c r="C462" s="48">
        <v>1201</v>
      </c>
      <c r="D462" s="121"/>
      <c r="E462" s="48" t="s">
        <v>8906</v>
      </c>
      <c r="F462" s="121" t="s">
        <v>8907</v>
      </c>
      <c r="G462" s="121" t="s">
        <v>8261</v>
      </c>
      <c r="H462" s="121"/>
      <c r="I462" s="121"/>
      <c r="J462" s="121"/>
      <c r="K462" s="87"/>
      <c r="L462" s="121"/>
      <c r="M462" s="48"/>
      <c r="N462" s="48"/>
      <c r="O462" s="48"/>
      <c r="P462" s="48"/>
      <c r="Q462" s="48"/>
      <c r="R462" s="48"/>
      <c r="S462" s="48"/>
      <c r="T462" s="48"/>
      <c r="U462" s="121"/>
      <c r="V462" s="124"/>
      <c r="W462" s="178"/>
      <c r="X462" s="122"/>
      <c r="Y462" s="122"/>
      <c r="AH462" s="52"/>
    </row>
    <row r="463" spans="1:34" outlineLevel="1">
      <c r="A463" s="274"/>
      <c r="B463" s="48" t="s">
        <v>15</v>
      </c>
      <c r="C463" s="48">
        <v>1202</v>
      </c>
      <c r="D463" s="121"/>
      <c r="E463" s="48" t="s">
        <v>8908</v>
      </c>
      <c r="F463" s="121" t="s">
        <v>8909</v>
      </c>
      <c r="G463" s="121" t="s">
        <v>8264</v>
      </c>
      <c r="H463" s="121"/>
      <c r="I463" s="121"/>
      <c r="J463" s="121"/>
      <c r="K463" s="87"/>
      <c r="L463" s="121"/>
      <c r="M463" s="48"/>
      <c r="N463" s="48"/>
      <c r="O463" s="48"/>
      <c r="P463" s="48"/>
      <c r="Q463" s="48"/>
      <c r="R463" s="48"/>
      <c r="S463" s="48"/>
      <c r="T463" s="48"/>
      <c r="U463" s="121"/>
      <c r="V463" s="124"/>
      <c r="W463" s="178"/>
      <c r="X463" s="122"/>
      <c r="Y463" s="122"/>
      <c r="AH463" s="52"/>
    </row>
    <row r="464" spans="1:34" outlineLevel="1">
      <c r="A464" s="274"/>
      <c r="B464" s="48" t="s">
        <v>15</v>
      </c>
      <c r="C464" s="48">
        <v>1203</v>
      </c>
      <c r="D464" s="121"/>
      <c r="E464" s="48" t="s">
        <v>8910</v>
      </c>
      <c r="F464" s="121" t="s">
        <v>8911</v>
      </c>
      <c r="G464" s="121" t="s">
        <v>8267</v>
      </c>
      <c r="H464" s="121"/>
      <c r="I464" s="121"/>
      <c r="J464" s="121"/>
      <c r="K464" s="87"/>
      <c r="L464" s="121"/>
      <c r="M464" s="48"/>
      <c r="N464" s="48"/>
      <c r="O464" s="48"/>
      <c r="P464" s="48"/>
      <c r="Q464" s="48"/>
      <c r="R464" s="48"/>
      <c r="S464" s="48"/>
      <c r="T464" s="48"/>
      <c r="U464" s="121"/>
      <c r="V464" s="124"/>
      <c r="W464" s="178"/>
      <c r="X464" s="122"/>
      <c r="Y464" s="122"/>
      <c r="AH464" s="52"/>
    </row>
    <row r="465" spans="1:34" outlineLevel="1">
      <c r="A465" s="274"/>
      <c r="B465" s="48" t="s">
        <v>15</v>
      </c>
      <c r="C465" s="48">
        <v>1204</v>
      </c>
      <c r="D465" s="121"/>
      <c r="E465" s="48" t="s">
        <v>8912</v>
      </c>
      <c r="F465" s="121" t="s">
        <v>8913</v>
      </c>
      <c r="G465" s="121" t="s">
        <v>8270</v>
      </c>
      <c r="H465" s="121"/>
      <c r="I465" s="121"/>
      <c r="J465" s="121"/>
      <c r="K465" s="87"/>
      <c r="L465" s="121"/>
      <c r="M465" s="48"/>
      <c r="N465" s="48"/>
      <c r="O465" s="48"/>
      <c r="P465" s="48"/>
      <c r="Q465" s="48"/>
      <c r="R465" s="48"/>
      <c r="S465" s="48"/>
      <c r="T465" s="48"/>
      <c r="U465" s="121"/>
      <c r="V465" s="124"/>
      <c r="W465" s="178"/>
      <c r="X465" s="122"/>
      <c r="Y465" s="122"/>
      <c r="AH465" s="52"/>
    </row>
    <row r="466" spans="1:34" outlineLevel="1">
      <c r="A466" s="274"/>
      <c r="B466" s="48" t="s">
        <v>15</v>
      </c>
      <c r="C466" s="48">
        <v>1205</v>
      </c>
      <c r="D466" s="121"/>
      <c r="E466" s="48" t="s">
        <v>8914</v>
      </c>
      <c r="F466" s="121" t="s">
        <v>8915</v>
      </c>
      <c r="G466" s="121" t="s">
        <v>8273</v>
      </c>
      <c r="H466" s="121"/>
      <c r="I466" s="121"/>
      <c r="J466" s="121"/>
      <c r="K466" s="87"/>
      <c r="L466" s="121"/>
      <c r="M466" s="48"/>
      <c r="N466" s="48"/>
      <c r="O466" s="48"/>
      <c r="P466" s="48"/>
      <c r="Q466" s="48"/>
      <c r="R466" s="48"/>
      <c r="S466" s="48"/>
      <c r="T466" s="48"/>
      <c r="U466" s="121"/>
      <c r="V466" s="124"/>
      <c r="W466" s="178"/>
      <c r="X466" s="122"/>
      <c r="Y466" s="122"/>
      <c r="AH466" s="52"/>
    </row>
    <row r="467" spans="1:34" outlineLevel="1">
      <c r="A467" s="274"/>
      <c r="B467" s="48" t="s">
        <v>15</v>
      </c>
      <c r="C467" s="48">
        <v>1206</v>
      </c>
      <c r="D467" s="121"/>
      <c r="E467" s="48" t="s">
        <v>8916</v>
      </c>
      <c r="F467" s="121" t="s">
        <v>8917</v>
      </c>
      <c r="G467" s="121" t="s">
        <v>8276</v>
      </c>
      <c r="H467" s="121"/>
      <c r="I467" s="121"/>
      <c r="J467" s="121"/>
      <c r="K467" s="87"/>
      <c r="L467" s="121"/>
      <c r="M467" s="48"/>
      <c r="N467" s="48"/>
      <c r="O467" s="48"/>
      <c r="P467" s="48"/>
      <c r="Q467" s="48"/>
      <c r="R467" s="48"/>
      <c r="S467" s="48"/>
      <c r="T467" s="48"/>
      <c r="U467" s="121"/>
      <c r="V467" s="124"/>
      <c r="W467" s="178"/>
      <c r="X467" s="122"/>
      <c r="Y467" s="122"/>
      <c r="AH467" s="52"/>
    </row>
    <row r="468" spans="1:34" outlineLevel="1">
      <c r="A468" s="274"/>
      <c r="B468" s="48" t="s">
        <v>15</v>
      </c>
      <c r="C468" s="48">
        <v>1207</v>
      </c>
      <c r="D468" s="121"/>
      <c r="E468" s="48" t="s">
        <v>8918</v>
      </c>
      <c r="F468" s="121" t="s">
        <v>8919</v>
      </c>
      <c r="G468" s="121" t="s">
        <v>8279</v>
      </c>
      <c r="H468" s="121"/>
      <c r="I468" s="121"/>
      <c r="J468" s="121"/>
      <c r="K468" s="87"/>
      <c r="L468" s="121"/>
      <c r="M468" s="48"/>
      <c r="N468" s="48"/>
      <c r="O468" s="48"/>
      <c r="P468" s="48"/>
      <c r="Q468" s="48"/>
      <c r="R468" s="48"/>
      <c r="S468" s="48"/>
      <c r="T468" s="48"/>
      <c r="U468" s="121"/>
      <c r="V468" s="124"/>
      <c r="W468" s="178"/>
      <c r="X468" s="122"/>
      <c r="Y468" s="122"/>
      <c r="AH468" s="52"/>
    </row>
    <row r="469" spans="1:34" outlineLevel="1">
      <c r="A469" s="274"/>
      <c r="B469" s="48" t="s">
        <v>15</v>
      </c>
      <c r="C469" s="48">
        <v>1208</v>
      </c>
      <c r="D469" s="121"/>
      <c r="E469" s="48" t="s">
        <v>8920</v>
      </c>
      <c r="F469" s="121" t="s">
        <v>8921</v>
      </c>
      <c r="G469" s="121" t="s">
        <v>8282</v>
      </c>
      <c r="H469" s="121"/>
      <c r="I469" s="121"/>
      <c r="J469" s="121"/>
      <c r="K469" s="87"/>
      <c r="L469" s="121"/>
      <c r="M469" s="48"/>
      <c r="N469" s="48"/>
      <c r="O469" s="48"/>
      <c r="P469" s="48"/>
      <c r="Q469" s="48"/>
      <c r="R469" s="48"/>
      <c r="S469" s="48"/>
      <c r="T469" s="48"/>
      <c r="U469" s="121"/>
      <c r="V469" s="124"/>
      <c r="W469" s="178"/>
      <c r="X469" s="122"/>
      <c r="Y469" s="122"/>
      <c r="AH469" s="52"/>
    </row>
    <row r="470" spans="1:34" outlineLevel="1">
      <c r="A470" s="274"/>
      <c r="B470" s="48" t="s">
        <v>15</v>
      </c>
      <c r="C470" s="48">
        <v>1209</v>
      </c>
      <c r="D470" s="121"/>
      <c r="E470" s="48" t="s">
        <v>8922</v>
      </c>
      <c r="F470" s="121" t="s">
        <v>8923</v>
      </c>
      <c r="G470" s="121" t="s">
        <v>8285</v>
      </c>
      <c r="H470" s="121"/>
      <c r="I470" s="121"/>
      <c r="J470" s="121"/>
      <c r="K470" s="87"/>
      <c r="L470" s="121"/>
      <c r="M470" s="48"/>
      <c r="N470" s="48"/>
      <c r="O470" s="48"/>
      <c r="P470" s="48"/>
      <c r="Q470" s="48"/>
      <c r="R470" s="48"/>
      <c r="S470" s="48"/>
      <c r="T470" s="48"/>
      <c r="U470" s="121"/>
      <c r="V470" s="124"/>
      <c r="W470" s="178"/>
      <c r="X470" s="122"/>
      <c r="Y470" s="122"/>
      <c r="AH470" s="52"/>
    </row>
    <row r="471" spans="1:34" outlineLevel="1">
      <c r="A471" s="274"/>
      <c r="B471" s="48" t="s">
        <v>15</v>
      </c>
      <c r="C471" s="48">
        <v>1210</v>
      </c>
      <c r="D471" s="121"/>
      <c r="E471" s="48" t="s">
        <v>8924</v>
      </c>
      <c r="F471" s="121" t="s">
        <v>8925</v>
      </c>
      <c r="G471" s="121" t="s">
        <v>8288</v>
      </c>
      <c r="H471" s="121"/>
      <c r="I471" s="121"/>
      <c r="J471" s="121"/>
      <c r="K471" s="87"/>
      <c r="L471" s="121"/>
      <c r="M471" s="48"/>
      <c r="N471" s="48"/>
      <c r="O471" s="48"/>
      <c r="P471" s="48"/>
      <c r="Q471" s="48"/>
      <c r="R471" s="48"/>
      <c r="S471" s="48"/>
      <c r="T471" s="48"/>
      <c r="U471" s="121"/>
      <c r="V471" s="124"/>
      <c r="W471" s="178"/>
      <c r="X471" s="122"/>
      <c r="Y471" s="122"/>
      <c r="AH471" s="52"/>
    </row>
    <row r="472" spans="1:34" outlineLevel="1">
      <c r="A472" s="274"/>
      <c r="B472" s="48" t="s">
        <v>15</v>
      </c>
      <c r="C472" s="48">
        <v>1211</v>
      </c>
      <c r="D472" s="121"/>
      <c r="E472" s="48" t="s">
        <v>8926</v>
      </c>
      <c r="F472" s="121" t="s">
        <v>8927</v>
      </c>
      <c r="G472" s="121" t="s">
        <v>8291</v>
      </c>
      <c r="H472" s="121"/>
      <c r="I472" s="121"/>
      <c r="J472" s="121"/>
      <c r="K472" s="87"/>
      <c r="L472" s="121"/>
      <c r="M472" s="48"/>
      <c r="N472" s="48"/>
      <c r="O472" s="48"/>
      <c r="P472" s="48"/>
      <c r="Q472" s="48"/>
      <c r="R472" s="48"/>
      <c r="S472" s="48"/>
      <c r="T472" s="48"/>
      <c r="U472" s="121"/>
      <c r="V472" s="124"/>
      <c r="W472" s="178"/>
      <c r="X472" s="122"/>
      <c r="Y472" s="122"/>
      <c r="AH472" s="52"/>
    </row>
    <row r="473" spans="1:34" outlineLevel="1">
      <c r="A473" s="274"/>
      <c r="B473" s="48" t="s">
        <v>15</v>
      </c>
      <c r="C473" s="48">
        <v>1212</v>
      </c>
      <c r="D473" s="121"/>
      <c r="E473" s="48" t="s">
        <v>8928</v>
      </c>
      <c r="F473" s="121" t="s">
        <v>8929</v>
      </c>
      <c r="G473" s="121" t="s">
        <v>8294</v>
      </c>
      <c r="H473" s="121"/>
      <c r="I473" s="121"/>
      <c r="J473" s="121"/>
      <c r="K473" s="87"/>
      <c r="L473" s="121"/>
      <c r="M473" s="48"/>
      <c r="N473" s="48"/>
      <c r="O473" s="48"/>
      <c r="P473" s="48"/>
      <c r="Q473" s="48"/>
      <c r="R473" s="48"/>
      <c r="S473" s="48"/>
      <c r="T473" s="48"/>
      <c r="U473" s="121"/>
      <c r="V473" s="124"/>
      <c r="W473" s="178"/>
      <c r="X473" s="122"/>
      <c r="Y473" s="122"/>
      <c r="AH473" s="52"/>
    </row>
    <row r="474" spans="1:34" outlineLevel="1">
      <c r="A474" s="274"/>
      <c r="B474" s="48" t="s">
        <v>15</v>
      </c>
      <c r="C474" s="48">
        <v>1213</v>
      </c>
      <c r="D474" s="121"/>
      <c r="E474" s="48" t="s">
        <v>8930</v>
      </c>
      <c r="F474" s="121" t="s">
        <v>8931</v>
      </c>
      <c r="G474" s="121" t="s">
        <v>8297</v>
      </c>
      <c r="H474" s="121"/>
      <c r="I474" s="121"/>
      <c r="J474" s="121"/>
      <c r="K474" s="87"/>
      <c r="L474" s="121"/>
      <c r="M474" s="48"/>
      <c r="N474" s="48"/>
      <c r="O474" s="48"/>
      <c r="P474" s="48"/>
      <c r="Q474" s="48"/>
      <c r="R474" s="48"/>
      <c r="S474" s="48"/>
      <c r="T474" s="48"/>
      <c r="U474" s="121"/>
      <c r="V474" s="124"/>
      <c r="W474" s="178"/>
      <c r="X474" s="122"/>
      <c r="Y474" s="122"/>
      <c r="AH474" s="52"/>
    </row>
    <row r="475" spans="1:34" outlineLevel="1">
      <c r="A475" s="274"/>
      <c r="B475" s="48" t="s">
        <v>15</v>
      </c>
      <c r="C475" s="48">
        <v>1214</v>
      </c>
      <c r="D475" s="121"/>
      <c r="E475" s="48" t="s">
        <v>8932</v>
      </c>
      <c r="F475" s="121" t="s">
        <v>8933</v>
      </c>
      <c r="G475" s="121" t="s">
        <v>8300</v>
      </c>
      <c r="H475" s="121"/>
      <c r="I475" s="121"/>
      <c r="J475" s="121"/>
      <c r="K475" s="87"/>
      <c r="L475" s="121"/>
      <c r="M475" s="48"/>
      <c r="N475" s="48"/>
      <c r="O475" s="48"/>
      <c r="P475" s="48"/>
      <c r="Q475" s="48"/>
      <c r="R475" s="48"/>
      <c r="S475" s="48"/>
      <c r="T475" s="48"/>
      <c r="U475" s="121"/>
      <c r="V475" s="124"/>
      <c r="W475" s="178"/>
      <c r="X475" s="122"/>
      <c r="Y475" s="122"/>
      <c r="AH475" s="52"/>
    </row>
    <row r="476" spans="1:34" outlineLevel="1">
      <c r="A476" s="274"/>
      <c r="B476" s="48" t="s">
        <v>15</v>
      </c>
      <c r="C476" s="48">
        <v>1215</v>
      </c>
      <c r="D476" s="121"/>
      <c r="E476" s="48" t="s">
        <v>8934</v>
      </c>
      <c r="F476" s="121" t="s">
        <v>8935</v>
      </c>
      <c r="G476" s="121" t="s">
        <v>8303</v>
      </c>
      <c r="H476" s="121"/>
      <c r="I476" s="121"/>
      <c r="J476" s="121"/>
      <c r="K476" s="87"/>
      <c r="L476" s="121"/>
      <c r="M476" s="48"/>
      <c r="N476" s="48"/>
      <c r="O476" s="48"/>
      <c r="P476" s="48"/>
      <c r="Q476" s="48"/>
      <c r="R476" s="48"/>
      <c r="S476" s="48"/>
      <c r="T476" s="48"/>
      <c r="U476" s="121"/>
      <c r="V476" s="124"/>
      <c r="W476" s="178"/>
      <c r="X476" s="122"/>
      <c r="Y476" s="122"/>
      <c r="AH476" s="52"/>
    </row>
    <row r="477" spans="1:34" outlineLevel="1">
      <c r="A477" s="274"/>
      <c r="B477" s="48" t="s">
        <v>15</v>
      </c>
      <c r="C477" s="48">
        <v>1216</v>
      </c>
      <c r="D477" s="121"/>
      <c r="E477" s="48" t="s">
        <v>8936</v>
      </c>
      <c r="F477" s="121" t="s">
        <v>8937</v>
      </c>
      <c r="G477" s="121" t="s">
        <v>8306</v>
      </c>
      <c r="H477" s="121"/>
      <c r="I477" s="121"/>
      <c r="J477" s="121"/>
      <c r="K477" s="87"/>
      <c r="L477" s="121"/>
      <c r="M477" s="48"/>
      <c r="N477" s="48"/>
      <c r="O477" s="48"/>
      <c r="P477" s="48"/>
      <c r="Q477" s="48"/>
      <c r="R477" s="48"/>
      <c r="S477" s="48"/>
      <c r="T477" s="48"/>
      <c r="U477" s="121"/>
      <c r="V477" s="124"/>
      <c r="W477" s="178"/>
      <c r="X477" s="122"/>
      <c r="Y477" s="122"/>
      <c r="AH477" s="52"/>
    </row>
    <row r="478" spans="1:34" outlineLevel="1">
      <c r="A478" s="274"/>
      <c r="B478" s="48" t="s">
        <v>15</v>
      </c>
      <c r="C478" s="48">
        <v>1217</v>
      </c>
      <c r="D478" s="121"/>
      <c r="E478" s="48" t="s">
        <v>8938</v>
      </c>
      <c r="F478" s="121" t="s">
        <v>8939</v>
      </c>
      <c r="G478" s="121" t="s">
        <v>8309</v>
      </c>
      <c r="H478" s="121"/>
      <c r="I478" s="121"/>
      <c r="J478" s="121"/>
      <c r="K478" s="87"/>
      <c r="L478" s="121"/>
      <c r="M478" s="48"/>
      <c r="N478" s="48"/>
      <c r="O478" s="48"/>
      <c r="P478" s="48"/>
      <c r="Q478" s="48"/>
      <c r="R478" s="48"/>
      <c r="S478" s="48"/>
      <c r="T478" s="48"/>
      <c r="U478" s="121"/>
      <c r="V478" s="124"/>
      <c r="W478" s="178"/>
      <c r="X478" s="122"/>
      <c r="Y478" s="122"/>
      <c r="AH478" s="52"/>
    </row>
    <row r="479" spans="1:34" outlineLevel="1">
      <c r="A479" s="274"/>
      <c r="B479" s="48" t="s">
        <v>15</v>
      </c>
      <c r="C479" s="48">
        <v>1218</v>
      </c>
      <c r="D479" s="121"/>
      <c r="E479" s="48" t="s">
        <v>8940</v>
      </c>
      <c r="F479" s="121" t="s">
        <v>8941</v>
      </c>
      <c r="G479" s="121" t="s">
        <v>8312</v>
      </c>
      <c r="H479" s="121"/>
      <c r="I479" s="121"/>
      <c r="J479" s="121"/>
      <c r="K479" s="87"/>
      <c r="L479" s="121"/>
      <c r="M479" s="48"/>
      <c r="N479" s="48"/>
      <c r="O479" s="48"/>
      <c r="P479" s="48"/>
      <c r="Q479" s="48"/>
      <c r="R479" s="48"/>
      <c r="S479" s="48"/>
      <c r="T479" s="48"/>
      <c r="U479" s="121"/>
      <c r="V479" s="124"/>
      <c r="W479" s="178"/>
      <c r="X479" s="122"/>
      <c r="Y479" s="122"/>
      <c r="AH479" s="52"/>
    </row>
    <row r="480" spans="1:34" outlineLevel="1">
      <c r="A480" s="274"/>
      <c r="B480" s="48" t="s">
        <v>15</v>
      </c>
      <c r="C480" s="48">
        <v>1219</v>
      </c>
      <c r="D480" s="121"/>
      <c r="E480" s="48" t="s">
        <v>8942</v>
      </c>
      <c r="F480" s="121" t="s">
        <v>8943</v>
      </c>
      <c r="G480" s="121" t="s">
        <v>8315</v>
      </c>
      <c r="H480" s="121"/>
      <c r="I480" s="121"/>
      <c r="J480" s="121"/>
      <c r="K480" s="87"/>
      <c r="L480" s="121"/>
      <c r="M480" s="48"/>
      <c r="N480" s="48"/>
      <c r="O480" s="48"/>
      <c r="P480" s="48"/>
      <c r="Q480" s="48"/>
      <c r="R480" s="48"/>
      <c r="S480" s="48"/>
      <c r="T480" s="48"/>
      <c r="U480" s="121"/>
      <c r="V480" s="124"/>
      <c r="W480" s="178"/>
      <c r="X480" s="122"/>
      <c r="Y480" s="122"/>
      <c r="AH480" s="52"/>
    </row>
    <row r="481" spans="1:34" outlineLevel="1">
      <c r="A481" s="274"/>
      <c r="B481" s="48" t="s">
        <v>15</v>
      </c>
      <c r="C481" s="48">
        <v>1220</v>
      </c>
      <c r="D481" s="121"/>
      <c r="E481" s="48" t="s">
        <v>8944</v>
      </c>
      <c r="F481" s="121" t="s">
        <v>8945</v>
      </c>
      <c r="G481" s="121" t="s">
        <v>8318</v>
      </c>
      <c r="H481" s="121"/>
      <c r="I481" s="121"/>
      <c r="J481" s="121"/>
      <c r="K481" s="87"/>
      <c r="L481" s="121"/>
      <c r="M481" s="48"/>
      <c r="N481" s="48"/>
      <c r="O481" s="48"/>
      <c r="P481" s="48"/>
      <c r="Q481" s="48"/>
      <c r="R481" s="48"/>
      <c r="S481" s="48"/>
      <c r="T481" s="48"/>
      <c r="U481" s="121"/>
      <c r="V481" s="124"/>
      <c r="W481" s="178"/>
      <c r="X481" s="122"/>
      <c r="Y481" s="122"/>
      <c r="AH481" s="52"/>
    </row>
    <row r="482" spans="1:34" outlineLevel="1">
      <c r="A482" s="274"/>
      <c r="B482" s="48" t="s">
        <v>15</v>
      </c>
      <c r="C482" s="48">
        <v>1221</v>
      </c>
      <c r="D482" s="121"/>
      <c r="E482" s="48" t="s">
        <v>8946</v>
      </c>
      <c r="F482" s="121" t="s">
        <v>8947</v>
      </c>
      <c r="G482" s="121" t="s">
        <v>8321</v>
      </c>
      <c r="H482" s="121"/>
      <c r="I482" s="121"/>
      <c r="J482" s="121"/>
      <c r="K482" s="87"/>
      <c r="L482" s="121"/>
      <c r="M482" s="48"/>
      <c r="N482" s="48"/>
      <c r="O482" s="48"/>
      <c r="P482" s="48"/>
      <c r="Q482" s="48"/>
      <c r="R482" s="48"/>
      <c r="S482" s="48"/>
      <c r="T482" s="48"/>
      <c r="U482" s="121"/>
      <c r="V482" s="124"/>
      <c r="W482" s="178"/>
      <c r="X482" s="122"/>
      <c r="Y482" s="122"/>
      <c r="AH482" s="52"/>
    </row>
    <row r="483" spans="1:34" outlineLevel="1">
      <c r="A483" s="274"/>
      <c r="B483" s="48" t="s">
        <v>15</v>
      </c>
      <c r="C483" s="48">
        <v>1222</v>
      </c>
      <c r="D483" s="121"/>
      <c r="E483" s="48" t="s">
        <v>8948</v>
      </c>
      <c r="F483" s="121" t="s">
        <v>8949</v>
      </c>
      <c r="G483" s="121" t="s">
        <v>8324</v>
      </c>
      <c r="H483" s="121"/>
      <c r="I483" s="121"/>
      <c r="J483" s="121"/>
      <c r="K483" s="87"/>
      <c r="L483" s="121"/>
      <c r="M483" s="48"/>
      <c r="N483" s="48"/>
      <c r="O483" s="48"/>
      <c r="P483" s="48"/>
      <c r="Q483" s="48"/>
      <c r="R483" s="48"/>
      <c r="S483" s="48"/>
      <c r="T483" s="48"/>
      <c r="U483" s="121"/>
      <c r="V483" s="124"/>
      <c r="W483" s="178"/>
      <c r="X483" s="122"/>
      <c r="Y483" s="122"/>
      <c r="AH483" s="52"/>
    </row>
    <row r="484" spans="1:34" outlineLevel="1">
      <c r="A484" s="274"/>
      <c r="B484" s="48" t="s">
        <v>15</v>
      </c>
      <c r="C484" s="48">
        <v>1223</v>
      </c>
      <c r="D484" s="121"/>
      <c r="E484" s="48" t="s">
        <v>8950</v>
      </c>
      <c r="F484" s="121" t="s">
        <v>8951</v>
      </c>
      <c r="G484" s="121" t="s">
        <v>8327</v>
      </c>
      <c r="H484" s="121"/>
      <c r="I484" s="121"/>
      <c r="J484" s="121"/>
      <c r="K484" s="87"/>
      <c r="L484" s="121"/>
      <c r="M484" s="48"/>
      <c r="N484" s="48"/>
      <c r="O484" s="48"/>
      <c r="P484" s="48"/>
      <c r="Q484" s="48"/>
      <c r="R484" s="48"/>
      <c r="S484" s="48"/>
      <c r="T484" s="48"/>
      <c r="U484" s="121"/>
      <c r="V484" s="124"/>
      <c r="W484" s="178"/>
      <c r="X484" s="122"/>
      <c r="Y484" s="122"/>
      <c r="AH484" s="52"/>
    </row>
    <row r="485" spans="1:34" outlineLevel="1">
      <c r="A485" s="274"/>
      <c r="B485" s="48" t="s">
        <v>15</v>
      </c>
      <c r="C485" s="48">
        <v>1224</v>
      </c>
      <c r="D485" s="121"/>
      <c r="E485" s="48" t="s">
        <v>8952</v>
      </c>
      <c r="F485" s="121" t="s">
        <v>8953</v>
      </c>
      <c r="G485" s="121" t="s">
        <v>8330</v>
      </c>
      <c r="H485" s="121"/>
      <c r="I485" s="121"/>
      <c r="J485" s="121"/>
      <c r="K485" s="87"/>
      <c r="L485" s="121"/>
      <c r="M485" s="48"/>
      <c r="N485" s="48"/>
      <c r="O485" s="48"/>
      <c r="P485" s="48"/>
      <c r="Q485" s="48"/>
      <c r="R485" s="48"/>
      <c r="S485" s="48"/>
      <c r="T485" s="48"/>
      <c r="U485" s="121"/>
      <c r="V485" s="124"/>
      <c r="W485" s="178"/>
      <c r="X485" s="122"/>
      <c r="Y485" s="122"/>
      <c r="AH485" s="52"/>
    </row>
    <row r="486" spans="1:34" outlineLevel="1">
      <c r="A486" s="274"/>
      <c r="B486" s="48" t="s">
        <v>15</v>
      </c>
      <c r="C486" s="48">
        <v>1225</v>
      </c>
      <c r="D486" s="121"/>
      <c r="E486" s="48" t="s">
        <v>8954</v>
      </c>
      <c r="F486" s="121" t="s">
        <v>8955</v>
      </c>
      <c r="G486" s="121" t="s">
        <v>8333</v>
      </c>
      <c r="H486" s="121"/>
      <c r="I486" s="121"/>
      <c r="J486" s="121"/>
      <c r="K486" s="87"/>
      <c r="L486" s="121"/>
      <c r="M486" s="48"/>
      <c r="N486" s="48"/>
      <c r="O486" s="48"/>
      <c r="P486" s="48"/>
      <c r="Q486" s="48"/>
      <c r="R486" s="48"/>
      <c r="S486" s="48"/>
      <c r="T486" s="48"/>
      <c r="U486" s="121"/>
      <c r="V486" s="124"/>
      <c r="W486" s="178"/>
      <c r="X486" s="122"/>
      <c r="Y486" s="122"/>
      <c r="AH486" s="52"/>
    </row>
    <row r="487" spans="1:34" outlineLevel="1">
      <c r="A487" s="274"/>
      <c r="B487" s="48" t="s">
        <v>15</v>
      </c>
      <c r="C487" s="48">
        <v>1226</v>
      </c>
      <c r="D487" s="121"/>
      <c r="E487" s="48" t="s">
        <v>8956</v>
      </c>
      <c r="F487" s="121" t="s">
        <v>8957</v>
      </c>
      <c r="G487" s="121" t="s">
        <v>8336</v>
      </c>
      <c r="H487" s="121"/>
      <c r="I487" s="121"/>
      <c r="J487" s="121"/>
      <c r="K487" s="87"/>
      <c r="L487" s="121"/>
      <c r="M487" s="48"/>
      <c r="N487" s="48"/>
      <c r="O487" s="48"/>
      <c r="P487" s="48"/>
      <c r="Q487" s="48"/>
      <c r="R487" s="48"/>
      <c r="S487" s="48"/>
      <c r="T487" s="48"/>
      <c r="U487" s="121"/>
      <c r="V487" s="124"/>
      <c r="W487" s="178"/>
      <c r="X487" s="122"/>
      <c r="Y487" s="122"/>
      <c r="AH487" s="52"/>
    </row>
    <row r="488" spans="1:34" outlineLevel="1">
      <c r="A488" s="274"/>
      <c r="B488" s="48" t="s">
        <v>15</v>
      </c>
      <c r="C488" s="48">
        <v>1227</v>
      </c>
      <c r="D488" s="121"/>
      <c r="E488" s="48" t="s">
        <v>8958</v>
      </c>
      <c r="F488" s="121" t="s">
        <v>8959</v>
      </c>
      <c r="G488" s="121" t="s">
        <v>8339</v>
      </c>
      <c r="H488" s="121"/>
      <c r="I488" s="121"/>
      <c r="J488" s="121"/>
      <c r="K488" s="87"/>
      <c r="L488" s="121"/>
      <c r="M488" s="48"/>
      <c r="N488" s="48"/>
      <c r="O488" s="48"/>
      <c r="P488" s="48"/>
      <c r="Q488" s="48"/>
      <c r="R488" s="48"/>
      <c r="S488" s="48"/>
      <c r="T488" s="48"/>
      <c r="U488" s="121"/>
      <c r="V488" s="124"/>
      <c r="W488" s="178"/>
      <c r="X488" s="122"/>
      <c r="Y488" s="122"/>
      <c r="AH488" s="52"/>
    </row>
    <row r="489" spans="1:34" outlineLevel="1">
      <c r="A489" s="274"/>
      <c r="B489" s="48" t="s">
        <v>15</v>
      </c>
      <c r="C489" s="48">
        <v>1228</v>
      </c>
      <c r="D489" s="121"/>
      <c r="E489" s="48" t="s">
        <v>8960</v>
      </c>
      <c r="F489" s="121" t="s">
        <v>8961</v>
      </c>
      <c r="G489" s="121" t="s">
        <v>8342</v>
      </c>
      <c r="H489" s="121"/>
      <c r="I489" s="121"/>
      <c r="J489" s="121"/>
      <c r="K489" s="87"/>
      <c r="L489" s="121"/>
      <c r="M489" s="48"/>
      <c r="N489" s="48"/>
      <c r="O489" s="48"/>
      <c r="P489" s="48"/>
      <c r="Q489" s="48"/>
      <c r="R489" s="48"/>
      <c r="S489" s="48"/>
      <c r="T489" s="48"/>
      <c r="U489" s="121"/>
      <c r="V489" s="124"/>
      <c r="W489" s="178"/>
      <c r="X489" s="122"/>
      <c r="Y489" s="122"/>
      <c r="AH489" s="52"/>
    </row>
    <row r="490" spans="1:34" outlineLevel="1">
      <c r="A490" s="274"/>
      <c r="B490" s="48" t="s">
        <v>15</v>
      </c>
      <c r="C490" s="48">
        <v>1229</v>
      </c>
      <c r="D490" s="121"/>
      <c r="E490" s="48" t="s">
        <v>8962</v>
      </c>
      <c r="F490" s="121" t="s">
        <v>8963</v>
      </c>
      <c r="G490" s="121" t="s">
        <v>8345</v>
      </c>
      <c r="H490" s="121"/>
      <c r="I490" s="121"/>
      <c r="J490" s="121"/>
      <c r="K490" s="87"/>
      <c r="L490" s="121"/>
      <c r="M490" s="48"/>
      <c r="N490" s="48"/>
      <c r="O490" s="48"/>
      <c r="P490" s="48"/>
      <c r="Q490" s="48"/>
      <c r="R490" s="48"/>
      <c r="S490" s="48"/>
      <c r="T490" s="48"/>
      <c r="U490" s="121"/>
      <c r="V490" s="124"/>
      <c r="W490" s="178"/>
      <c r="X490" s="122"/>
      <c r="Y490" s="122"/>
      <c r="AH490" s="52"/>
    </row>
    <row r="491" spans="1:34" outlineLevel="1">
      <c r="A491" s="274"/>
      <c r="B491" s="48" t="s">
        <v>15</v>
      </c>
      <c r="C491" s="48">
        <v>1230</v>
      </c>
      <c r="D491" s="121"/>
      <c r="E491" s="48" t="s">
        <v>8964</v>
      </c>
      <c r="F491" s="121" t="s">
        <v>8965</v>
      </c>
      <c r="G491" s="121" t="s">
        <v>8348</v>
      </c>
      <c r="H491" s="121"/>
      <c r="I491" s="121"/>
      <c r="J491" s="121"/>
      <c r="K491" s="87"/>
      <c r="L491" s="121"/>
      <c r="M491" s="48"/>
      <c r="N491" s="48"/>
      <c r="O491" s="48"/>
      <c r="P491" s="48"/>
      <c r="Q491" s="48"/>
      <c r="R491" s="48"/>
      <c r="S491" s="48"/>
      <c r="T491" s="48"/>
      <c r="U491" s="121"/>
      <c r="V491" s="124"/>
      <c r="W491" s="178"/>
      <c r="X491" s="122"/>
      <c r="Y491" s="122"/>
      <c r="AH491" s="52"/>
    </row>
    <row r="492" spans="1:34" outlineLevel="1">
      <c r="A492" s="274"/>
      <c r="B492" s="48" t="s">
        <v>15</v>
      </c>
      <c r="C492" s="48">
        <v>1231</v>
      </c>
      <c r="D492" s="121"/>
      <c r="E492" s="48" t="s">
        <v>8966</v>
      </c>
      <c r="F492" s="121" t="s">
        <v>8967</v>
      </c>
      <c r="G492" s="121" t="s">
        <v>8351</v>
      </c>
      <c r="H492" s="121"/>
      <c r="I492" s="121"/>
      <c r="J492" s="121"/>
      <c r="K492" s="87"/>
      <c r="L492" s="121"/>
      <c r="M492" s="48"/>
      <c r="N492" s="48"/>
      <c r="O492" s="48"/>
      <c r="P492" s="48"/>
      <c r="Q492" s="48"/>
      <c r="R492" s="48"/>
      <c r="S492" s="48"/>
      <c r="T492" s="48"/>
      <c r="U492" s="121"/>
      <c r="V492" s="124"/>
      <c r="W492" s="178"/>
      <c r="X492" s="122"/>
      <c r="Y492" s="122"/>
      <c r="AH492" s="52"/>
    </row>
    <row r="493" spans="1:34" outlineLevel="1">
      <c r="A493" s="274"/>
      <c r="B493" s="48" t="s">
        <v>15</v>
      </c>
      <c r="C493" s="48">
        <v>1232</v>
      </c>
      <c r="D493" s="121"/>
      <c r="E493" s="48" t="s">
        <v>8968</v>
      </c>
      <c r="F493" s="121" t="s">
        <v>8969</v>
      </c>
      <c r="G493" s="121" t="s">
        <v>8354</v>
      </c>
      <c r="H493" s="121"/>
      <c r="I493" s="121"/>
      <c r="J493" s="121"/>
      <c r="K493" s="87"/>
      <c r="L493" s="121"/>
      <c r="M493" s="48"/>
      <c r="N493" s="48"/>
      <c r="O493" s="48"/>
      <c r="P493" s="48"/>
      <c r="Q493" s="48"/>
      <c r="R493" s="48"/>
      <c r="S493" s="48"/>
      <c r="T493" s="48"/>
      <c r="U493" s="121"/>
      <c r="V493" s="124"/>
      <c r="W493" s="178"/>
      <c r="X493" s="122"/>
      <c r="Y493" s="122"/>
      <c r="AH493" s="52"/>
    </row>
    <row r="494" spans="1:34" outlineLevel="1">
      <c r="A494" s="274"/>
      <c r="B494" s="48" t="s">
        <v>15</v>
      </c>
      <c r="C494" s="48">
        <v>1233</v>
      </c>
      <c r="D494" s="121"/>
      <c r="E494" s="48" t="s">
        <v>8970</v>
      </c>
      <c r="F494" s="121" t="s">
        <v>8971</v>
      </c>
      <c r="G494" s="121" t="s">
        <v>8357</v>
      </c>
      <c r="H494" s="121"/>
      <c r="I494" s="121"/>
      <c r="J494" s="121"/>
      <c r="K494" s="87"/>
      <c r="L494" s="121"/>
      <c r="M494" s="48"/>
      <c r="N494" s="48"/>
      <c r="O494" s="48"/>
      <c r="P494" s="48"/>
      <c r="Q494" s="48"/>
      <c r="R494" s="48"/>
      <c r="S494" s="48"/>
      <c r="T494" s="48"/>
      <c r="U494" s="121"/>
      <c r="V494" s="124"/>
      <c r="W494" s="178"/>
      <c r="X494" s="122"/>
      <c r="Y494" s="122"/>
      <c r="AH494" s="52"/>
    </row>
    <row r="495" spans="1:34" outlineLevel="1">
      <c r="A495" s="274"/>
      <c r="B495" s="48" t="s">
        <v>15</v>
      </c>
      <c r="C495" s="48">
        <v>1234</v>
      </c>
      <c r="D495" s="121"/>
      <c r="E495" s="48" t="s">
        <v>8972</v>
      </c>
      <c r="F495" s="121" t="s">
        <v>8973</v>
      </c>
      <c r="G495" s="121" t="s">
        <v>8360</v>
      </c>
      <c r="H495" s="121"/>
      <c r="I495" s="121"/>
      <c r="J495" s="121"/>
      <c r="K495" s="87"/>
      <c r="L495" s="121"/>
      <c r="M495" s="48"/>
      <c r="N495" s="48"/>
      <c r="O495" s="48"/>
      <c r="P495" s="48"/>
      <c r="Q495" s="48"/>
      <c r="R495" s="48"/>
      <c r="S495" s="48"/>
      <c r="T495" s="48"/>
      <c r="U495" s="121"/>
      <c r="V495" s="124"/>
      <c r="W495" s="178"/>
      <c r="X495" s="122"/>
      <c r="Y495" s="122"/>
      <c r="AH495" s="52"/>
    </row>
    <row r="496" spans="1:34" outlineLevel="1">
      <c r="A496" s="274"/>
      <c r="B496" s="48" t="s">
        <v>15</v>
      </c>
      <c r="C496" s="48">
        <v>1235</v>
      </c>
      <c r="D496" s="121"/>
      <c r="E496" s="48" t="s">
        <v>8974</v>
      </c>
      <c r="F496" s="121" t="s">
        <v>8975</v>
      </c>
      <c r="G496" s="121" t="s">
        <v>8363</v>
      </c>
      <c r="H496" s="121"/>
      <c r="I496" s="121"/>
      <c r="J496" s="121"/>
      <c r="K496" s="87"/>
      <c r="L496" s="121"/>
      <c r="M496" s="48"/>
      <c r="N496" s="48"/>
      <c r="O496" s="48"/>
      <c r="P496" s="48"/>
      <c r="Q496" s="48"/>
      <c r="R496" s="48"/>
      <c r="S496" s="48"/>
      <c r="T496" s="48"/>
      <c r="U496" s="121"/>
      <c r="V496" s="124"/>
      <c r="W496" s="178"/>
      <c r="X496" s="122"/>
      <c r="Y496" s="122"/>
      <c r="AH496" s="52"/>
    </row>
    <row r="497" spans="1:34" outlineLevel="1">
      <c r="A497" s="274"/>
      <c r="B497" s="48" t="s">
        <v>15</v>
      </c>
      <c r="C497" s="48">
        <v>1236</v>
      </c>
      <c r="D497" s="121"/>
      <c r="E497" s="48" t="s">
        <v>8976</v>
      </c>
      <c r="F497" s="121" t="s">
        <v>8977</v>
      </c>
      <c r="G497" s="121" t="s">
        <v>8366</v>
      </c>
      <c r="H497" s="121"/>
      <c r="I497" s="121"/>
      <c r="J497" s="121"/>
      <c r="K497" s="87"/>
      <c r="L497" s="121"/>
      <c r="M497" s="48"/>
      <c r="N497" s="48"/>
      <c r="O497" s="48"/>
      <c r="P497" s="48"/>
      <c r="Q497" s="48"/>
      <c r="R497" s="48"/>
      <c r="S497" s="48"/>
      <c r="T497" s="48"/>
      <c r="U497" s="121"/>
      <c r="V497" s="124"/>
      <c r="W497" s="178"/>
      <c r="X497" s="122"/>
      <c r="Y497" s="122"/>
      <c r="AH497" s="52"/>
    </row>
    <row r="498" spans="1:34" outlineLevel="1">
      <c r="A498" s="274"/>
      <c r="B498" s="48" t="s">
        <v>15</v>
      </c>
      <c r="C498" s="48">
        <v>1237</v>
      </c>
      <c r="D498" s="121"/>
      <c r="E498" s="48" t="s">
        <v>8978</v>
      </c>
      <c r="F498" s="121" t="s">
        <v>8979</v>
      </c>
      <c r="G498" s="121" t="s">
        <v>8369</v>
      </c>
      <c r="H498" s="121"/>
      <c r="I498" s="121"/>
      <c r="J498" s="121"/>
      <c r="K498" s="87"/>
      <c r="L498" s="121"/>
      <c r="M498" s="48"/>
      <c r="N498" s="48"/>
      <c r="O498" s="48"/>
      <c r="P498" s="48"/>
      <c r="Q498" s="48"/>
      <c r="R498" s="48"/>
      <c r="S498" s="48"/>
      <c r="T498" s="48"/>
      <c r="U498" s="121"/>
      <c r="V498" s="124"/>
      <c r="W498" s="178"/>
      <c r="X498" s="122"/>
      <c r="Y498" s="122"/>
      <c r="AH498" s="52"/>
    </row>
    <row r="499" spans="1:34" outlineLevel="1">
      <c r="A499" s="274"/>
      <c r="B499" s="48" t="s">
        <v>15</v>
      </c>
      <c r="C499" s="48">
        <v>1238</v>
      </c>
      <c r="D499" s="121"/>
      <c r="E499" s="48" t="s">
        <v>8980</v>
      </c>
      <c r="F499" s="121" t="s">
        <v>8981</v>
      </c>
      <c r="G499" s="121" t="s">
        <v>8372</v>
      </c>
      <c r="H499" s="121"/>
      <c r="I499" s="121"/>
      <c r="J499" s="121"/>
      <c r="K499" s="87"/>
      <c r="L499" s="121"/>
      <c r="M499" s="48"/>
      <c r="N499" s="48"/>
      <c r="O499" s="48"/>
      <c r="P499" s="48"/>
      <c r="Q499" s="48"/>
      <c r="R499" s="48"/>
      <c r="S499" s="48"/>
      <c r="T499" s="48"/>
      <c r="U499" s="121"/>
      <c r="V499" s="124"/>
      <c r="W499" s="178"/>
      <c r="X499" s="122"/>
      <c r="Y499" s="122"/>
      <c r="AH499" s="52"/>
    </row>
    <row r="500" spans="1:34" outlineLevel="1">
      <c r="A500" s="274"/>
      <c r="B500" s="48" t="s">
        <v>15</v>
      </c>
      <c r="C500" s="48">
        <v>1239</v>
      </c>
      <c r="D500" s="121"/>
      <c r="E500" s="48" t="s">
        <v>8982</v>
      </c>
      <c r="F500" s="121" t="s">
        <v>8983</v>
      </c>
      <c r="G500" s="121" t="s">
        <v>8375</v>
      </c>
      <c r="H500" s="121"/>
      <c r="I500" s="121"/>
      <c r="J500" s="121"/>
      <c r="K500" s="87"/>
      <c r="L500" s="121"/>
      <c r="M500" s="48"/>
      <c r="N500" s="48"/>
      <c r="O500" s="48"/>
      <c r="P500" s="48"/>
      <c r="Q500" s="48"/>
      <c r="R500" s="48"/>
      <c r="S500" s="48"/>
      <c r="T500" s="48"/>
      <c r="U500" s="121"/>
      <c r="V500" s="124"/>
      <c r="W500" s="178"/>
      <c r="X500" s="122"/>
      <c r="Y500" s="122"/>
      <c r="AH500" s="52"/>
    </row>
    <row r="501" spans="1:34" outlineLevel="1">
      <c r="A501" s="274"/>
      <c r="B501" s="48" t="s">
        <v>15</v>
      </c>
      <c r="C501" s="48">
        <v>1240</v>
      </c>
      <c r="D501" s="121"/>
      <c r="E501" s="48" t="s">
        <v>8984</v>
      </c>
      <c r="F501" s="121" t="s">
        <v>8985</v>
      </c>
      <c r="G501" s="121" t="s">
        <v>8378</v>
      </c>
      <c r="H501" s="121"/>
      <c r="I501" s="121"/>
      <c r="J501" s="121"/>
      <c r="K501" s="87"/>
      <c r="L501" s="121"/>
      <c r="M501" s="48"/>
      <c r="N501" s="48"/>
      <c r="O501" s="48"/>
      <c r="P501" s="48"/>
      <c r="Q501" s="48"/>
      <c r="R501" s="48"/>
      <c r="S501" s="48"/>
      <c r="T501" s="48"/>
      <c r="U501" s="121"/>
      <c r="V501" s="124"/>
      <c r="W501" s="178"/>
      <c r="X501" s="122"/>
      <c r="Y501" s="122"/>
      <c r="AH501" s="52"/>
    </row>
    <row r="502" spans="1:34" outlineLevel="1">
      <c r="A502" s="274"/>
      <c r="B502" s="48" t="s">
        <v>15</v>
      </c>
      <c r="C502" s="48">
        <v>1241</v>
      </c>
      <c r="D502" s="121"/>
      <c r="E502" s="48" t="s">
        <v>8986</v>
      </c>
      <c r="F502" s="121" t="s">
        <v>8987</v>
      </c>
      <c r="G502" s="121" t="s">
        <v>8381</v>
      </c>
      <c r="H502" s="121"/>
      <c r="I502" s="121"/>
      <c r="J502" s="121"/>
      <c r="K502" s="87"/>
      <c r="L502" s="121"/>
      <c r="M502" s="48"/>
      <c r="N502" s="48"/>
      <c r="O502" s="48"/>
      <c r="P502" s="48"/>
      <c r="Q502" s="48"/>
      <c r="R502" s="48"/>
      <c r="S502" s="48"/>
      <c r="T502" s="48"/>
      <c r="U502" s="121"/>
      <c r="V502" s="124"/>
      <c r="W502" s="178"/>
      <c r="X502" s="122"/>
      <c r="Y502" s="122"/>
      <c r="AH502" s="52"/>
    </row>
    <row r="503" spans="1:34" outlineLevel="1">
      <c r="A503" s="274"/>
      <c r="B503" s="48" t="s">
        <v>15</v>
      </c>
      <c r="C503" s="48">
        <v>1242</v>
      </c>
      <c r="D503" s="121"/>
      <c r="E503" s="48" t="s">
        <v>8988</v>
      </c>
      <c r="F503" s="121" t="s">
        <v>8989</v>
      </c>
      <c r="G503" s="121" t="s">
        <v>8384</v>
      </c>
      <c r="H503" s="121"/>
      <c r="I503" s="121"/>
      <c r="J503" s="121"/>
      <c r="K503" s="87"/>
      <c r="L503" s="121"/>
      <c r="M503" s="48"/>
      <c r="N503" s="48"/>
      <c r="O503" s="48"/>
      <c r="P503" s="48"/>
      <c r="Q503" s="48"/>
      <c r="R503" s="48"/>
      <c r="S503" s="48"/>
      <c r="T503" s="48"/>
      <c r="U503" s="121"/>
      <c r="V503" s="124"/>
      <c r="W503" s="178"/>
      <c r="X503" s="122"/>
      <c r="Y503" s="122"/>
      <c r="AH503" s="52"/>
    </row>
    <row r="504" spans="1:34" outlineLevel="1">
      <c r="A504" s="274"/>
      <c r="B504" s="48" t="s">
        <v>15</v>
      </c>
      <c r="C504" s="48">
        <v>1243</v>
      </c>
      <c r="D504" s="121"/>
      <c r="E504" s="48" t="s">
        <v>8990</v>
      </c>
      <c r="F504" s="121" t="s">
        <v>8991</v>
      </c>
      <c r="G504" s="121" t="s">
        <v>8387</v>
      </c>
      <c r="H504" s="121"/>
      <c r="I504" s="121"/>
      <c r="J504" s="121"/>
      <c r="K504" s="87"/>
      <c r="L504" s="121"/>
      <c r="M504" s="48"/>
      <c r="N504" s="48"/>
      <c r="O504" s="48"/>
      <c r="P504" s="48"/>
      <c r="Q504" s="48"/>
      <c r="R504" s="48"/>
      <c r="S504" s="48"/>
      <c r="T504" s="48"/>
      <c r="U504" s="121"/>
      <c r="V504" s="124"/>
      <c r="W504" s="178"/>
      <c r="X504" s="122"/>
      <c r="Y504" s="122"/>
      <c r="AH504" s="52"/>
    </row>
    <row r="505" spans="1:34" outlineLevel="1">
      <c r="A505" s="274"/>
      <c r="B505" s="48" t="s">
        <v>15</v>
      </c>
      <c r="C505" s="48">
        <v>1244</v>
      </c>
      <c r="D505" s="121"/>
      <c r="E505" s="48" t="s">
        <v>8992</v>
      </c>
      <c r="F505" s="121" t="s">
        <v>8993</v>
      </c>
      <c r="G505" s="121" t="s">
        <v>8390</v>
      </c>
      <c r="H505" s="121"/>
      <c r="I505" s="121"/>
      <c r="J505" s="121"/>
      <c r="K505" s="87"/>
      <c r="L505" s="121"/>
      <c r="M505" s="48"/>
      <c r="N505" s="48"/>
      <c r="O505" s="48"/>
      <c r="P505" s="48"/>
      <c r="Q505" s="48"/>
      <c r="R505" s="48"/>
      <c r="S505" s="48"/>
      <c r="T505" s="48"/>
      <c r="U505" s="121"/>
      <c r="V505" s="124"/>
      <c r="W505" s="178"/>
      <c r="X505" s="122"/>
      <c r="Y505" s="122"/>
      <c r="AH505" s="52"/>
    </row>
    <row r="506" spans="1:34" outlineLevel="1">
      <c r="A506" s="274"/>
      <c r="B506" s="48" t="s">
        <v>15</v>
      </c>
      <c r="C506" s="48">
        <v>1245</v>
      </c>
      <c r="D506" s="121"/>
      <c r="E506" s="48" t="s">
        <v>8994</v>
      </c>
      <c r="F506" s="121" t="s">
        <v>8995</v>
      </c>
      <c r="G506" s="121" t="s">
        <v>8393</v>
      </c>
      <c r="H506" s="121"/>
      <c r="I506" s="121"/>
      <c r="J506" s="121"/>
      <c r="K506" s="87"/>
      <c r="L506" s="121"/>
      <c r="M506" s="48"/>
      <c r="N506" s="48"/>
      <c r="O506" s="48"/>
      <c r="P506" s="48"/>
      <c r="Q506" s="48"/>
      <c r="R506" s="48"/>
      <c r="S506" s="48"/>
      <c r="T506" s="48"/>
      <c r="U506" s="121"/>
      <c r="V506" s="124"/>
      <c r="W506" s="178"/>
      <c r="X506" s="122"/>
      <c r="Y506" s="122"/>
      <c r="AH506" s="52"/>
    </row>
    <row r="507" spans="1:34" outlineLevel="1">
      <c r="A507" s="274"/>
      <c r="B507" s="48" t="s">
        <v>15</v>
      </c>
      <c r="C507" s="48">
        <v>1246</v>
      </c>
      <c r="D507" s="121"/>
      <c r="E507" s="48" t="s">
        <v>8996</v>
      </c>
      <c r="F507" s="121" t="s">
        <v>8997</v>
      </c>
      <c r="G507" s="121" t="s">
        <v>8396</v>
      </c>
      <c r="H507" s="121"/>
      <c r="I507" s="121"/>
      <c r="J507" s="121"/>
      <c r="K507" s="87"/>
      <c r="L507" s="121"/>
      <c r="M507" s="48"/>
      <c r="N507" s="48"/>
      <c r="O507" s="48"/>
      <c r="P507" s="48"/>
      <c r="Q507" s="48"/>
      <c r="R507" s="48"/>
      <c r="S507" s="48"/>
      <c r="T507" s="48"/>
      <c r="U507" s="121"/>
      <c r="V507" s="124"/>
      <c r="W507" s="178"/>
      <c r="X507" s="122"/>
      <c r="Y507" s="122"/>
      <c r="AH507" s="52"/>
    </row>
    <row r="508" spans="1:34" outlineLevel="1">
      <c r="A508" s="274"/>
      <c r="B508" s="48" t="s">
        <v>15</v>
      </c>
      <c r="C508" s="48">
        <v>1247</v>
      </c>
      <c r="D508" s="121"/>
      <c r="E508" s="48" t="s">
        <v>8998</v>
      </c>
      <c r="F508" s="121" t="s">
        <v>8999</v>
      </c>
      <c r="G508" s="121" t="s">
        <v>8399</v>
      </c>
      <c r="H508" s="121"/>
      <c r="I508" s="121"/>
      <c r="J508" s="121"/>
      <c r="K508" s="87"/>
      <c r="L508" s="121"/>
      <c r="M508" s="48"/>
      <c r="N508" s="48"/>
      <c r="O508" s="48"/>
      <c r="P508" s="48"/>
      <c r="Q508" s="48"/>
      <c r="R508" s="48"/>
      <c r="S508" s="48"/>
      <c r="T508" s="48"/>
      <c r="U508" s="121"/>
      <c r="V508" s="124"/>
      <c r="W508" s="178"/>
      <c r="X508" s="122"/>
      <c r="Y508" s="122"/>
      <c r="AH508" s="52"/>
    </row>
    <row r="509" spans="1:34" outlineLevel="1">
      <c r="A509" s="274"/>
      <c r="B509" s="48" t="s">
        <v>15</v>
      </c>
      <c r="C509" s="48">
        <v>1248</v>
      </c>
      <c r="D509" s="121"/>
      <c r="E509" s="48" t="s">
        <v>9000</v>
      </c>
      <c r="F509" s="121" t="s">
        <v>9001</v>
      </c>
      <c r="G509" s="121" t="s">
        <v>8402</v>
      </c>
      <c r="H509" s="121"/>
      <c r="I509" s="121"/>
      <c r="J509" s="121"/>
      <c r="K509" s="87"/>
      <c r="L509" s="121"/>
      <c r="M509" s="48"/>
      <c r="N509" s="48"/>
      <c r="O509" s="48"/>
      <c r="P509" s="48"/>
      <c r="Q509" s="48"/>
      <c r="R509" s="48"/>
      <c r="S509" s="48"/>
      <c r="T509" s="48"/>
      <c r="U509" s="121"/>
      <c r="V509" s="124"/>
      <c r="W509" s="178"/>
      <c r="X509" s="122"/>
      <c r="Y509" s="122"/>
      <c r="AH509" s="52"/>
    </row>
    <row r="510" spans="1:34" outlineLevel="1">
      <c r="A510" s="274"/>
      <c r="B510" s="48" t="s">
        <v>15</v>
      </c>
      <c r="C510" s="48">
        <v>1249</v>
      </c>
      <c r="D510" s="121"/>
      <c r="E510" s="48" t="s">
        <v>9002</v>
      </c>
      <c r="F510" s="121" t="s">
        <v>9003</v>
      </c>
      <c r="G510" s="121" t="s">
        <v>8405</v>
      </c>
      <c r="H510" s="121"/>
      <c r="I510" s="121"/>
      <c r="J510" s="121"/>
      <c r="K510" s="87"/>
      <c r="L510" s="121"/>
      <c r="M510" s="48"/>
      <c r="N510" s="48"/>
      <c r="O510" s="48"/>
      <c r="P510" s="48"/>
      <c r="Q510" s="48"/>
      <c r="R510" s="48"/>
      <c r="S510" s="48"/>
      <c r="T510" s="48"/>
      <c r="U510" s="121"/>
      <c r="V510" s="124"/>
      <c r="W510" s="178"/>
      <c r="X510" s="122"/>
      <c r="Y510" s="122"/>
      <c r="AH510" s="52"/>
    </row>
    <row r="511" spans="1:34" outlineLevel="1">
      <c r="A511" s="274"/>
      <c r="B511" s="48" t="s">
        <v>15</v>
      </c>
      <c r="C511" s="48">
        <v>1250</v>
      </c>
      <c r="D511" s="121"/>
      <c r="E511" s="48" t="s">
        <v>9004</v>
      </c>
      <c r="F511" s="121" t="s">
        <v>9005</v>
      </c>
      <c r="G511" s="121" t="s">
        <v>8408</v>
      </c>
      <c r="H511" s="121"/>
      <c r="I511" s="121"/>
      <c r="J511" s="121"/>
      <c r="K511" s="87"/>
      <c r="L511" s="121"/>
      <c r="M511" s="48"/>
      <c r="N511" s="48"/>
      <c r="O511" s="48"/>
      <c r="P511" s="48"/>
      <c r="Q511" s="48"/>
      <c r="R511" s="48"/>
      <c r="S511" s="48"/>
      <c r="T511" s="48"/>
      <c r="U511" s="121"/>
      <c r="V511" s="124"/>
      <c r="W511" s="178"/>
      <c r="X511" s="122"/>
      <c r="Y511" s="122"/>
      <c r="AH511" s="52"/>
    </row>
    <row r="512" spans="1:34" outlineLevel="1">
      <c r="A512" s="274"/>
      <c r="B512" s="48" t="s">
        <v>15</v>
      </c>
      <c r="C512" s="48">
        <v>1251</v>
      </c>
      <c r="D512" s="121"/>
      <c r="E512" s="48" t="s">
        <v>9006</v>
      </c>
      <c r="F512" s="121" t="s">
        <v>9007</v>
      </c>
      <c r="G512" s="121" t="s">
        <v>8411</v>
      </c>
      <c r="H512" s="121"/>
      <c r="I512" s="121"/>
      <c r="J512" s="121"/>
      <c r="K512" s="87"/>
      <c r="L512" s="121"/>
      <c r="M512" s="48"/>
      <c r="N512" s="48"/>
      <c r="O512" s="48"/>
      <c r="P512" s="48"/>
      <c r="Q512" s="48"/>
      <c r="R512" s="48"/>
      <c r="S512" s="48"/>
      <c r="T512" s="48"/>
      <c r="U512" s="121"/>
      <c r="V512" s="124"/>
      <c r="W512" s="178"/>
      <c r="X512" s="122"/>
      <c r="Y512" s="122"/>
      <c r="AH512" s="52"/>
    </row>
    <row r="513" spans="1:34" outlineLevel="1">
      <c r="A513" s="274"/>
      <c r="B513" s="48" t="s">
        <v>15</v>
      </c>
      <c r="C513" s="48">
        <v>1252</v>
      </c>
      <c r="D513" s="121"/>
      <c r="E513" s="48" t="s">
        <v>9008</v>
      </c>
      <c r="F513" s="121" t="s">
        <v>9009</v>
      </c>
      <c r="G513" s="121" t="s">
        <v>8414</v>
      </c>
      <c r="H513" s="121"/>
      <c r="I513" s="121"/>
      <c r="J513" s="121"/>
      <c r="K513" s="87"/>
      <c r="L513" s="121"/>
      <c r="M513" s="48"/>
      <c r="N513" s="48"/>
      <c r="O513" s="48"/>
      <c r="P513" s="48"/>
      <c r="Q513" s="48"/>
      <c r="R513" s="48"/>
      <c r="S513" s="48"/>
      <c r="T513" s="48"/>
      <c r="U513" s="121"/>
      <c r="V513" s="124"/>
      <c r="W513" s="178"/>
      <c r="X513" s="122"/>
      <c r="Y513" s="122"/>
      <c r="AH513" s="52"/>
    </row>
    <row r="514" spans="1:34" outlineLevel="1">
      <c r="A514" s="274"/>
      <c r="B514" s="48" t="s">
        <v>15</v>
      </c>
      <c r="C514" s="48">
        <v>1253</v>
      </c>
      <c r="D514" s="121"/>
      <c r="E514" s="48" t="s">
        <v>9010</v>
      </c>
      <c r="F514" s="121" t="s">
        <v>9011</v>
      </c>
      <c r="G514" s="121" t="s">
        <v>8417</v>
      </c>
      <c r="H514" s="121"/>
      <c r="I514" s="121"/>
      <c r="J514" s="121"/>
      <c r="K514" s="87"/>
      <c r="L514" s="121"/>
      <c r="M514" s="48"/>
      <c r="N514" s="48"/>
      <c r="O514" s="48"/>
      <c r="P514" s="48"/>
      <c r="Q514" s="48"/>
      <c r="R514" s="48"/>
      <c r="S514" s="48"/>
      <c r="T514" s="48"/>
      <c r="U514" s="121"/>
      <c r="V514" s="124"/>
      <c r="W514" s="178"/>
      <c r="X514" s="122"/>
      <c r="Y514" s="122"/>
      <c r="AH514" s="52"/>
    </row>
    <row r="515" spans="1:34" outlineLevel="1">
      <c r="A515" s="274"/>
      <c r="B515" s="48" t="s">
        <v>15</v>
      </c>
      <c r="C515" s="48">
        <v>1254</v>
      </c>
      <c r="D515" s="121"/>
      <c r="E515" s="48" t="s">
        <v>9012</v>
      </c>
      <c r="F515" s="121" t="s">
        <v>9013</v>
      </c>
      <c r="G515" s="121" t="s">
        <v>8420</v>
      </c>
      <c r="H515" s="121"/>
      <c r="I515" s="121"/>
      <c r="J515" s="121"/>
      <c r="K515" s="87"/>
      <c r="L515" s="121"/>
      <c r="M515" s="48"/>
      <c r="N515" s="48"/>
      <c r="O515" s="48"/>
      <c r="P515" s="48"/>
      <c r="Q515" s="48"/>
      <c r="R515" s="48"/>
      <c r="S515" s="48"/>
      <c r="T515" s="48"/>
      <c r="U515" s="121"/>
      <c r="V515" s="124"/>
      <c r="W515" s="178"/>
      <c r="X515" s="122"/>
      <c r="Y515" s="122"/>
      <c r="AH515" s="52"/>
    </row>
    <row r="516" spans="1:34" outlineLevel="1">
      <c r="A516" s="274"/>
      <c r="B516" s="48" t="s">
        <v>15</v>
      </c>
      <c r="C516" s="48">
        <v>1255</v>
      </c>
      <c r="D516" s="121"/>
      <c r="E516" s="48" t="s">
        <v>9014</v>
      </c>
      <c r="F516" s="121" t="s">
        <v>9015</v>
      </c>
      <c r="G516" s="121" t="s">
        <v>8423</v>
      </c>
      <c r="H516" s="121"/>
      <c r="I516" s="121"/>
      <c r="J516" s="121"/>
      <c r="K516" s="87"/>
      <c r="L516" s="121"/>
      <c r="M516" s="48"/>
      <c r="N516" s="48"/>
      <c r="O516" s="48"/>
      <c r="P516" s="48"/>
      <c r="Q516" s="48"/>
      <c r="R516" s="48"/>
      <c r="S516" s="48"/>
      <c r="T516" s="48"/>
      <c r="U516" s="121"/>
      <c r="V516" s="124"/>
      <c r="W516" s="178"/>
      <c r="X516" s="122"/>
      <c r="Y516" s="122"/>
      <c r="AH516" s="52"/>
    </row>
    <row r="517" spans="1:34" outlineLevel="1">
      <c r="A517" s="274"/>
      <c r="B517" s="48" t="s">
        <v>15</v>
      </c>
      <c r="C517" s="48">
        <v>1256</v>
      </c>
      <c r="D517" s="121"/>
      <c r="E517" s="48" t="s">
        <v>9016</v>
      </c>
      <c r="F517" s="121" t="s">
        <v>9017</v>
      </c>
      <c r="G517" s="121" t="s">
        <v>8426</v>
      </c>
      <c r="H517" s="121"/>
      <c r="I517" s="121"/>
      <c r="J517" s="121"/>
      <c r="K517" s="87"/>
      <c r="L517" s="121"/>
      <c r="M517" s="48"/>
      <c r="N517" s="48"/>
      <c r="O517" s="48"/>
      <c r="P517" s="48"/>
      <c r="Q517" s="48"/>
      <c r="R517" s="48"/>
      <c r="S517" s="48"/>
      <c r="T517" s="48"/>
      <c r="U517" s="121"/>
      <c r="V517" s="124"/>
      <c r="W517" s="178"/>
      <c r="X517" s="122"/>
      <c r="Y517" s="122"/>
      <c r="AH517" s="52"/>
    </row>
    <row r="518" spans="1:34" ht="13.5" outlineLevel="1" thickBot="1">
      <c r="A518" s="269"/>
      <c r="B518" s="79"/>
      <c r="C518" s="123" t="s">
        <v>884</v>
      </c>
      <c r="D518" s="83"/>
      <c r="E518" s="83"/>
      <c r="F518" s="83"/>
      <c r="G518" s="83"/>
      <c r="H518" s="83"/>
      <c r="I518" s="83"/>
      <c r="J518" s="79"/>
      <c r="K518" s="79"/>
      <c r="L518" s="79"/>
      <c r="M518" s="79"/>
      <c r="N518" s="79"/>
      <c r="O518" s="79"/>
      <c r="P518" s="79"/>
      <c r="Q518" s="79"/>
      <c r="R518" s="79"/>
      <c r="S518" s="79"/>
      <c r="T518" s="79"/>
      <c r="U518" s="79"/>
      <c r="V518" s="101"/>
      <c r="W518" s="179"/>
      <c r="X518" s="119"/>
      <c r="Y518" s="119"/>
    </row>
    <row r="519" spans="1:34" ht="13.5" thickBot="1"/>
    <row r="520" spans="1:34" s="17" customFormat="1">
      <c r="A520" s="352"/>
      <c r="B520" s="42"/>
      <c r="C520" s="20"/>
      <c r="D520" s="20"/>
      <c r="E520" s="20"/>
      <c r="F520" s="20"/>
      <c r="G520" s="20"/>
      <c r="H520" s="20"/>
      <c r="I520" s="20"/>
      <c r="J520" s="21" t="s">
        <v>885</v>
      </c>
      <c r="K520" s="21" t="s">
        <v>885</v>
      </c>
      <c r="L520" s="21"/>
      <c r="M520" s="21" t="s">
        <v>885</v>
      </c>
      <c r="N520" s="21" t="s">
        <v>885</v>
      </c>
      <c r="O520" s="21" t="s">
        <v>885</v>
      </c>
      <c r="P520" s="21" t="s">
        <v>885</v>
      </c>
      <c r="Q520" s="21" t="s">
        <v>885</v>
      </c>
      <c r="R520" s="21"/>
      <c r="S520" s="21" t="s">
        <v>885</v>
      </c>
      <c r="T520" s="21" t="s">
        <v>885</v>
      </c>
      <c r="U520" s="20"/>
      <c r="V520" s="20"/>
      <c r="W520" s="21" t="s">
        <v>885</v>
      </c>
      <c r="X520" s="353"/>
      <c r="Y520" s="353"/>
      <c r="Z520" s="52"/>
      <c r="AA520" s="52"/>
      <c r="AB520" s="52"/>
      <c r="AC520" s="52"/>
      <c r="AD520" s="52"/>
      <c r="AE520" s="52"/>
      <c r="AF520" s="52"/>
      <c r="AG520" s="52"/>
    </row>
    <row r="521" spans="1:34" s="32" customFormat="1">
      <c r="A521" s="290"/>
      <c r="B521" s="43"/>
      <c r="C521" s="29"/>
      <c r="D521" s="29"/>
      <c r="E521" s="29"/>
      <c r="F521" s="29"/>
      <c r="G521" s="29"/>
      <c r="H521" s="29"/>
      <c r="I521" s="29"/>
      <c r="J521" s="26" t="s">
        <v>9018</v>
      </c>
      <c r="K521" s="26" t="s">
        <v>7564</v>
      </c>
      <c r="L521" s="30"/>
      <c r="M521" s="26" t="s">
        <v>9018</v>
      </c>
      <c r="N521" s="26" t="s">
        <v>9018</v>
      </c>
      <c r="O521" s="26" t="s">
        <v>9018</v>
      </c>
      <c r="P521" s="26" t="s">
        <v>9018</v>
      </c>
      <c r="Q521" s="26" t="s">
        <v>9018</v>
      </c>
      <c r="R521" s="26"/>
      <c r="S521" s="26" t="s">
        <v>9018</v>
      </c>
      <c r="T521" s="26" t="s">
        <v>9018</v>
      </c>
      <c r="U521" s="29"/>
      <c r="V521" s="29"/>
      <c r="W521" s="25" t="s">
        <v>909</v>
      </c>
      <c r="X521" s="31"/>
      <c r="Y521" s="31"/>
      <c r="Z521" s="52"/>
      <c r="AA521" s="52"/>
      <c r="AB521" s="52"/>
      <c r="AC521" s="52"/>
      <c r="AD521" s="52"/>
      <c r="AE521" s="52"/>
      <c r="AF521" s="52"/>
      <c r="AG521" s="52"/>
    </row>
    <row r="522" spans="1:34" s="32" customFormat="1">
      <c r="A522" s="290"/>
      <c r="B522" s="43"/>
      <c r="C522" s="29"/>
      <c r="D522" s="29"/>
      <c r="E522" s="29"/>
      <c r="F522" s="29"/>
      <c r="G522" s="29"/>
      <c r="H522" s="29"/>
      <c r="I522" s="29"/>
      <c r="J522" s="26" t="s">
        <v>9019</v>
      </c>
      <c r="K522" s="26" t="s">
        <v>8447</v>
      </c>
      <c r="L522" s="30"/>
      <c r="M522" s="26" t="s">
        <v>9019</v>
      </c>
      <c r="N522" s="26" t="s">
        <v>9019</v>
      </c>
      <c r="O522" s="26" t="s">
        <v>9019</v>
      </c>
      <c r="P522" s="26" t="s">
        <v>9019</v>
      </c>
      <c r="Q522" s="26" t="s">
        <v>9019</v>
      </c>
      <c r="R522" s="26"/>
      <c r="S522" s="26" t="s">
        <v>9019</v>
      </c>
      <c r="T522" s="26" t="s">
        <v>9019</v>
      </c>
      <c r="U522" s="29"/>
      <c r="V522" s="29"/>
      <c r="W522" s="25" t="s">
        <v>974</v>
      </c>
      <c r="X522" s="31"/>
      <c r="Y522" s="31"/>
      <c r="Z522" s="52"/>
      <c r="AA522" s="52"/>
      <c r="AB522" s="52"/>
      <c r="AC522" s="52"/>
      <c r="AD522" s="52"/>
      <c r="AE522" s="52"/>
      <c r="AF522" s="52"/>
      <c r="AG522" s="52"/>
    </row>
    <row r="523" spans="1:34" s="32" customFormat="1">
      <c r="A523" s="290"/>
      <c r="B523" s="43"/>
      <c r="C523" s="29"/>
      <c r="D523" s="29"/>
      <c r="E523" s="29"/>
      <c r="F523" s="29"/>
      <c r="G523" s="29"/>
      <c r="H523" s="29"/>
      <c r="I523" s="29"/>
      <c r="J523" s="26" t="s">
        <v>215</v>
      </c>
      <c r="K523" s="26" t="s">
        <v>9020</v>
      </c>
      <c r="L523" s="30"/>
      <c r="M523" s="26" t="s">
        <v>215</v>
      </c>
      <c r="N523" s="26" t="s">
        <v>215</v>
      </c>
      <c r="O523" s="26" t="s">
        <v>215</v>
      </c>
      <c r="P523" s="26" t="s">
        <v>215</v>
      </c>
      <c r="Q523" s="26" t="s">
        <v>215</v>
      </c>
      <c r="R523" s="26"/>
      <c r="S523" s="26" t="s">
        <v>215</v>
      </c>
      <c r="T523" s="26" t="s">
        <v>215</v>
      </c>
      <c r="U523" s="29"/>
      <c r="V523" s="29"/>
      <c r="W523" s="25" t="s">
        <v>80</v>
      </c>
      <c r="X523" s="31"/>
      <c r="Y523" s="31"/>
      <c r="Z523" s="52"/>
      <c r="AA523" s="52"/>
      <c r="AB523" s="52"/>
      <c r="AC523" s="52"/>
      <c r="AD523" s="52"/>
      <c r="AE523" s="52"/>
      <c r="AF523" s="52"/>
      <c r="AG523" s="52"/>
    </row>
    <row r="524" spans="1:34" s="32" customFormat="1">
      <c r="A524" s="290"/>
      <c r="B524" s="43"/>
      <c r="C524" s="29"/>
      <c r="D524" s="29"/>
      <c r="E524" s="29"/>
      <c r="F524" s="29"/>
      <c r="G524" s="29"/>
      <c r="H524" s="29"/>
      <c r="I524" s="29"/>
      <c r="J524" s="26" t="s">
        <v>926</v>
      </c>
      <c r="K524" s="26" t="s">
        <v>7551</v>
      </c>
      <c r="L524" s="30"/>
      <c r="M524" s="26" t="s">
        <v>926</v>
      </c>
      <c r="N524" s="26" t="s">
        <v>926</v>
      </c>
      <c r="O524" s="26" t="s">
        <v>926</v>
      </c>
      <c r="P524" s="26" t="s">
        <v>926</v>
      </c>
      <c r="Q524" s="26" t="s">
        <v>926</v>
      </c>
      <c r="R524" s="26"/>
      <c r="S524" s="26" t="s">
        <v>926</v>
      </c>
      <c r="T524" s="26" t="s">
        <v>926</v>
      </c>
      <c r="U524" s="29"/>
      <c r="V524" s="29"/>
      <c r="W524" s="25"/>
      <c r="X524" s="31"/>
      <c r="Y524" s="31"/>
      <c r="Z524" s="52"/>
      <c r="AA524" s="52"/>
      <c r="AB524" s="52"/>
      <c r="AC524" s="52"/>
      <c r="AD524" s="52"/>
      <c r="AE524" s="52"/>
      <c r="AF524" s="52"/>
      <c r="AG524" s="52"/>
    </row>
    <row r="525" spans="1:34" s="32" customFormat="1">
      <c r="A525" s="290"/>
      <c r="B525" s="43"/>
      <c r="C525" s="29"/>
      <c r="D525" s="29"/>
      <c r="E525" s="29"/>
      <c r="F525" s="29"/>
      <c r="G525" s="29"/>
      <c r="H525" s="29"/>
      <c r="I525" s="29"/>
      <c r="J525" s="26" t="s">
        <v>7109</v>
      </c>
      <c r="K525" s="26"/>
      <c r="L525" s="30"/>
      <c r="M525" s="26" t="s">
        <v>7109</v>
      </c>
      <c r="N525" s="26" t="s">
        <v>7109</v>
      </c>
      <c r="O525" s="26" t="s">
        <v>7109</v>
      </c>
      <c r="P525" s="26" t="s">
        <v>7109</v>
      </c>
      <c r="Q525" s="26" t="s">
        <v>7109</v>
      </c>
      <c r="R525" s="26"/>
      <c r="S525" s="26" t="s">
        <v>7109</v>
      </c>
      <c r="T525" s="26" t="s">
        <v>7109</v>
      </c>
      <c r="U525" s="29"/>
      <c r="V525" s="29"/>
      <c r="W525" s="25"/>
      <c r="X525" s="31"/>
      <c r="Y525" s="31"/>
      <c r="Z525" s="52"/>
      <c r="AA525" s="52"/>
      <c r="AB525" s="52"/>
      <c r="AC525" s="52"/>
      <c r="AD525" s="52"/>
      <c r="AE525" s="52"/>
      <c r="AF525" s="52"/>
      <c r="AG525" s="52"/>
    </row>
    <row r="526" spans="1:34" s="32" customFormat="1">
      <c r="A526" s="290"/>
      <c r="B526" s="43"/>
      <c r="C526" s="29"/>
      <c r="D526" s="29"/>
      <c r="E526" s="29"/>
      <c r="F526" s="29"/>
      <c r="G526" s="29"/>
      <c r="H526" s="29"/>
      <c r="I526" s="29"/>
      <c r="J526" s="26" t="s">
        <v>7114</v>
      </c>
      <c r="K526" s="26"/>
      <c r="L526" s="30"/>
      <c r="M526" s="26" t="s">
        <v>7114</v>
      </c>
      <c r="N526" s="26" t="s">
        <v>7114</v>
      </c>
      <c r="O526" s="26" t="s">
        <v>7114</v>
      </c>
      <c r="P526" s="26" t="s">
        <v>7114</v>
      </c>
      <c r="Q526" s="26" t="s">
        <v>7114</v>
      </c>
      <c r="R526" s="26"/>
      <c r="S526" s="26" t="s">
        <v>7114</v>
      </c>
      <c r="T526" s="26" t="s">
        <v>7114</v>
      </c>
      <c r="U526" s="29"/>
      <c r="V526" s="29"/>
      <c r="W526" s="25"/>
      <c r="X526" s="31"/>
      <c r="Y526" s="31"/>
      <c r="Z526" s="52"/>
      <c r="AA526" s="52"/>
      <c r="AB526" s="52"/>
      <c r="AC526" s="52"/>
      <c r="AD526" s="52"/>
      <c r="AE526" s="52"/>
      <c r="AF526" s="52"/>
      <c r="AG526" s="52"/>
    </row>
    <row r="527" spans="1:34" s="32" customFormat="1">
      <c r="A527" s="290"/>
      <c r="B527" s="43"/>
      <c r="C527" s="29"/>
      <c r="D527" s="29"/>
      <c r="E527" s="29"/>
      <c r="F527" s="29"/>
      <c r="G527" s="29"/>
      <c r="H527" s="29"/>
      <c r="I527" s="29"/>
      <c r="J527" s="26" t="s">
        <v>9021</v>
      </c>
      <c r="K527" s="30"/>
      <c r="L527" s="30"/>
      <c r="M527" s="26" t="s">
        <v>9021</v>
      </c>
      <c r="N527" s="26" t="s">
        <v>9021</v>
      </c>
      <c r="O527" s="26" t="s">
        <v>9021</v>
      </c>
      <c r="P527" s="26" t="s">
        <v>9021</v>
      </c>
      <c r="Q527" s="26" t="s">
        <v>9021</v>
      </c>
      <c r="R527" s="26"/>
      <c r="S527" s="26" t="s">
        <v>9021</v>
      </c>
      <c r="T527" s="26" t="s">
        <v>9021</v>
      </c>
      <c r="U527" s="29"/>
      <c r="V527" s="29"/>
      <c r="W527" s="25"/>
      <c r="X527" s="31"/>
      <c r="Y527" s="31"/>
      <c r="Z527" s="52"/>
      <c r="AA527" s="52"/>
      <c r="AB527" s="52"/>
      <c r="AC527" s="52"/>
      <c r="AD527" s="52"/>
      <c r="AE527" s="52"/>
      <c r="AF527" s="52"/>
      <c r="AG527" s="52"/>
    </row>
    <row r="528" spans="1:34" s="32" customFormat="1">
      <c r="A528" s="290"/>
      <c r="B528" s="43"/>
      <c r="C528" s="29"/>
      <c r="D528" s="29"/>
      <c r="E528" s="29"/>
      <c r="F528" s="29"/>
      <c r="G528" s="29"/>
      <c r="H528" s="29"/>
      <c r="I528" s="29"/>
      <c r="J528" s="30"/>
      <c r="K528" s="30"/>
      <c r="L528" s="30"/>
      <c r="M528" s="26"/>
      <c r="N528" s="26"/>
      <c r="O528" s="26"/>
      <c r="P528" s="26"/>
      <c r="Q528" s="26"/>
      <c r="R528" s="26"/>
      <c r="S528" s="26"/>
      <c r="T528" s="26"/>
      <c r="U528" s="29"/>
      <c r="V528" s="29"/>
      <c r="W528" s="25"/>
      <c r="X528" s="31"/>
      <c r="Y528" s="31"/>
      <c r="Z528" s="52"/>
      <c r="AA528" s="52"/>
      <c r="AB528" s="52"/>
      <c r="AC528" s="52"/>
      <c r="AD528" s="52"/>
      <c r="AE528" s="52"/>
      <c r="AF528" s="52"/>
      <c r="AG528" s="52"/>
    </row>
    <row r="529" spans="1:33" s="32" customFormat="1" ht="13.5" thickBot="1">
      <c r="A529" s="293"/>
      <c r="B529" s="44"/>
      <c r="C529" s="13"/>
      <c r="D529" s="13"/>
      <c r="E529" s="13"/>
      <c r="F529" s="13"/>
      <c r="G529" s="13"/>
      <c r="H529" s="13"/>
      <c r="I529" s="13"/>
      <c r="J529" s="37"/>
      <c r="K529" s="37"/>
      <c r="L529" s="37"/>
      <c r="M529" s="176"/>
      <c r="N529" s="176"/>
      <c r="O529" s="176"/>
      <c r="P529" s="176"/>
      <c r="Q529" s="176"/>
      <c r="R529" s="176"/>
      <c r="S529" s="176"/>
      <c r="T529" s="176"/>
      <c r="U529" s="13"/>
      <c r="V529" s="13"/>
      <c r="W529" s="28"/>
      <c r="X529" s="354"/>
      <c r="Y529" s="354"/>
      <c r="Z529" s="52"/>
      <c r="AA529" s="52"/>
      <c r="AB529" s="52"/>
      <c r="AC529" s="52"/>
      <c r="AD529" s="52"/>
      <c r="AE529" s="52"/>
      <c r="AF529" s="52"/>
      <c r="AG529" s="52"/>
    </row>
    <row r="530" spans="1:33" s="32" customFormat="1">
      <c r="A530" s="33"/>
      <c r="B530" s="33"/>
      <c r="C530" s="33"/>
      <c r="D530" s="33"/>
      <c r="E530" s="33"/>
      <c r="F530" s="33"/>
      <c r="G530" s="33"/>
      <c r="H530" s="33"/>
      <c r="I530" s="33"/>
      <c r="M530" s="1"/>
      <c r="N530" s="1"/>
      <c r="O530" s="1"/>
      <c r="P530" s="1"/>
      <c r="Q530" s="1"/>
      <c r="R530" s="1"/>
      <c r="S530" s="1"/>
      <c r="T530" s="1"/>
      <c r="U530" s="33"/>
      <c r="V530" s="33"/>
      <c r="W530" s="1"/>
      <c r="X530" s="52"/>
      <c r="Y530" s="52"/>
      <c r="Z530" s="52"/>
      <c r="AA530" s="52"/>
      <c r="AB530" s="52"/>
      <c r="AC530" s="52"/>
      <c r="AD530" s="52"/>
      <c r="AE530" s="52"/>
      <c r="AF530" s="52"/>
      <c r="AG530" s="52"/>
    </row>
    <row r="531" spans="1:33" s="32" customFormat="1">
      <c r="A531" s="33"/>
      <c r="B531" s="33"/>
      <c r="C531" s="33"/>
      <c r="D531" s="33"/>
      <c r="E531" s="33"/>
      <c r="F531" s="33"/>
      <c r="G531" s="33"/>
      <c r="H531" s="33"/>
      <c r="I531" s="33"/>
      <c r="M531" s="1"/>
      <c r="N531" s="1"/>
      <c r="O531" s="1"/>
      <c r="P531" s="1"/>
      <c r="Q531" s="1"/>
      <c r="R531" s="1"/>
      <c r="S531" s="1"/>
      <c r="T531" s="1"/>
      <c r="U531" s="33"/>
      <c r="V531" s="33"/>
      <c r="W531" s="1"/>
      <c r="X531" s="52"/>
      <c r="Y531" s="52"/>
      <c r="Z531" s="52"/>
      <c r="AA531" s="52"/>
      <c r="AB531" s="52"/>
      <c r="AC531" s="52"/>
      <c r="AD531" s="52"/>
      <c r="AE531" s="52"/>
      <c r="AF531" s="52"/>
      <c r="AG531" s="52"/>
    </row>
    <row r="581" spans="26:33">
      <c r="Z581" s="99"/>
      <c r="AA581" s="99"/>
      <c r="AB581" s="99"/>
      <c r="AC581" s="99"/>
      <c r="AD581" s="99"/>
      <c r="AE581" s="99"/>
      <c r="AF581" s="99"/>
      <c r="AG581" s="99"/>
    </row>
    <row r="582" spans="26:33">
      <c r="Z582" s="57"/>
      <c r="AA582" s="57"/>
      <c r="AB582" s="57"/>
      <c r="AC582" s="57"/>
      <c r="AD582" s="57"/>
      <c r="AE582" s="57"/>
      <c r="AF582" s="57"/>
      <c r="AG582" s="57"/>
    </row>
    <row r="584" spans="26:33">
      <c r="Z584" s="46"/>
      <c r="AA584" s="46"/>
      <c r="AB584" s="46"/>
      <c r="AC584" s="46"/>
      <c r="AD584" s="46"/>
      <c r="AE584" s="46"/>
      <c r="AF584" s="46"/>
      <c r="AG584" s="46"/>
    </row>
    <row r="585" spans="26:33">
      <c r="Z585" s="14"/>
      <c r="AA585" s="14"/>
      <c r="AB585" s="14"/>
      <c r="AC585" s="14"/>
      <c r="AD585" s="14"/>
      <c r="AE585" s="14"/>
      <c r="AF585" s="14"/>
      <c r="AG585" s="14"/>
    </row>
    <row r="586" spans="26:33">
      <c r="Z586" s="14"/>
      <c r="AA586" s="14"/>
      <c r="AB586" s="14"/>
      <c r="AC586" s="14"/>
      <c r="AD586" s="14"/>
      <c r="AE586" s="14"/>
      <c r="AF586" s="14"/>
      <c r="AG586" s="14"/>
    </row>
    <row r="587" spans="26:33">
      <c r="Z587" s="14"/>
      <c r="AA587" s="14"/>
      <c r="AB587" s="14"/>
      <c r="AC587" s="14"/>
      <c r="AD587" s="14"/>
      <c r="AE587" s="14"/>
      <c r="AF587" s="14"/>
      <c r="AG587" s="14"/>
    </row>
    <row r="588" spans="26:33">
      <c r="Z588" s="14"/>
      <c r="AA588" s="14"/>
      <c r="AB588" s="14"/>
      <c r="AC588" s="14"/>
      <c r="AD588" s="14"/>
      <c r="AE588" s="14"/>
      <c r="AF588" s="14"/>
      <c r="AG588" s="14"/>
    </row>
    <row r="589" spans="26:33">
      <c r="Z589" s="14"/>
      <c r="AA589" s="14"/>
      <c r="AB589" s="14"/>
      <c r="AC589" s="14"/>
      <c r="AD589" s="14"/>
      <c r="AE589" s="14"/>
      <c r="AF589" s="14"/>
      <c r="AG589" s="14"/>
    </row>
    <row r="590" spans="26:33">
      <c r="Z590" s="14"/>
      <c r="AA590" s="14"/>
      <c r="AB590" s="14"/>
      <c r="AC590" s="14"/>
      <c r="AD590" s="14"/>
      <c r="AE590" s="14"/>
      <c r="AF590" s="14"/>
      <c r="AG590" s="14"/>
    </row>
    <row r="591" spans="26:33">
      <c r="Z591" s="14"/>
      <c r="AA591" s="14"/>
      <c r="AB591" s="14"/>
      <c r="AC591" s="14"/>
      <c r="AD591" s="14"/>
      <c r="AE591" s="14"/>
      <c r="AF591" s="14"/>
      <c r="AG591" s="14"/>
    </row>
    <row r="592" spans="26:33">
      <c r="Z592" s="14"/>
      <c r="AA592" s="14"/>
      <c r="AB592" s="14"/>
      <c r="AC592" s="14"/>
      <c r="AD592" s="14"/>
      <c r="AE592" s="14"/>
      <c r="AF592" s="14"/>
      <c r="AG592" s="14"/>
    </row>
    <row r="593" spans="26:33">
      <c r="Z593" s="14"/>
      <c r="AA593" s="14"/>
      <c r="AB593" s="14"/>
      <c r="AC593" s="14"/>
      <c r="AD593" s="14"/>
      <c r="AE593" s="14"/>
      <c r="AF593" s="14"/>
      <c r="AG593" s="14"/>
    </row>
    <row r="594" spans="26:33">
      <c r="Z594" s="14"/>
      <c r="AA594" s="14"/>
      <c r="AB594" s="14"/>
      <c r="AC594" s="14"/>
      <c r="AD594" s="14"/>
      <c r="AE594" s="14"/>
      <c r="AF594" s="14"/>
      <c r="AG594" s="14"/>
    </row>
  </sheetData>
  <autoFilter ref="A3:X518" xr:uid="{BEC5CC2E-5E80-439F-88FA-625CD3A8E6EE}"/>
  <mergeCells count="2">
    <mergeCell ref="A4:Y4"/>
    <mergeCell ref="A261:Y261"/>
  </mergeCells>
  <phoneticPr fontId="0" type="noConversion"/>
  <conditionalFormatting sqref="H518">
    <cfRule type="cellIs" dxfId="17" priority="10" operator="greaterThan">
      <formula>"len &gt;24"</formula>
    </cfRule>
  </conditionalFormatting>
  <conditionalFormatting sqref="H518">
    <cfRule type="expression" dxfId="16" priority="7">
      <formula>"LEN&gt;24"</formula>
    </cfRule>
    <cfRule type="expression" dxfId="15" priority="8">
      <formula>"len &gt; 24"</formula>
    </cfRule>
    <cfRule type="cellIs" dxfId="14" priority="9" operator="greaterThan">
      <formula>"len &gt; 24"</formula>
    </cfRule>
  </conditionalFormatting>
  <conditionalFormatting sqref="H518">
    <cfRule type="expression" dxfId="13" priority="6">
      <formula>"LEN &gt;24"</formula>
    </cfRule>
  </conditionalFormatting>
  <conditionalFormatting sqref="I518">
    <cfRule type="cellIs" dxfId="12" priority="5" operator="greaterThan">
      <formula>"len &gt;24"</formula>
    </cfRule>
  </conditionalFormatting>
  <conditionalFormatting sqref="I518">
    <cfRule type="expression" dxfId="11" priority="2">
      <formula>"LEN&gt;24"</formula>
    </cfRule>
    <cfRule type="expression" dxfId="10" priority="3">
      <formula>"len &gt; 24"</formula>
    </cfRule>
    <cfRule type="cellIs" dxfId="9" priority="4" operator="greaterThan">
      <formula>"len &gt; 24"</formula>
    </cfRule>
  </conditionalFormatting>
  <conditionalFormatting sqref="I518">
    <cfRule type="expression" dxfId="8" priority="1">
      <formula>"LEN &gt;24"</formula>
    </cfRule>
  </conditionalFormatting>
  <pageMargins left="0.25" right="0.25" top="0.75" bottom="0.75" header="0.3" footer="0.3"/>
  <pageSetup paperSize="8"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autoPageBreaks="0" fitToPage="1"/>
  </sheetPr>
  <dimension ref="A1:AN435"/>
  <sheetViews>
    <sheetView showGridLines="0" zoomScale="70" zoomScaleNormal="70" zoomScaleSheetLayoutView="75" workbookViewId="0"/>
  </sheetViews>
  <sheetFormatPr defaultColWidth="9.28515625" defaultRowHeight="12.75" outlineLevelRow="1"/>
  <cols>
    <col min="1" max="1" width="7" style="50" customWidth="1"/>
    <col min="2" max="2" width="10.42578125" style="50" bestFit="1" customWidth="1"/>
    <col min="3" max="3" width="6.28515625" style="50" customWidth="1"/>
    <col min="4" max="4" width="24.28515625" style="50" customWidth="1"/>
    <col min="5" max="5" width="47.42578125" style="50" customWidth="1"/>
    <col min="6" max="6" width="30.28515625" style="50" customWidth="1"/>
    <col min="7" max="7" width="47.28515625" style="50" customWidth="1"/>
    <col min="8" max="8" width="32" style="50" customWidth="1"/>
    <col min="9" max="9" width="34.42578125" style="50" bestFit="1" customWidth="1"/>
    <col min="10" max="10" width="17.42578125" style="50" bestFit="1" customWidth="1"/>
    <col min="11" max="11" width="8.5703125" style="50" bestFit="1" customWidth="1"/>
    <col min="12" max="12" width="15" style="50" bestFit="1" customWidth="1"/>
    <col min="13" max="13" width="14.5703125" style="50" bestFit="1" customWidth="1"/>
    <col min="14" max="14" width="14.42578125" style="50" bestFit="1" customWidth="1"/>
    <col min="15" max="15" width="10.5703125" style="50" bestFit="1" customWidth="1"/>
    <col min="16" max="16" width="8.5703125" style="1" customWidth="1"/>
    <col min="17" max="17" width="8.28515625" style="50" customWidth="1"/>
    <col min="18" max="25" width="8.28515625" style="1" customWidth="1"/>
    <col min="26" max="26" width="28.42578125" style="50" bestFit="1" customWidth="1"/>
    <col min="27" max="27" width="14.5703125" style="50" customWidth="1"/>
    <col min="28" max="28" width="23" style="50" customWidth="1"/>
    <col min="29" max="29" width="26.5703125" style="50" bestFit="1" customWidth="1"/>
    <col min="30" max="30" width="10.42578125" style="50" bestFit="1" customWidth="1"/>
    <col min="31" max="31" width="16" style="52" customWidth="1"/>
    <col min="32" max="32" width="50" style="52" bestFit="1" customWidth="1"/>
    <col min="33" max="40" width="9.28515625" style="52"/>
    <col min="41" max="16384" width="9.28515625" style="50"/>
  </cols>
  <sheetData>
    <row r="1" spans="1:37" ht="22.5" customHeight="1" thickBot="1">
      <c r="D1" s="118" t="s">
        <v>9022</v>
      </c>
      <c r="J1" s="61"/>
      <c r="P1" s="2"/>
      <c r="Q1" s="61"/>
    </row>
    <row r="2" spans="1:37" ht="24.75" customHeight="1" thickBot="1">
      <c r="D2" s="235" t="s">
        <v>9023</v>
      </c>
      <c r="E2" s="171" t="s">
        <v>162</v>
      </c>
      <c r="F2" s="172"/>
    </row>
    <row r="3" spans="1:37" s="334" customFormat="1" ht="30" customHeight="1">
      <c r="A3" s="421" t="s">
        <v>163</v>
      </c>
      <c r="B3" s="422" t="s">
        <v>164</v>
      </c>
      <c r="C3" s="422" t="s">
        <v>9024</v>
      </c>
      <c r="D3" s="424" t="s">
        <v>1509</v>
      </c>
      <c r="E3" s="425" t="s">
        <v>167</v>
      </c>
      <c r="F3" s="426" t="s">
        <v>168</v>
      </c>
      <c r="G3" s="424" t="s">
        <v>1510</v>
      </c>
      <c r="H3" s="422" t="s">
        <v>6444</v>
      </c>
      <c r="I3" s="422" t="s">
        <v>6445</v>
      </c>
      <c r="J3" s="422" t="s">
        <v>894</v>
      </c>
      <c r="K3" s="424" t="s">
        <v>9025</v>
      </c>
      <c r="L3" s="424" t="s">
        <v>9026</v>
      </c>
      <c r="M3" s="424" t="s">
        <v>9027</v>
      </c>
      <c r="N3" s="424" t="s">
        <v>9028</v>
      </c>
      <c r="O3" s="424" t="s">
        <v>7545</v>
      </c>
      <c r="P3" s="441" t="s">
        <v>9029</v>
      </c>
      <c r="Q3" s="454" t="s">
        <v>6452</v>
      </c>
      <c r="R3" s="440" t="s">
        <v>6453</v>
      </c>
      <c r="S3" s="440" t="s">
        <v>6454</v>
      </c>
      <c r="T3" s="440" t="s">
        <v>6455</v>
      </c>
      <c r="U3" s="440" t="s">
        <v>6456</v>
      </c>
      <c r="V3" s="440" t="s">
        <v>6457</v>
      </c>
      <c r="W3" s="440" t="s">
        <v>6458</v>
      </c>
      <c r="X3" s="440" t="s">
        <v>6459</v>
      </c>
      <c r="Y3" s="440" t="s">
        <v>6460</v>
      </c>
      <c r="Z3" s="424" t="s">
        <v>9030</v>
      </c>
      <c r="AA3" s="422" t="s">
        <v>9031</v>
      </c>
      <c r="AB3" s="422" t="s">
        <v>173</v>
      </c>
      <c r="AC3" s="432" t="s">
        <v>174</v>
      </c>
      <c r="AD3" s="432" t="s">
        <v>1518</v>
      </c>
      <c r="AE3" s="427" t="s">
        <v>175</v>
      </c>
      <c r="AF3" s="424" t="s">
        <v>176</v>
      </c>
    </row>
    <row r="4" spans="1:37" s="334" customFormat="1" ht="20.25">
      <c r="A4" s="819" t="s">
        <v>900</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819"/>
      <c r="AF4" s="819"/>
    </row>
    <row r="5" spans="1:37" s="52" customFormat="1" ht="15" customHeight="1" outlineLevel="1">
      <c r="A5" s="268"/>
      <c r="B5" s="87" t="s">
        <v>15</v>
      </c>
      <c r="C5" s="85">
        <v>1</v>
      </c>
      <c r="D5" s="86" t="s">
        <v>9032</v>
      </c>
      <c r="E5" s="86" t="s">
        <v>9033</v>
      </c>
      <c r="F5" s="86" t="s">
        <v>9034</v>
      </c>
      <c r="G5" s="630" t="s">
        <v>9035</v>
      </c>
      <c r="H5" s="86" t="s">
        <v>9036</v>
      </c>
      <c r="I5" s="86"/>
      <c r="J5" s="86" t="s">
        <v>1506</v>
      </c>
      <c r="K5" s="86" t="s">
        <v>7134</v>
      </c>
      <c r="L5" s="86" t="s">
        <v>7112</v>
      </c>
      <c r="M5" s="86">
        <v>0</v>
      </c>
      <c r="N5" s="86">
        <v>32767</v>
      </c>
      <c r="O5" s="86" t="s">
        <v>9037</v>
      </c>
      <c r="P5" s="86" t="s">
        <v>80</v>
      </c>
      <c r="Q5" s="86"/>
      <c r="R5" s="87"/>
      <c r="S5" s="87"/>
      <c r="T5" s="87"/>
      <c r="U5" s="87"/>
      <c r="V5" s="87"/>
      <c r="W5" s="87"/>
      <c r="X5" s="87"/>
      <c r="Y5" s="87"/>
      <c r="Z5" s="86" t="s">
        <v>19</v>
      </c>
      <c r="AA5" s="86"/>
      <c r="AB5" s="631" t="s">
        <v>9038</v>
      </c>
      <c r="AC5" s="632" t="s">
        <v>324</v>
      </c>
      <c r="AD5" s="180" t="s">
        <v>1539</v>
      </c>
      <c r="AE5" s="385"/>
      <c r="AF5" s="385"/>
      <c r="AG5" s="50"/>
      <c r="AH5" s="50" t="s">
        <v>178</v>
      </c>
      <c r="AI5" s="27"/>
      <c r="AJ5" s="27"/>
      <c r="AK5" s="27"/>
    </row>
    <row r="6" spans="1:37" s="52" customFormat="1" outlineLevel="1">
      <c r="A6" s="274"/>
      <c r="B6" s="48" t="s">
        <v>37</v>
      </c>
      <c r="C6" s="72">
        <v>2</v>
      </c>
      <c r="D6" s="73" t="s">
        <v>9039</v>
      </c>
      <c r="E6" s="73" t="s">
        <v>9040</v>
      </c>
      <c r="F6" s="73" t="s">
        <v>9041</v>
      </c>
      <c r="G6" s="73" t="s">
        <v>3808</v>
      </c>
      <c r="H6" s="73" t="s">
        <v>1720</v>
      </c>
      <c r="I6" s="86" t="s">
        <v>9042</v>
      </c>
      <c r="J6" s="86" t="s">
        <v>80</v>
      </c>
      <c r="K6" s="86" t="s">
        <v>6549</v>
      </c>
      <c r="L6" s="633" t="s">
        <v>9043</v>
      </c>
      <c r="M6" s="634" t="s">
        <v>9044</v>
      </c>
      <c r="N6" s="634" t="s">
        <v>9045</v>
      </c>
      <c r="O6" s="73" t="s">
        <v>9046</v>
      </c>
      <c r="P6" s="86" t="s">
        <v>79</v>
      </c>
      <c r="Q6" s="86"/>
      <c r="R6" s="48"/>
      <c r="S6" s="48"/>
      <c r="T6" s="48"/>
      <c r="U6" s="48"/>
      <c r="V6" s="48"/>
      <c r="W6" s="48"/>
      <c r="X6" s="48"/>
      <c r="Y6" s="48"/>
      <c r="Z6" s="86"/>
      <c r="AA6" s="86"/>
      <c r="AB6" s="86"/>
      <c r="AC6" s="635" t="s">
        <v>1722</v>
      </c>
      <c r="AD6" s="180" t="s">
        <v>1539</v>
      </c>
      <c r="AE6" s="51"/>
      <c r="AF6" s="51" t="s">
        <v>3815</v>
      </c>
      <c r="AG6" s="50"/>
      <c r="AH6" s="50" t="s">
        <v>916</v>
      </c>
      <c r="AI6" s="27"/>
      <c r="AJ6" s="27"/>
      <c r="AK6" s="27"/>
    </row>
    <row r="7" spans="1:37" s="52" customFormat="1" outlineLevel="1">
      <c r="A7" s="274"/>
      <c r="B7" s="48" t="s">
        <v>37</v>
      </c>
      <c r="C7" s="85">
        <v>3</v>
      </c>
      <c r="D7" s="73" t="s">
        <v>9047</v>
      </c>
      <c r="E7" s="73" t="s">
        <v>9048</v>
      </c>
      <c r="F7" s="73" t="s">
        <v>9049</v>
      </c>
      <c r="G7" s="73" t="s">
        <v>3819</v>
      </c>
      <c r="H7" s="73" t="s">
        <v>1720</v>
      </c>
      <c r="I7" s="86" t="s">
        <v>9050</v>
      </c>
      <c r="J7" s="86" t="s">
        <v>80</v>
      </c>
      <c r="K7" s="73" t="s">
        <v>6549</v>
      </c>
      <c r="L7" s="634" t="s">
        <v>9043</v>
      </c>
      <c r="M7" s="636" t="s">
        <v>9044</v>
      </c>
      <c r="N7" s="636" t="s">
        <v>9045</v>
      </c>
      <c r="O7" s="73" t="s">
        <v>9046</v>
      </c>
      <c r="P7" s="86" t="s">
        <v>79</v>
      </c>
      <c r="Q7" s="86"/>
      <c r="R7" s="48"/>
      <c r="S7" s="48"/>
      <c r="T7" s="48"/>
      <c r="U7" s="48"/>
      <c r="V7" s="48"/>
      <c r="W7" s="48"/>
      <c r="X7" s="48"/>
      <c r="Y7" s="48"/>
      <c r="Z7" s="86"/>
      <c r="AA7" s="86"/>
      <c r="AB7" s="86"/>
      <c r="AC7" s="635" t="s">
        <v>1722</v>
      </c>
      <c r="AD7" s="180" t="s">
        <v>1539</v>
      </c>
      <c r="AE7" s="51"/>
      <c r="AF7" s="51" t="s">
        <v>3823</v>
      </c>
      <c r="AG7" s="50"/>
      <c r="AH7" s="50" t="s">
        <v>186</v>
      </c>
      <c r="AI7" s="27"/>
      <c r="AJ7" s="27"/>
      <c r="AK7" s="27"/>
    </row>
    <row r="8" spans="1:37" s="52" customFormat="1" outlineLevel="1">
      <c r="A8" s="274"/>
      <c r="B8" s="48" t="s">
        <v>37</v>
      </c>
      <c r="C8" s="72">
        <v>4</v>
      </c>
      <c r="D8" s="52" t="s">
        <v>9051</v>
      </c>
      <c r="E8" s="73" t="s">
        <v>9052</v>
      </c>
      <c r="F8" s="73" t="s">
        <v>9053</v>
      </c>
      <c r="G8" s="73" t="s">
        <v>3827</v>
      </c>
      <c r="H8" s="73" t="s">
        <v>1720</v>
      </c>
      <c r="I8" s="86" t="s">
        <v>9054</v>
      </c>
      <c r="J8" s="86" t="s">
        <v>80</v>
      </c>
      <c r="K8" s="73" t="s">
        <v>6549</v>
      </c>
      <c r="L8" s="634" t="s">
        <v>9043</v>
      </c>
      <c r="M8" s="636" t="s">
        <v>9044</v>
      </c>
      <c r="N8" s="636" t="s">
        <v>9045</v>
      </c>
      <c r="O8" s="86" t="s">
        <v>9046</v>
      </c>
      <c r="P8" s="86" t="s">
        <v>79</v>
      </c>
      <c r="Q8" s="86"/>
      <c r="R8" s="48"/>
      <c r="S8" s="48"/>
      <c r="T8" s="48"/>
      <c r="U8" s="48"/>
      <c r="V8" s="48"/>
      <c r="W8" s="48"/>
      <c r="X8" s="48"/>
      <c r="Y8" s="48"/>
      <c r="Z8" s="86"/>
      <c r="AA8" s="86"/>
      <c r="AB8" s="86"/>
      <c r="AC8" s="635" t="s">
        <v>1722</v>
      </c>
      <c r="AD8" s="180" t="s">
        <v>1539</v>
      </c>
      <c r="AE8" s="51"/>
      <c r="AF8" s="51" t="s">
        <v>3831</v>
      </c>
      <c r="AG8" s="27"/>
      <c r="AH8" s="27"/>
      <c r="AI8" s="27"/>
      <c r="AJ8" s="27"/>
      <c r="AK8" s="27"/>
    </row>
    <row r="9" spans="1:37" s="52" customFormat="1" outlineLevel="1">
      <c r="A9" s="274"/>
      <c r="B9" s="48" t="s">
        <v>37</v>
      </c>
      <c r="C9" s="85">
        <v>5</v>
      </c>
      <c r="D9" s="73" t="s">
        <v>9055</v>
      </c>
      <c r="E9" s="73" t="s">
        <v>9056</v>
      </c>
      <c r="F9" s="73" t="s">
        <v>9057</v>
      </c>
      <c r="G9" s="73" t="s">
        <v>3835</v>
      </c>
      <c r="H9" s="73" t="s">
        <v>1720</v>
      </c>
      <c r="I9" s="86" t="s">
        <v>9058</v>
      </c>
      <c r="J9" s="86" t="s">
        <v>80</v>
      </c>
      <c r="K9" s="73" t="s">
        <v>6489</v>
      </c>
      <c r="L9" s="634" t="s">
        <v>9043</v>
      </c>
      <c r="M9" s="636" t="s">
        <v>9044</v>
      </c>
      <c r="N9" s="636" t="s">
        <v>9045</v>
      </c>
      <c r="O9" s="86" t="s">
        <v>9046</v>
      </c>
      <c r="P9" s="86" t="s">
        <v>79</v>
      </c>
      <c r="Q9" s="86"/>
      <c r="R9" s="48"/>
      <c r="S9" s="48"/>
      <c r="T9" s="48"/>
      <c r="U9" s="48"/>
      <c r="V9" s="48"/>
      <c r="W9" s="48"/>
      <c r="X9" s="48"/>
      <c r="Y9" s="48"/>
      <c r="Z9" s="631"/>
      <c r="AA9" s="631"/>
      <c r="AB9" s="86"/>
      <c r="AC9" s="635" t="s">
        <v>1722</v>
      </c>
      <c r="AD9" s="180" t="s">
        <v>1539</v>
      </c>
      <c r="AE9" s="51"/>
      <c r="AF9" s="51" t="s">
        <v>3839</v>
      </c>
      <c r="AG9" s="628"/>
      <c r="AH9" s="50" t="s">
        <v>195</v>
      </c>
      <c r="AI9" s="27"/>
      <c r="AJ9" s="27"/>
      <c r="AK9" s="27"/>
    </row>
    <row r="10" spans="1:37" s="52" customFormat="1" outlineLevel="1">
      <c r="A10" s="274"/>
      <c r="B10" s="48" t="s">
        <v>15</v>
      </c>
      <c r="C10" s="72">
        <v>6</v>
      </c>
      <c r="D10" s="73"/>
      <c r="E10" s="73" t="s">
        <v>9059</v>
      </c>
      <c r="F10" s="73" t="s">
        <v>9060</v>
      </c>
      <c r="G10" s="73" t="s">
        <v>9061</v>
      </c>
      <c r="H10" s="73"/>
      <c r="I10" s="73"/>
      <c r="J10" s="86"/>
      <c r="K10" s="73"/>
      <c r="L10" s="86"/>
      <c r="M10" s="73"/>
      <c r="N10" s="73"/>
      <c r="O10" s="86"/>
      <c r="P10" s="86"/>
      <c r="Q10" s="86"/>
      <c r="R10" s="48"/>
      <c r="S10" s="48"/>
      <c r="T10" s="48"/>
      <c r="U10" s="48"/>
      <c r="V10" s="48"/>
      <c r="W10" s="48"/>
      <c r="X10" s="48"/>
      <c r="Y10" s="48"/>
      <c r="Z10" s="86"/>
      <c r="AA10" s="86"/>
      <c r="AB10" s="86"/>
      <c r="AC10" s="635"/>
      <c r="AD10" s="180"/>
      <c r="AE10" s="51"/>
      <c r="AF10" s="51"/>
      <c r="AG10" s="27"/>
      <c r="AH10" s="50" t="s">
        <v>200</v>
      </c>
      <c r="AI10" s="27"/>
      <c r="AJ10" s="27"/>
      <c r="AK10" s="27"/>
    </row>
    <row r="11" spans="1:37" s="52" customFormat="1" outlineLevel="1">
      <c r="A11" s="274"/>
      <c r="B11" s="48" t="s">
        <v>15</v>
      </c>
      <c r="C11" s="85">
        <v>7</v>
      </c>
      <c r="D11" s="73"/>
      <c r="E11" s="73" t="s">
        <v>9062</v>
      </c>
      <c r="F11" s="73" t="s">
        <v>9063</v>
      </c>
      <c r="G11" s="73" t="s">
        <v>9064</v>
      </c>
      <c r="H11" s="73"/>
      <c r="I11" s="73"/>
      <c r="J11" s="86"/>
      <c r="K11" s="73"/>
      <c r="L11" s="86"/>
      <c r="M11" s="73"/>
      <c r="N11" s="73"/>
      <c r="O11" s="86"/>
      <c r="P11" s="86"/>
      <c r="Q11" s="86"/>
      <c r="R11" s="48"/>
      <c r="S11" s="48"/>
      <c r="T11" s="48"/>
      <c r="U11" s="48"/>
      <c r="V11" s="48"/>
      <c r="W11" s="48"/>
      <c r="X11" s="48"/>
      <c r="Y11" s="48"/>
      <c r="Z11" s="86"/>
      <c r="AA11" s="86"/>
      <c r="AB11" s="86"/>
      <c r="AC11" s="635"/>
      <c r="AD11" s="180"/>
      <c r="AE11" s="51"/>
      <c r="AF11" s="51"/>
      <c r="AG11" s="27"/>
      <c r="AH11" s="27"/>
      <c r="AI11" s="27"/>
      <c r="AJ11" s="27"/>
      <c r="AK11" s="27"/>
    </row>
    <row r="12" spans="1:37" s="52" customFormat="1" outlineLevel="1">
      <c r="A12" s="274"/>
      <c r="B12" s="48" t="s">
        <v>15</v>
      </c>
      <c r="C12" s="72">
        <v>8</v>
      </c>
      <c r="D12" s="73"/>
      <c r="E12" s="73" t="s">
        <v>9065</v>
      </c>
      <c r="F12" s="73" t="s">
        <v>9066</v>
      </c>
      <c r="G12" s="73" t="s">
        <v>9067</v>
      </c>
      <c r="H12" s="73"/>
      <c r="I12" s="73"/>
      <c r="J12" s="86"/>
      <c r="K12" s="73"/>
      <c r="L12" s="86"/>
      <c r="M12" s="73"/>
      <c r="N12" s="73"/>
      <c r="O12" s="86"/>
      <c r="P12" s="86"/>
      <c r="Q12" s="86"/>
      <c r="R12" s="48"/>
      <c r="S12" s="48"/>
      <c r="T12" s="48"/>
      <c r="U12" s="48"/>
      <c r="V12" s="48"/>
      <c r="W12" s="48"/>
      <c r="X12" s="48"/>
      <c r="Y12" s="48"/>
      <c r="Z12" s="86"/>
      <c r="AA12" s="86"/>
      <c r="AB12" s="86"/>
      <c r="AC12" s="635"/>
      <c r="AD12" s="180"/>
      <c r="AE12" s="51"/>
      <c r="AF12" s="51"/>
      <c r="AG12" s="27"/>
      <c r="AH12" s="27"/>
      <c r="AI12" s="27"/>
      <c r="AJ12" s="27"/>
      <c r="AK12" s="27"/>
    </row>
    <row r="13" spans="1:37" s="52" customFormat="1" outlineLevel="1">
      <c r="A13" s="274"/>
      <c r="B13" s="48" t="s">
        <v>15</v>
      </c>
      <c r="C13" s="85">
        <v>9</v>
      </c>
      <c r="D13" s="73"/>
      <c r="E13" s="73" t="s">
        <v>9068</v>
      </c>
      <c r="F13" s="73" t="s">
        <v>9069</v>
      </c>
      <c r="G13" s="73" t="s">
        <v>9070</v>
      </c>
      <c r="H13" s="73"/>
      <c r="I13" s="73"/>
      <c r="J13" s="86"/>
      <c r="K13" s="73"/>
      <c r="L13" s="86"/>
      <c r="M13" s="73"/>
      <c r="N13" s="73"/>
      <c r="O13" s="86"/>
      <c r="P13" s="86"/>
      <c r="Q13" s="86"/>
      <c r="R13" s="48"/>
      <c r="S13" s="48"/>
      <c r="T13" s="48"/>
      <c r="U13" s="48"/>
      <c r="V13" s="48"/>
      <c r="W13" s="48"/>
      <c r="X13" s="48"/>
      <c r="Y13" s="48"/>
      <c r="Z13" s="86"/>
      <c r="AA13" s="86"/>
      <c r="AB13" s="86"/>
      <c r="AC13" s="635"/>
      <c r="AD13" s="180"/>
      <c r="AE13" s="51"/>
      <c r="AF13" s="51"/>
      <c r="AG13" s="27"/>
      <c r="AH13" s="27"/>
      <c r="AI13" s="27"/>
      <c r="AJ13" s="27"/>
      <c r="AK13" s="27"/>
    </row>
    <row r="14" spans="1:37" s="52" customFormat="1" outlineLevel="1">
      <c r="A14" s="274"/>
      <c r="B14" s="48" t="s">
        <v>15</v>
      </c>
      <c r="C14" s="72">
        <v>10</v>
      </c>
      <c r="D14" s="73"/>
      <c r="E14" s="73" t="s">
        <v>9071</v>
      </c>
      <c r="F14" s="73" t="s">
        <v>9072</v>
      </c>
      <c r="G14" s="73" t="s">
        <v>9073</v>
      </c>
      <c r="H14" s="73"/>
      <c r="I14" s="73"/>
      <c r="J14" s="86"/>
      <c r="K14" s="73"/>
      <c r="L14" s="86"/>
      <c r="M14" s="73"/>
      <c r="N14" s="73"/>
      <c r="O14" s="86"/>
      <c r="P14" s="86"/>
      <c r="Q14" s="86"/>
      <c r="R14" s="48"/>
      <c r="S14" s="48"/>
      <c r="T14" s="48"/>
      <c r="U14" s="48"/>
      <c r="V14" s="48"/>
      <c r="W14" s="48"/>
      <c r="X14" s="48"/>
      <c r="Y14" s="48"/>
      <c r="Z14" s="86"/>
      <c r="AA14" s="86"/>
      <c r="AB14" s="86"/>
      <c r="AC14" s="635"/>
      <c r="AD14" s="180"/>
      <c r="AE14" s="51"/>
      <c r="AF14" s="51"/>
    </row>
    <row r="15" spans="1:37" s="52" customFormat="1" outlineLevel="1">
      <c r="A15" s="274"/>
      <c r="B15" s="48" t="s">
        <v>15</v>
      </c>
      <c r="C15" s="85">
        <v>11</v>
      </c>
      <c r="D15" s="73"/>
      <c r="E15" s="73" t="s">
        <v>9074</v>
      </c>
      <c r="F15" s="73" t="s">
        <v>9075</v>
      </c>
      <c r="G15" s="73" t="s">
        <v>9076</v>
      </c>
      <c r="H15" s="73"/>
      <c r="I15" s="73"/>
      <c r="J15" s="86"/>
      <c r="K15" s="73"/>
      <c r="L15" s="86"/>
      <c r="M15" s="73"/>
      <c r="N15" s="73"/>
      <c r="O15" s="86"/>
      <c r="P15" s="86"/>
      <c r="Q15" s="86"/>
      <c r="R15" s="48"/>
      <c r="S15" s="48"/>
      <c r="T15" s="48"/>
      <c r="U15" s="48"/>
      <c r="V15" s="48"/>
      <c r="W15" s="48"/>
      <c r="X15" s="48"/>
      <c r="Y15" s="48"/>
      <c r="Z15" s="86"/>
      <c r="AA15" s="86"/>
      <c r="AB15" s="86"/>
      <c r="AC15" s="635"/>
      <c r="AD15" s="180"/>
      <c r="AE15" s="51"/>
      <c r="AF15" s="51"/>
    </row>
    <row r="16" spans="1:37" s="52" customFormat="1" outlineLevel="1">
      <c r="A16" s="274"/>
      <c r="B16" s="48" t="s">
        <v>15</v>
      </c>
      <c r="C16" s="72">
        <v>12</v>
      </c>
      <c r="D16" s="73"/>
      <c r="E16" s="73" t="s">
        <v>9077</v>
      </c>
      <c r="F16" s="73" t="s">
        <v>9078</v>
      </c>
      <c r="G16" s="73" t="s">
        <v>9079</v>
      </c>
      <c r="H16" s="73"/>
      <c r="I16" s="73"/>
      <c r="J16" s="86"/>
      <c r="K16" s="73"/>
      <c r="L16" s="86"/>
      <c r="M16" s="73"/>
      <c r="N16" s="73"/>
      <c r="O16" s="86"/>
      <c r="P16" s="73"/>
      <c r="Q16" s="86"/>
      <c r="R16" s="48"/>
      <c r="S16" s="48"/>
      <c r="T16" s="48"/>
      <c r="U16" s="48"/>
      <c r="V16" s="48"/>
      <c r="W16" s="48"/>
      <c r="X16" s="48"/>
      <c r="Y16" s="48"/>
      <c r="Z16" s="86"/>
      <c r="AA16" s="86"/>
      <c r="AB16" s="86"/>
      <c r="AC16" s="635"/>
      <c r="AD16" s="180"/>
      <c r="AE16" s="51"/>
      <c r="AF16" s="51"/>
    </row>
    <row r="17" spans="1:32" s="52" customFormat="1" outlineLevel="1">
      <c r="A17" s="274"/>
      <c r="B17" s="48" t="s">
        <v>15</v>
      </c>
      <c r="C17" s="85">
        <v>13</v>
      </c>
      <c r="D17" s="73"/>
      <c r="E17" s="73" t="s">
        <v>9080</v>
      </c>
      <c r="F17" s="73" t="s">
        <v>9081</v>
      </c>
      <c r="G17" s="73" t="s">
        <v>9082</v>
      </c>
      <c r="H17" s="73"/>
      <c r="I17" s="73"/>
      <c r="J17" s="86"/>
      <c r="K17" s="73"/>
      <c r="L17" s="86"/>
      <c r="M17" s="73"/>
      <c r="N17" s="73"/>
      <c r="O17" s="86"/>
      <c r="P17" s="73"/>
      <c r="Q17" s="86"/>
      <c r="R17" s="48"/>
      <c r="S17" s="48"/>
      <c r="T17" s="48"/>
      <c r="U17" s="48"/>
      <c r="V17" s="48"/>
      <c r="W17" s="48"/>
      <c r="X17" s="48"/>
      <c r="Y17" s="48"/>
      <c r="Z17" s="86"/>
      <c r="AA17" s="86"/>
      <c r="AB17" s="86"/>
      <c r="AC17" s="635"/>
      <c r="AD17" s="180"/>
      <c r="AE17" s="51"/>
      <c r="AF17" s="51"/>
    </row>
    <row r="18" spans="1:32" s="52" customFormat="1" outlineLevel="1">
      <c r="A18" s="274"/>
      <c r="B18" s="48" t="s">
        <v>15</v>
      </c>
      <c r="C18" s="72">
        <v>14</v>
      </c>
      <c r="D18" s="73"/>
      <c r="E18" s="73" t="s">
        <v>9083</v>
      </c>
      <c r="F18" s="73" t="s">
        <v>9084</v>
      </c>
      <c r="G18" s="73" t="s">
        <v>9085</v>
      </c>
      <c r="H18" s="73"/>
      <c r="I18" s="73"/>
      <c r="J18" s="86"/>
      <c r="K18" s="73"/>
      <c r="L18" s="86"/>
      <c r="M18" s="73"/>
      <c r="N18" s="73"/>
      <c r="O18" s="86"/>
      <c r="P18" s="73"/>
      <c r="Q18" s="86"/>
      <c r="R18" s="48"/>
      <c r="S18" s="48"/>
      <c r="T18" s="48"/>
      <c r="U18" s="48"/>
      <c r="V18" s="48"/>
      <c r="W18" s="48"/>
      <c r="X18" s="48"/>
      <c r="Y18" s="48"/>
      <c r="Z18" s="86"/>
      <c r="AA18" s="86"/>
      <c r="AB18" s="86"/>
      <c r="AC18" s="635"/>
      <c r="AD18" s="180"/>
      <c r="AE18" s="51"/>
      <c r="AF18" s="51"/>
    </row>
    <row r="19" spans="1:32" s="52" customFormat="1" outlineLevel="1">
      <c r="A19" s="274"/>
      <c r="B19" s="48" t="s">
        <v>15</v>
      </c>
      <c r="C19" s="85">
        <v>15</v>
      </c>
      <c r="D19" s="73"/>
      <c r="E19" s="73" t="s">
        <v>9086</v>
      </c>
      <c r="F19" s="73" t="s">
        <v>9087</v>
      </c>
      <c r="G19" s="73" t="s">
        <v>9088</v>
      </c>
      <c r="H19" s="73"/>
      <c r="I19" s="73"/>
      <c r="J19" s="86"/>
      <c r="K19" s="73"/>
      <c r="L19" s="86"/>
      <c r="M19" s="73"/>
      <c r="N19" s="73"/>
      <c r="O19" s="86"/>
      <c r="P19" s="73"/>
      <c r="Q19" s="86"/>
      <c r="R19" s="48"/>
      <c r="S19" s="48"/>
      <c r="T19" s="48"/>
      <c r="U19" s="48"/>
      <c r="V19" s="48"/>
      <c r="W19" s="48"/>
      <c r="X19" s="48"/>
      <c r="Y19" s="48"/>
      <c r="Z19" s="86"/>
      <c r="AA19" s="86"/>
      <c r="AB19" s="86"/>
      <c r="AC19" s="635"/>
      <c r="AD19" s="180"/>
      <c r="AE19" s="51"/>
      <c r="AF19" s="51"/>
    </row>
    <row r="20" spans="1:32" s="52" customFormat="1" outlineLevel="1">
      <c r="A20" s="274"/>
      <c r="B20" s="48" t="s">
        <v>15</v>
      </c>
      <c r="C20" s="72">
        <v>16</v>
      </c>
      <c r="D20" s="73"/>
      <c r="E20" s="73" t="s">
        <v>9089</v>
      </c>
      <c r="F20" s="73" t="s">
        <v>9090</v>
      </c>
      <c r="G20" s="73" t="s">
        <v>9091</v>
      </c>
      <c r="H20" s="73"/>
      <c r="I20" s="73"/>
      <c r="J20" s="86"/>
      <c r="K20" s="73"/>
      <c r="L20" s="86"/>
      <c r="M20" s="73"/>
      <c r="N20" s="73"/>
      <c r="O20" s="86"/>
      <c r="P20" s="73"/>
      <c r="Q20" s="86"/>
      <c r="R20" s="48"/>
      <c r="S20" s="48"/>
      <c r="T20" s="48"/>
      <c r="U20" s="48"/>
      <c r="V20" s="48"/>
      <c r="W20" s="48"/>
      <c r="X20" s="48"/>
      <c r="Y20" s="48"/>
      <c r="Z20" s="86"/>
      <c r="AA20" s="86"/>
      <c r="AB20" s="86"/>
      <c r="AC20" s="635"/>
      <c r="AD20" s="180"/>
      <c r="AE20" s="51"/>
      <c r="AF20" s="51"/>
    </row>
    <row r="21" spans="1:32" s="52" customFormat="1" outlineLevel="1">
      <c r="A21" s="274"/>
      <c r="B21" s="48" t="s">
        <v>15</v>
      </c>
      <c r="C21" s="85">
        <v>17</v>
      </c>
      <c r="D21" s="73"/>
      <c r="E21" s="73" t="s">
        <v>9092</v>
      </c>
      <c r="F21" s="73" t="s">
        <v>9093</v>
      </c>
      <c r="G21" s="73" t="s">
        <v>9094</v>
      </c>
      <c r="H21" s="73"/>
      <c r="I21" s="73"/>
      <c r="J21" s="86"/>
      <c r="K21" s="73"/>
      <c r="L21" s="86"/>
      <c r="M21" s="73"/>
      <c r="N21" s="73"/>
      <c r="O21" s="86"/>
      <c r="P21" s="73"/>
      <c r="Q21" s="86"/>
      <c r="R21" s="48"/>
      <c r="S21" s="48"/>
      <c r="T21" s="48"/>
      <c r="U21" s="48"/>
      <c r="V21" s="48"/>
      <c r="W21" s="48"/>
      <c r="X21" s="48"/>
      <c r="Y21" s="48"/>
      <c r="Z21" s="86"/>
      <c r="AA21" s="86"/>
      <c r="AB21" s="86"/>
      <c r="AC21" s="635"/>
      <c r="AD21" s="180"/>
      <c r="AE21" s="51"/>
      <c r="AF21" s="51"/>
    </row>
    <row r="22" spans="1:32" s="52" customFormat="1" outlineLevel="1">
      <c r="A22" s="274"/>
      <c r="B22" s="48" t="s">
        <v>15</v>
      </c>
      <c r="C22" s="72">
        <v>18</v>
      </c>
      <c r="D22" s="73"/>
      <c r="E22" s="73" t="s">
        <v>9095</v>
      </c>
      <c r="F22" s="73" t="s">
        <v>9096</v>
      </c>
      <c r="G22" s="73" t="s">
        <v>9097</v>
      </c>
      <c r="H22" s="73"/>
      <c r="I22" s="73"/>
      <c r="J22" s="86"/>
      <c r="K22" s="73"/>
      <c r="L22" s="86"/>
      <c r="M22" s="73"/>
      <c r="N22" s="73"/>
      <c r="O22" s="86"/>
      <c r="P22" s="73"/>
      <c r="Q22" s="86"/>
      <c r="R22" s="48"/>
      <c r="S22" s="48"/>
      <c r="T22" s="48"/>
      <c r="U22" s="48"/>
      <c r="V22" s="48"/>
      <c r="W22" s="48"/>
      <c r="X22" s="48"/>
      <c r="Y22" s="48"/>
      <c r="Z22" s="86"/>
      <c r="AA22" s="86"/>
      <c r="AB22" s="86"/>
      <c r="AC22" s="635"/>
      <c r="AD22" s="180"/>
      <c r="AE22" s="51"/>
      <c r="AF22" s="51"/>
    </row>
    <row r="23" spans="1:32" s="52" customFormat="1" outlineLevel="1">
      <c r="A23" s="274"/>
      <c r="B23" s="48" t="s">
        <v>15</v>
      </c>
      <c r="C23" s="85">
        <v>19</v>
      </c>
      <c r="D23" s="73"/>
      <c r="E23" s="73" t="s">
        <v>9098</v>
      </c>
      <c r="F23" s="73" t="s">
        <v>9099</v>
      </c>
      <c r="G23" s="73" t="s">
        <v>9100</v>
      </c>
      <c r="H23" s="73"/>
      <c r="I23" s="73"/>
      <c r="J23" s="86"/>
      <c r="K23" s="73"/>
      <c r="L23" s="86"/>
      <c r="M23" s="73"/>
      <c r="N23" s="73"/>
      <c r="O23" s="86"/>
      <c r="P23" s="73"/>
      <c r="Q23" s="86"/>
      <c r="R23" s="48"/>
      <c r="S23" s="48"/>
      <c r="T23" s="48"/>
      <c r="U23" s="48"/>
      <c r="V23" s="48"/>
      <c r="W23" s="48"/>
      <c r="X23" s="48"/>
      <c r="Y23" s="48"/>
      <c r="Z23" s="86"/>
      <c r="AA23" s="86"/>
      <c r="AB23" s="86"/>
      <c r="AC23" s="635"/>
      <c r="AD23" s="180"/>
      <c r="AE23" s="51"/>
      <c r="AF23" s="51"/>
    </row>
    <row r="24" spans="1:32" s="52" customFormat="1" outlineLevel="1">
      <c r="A24" s="274"/>
      <c r="B24" s="48" t="s">
        <v>15</v>
      </c>
      <c r="C24" s="85">
        <v>20</v>
      </c>
      <c r="D24" s="73"/>
      <c r="E24" s="73" t="s">
        <v>9101</v>
      </c>
      <c r="F24" s="73" t="s">
        <v>9102</v>
      </c>
      <c r="G24" s="73" t="s">
        <v>9103</v>
      </c>
      <c r="H24" s="73"/>
      <c r="I24" s="73"/>
      <c r="J24" s="86"/>
      <c r="K24" s="86"/>
      <c r="L24" s="86"/>
      <c r="M24" s="73"/>
      <c r="N24" s="73"/>
      <c r="O24" s="86"/>
      <c r="P24" s="73"/>
      <c r="Q24" s="86"/>
      <c r="R24" s="121"/>
      <c r="S24" s="121"/>
      <c r="T24" s="121"/>
      <c r="U24" s="121"/>
      <c r="V24" s="121"/>
      <c r="W24" s="121"/>
      <c r="X24" s="121"/>
      <c r="Y24" s="121"/>
      <c r="Z24" s="86"/>
      <c r="AA24" s="86"/>
      <c r="AB24" s="86"/>
      <c r="AC24" s="635"/>
      <c r="AD24" s="180"/>
      <c r="AE24" s="51"/>
      <c r="AF24" s="51"/>
    </row>
    <row r="25" spans="1:32" s="52" customFormat="1" outlineLevel="1">
      <c r="A25" s="274"/>
      <c r="B25" s="48" t="s">
        <v>15</v>
      </c>
      <c r="C25" s="85">
        <v>21</v>
      </c>
      <c r="D25" s="73"/>
      <c r="E25" s="73" t="s">
        <v>9104</v>
      </c>
      <c r="F25" s="73" t="s">
        <v>9105</v>
      </c>
      <c r="G25" s="73" t="s">
        <v>9106</v>
      </c>
      <c r="H25" s="73"/>
      <c r="I25" s="73"/>
      <c r="J25" s="86"/>
      <c r="K25" s="86"/>
      <c r="L25" s="86"/>
      <c r="M25" s="73"/>
      <c r="N25" s="73"/>
      <c r="O25" s="86"/>
      <c r="P25" s="73"/>
      <c r="Q25" s="86"/>
      <c r="R25" s="121"/>
      <c r="S25" s="121"/>
      <c r="T25" s="121"/>
      <c r="U25" s="121"/>
      <c r="V25" s="121"/>
      <c r="W25" s="121"/>
      <c r="X25" s="121"/>
      <c r="Y25" s="121"/>
      <c r="Z25" s="86"/>
      <c r="AA25" s="86"/>
      <c r="AB25" s="86"/>
      <c r="AC25" s="635"/>
      <c r="AD25" s="125"/>
      <c r="AE25" s="51"/>
      <c r="AF25" s="51"/>
    </row>
    <row r="26" spans="1:32" s="52" customFormat="1" outlineLevel="1">
      <c r="A26" s="274"/>
      <c r="B26" s="48" t="s">
        <v>15</v>
      </c>
      <c r="C26" s="85">
        <v>22</v>
      </c>
      <c r="D26" s="73"/>
      <c r="E26" s="73" t="s">
        <v>9107</v>
      </c>
      <c r="F26" s="73" t="s">
        <v>9108</v>
      </c>
      <c r="G26" s="73" t="s">
        <v>9109</v>
      </c>
      <c r="H26" s="73"/>
      <c r="I26" s="73"/>
      <c r="J26" s="86"/>
      <c r="K26" s="86"/>
      <c r="L26" s="86"/>
      <c r="M26" s="73"/>
      <c r="N26" s="73"/>
      <c r="O26" s="86"/>
      <c r="P26" s="73"/>
      <c r="Q26" s="86"/>
      <c r="R26" s="121"/>
      <c r="S26" s="121"/>
      <c r="T26" s="121"/>
      <c r="U26" s="121"/>
      <c r="V26" s="121"/>
      <c r="W26" s="121"/>
      <c r="X26" s="121"/>
      <c r="Y26" s="121"/>
      <c r="Z26" s="86"/>
      <c r="AA26" s="86"/>
      <c r="AB26" s="86"/>
      <c r="AC26" s="635"/>
      <c r="AD26" s="125"/>
      <c r="AE26" s="51"/>
      <c r="AF26" s="51"/>
    </row>
    <row r="27" spans="1:32" s="52" customFormat="1" outlineLevel="1">
      <c r="A27" s="274"/>
      <c r="B27" s="48" t="s">
        <v>15</v>
      </c>
      <c r="C27" s="85">
        <v>23</v>
      </c>
      <c r="D27" s="73"/>
      <c r="E27" s="73" t="s">
        <v>9110</v>
      </c>
      <c r="F27" s="73" t="s">
        <v>9111</v>
      </c>
      <c r="G27" s="73" t="s">
        <v>9112</v>
      </c>
      <c r="H27" s="73"/>
      <c r="I27" s="73"/>
      <c r="J27" s="86"/>
      <c r="K27" s="86"/>
      <c r="L27" s="86"/>
      <c r="M27" s="73"/>
      <c r="N27" s="73"/>
      <c r="O27" s="86"/>
      <c r="P27" s="73"/>
      <c r="Q27" s="86"/>
      <c r="R27" s="121"/>
      <c r="S27" s="121"/>
      <c r="T27" s="121"/>
      <c r="U27" s="121"/>
      <c r="V27" s="121"/>
      <c r="W27" s="121"/>
      <c r="X27" s="121"/>
      <c r="Y27" s="121"/>
      <c r="Z27" s="86"/>
      <c r="AA27" s="86"/>
      <c r="AB27" s="86"/>
      <c r="AC27" s="635"/>
      <c r="AD27" s="125"/>
      <c r="AE27" s="51"/>
      <c r="AF27" s="51"/>
    </row>
    <row r="28" spans="1:32" s="52" customFormat="1" outlineLevel="1">
      <c r="A28" s="274"/>
      <c r="B28" s="48" t="s">
        <v>15</v>
      </c>
      <c r="C28" s="85">
        <v>24</v>
      </c>
      <c r="D28" s="73"/>
      <c r="E28" s="73" t="s">
        <v>9113</v>
      </c>
      <c r="F28" s="73" t="s">
        <v>9114</v>
      </c>
      <c r="G28" s="73" t="s">
        <v>9115</v>
      </c>
      <c r="H28" s="73"/>
      <c r="I28" s="73"/>
      <c r="J28" s="86"/>
      <c r="K28" s="86"/>
      <c r="L28" s="86"/>
      <c r="M28" s="73"/>
      <c r="N28" s="73"/>
      <c r="O28" s="86"/>
      <c r="P28" s="73"/>
      <c r="Q28" s="86"/>
      <c r="R28" s="121"/>
      <c r="S28" s="121"/>
      <c r="T28" s="121"/>
      <c r="U28" s="121"/>
      <c r="V28" s="121"/>
      <c r="W28" s="121"/>
      <c r="X28" s="121"/>
      <c r="Y28" s="121"/>
      <c r="Z28" s="86"/>
      <c r="AA28" s="86"/>
      <c r="AB28" s="86"/>
      <c r="AC28" s="635"/>
      <c r="AD28" s="125"/>
      <c r="AE28" s="51"/>
      <c r="AF28" s="51"/>
    </row>
    <row r="29" spans="1:32" s="52" customFormat="1" outlineLevel="1">
      <c r="A29" s="274"/>
      <c r="B29" s="48" t="s">
        <v>15</v>
      </c>
      <c r="C29" s="85">
        <v>25</v>
      </c>
      <c r="D29" s="73"/>
      <c r="E29" s="73" t="s">
        <v>9116</v>
      </c>
      <c r="F29" s="73" t="s">
        <v>9117</v>
      </c>
      <c r="G29" s="73" t="s">
        <v>9118</v>
      </c>
      <c r="H29" s="73"/>
      <c r="I29" s="73"/>
      <c r="J29" s="86"/>
      <c r="K29" s="86"/>
      <c r="L29" s="86"/>
      <c r="M29" s="73"/>
      <c r="N29" s="73"/>
      <c r="O29" s="86"/>
      <c r="P29" s="73"/>
      <c r="Q29" s="86"/>
      <c r="R29" s="121"/>
      <c r="S29" s="121"/>
      <c r="T29" s="121"/>
      <c r="U29" s="121"/>
      <c r="V29" s="121"/>
      <c r="W29" s="121"/>
      <c r="X29" s="121"/>
      <c r="Y29" s="121"/>
      <c r="Z29" s="86"/>
      <c r="AA29" s="86"/>
      <c r="AB29" s="86"/>
      <c r="AC29" s="635"/>
      <c r="AD29" s="125"/>
      <c r="AE29" s="51"/>
      <c r="AF29" s="51"/>
    </row>
    <row r="30" spans="1:32" s="52" customFormat="1" outlineLevel="1">
      <c r="A30" s="274"/>
      <c r="B30" s="48" t="s">
        <v>15</v>
      </c>
      <c r="C30" s="85">
        <v>26</v>
      </c>
      <c r="D30" s="73"/>
      <c r="E30" s="73" t="s">
        <v>9119</v>
      </c>
      <c r="F30" s="73" t="s">
        <v>9120</v>
      </c>
      <c r="G30" s="73" t="s">
        <v>9121</v>
      </c>
      <c r="H30" s="73"/>
      <c r="I30" s="73"/>
      <c r="J30" s="86"/>
      <c r="K30" s="86"/>
      <c r="L30" s="86"/>
      <c r="M30" s="73"/>
      <c r="N30" s="73"/>
      <c r="O30" s="86"/>
      <c r="P30" s="73"/>
      <c r="Q30" s="86"/>
      <c r="R30" s="121"/>
      <c r="S30" s="121"/>
      <c r="T30" s="121"/>
      <c r="U30" s="121"/>
      <c r="V30" s="121"/>
      <c r="W30" s="121"/>
      <c r="X30" s="121"/>
      <c r="Y30" s="121"/>
      <c r="Z30" s="86"/>
      <c r="AA30" s="86"/>
      <c r="AB30" s="86"/>
      <c r="AC30" s="635"/>
      <c r="AD30" s="125"/>
      <c r="AE30" s="51"/>
      <c r="AF30" s="51"/>
    </row>
    <row r="31" spans="1:32" s="52" customFormat="1" outlineLevel="1">
      <c r="A31" s="274"/>
      <c r="B31" s="48" t="s">
        <v>15</v>
      </c>
      <c r="C31" s="85">
        <v>27</v>
      </c>
      <c r="D31" s="73"/>
      <c r="E31" s="73" t="s">
        <v>9122</v>
      </c>
      <c r="F31" s="73" t="s">
        <v>9123</v>
      </c>
      <c r="G31" s="73" t="s">
        <v>9124</v>
      </c>
      <c r="H31" s="73"/>
      <c r="I31" s="73"/>
      <c r="J31" s="86"/>
      <c r="K31" s="86"/>
      <c r="L31" s="86"/>
      <c r="M31" s="73"/>
      <c r="N31" s="73"/>
      <c r="O31" s="86"/>
      <c r="P31" s="73"/>
      <c r="Q31" s="86"/>
      <c r="R31" s="121"/>
      <c r="S31" s="121"/>
      <c r="T31" s="121"/>
      <c r="U31" s="121"/>
      <c r="V31" s="121"/>
      <c r="W31" s="121"/>
      <c r="X31" s="121"/>
      <c r="Y31" s="121"/>
      <c r="Z31" s="86"/>
      <c r="AA31" s="86"/>
      <c r="AB31" s="86"/>
      <c r="AC31" s="635"/>
      <c r="AD31" s="125"/>
      <c r="AE31" s="51"/>
      <c r="AF31" s="51"/>
    </row>
    <row r="32" spans="1:32" s="52" customFormat="1" outlineLevel="1">
      <c r="A32" s="274"/>
      <c r="B32" s="48" t="s">
        <v>15</v>
      </c>
      <c r="C32" s="85">
        <v>28</v>
      </c>
      <c r="D32" s="73"/>
      <c r="E32" s="73" t="s">
        <v>9125</v>
      </c>
      <c r="F32" s="73" t="s">
        <v>9126</v>
      </c>
      <c r="G32" s="73" t="s">
        <v>9127</v>
      </c>
      <c r="H32" s="73"/>
      <c r="I32" s="73"/>
      <c r="J32" s="86"/>
      <c r="K32" s="86"/>
      <c r="L32" s="86"/>
      <c r="M32" s="73"/>
      <c r="N32" s="73"/>
      <c r="O32" s="86"/>
      <c r="P32" s="73"/>
      <c r="Q32" s="86"/>
      <c r="R32" s="121"/>
      <c r="S32" s="121"/>
      <c r="T32" s="121"/>
      <c r="U32" s="121"/>
      <c r="V32" s="121"/>
      <c r="W32" s="121"/>
      <c r="X32" s="121"/>
      <c r="Y32" s="121"/>
      <c r="Z32" s="86"/>
      <c r="AA32" s="86"/>
      <c r="AB32" s="86"/>
      <c r="AC32" s="635"/>
      <c r="AD32" s="125"/>
      <c r="AE32" s="51"/>
      <c r="AF32" s="51"/>
    </row>
    <row r="33" spans="1:32" s="52" customFormat="1" outlineLevel="1">
      <c r="A33" s="274"/>
      <c r="B33" s="48" t="s">
        <v>15</v>
      </c>
      <c r="C33" s="85">
        <v>29</v>
      </c>
      <c r="D33" s="73"/>
      <c r="E33" s="73" t="s">
        <v>9128</v>
      </c>
      <c r="F33" s="73" t="s">
        <v>9129</v>
      </c>
      <c r="G33" s="73" t="s">
        <v>9130</v>
      </c>
      <c r="H33" s="73"/>
      <c r="I33" s="73"/>
      <c r="J33" s="86"/>
      <c r="K33" s="86"/>
      <c r="L33" s="86"/>
      <c r="M33" s="73"/>
      <c r="N33" s="73"/>
      <c r="O33" s="86"/>
      <c r="P33" s="73"/>
      <c r="Q33" s="86"/>
      <c r="R33" s="121"/>
      <c r="S33" s="121"/>
      <c r="T33" s="121"/>
      <c r="U33" s="121"/>
      <c r="V33" s="121"/>
      <c r="W33" s="121"/>
      <c r="X33" s="121"/>
      <c r="Y33" s="121"/>
      <c r="Z33" s="86"/>
      <c r="AA33" s="86"/>
      <c r="AB33" s="86"/>
      <c r="AC33" s="635"/>
      <c r="AD33" s="125"/>
      <c r="AE33" s="51"/>
      <c r="AF33" s="51"/>
    </row>
    <row r="34" spans="1:32" s="52" customFormat="1" outlineLevel="1">
      <c r="A34" s="274"/>
      <c r="B34" s="48" t="s">
        <v>15</v>
      </c>
      <c r="C34" s="85">
        <v>30</v>
      </c>
      <c r="D34" s="73"/>
      <c r="E34" s="73" t="s">
        <v>9131</v>
      </c>
      <c r="F34" s="73" t="s">
        <v>9132</v>
      </c>
      <c r="G34" s="73" t="s">
        <v>9133</v>
      </c>
      <c r="H34" s="73"/>
      <c r="I34" s="73"/>
      <c r="J34" s="86"/>
      <c r="K34" s="86"/>
      <c r="L34" s="86"/>
      <c r="M34" s="73"/>
      <c r="N34" s="73"/>
      <c r="O34" s="86"/>
      <c r="P34" s="73"/>
      <c r="Q34" s="86"/>
      <c r="R34" s="121"/>
      <c r="S34" s="121"/>
      <c r="T34" s="121"/>
      <c r="U34" s="121"/>
      <c r="V34" s="121"/>
      <c r="W34" s="121"/>
      <c r="X34" s="121"/>
      <c r="Y34" s="121"/>
      <c r="Z34" s="86"/>
      <c r="AA34" s="86"/>
      <c r="AB34" s="86"/>
      <c r="AC34" s="635"/>
      <c r="AD34" s="125"/>
      <c r="AE34" s="51"/>
      <c r="AF34" s="51"/>
    </row>
    <row r="35" spans="1:32" s="52" customFormat="1" outlineLevel="1">
      <c r="A35" s="274"/>
      <c r="B35" s="48" t="s">
        <v>15</v>
      </c>
      <c r="C35" s="85">
        <v>31</v>
      </c>
      <c r="D35" s="73"/>
      <c r="E35" s="73" t="s">
        <v>9134</v>
      </c>
      <c r="F35" s="73" t="s">
        <v>9135</v>
      </c>
      <c r="G35" s="73" t="s">
        <v>9136</v>
      </c>
      <c r="H35" s="73"/>
      <c r="I35" s="73"/>
      <c r="J35" s="86"/>
      <c r="K35" s="86"/>
      <c r="L35" s="86"/>
      <c r="M35" s="73"/>
      <c r="N35" s="73"/>
      <c r="O35" s="86"/>
      <c r="P35" s="73"/>
      <c r="Q35" s="86"/>
      <c r="R35" s="121"/>
      <c r="S35" s="121"/>
      <c r="T35" s="121"/>
      <c r="U35" s="121"/>
      <c r="V35" s="121"/>
      <c r="W35" s="121"/>
      <c r="X35" s="121"/>
      <c r="Y35" s="121"/>
      <c r="Z35" s="86"/>
      <c r="AA35" s="86"/>
      <c r="AB35" s="86"/>
      <c r="AC35" s="635"/>
      <c r="AD35" s="125"/>
      <c r="AE35" s="51"/>
      <c r="AF35" s="51"/>
    </row>
    <row r="36" spans="1:32" s="52" customFormat="1" outlineLevel="1">
      <c r="A36" s="274"/>
      <c r="B36" s="48" t="s">
        <v>15</v>
      </c>
      <c r="C36" s="85">
        <v>32</v>
      </c>
      <c r="D36" s="73"/>
      <c r="E36" s="73" t="s">
        <v>9137</v>
      </c>
      <c r="F36" s="73" t="s">
        <v>9138</v>
      </c>
      <c r="G36" s="73" t="s">
        <v>9139</v>
      </c>
      <c r="H36" s="73"/>
      <c r="I36" s="73"/>
      <c r="J36" s="86"/>
      <c r="K36" s="86"/>
      <c r="L36" s="86"/>
      <c r="M36" s="73"/>
      <c r="N36" s="73"/>
      <c r="O36" s="86"/>
      <c r="P36" s="73"/>
      <c r="Q36" s="86"/>
      <c r="R36" s="121"/>
      <c r="S36" s="121"/>
      <c r="T36" s="121"/>
      <c r="U36" s="121"/>
      <c r="V36" s="121"/>
      <c r="W36" s="121"/>
      <c r="X36" s="121"/>
      <c r="Y36" s="121"/>
      <c r="Z36" s="86"/>
      <c r="AA36" s="86"/>
      <c r="AB36" s="86"/>
      <c r="AC36" s="635"/>
      <c r="AD36" s="125"/>
      <c r="AE36" s="51"/>
      <c r="AF36" s="51"/>
    </row>
    <row r="37" spans="1:32" s="52" customFormat="1" outlineLevel="1">
      <c r="A37" s="274"/>
      <c r="B37" s="48" t="s">
        <v>15</v>
      </c>
      <c r="C37" s="85">
        <v>33</v>
      </c>
      <c r="D37" s="73"/>
      <c r="E37" s="73" t="s">
        <v>9140</v>
      </c>
      <c r="F37" s="73" t="s">
        <v>9141</v>
      </c>
      <c r="G37" s="73" t="s">
        <v>9142</v>
      </c>
      <c r="H37" s="73"/>
      <c r="I37" s="73"/>
      <c r="J37" s="86"/>
      <c r="K37" s="86"/>
      <c r="L37" s="86"/>
      <c r="M37" s="73"/>
      <c r="N37" s="73"/>
      <c r="O37" s="86"/>
      <c r="P37" s="73"/>
      <c r="Q37" s="86"/>
      <c r="R37" s="121"/>
      <c r="S37" s="121"/>
      <c r="T37" s="121"/>
      <c r="U37" s="121"/>
      <c r="V37" s="121"/>
      <c r="W37" s="121"/>
      <c r="X37" s="121"/>
      <c r="Y37" s="121"/>
      <c r="Z37" s="86"/>
      <c r="AA37" s="86"/>
      <c r="AB37" s="86"/>
      <c r="AC37" s="635"/>
      <c r="AD37" s="125"/>
      <c r="AE37" s="51"/>
      <c r="AF37" s="51"/>
    </row>
    <row r="38" spans="1:32" s="637" customFormat="1" outlineLevel="1">
      <c r="A38" s="274"/>
      <c r="B38" s="48" t="s">
        <v>15</v>
      </c>
      <c r="C38" s="85">
        <v>34</v>
      </c>
      <c r="D38" s="73"/>
      <c r="E38" s="73" t="s">
        <v>9143</v>
      </c>
      <c r="F38" s="73" t="s">
        <v>9144</v>
      </c>
      <c r="G38" s="73" t="s">
        <v>9145</v>
      </c>
      <c r="H38" s="73"/>
      <c r="I38" s="73"/>
      <c r="J38" s="86"/>
      <c r="K38" s="86"/>
      <c r="L38" s="86"/>
      <c r="M38" s="73"/>
      <c r="N38" s="73"/>
      <c r="O38" s="86"/>
      <c r="P38" s="73"/>
      <c r="Q38" s="86"/>
      <c r="R38" s="121"/>
      <c r="S38" s="121"/>
      <c r="T38" s="121"/>
      <c r="U38" s="121"/>
      <c r="V38" s="121"/>
      <c r="W38" s="121"/>
      <c r="X38" s="121"/>
      <c r="Y38" s="121"/>
      <c r="Z38" s="86"/>
      <c r="AA38" s="86"/>
      <c r="AB38" s="86"/>
      <c r="AC38" s="635"/>
      <c r="AD38" s="180"/>
      <c r="AE38" s="51"/>
      <c r="AF38" s="51"/>
    </row>
    <row r="39" spans="1:32" s="52" customFormat="1" outlineLevel="1">
      <c r="A39" s="274"/>
      <c r="B39" s="48" t="s">
        <v>37</v>
      </c>
      <c r="C39" s="85">
        <v>35</v>
      </c>
      <c r="D39" s="73" t="s">
        <v>9146</v>
      </c>
      <c r="E39" s="73" t="s">
        <v>9147</v>
      </c>
      <c r="F39" s="73" t="s">
        <v>9148</v>
      </c>
      <c r="G39" s="73" t="s">
        <v>9149</v>
      </c>
      <c r="H39" s="73" t="s">
        <v>9150</v>
      </c>
      <c r="I39" s="73"/>
      <c r="J39" s="86" t="s">
        <v>80</v>
      </c>
      <c r="K39" s="86"/>
      <c r="L39" s="86" t="s">
        <v>9151</v>
      </c>
      <c r="M39" s="73"/>
      <c r="N39" s="73"/>
      <c r="O39" s="86" t="s">
        <v>9152</v>
      </c>
      <c r="P39" s="73" t="s">
        <v>80</v>
      </c>
      <c r="Q39" s="86"/>
      <c r="R39" s="121"/>
      <c r="S39" s="121"/>
      <c r="T39" s="121"/>
      <c r="U39" s="121"/>
      <c r="V39" s="121"/>
      <c r="W39" s="121"/>
      <c r="X39" s="121"/>
      <c r="Y39" s="121"/>
      <c r="Z39" s="86" t="s">
        <v>9153</v>
      </c>
      <c r="AA39" s="86"/>
      <c r="AB39" s="86"/>
      <c r="AC39" s="635" t="s">
        <v>3935</v>
      </c>
      <c r="AD39" s="180" t="s">
        <v>1539</v>
      </c>
      <c r="AE39" s="51"/>
      <c r="AF39" s="51" t="s">
        <v>9154</v>
      </c>
    </row>
    <row r="40" spans="1:32" s="52" customFormat="1" outlineLevel="1">
      <c r="A40" s="274"/>
      <c r="B40" s="48" t="s">
        <v>37</v>
      </c>
      <c r="C40" s="85">
        <v>36</v>
      </c>
      <c r="D40" s="73" t="s">
        <v>9155</v>
      </c>
      <c r="E40" s="73" t="s">
        <v>9156</v>
      </c>
      <c r="F40" s="73" t="s">
        <v>9157</v>
      </c>
      <c r="G40" s="73" t="s">
        <v>9158</v>
      </c>
      <c r="H40" s="73" t="s">
        <v>9159</v>
      </c>
      <c r="I40" s="73"/>
      <c r="J40" s="86" t="s">
        <v>80</v>
      </c>
      <c r="K40" s="86"/>
      <c r="L40" s="86" t="s">
        <v>9160</v>
      </c>
      <c r="M40" s="73">
        <v>0</v>
      </c>
      <c r="N40" s="73" t="s">
        <v>9160</v>
      </c>
      <c r="O40" s="86" t="s">
        <v>9152</v>
      </c>
      <c r="P40" s="73" t="s">
        <v>80</v>
      </c>
      <c r="Q40" s="86"/>
      <c r="R40" s="121"/>
      <c r="S40" s="121"/>
      <c r="T40" s="121"/>
      <c r="U40" s="121"/>
      <c r="V40" s="121"/>
      <c r="W40" s="121"/>
      <c r="X40" s="121"/>
      <c r="Y40" s="121"/>
      <c r="Z40" s="86"/>
      <c r="AA40" s="86"/>
      <c r="AB40" s="86"/>
      <c r="AC40" s="635" t="s">
        <v>9161</v>
      </c>
      <c r="AD40" s="180" t="s">
        <v>1539</v>
      </c>
      <c r="AE40" s="51"/>
      <c r="AF40" s="51" t="s">
        <v>9162</v>
      </c>
    </row>
    <row r="41" spans="1:32" s="52" customFormat="1" outlineLevel="1">
      <c r="A41" s="274"/>
      <c r="B41" s="48" t="s">
        <v>37</v>
      </c>
      <c r="C41" s="85">
        <v>37</v>
      </c>
      <c r="D41" s="73" t="s">
        <v>9163</v>
      </c>
      <c r="E41" s="73" t="s">
        <v>9164</v>
      </c>
      <c r="F41" s="73" t="s">
        <v>9165</v>
      </c>
      <c r="G41" s="73" t="s">
        <v>9166</v>
      </c>
      <c r="H41" s="73" t="s">
        <v>9167</v>
      </c>
      <c r="I41" s="73"/>
      <c r="J41" s="86" t="s">
        <v>80</v>
      </c>
      <c r="K41" s="86"/>
      <c r="L41" s="86" t="s">
        <v>9151</v>
      </c>
      <c r="M41" s="73"/>
      <c r="N41" s="73"/>
      <c r="O41" s="86" t="s">
        <v>9152</v>
      </c>
      <c r="P41" s="73" t="s">
        <v>80</v>
      </c>
      <c r="Q41" s="86"/>
      <c r="R41" s="121"/>
      <c r="S41" s="121"/>
      <c r="T41" s="121"/>
      <c r="U41" s="121"/>
      <c r="V41" s="121"/>
      <c r="W41" s="121"/>
      <c r="X41" s="121"/>
      <c r="Y41" s="121"/>
      <c r="Z41" s="86" t="s">
        <v>9168</v>
      </c>
      <c r="AA41" s="86"/>
      <c r="AB41" s="86"/>
      <c r="AC41" s="635" t="s">
        <v>9161</v>
      </c>
      <c r="AD41" s="180" t="s">
        <v>1539</v>
      </c>
      <c r="AE41" s="51"/>
      <c r="AF41" s="51" t="s">
        <v>9169</v>
      </c>
    </row>
    <row r="42" spans="1:32" s="52" customFormat="1" outlineLevel="1">
      <c r="A42" s="274"/>
      <c r="B42" s="48" t="s">
        <v>82</v>
      </c>
      <c r="C42" s="85">
        <v>38</v>
      </c>
      <c r="D42" s="73" t="s">
        <v>9170</v>
      </c>
      <c r="E42" s="73" t="s">
        <v>9171</v>
      </c>
      <c r="F42" s="48" t="s">
        <v>9172</v>
      </c>
      <c r="G42" s="73" t="s">
        <v>9173</v>
      </c>
      <c r="H42" s="73"/>
      <c r="I42" s="73"/>
      <c r="J42" s="86"/>
      <c r="K42" s="73"/>
      <c r="L42" s="86"/>
      <c r="M42" s="73"/>
      <c r="N42" s="73"/>
      <c r="O42" s="86" t="s">
        <v>9174</v>
      </c>
      <c r="P42" s="73"/>
      <c r="Q42" s="86"/>
      <c r="R42" s="121"/>
      <c r="S42" s="121"/>
      <c r="T42" s="121"/>
      <c r="U42" s="121"/>
      <c r="V42" s="121"/>
      <c r="W42" s="121"/>
      <c r="X42" s="121"/>
      <c r="Y42" s="121"/>
      <c r="Z42" s="86"/>
      <c r="AA42" s="86"/>
      <c r="AB42" s="86"/>
      <c r="AC42" s="635"/>
      <c r="AD42" s="180"/>
      <c r="AE42" s="51"/>
      <c r="AF42" s="51"/>
    </row>
    <row r="43" spans="1:32" s="52" customFormat="1" outlineLevel="1">
      <c r="A43" s="274"/>
      <c r="B43" s="48" t="s">
        <v>15</v>
      </c>
      <c r="C43" s="85">
        <v>39</v>
      </c>
      <c r="D43" s="73"/>
      <c r="E43" s="73" t="s">
        <v>9175</v>
      </c>
      <c r="F43" s="73" t="s">
        <v>9176</v>
      </c>
      <c r="G43" s="73" t="s">
        <v>9177</v>
      </c>
      <c r="H43" s="73"/>
      <c r="I43" s="73"/>
      <c r="J43" s="86"/>
      <c r="K43" s="86"/>
      <c r="L43" s="86"/>
      <c r="M43" s="73"/>
      <c r="N43" s="73"/>
      <c r="O43" s="86"/>
      <c r="P43" s="73"/>
      <c r="Q43" s="86"/>
      <c r="R43" s="121"/>
      <c r="S43" s="121"/>
      <c r="T43" s="121"/>
      <c r="U43" s="121"/>
      <c r="V43" s="121"/>
      <c r="W43" s="121"/>
      <c r="X43" s="121"/>
      <c r="Y43" s="121"/>
      <c r="Z43" s="86"/>
      <c r="AA43" s="86"/>
      <c r="AB43" s="86"/>
      <c r="AC43" s="635"/>
      <c r="AD43" s="180"/>
      <c r="AE43" s="51"/>
      <c r="AF43" s="51"/>
    </row>
    <row r="44" spans="1:32" s="52" customFormat="1" outlineLevel="1">
      <c r="A44" s="274"/>
      <c r="B44" s="48" t="s">
        <v>15</v>
      </c>
      <c r="C44" s="85">
        <v>40</v>
      </c>
      <c r="D44" s="73"/>
      <c r="E44" s="73" t="s">
        <v>9178</v>
      </c>
      <c r="F44" s="73" t="s">
        <v>9179</v>
      </c>
      <c r="G44" s="73" t="s">
        <v>9180</v>
      </c>
      <c r="H44" s="73"/>
      <c r="I44" s="73"/>
      <c r="J44" s="86"/>
      <c r="K44" s="86"/>
      <c r="L44" s="86"/>
      <c r="M44" s="73"/>
      <c r="N44" s="73"/>
      <c r="O44" s="86"/>
      <c r="P44" s="73"/>
      <c r="Q44" s="86"/>
      <c r="R44" s="121"/>
      <c r="S44" s="121"/>
      <c r="T44" s="121"/>
      <c r="U44" s="121"/>
      <c r="V44" s="121"/>
      <c r="W44" s="121"/>
      <c r="X44" s="121"/>
      <c r="Y44" s="121"/>
      <c r="Z44" s="86"/>
      <c r="AA44" s="86"/>
      <c r="AB44" s="86"/>
      <c r="AC44" s="635"/>
      <c r="AD44" s="180"/>
      <c r="AE44" s="51"/>
      <c r="AF44" s="51"/>
    </row>
    <row r="45" spans="1:32" s="52" customFormat="1" outlineLevel="1">
      <c r="A45" s="274"/>
      <c r="B45" s="48" t="s">
        <v>15</v>
      </c>
      <c r="C45" s="85">
        <v>41</v>
      </c>
      <c r="D45" s="73"/>
      <c r="E45" s="73" t="s">
        <v>9181</v>
      </c>
      <c r="F45" s="73" t="s">
        <v>9182</v>
      </c>
      <c r="G45" s="73" t="s">
        <v>9183</v>
      </c>
      <c r="H45" s="73"/>
      <c r="I45" s="73"/>
      <c r="J45" s="86"/>
      <c r="K45" s="86"/>
      <c r="L45" s="86"/>
      <c r="M45" s="73"/>
      <c r="N45" s="73"/>
      <c r="O45" s="86"/>
      <c r="P45" s="73"/>
      <c r="Q45" s="86"/>
      <c r="R45" s="121"/>
      <c r="S45" s="121"/>
      <c r="T45" s="121"/>
      <c r="U45" s="121"/>
      <c r="V45" s="121"/>
      <c r="W45" s="121"/>
      <c r="X45" s="121"/>
      <c r="Y45" s="121"/>
      <c r="Z45" s="86"/>
      <c r="AA45" s="86"/>
      <c r="AB45" s="86"/>
      <c r="AC45" s="635"/>
      <c r="AD45" s="180"/>
      <c r="AE45" s="51"/>
      <c r="AF45" s="51"/>
    </row>
    <row r="46" spans="1:32" s="52" customFormat="1" outlineLevel="1">
      <c r="A46" s="274"/>
      <c r="B46" s="48" t="s">
        <v>15</v>
      </c>
      <c r="C46" s="85">
        <v>42</v>
      </c>
      <c r="D46" s="73"/>
      <c r="E46" s="73" t="s">
        <v>9184</v>
      </c>
      <c r="F46" s="73" t="s">
        <v>9185</v>
      </c>
      <c r="G46" s="73" t="s">
        <v>9186</v>
      </c>
      <c r="H46" s="73"/>
      <c r="I46" s="73"/>
      <c r="J46" s="86"/>
      <c r="K46" s="86"/>
      <c r="L46" s="86"/>
      <c r="M46" s="73"/>
      <c r="N46" s="73"/>
      <c r="O46" s="86"/>
      <c r="P46" s="73"/>
      <c r="Q46" s="86"/>
      <c r="R46" s="121"/>
      <c r="S46" s="121"/>
      <c r="T46" s="121"/>
      <c r="U46" s="121"/>
      <c r="V46" s="121"/>
      <c r="W46" s="121"/>
      <c r="X46" s="121"/>
      <c r="Y46" s="121"/>
      <c r="Z46" s="86"/>
      <c r="AA46" s="86"/>
      <c r="AB46" s="86"/>
      <c r="AC46" s="635"/>
      <c r="AD46" s="125"/>
      <c r="AE46" s="51"/>
      <c r="AF46" s="51"/>
    </row>
    <row r="47" spans="1:32" s="52" customFormat="1" outlineLevel="1">
      <c r="A47" s="274"/>
      <c r="B47" s="48" t="s">
        <v>15</v>
      </c>
      <c r="C47" s="85">
        <v>43</v>
      </c>
      <c r="D47" s="73"/>
      <c r="E47" s="73" t="s">
        <v>9187</v>
      </c>
      <c r="F47" s="73" t="s">
        <v>9188</v>
      </c>
      <c r="G47" s="73" t="s">
        <v>9189</v>
      </c>
      <c r="H47" s="73"/>
      <c r="I47" s="73"/>
      <c r="J47" s="86"/>
      <c r="K47" s="86"/>
      <c r="L47" s="86"/>
      <c r="M47" s="73"/>
      <c r="N47" s="73"/>
      <c r="O47" s="86"/>
      <c r="P47" s="73"/>
      <c r="Q47" s="86"/>
      <c r="R47" s="121"/>
      <c r="S47" s="121"/>
      <c r="T47" s="121"/>
      <c r="U47" s="121"/>
      <c r="V47" s="121"/>
      <c r="W47" s="121"/>
      <c r="X47" s="121"/>
      <c r="Y47" s="121"/>
      <c r="Z47" s="86"/>
      <c r="AA47" s="86"/>
      <c r="AB47" s="86"/>
      <c r="AC47" s="635"/>
      <c r="AD47" s="125"/>
      <c r="AE47" s="51"/>
      <c r="AF47" s="51"/>
    </row>
    <row r="48" spans="1:32" s="52" customFormat="1" outlineLevel="1">
      <c r="A48" s="274"/>
      <c r="B48" s="48" t="s">
        <v>15</v>
      </c>
      <c r="C48" s="85">
        <v>44</v>
      </c>
      <c r="D48" s="73"/>
      <c r="E48" s="73" t="s">
        <v>9190</v>
      </c>
      <c r="F48" s="73" t="s">
        <v>9191</v>
      </c>
      <c r="G48" s="73" t="s">
        <v>9192</v>
      </c>
      <c r="H48" s="73"/>
      <c r="I48" s="73"/>
      <c r="J48" s="86"/>
      <c r="K48" s="86"/>
      <c r="L48" s="86"/>
      <c r="M48" s="73"/>
      <c r="N48" s="73"/>
      <c r="O48" s="86"/>
      <c r="P48" s="73"/>
      <c r="Q48" s="86"/>
      <c r="R48" s="121"/>
      <c r="S48" s="121"/>
      <c r="T48" s="121"/>
      <c r="U48" s="121"/>
      <c r="V48" s="121"/>
      <c r="W48" s="121"/>
      <c r="X48" s="121"/>
      <c r="Y48" s="121"/>
      <c r="Z48" s="86"/>
      <c r="AA48" s="86"/>
      <c r="AB48" s="86"/>
      <c r="AC48" s="635"/>
      <c r="AD48" s="125"/>
      <c r="AE48" s="51"/>
      <c r="AF48" s="51"/>
    </row>
    <row r="49" spans="1:32" s="52" customFormat="1" outlineLevel="1">
      <c r="A49" s="274"/>
      <c r="B49" s="48" t="s">
        <v>15</v>
      </c>
      <c r="C49" s="85">
        <v>45</v>
      </c>
      <c r="D49" s="73"/>
      <c r="E49" s="73" t="s">
        <v>9193</v>
      </c>
      <c r="F49" s="73" t="s">
        <v>9194</v>
      </c>
      <c r="G49" s="73" t="s">
        <v>9195</v>
      </c>
      <c r="H49" s="73"/>
      <c r="I49" s="73"/>
      <c r="J49" s="86"/>
      <c r="K49" s="86"/>
      <c r="L49" s="86"/>
      <c r="M49" s="73"/>
      <c r="N49" s="73"/>
      <c r="O49" s="86"/>
      <c r="P49" s="73"/>
      <c r="Q49" s="86"/>
      <c r="R49" s="121"/>
      <c r="S49" s="121"/>
      <c r="T49" s="121"/>
      <c r="U49" s="121"/>
      <c r="V49" s="121"/>
      <c r="W49" s="121"/>
      <c r="X49" s="121"/>
      <c r="Y49" s="121"/>
      <c r="Z49" s="86"/>
      <c r="AA49" s="86"/>
      <c r="AB49" s="86"/>
      <c r="AC49" s="635"/>
      <c r="AD49" s="125"/>
      <c r="AE49" s="51"/>
      <c r="AF49" s="51"/>
    </row>
    <row r="50" spans="1:32" s="52" customFormat="1" outlineLevel="1">
      <c r="A50" s="274"/>
      <c r="B50" s="48" t="s">
        <v>15</v>
      </c>
      <c r="C50" s="85">
        <v>46</v>
      </c>
      <c r="D50" s="73"/>
      <c r="E50" s="73" t="s">
        <v>9196</v>
      </c>
      <c r="F50" s="73" t="s">
        <v>9197</v>
      </c>
      <c r="G50" s="73" t="s">
        <v>9198</v>
      </c>
      <c r="H50" s="73"/>
      <c r="I50" s="73"/>
      <c r="J50" s="86"/>
      <c r="K50" s="86"/>
      <c r="L50" s="86"/>
      <c r="M50" s="73"/>
      <c r="N50" s="73"/>
      <c r="O50" s="86"/>
      <c r="P50" s="73"/>
      <c r="Q50" s="86"/>
      <c r="R50" s="121"/>
      <c r="S50" s="121"/>
      <c r="T50" s="121"/>
      <c r="U50" s="121"/>
      <c r="V50" s="121"/>
      <c r="W50" s="121"/>
      <c r="X50" s="121"/>
      <c r="Y50" s="121"/>
      <c r="Z50" s="86"/>
      <c r="AA50" s="86"/>
      <c r="AB50" s="86"/>
      <c r="AC50" s="635"/>
      <c r="AD50" s="125"/>
      <c r="AE50" s="51"/>
      <c r="AF50" s="51"/>
    </row>
    <row r="51" spans="1:32" s="52" customFormat="1" outlineLevel="1">
      <c r="A51" s="274"/>
      <c r="B51" s="48" t="s">
        <v>15</v>
      </c>
      <c r="C51" s="85">
        <v>47</v>
      </c>
      <c r="D51" s="73"/>
      <c r="E51" s="73" t="s">
        <v>9199</v>
      </c>
      <c r="F51" s="73" t="s">
        <v>9200</v>
      </c>
      <c r="G51" s="73" t="s">
        <v>9201</v>
      </c>
      <c r="H51" s="73"/>
      <c r="I51" s="73"/>
      <c r="J51" s="86"/>
      <c r="K51" s="86"/>
      <c r="L51" s="86"/>
      <c r="M51" s="73"/>
      <c r="N51" s="73"/>
      <c r="O51" s="86"/>
      <c r="P51" s="73"/>
      <c r="Q51" s="86"/>
      <c r="R51" s="121"/>
      <c r="S51" s="121"/>
      <c r="T51" s="121"/>
      <c r="U51" s="121"/>
      <c r="V51" s="121"/>
      <c r="W51" s="121"/>
      <c r="X51" s="121"/>
      <c r="Y51" s="121"/>
      <c r="Z51" s="86"/>
      <c r="AA51" s="86"/>
      <c r="AB51" s="86"/>
      <c r="AC51" s="635"/>
      <c r="AD51" s="125"/>
      <c r="AE51" s="51"/>
      <c r="AF51" s="51"/>
    </row>
    <row r="52" spans="1:32" s="52" customFormat="1" outlineLevel="1">
      <c r="A52" s="274"/>
      <c r="B52" s="48" t="s">
        <v>15</v>
      </c>
      <c r="C52" s="85">
        <v>48</v>
      </c>
      <c r="D52" s="73"/>
      <c r="E52" s="73" t="s">
        <v>9202</v>
      </c>
      <c r="F52" s="73" t="s">
        <v>9203</v>
      </c>
      <c r="G52" s="73" t="s">
        <v>9204</v>
      </c>
      <c r="H52" s="73"/>
      <c r="I52" s="73"/>
      <c r="J52" s="86"/>
      <c r="K52" s="86"/>
      <c r="L52" s="86"/>
      <c r="M52" s="73"/>
      <c r="N52" s="73"/>
      <c r="O52" s="86"/>
      <c r="P52" s="73"/>
      <c r="Q52" s="86"/>
      <c r="R52" s="121"/>
      <c r="S52" s="121"/>
      <c r="T52" s="121"/>
      <c r="U52" s="121"/>
      <c r="V52" s="121"/>
      <c r="W52" s="121"/>
      <c r="X52" s="121"/>
      <c r="Y52" s="121"/>
      <c r="Z52" s="86"/>
      <c r="AA52" s="86"/>
      <c r="AB52" s="86"/>
      <c r="AC52" s="635"/>
      <c r="AD52" s="125"/>
      <c r="AE52" s="51"/>
      <c r="AF52" s="51"/>
    </row>
    <row r="53" spans="1:32" s="52" customFormat="1" outlineLevel="1">
      <c r="A53" s="274"/>
      <c r="B53" s="48" t="s">
        <v>15</v>
      </c>
      <c r="C53" s="85">
        <v>49</v>
      </c>
      <c r="D53" s="73"/>
      <c r="E53" s="73" t="s">
        <v>9205</v>
      </c>
      <c r="F53" s="73" t="s">
        <v>9206</v>
      </c>
      <c r="G53" s="73" t="s">
        <v>9207</v>
      </c>
      <c r="H53" s="73"/>
      <c r="I53" s="73"/>
      <c r="J53" s="86"/>
      <c r="K53" s="86"/>
      <c r="L53" s="86"/>
      <c r="M53" s="73"/>
      <c r="N53" s="73"/>
      <c r="O53" s="86"/>
      <c r="P53" s="73"/>
      <c r="Q53" s="86"/>
      <c r="R53" s="121"/>
      <c r="S53" s="121"/>
      <c r="T53" s="121"/>
      <c r="U53" s="121"/>
      <c r="V53" s="121"/>
      <c r="W53" s="121"/>
      <c r="X53" s="121"/>
      <c r="Y53" s="121"/>
      <c r="Z53" s="86"/>
      <c r="AA53" s="86"/>
      <c r="AB53" s="86"/>
      <c r="AC53" s="635"/>
      <c r="AD53" s="125"/>
      <c r="AE53" s="51"/>
      <c r="AF53" s="51"/>
    </row>
    <row r="54" spans="1:32" s="52" customFormat="1" outlineLevel="1">
      <c r="A54" s="274"/>
      <c r="B54" s="48" t="s">
        <v>15</v>
      </c>
      <c r="C54" s="85">
        <v>50</v>
      </c>
      <c r="D54" s="73"/>
      <c r="E54" s="73" t="s">
        <v>9208</v>
      </c>
      <c r="F54" s="73" t="s">
        <v>9209</v>
      </c>
      <c r="G54" s="73" t="s">
        <v>9210</v>
      </c>
      <c r="H54" s="73"/>
      <c r="I54" s="73"/>
      <c r="J54" s="86"/>
      <c r="K54" s="86"/>
      <c r="L54" s="86"/>
      <c r="M54" s="73"/>
      <c r="N54" s="73"/>
      <c r="O54" s="86"/>
      <c r="P54" s="73"/>
      <c r="Q54" s="86"/>
      <c r="R54" s="121"/>
      <c r="S54" s="121"/>
      <c r="T54" s="121"/>
      <c r="U54" s="121"/>
      <c r="V54" s="121"/>
      <c r="W54" s="121"/>
      <c r="X54" s="121"/>
      <c r="Y54" s="121"/>
      <c r="Z54" s="86"/>
      <c r="AA54" s="86"/>
      <c r="AB54" s="86"/>
      <c r="AC54" s="635"/>
      <c r="AD54" s="125"/>
      <c r="AE54" s="51"/>
      <c r="AF54" s="51"/>
    </row>
    <row r="55" spans="1:32" s="52" customFormat="1" outlineLevel="1">
      <c r="A55" s="274"/>
      <c r="B55" s="48" t="s">
        <v>15</v>
      </c>
      <c r="C55" s="85">
        <v>51</v>
      </c>
      <c r="D55" s="73"/>
      <c r="E55" s="73" t="s">
        <v>9211</v>
      </c>
      <c r="F55" s="73" t="s">
        <v>9212</v>
      </c>
      <c r="G55" s="73" t="s">
        <v>9213</v>
      </c>
      <c r="H55" s="73"/>
      <c r="I55" s="73"/>
      <c r="J55" s="86"/>
      <c r="K55" s="86"/>
      <c r="L55" s="86"/>
      <c r="M55" s="73"/>
      <c r="N55" s="73"/>
      <c r="O55" s="86"/>
      <c r="P55" s="73"/>
      <c r="Q55" s="86"/>
      <c r="R55" s="121"/>
      <c r="S55" s="121"/>
      <c r="T55" s="121"/>
      <c r="U55" s="121"/>
      <c r="V55" s="121"/>
      <c r="W55" s="121"/>
      <c r="X55" s="121"/>
      <c r="Y55" s="121"/>
      <c r="Z55" s="86"/>
      <c r="AA55" s="86"/>
      <c r="AB55" s="86"/>
      <c r="AC55" s="635"/>
      <c r="AD55" s="125"/>
      <c r="AE55" s="51"/>
      <c r="AF55" s="51"/>
    </row>
    <row r="56" spans="1:32" s="52" customFormat="1" outlineLevel="1">
      <c r="A56" s="274"/>
      <c r="B56" s="48" t="s">
        <v>15</v>
      </c>
      <c r="C56" s="85">
        <v>52</v>
      </c>
      <c r="D56" s="73"/>
      <c r="E56" s="73" t="s">
        <v>9214</v>
      </c>
      <c r="F56" s="73" t="s">
        <v>9215</v>
      </c>
      <c r="G56" s="73" t="s">
        <v>9216</v>
      </c>
      <c r="H56" s="73"/>
      <c r="I56" s="73"/>
      <c r="J56" s="86"/>
      <c r="K56" s="86"/>
      <c r="L56" s="86"/>
      <c r="M56" s="73"/>
      <c r="N56" s="73"/>
      <c r="O56" s="86"/>
      <c r="P56" s="73"/>
      <c r="Q56" s="86"/>
      <c r="R56" s="121"/>
      <c r="S56" s="121"/>
      <c r="T56" s="121"/>
      <c r="U56" s="121"/>
      <c r="V56" s="121"/>
      <c r="W56" s="121"/>
      <c r="X56" s="121"/>
      <c r="Y56" s="121"/>
      <c r="Z56" s="86"/>
      <c r="AA56" s="86"/>
      <c r="AB56" s="86"/>
      <c r="AC56" s="635"/>
      <c r="AD56" s="125"/>
      <c r="AE56" s="51"/>
      <c r="AF56" s="51"/>
    </row>
    <row r="57" spans="1:32" s="52" customFormat="1" outlineLevel="1">
      <c r="A57" s="274"/>
      <c r="B57" s="48" t="s">
        <v>15</v>
      </c>
      <c r="C57" s="85">
        <v>53</v>
      </c>
      <c r="D57" s="73"/>
      <c r="E57" s="73" t="s">
        <v>9217</v>
      </c>
      <c r="F57" s="73" t="s">
        <v>9218</v>
      </c>
      <c r="G57" s="73" t="s">
        <v>9219</v>
      </c>
      <c r="H57" s="73"/>
      <c r="I57" s="73"/>
      <c r="J57" s="86"/>
      <c r="K57" s="86"/>
      <c r="L57" s="86"/>
      <c r="M57" s="73"/>
      <c r="N57" s="73"/>
      <c r="O57" s="86"/>
      <c r="P57" s="73"/>
      <c r="Q57" s="86"/>
      <c r="R57" s="121"/>
      <c r="S57" s="121"/>
      <c r="T57" s="121"/>
      <c r="U57" s="121"/>
      <c r="V57" s="121"/>
      <c r="W57" s="121"/>
      <c r="X57" s="121"/>
      <c r="Y57" s="121"/>
      <c r="Z57" s="86"/>
      <c r="AA57" s="86"/>
      <c r="AB57" s="86"/>
      <c r="AC57" s="635"/>
      <c r="AD57" s="125"/>
      <c r="AE57" s="51"/>
      <c r="AF57" s="51"/>
    </row>
    <row r="58" spans="1:32" s="52" customFormat="1" outlineLevel="1">
      <c r="A58" s="274"/>
      <c r="B58" s="48" t="s">
        <v>15</v>
      </c>
      <c r="C58" s="85">
        <v>54</v>
      </c>
      <c r="D58" s="73"/>
      <c r="E58" s="73" t="s">
        <v>9220</v>
      </c>
      <c r="F58" s="73" t="s">
        <v>9221</v>
      </c>
      <c r="G58" s="73" t="s">
        <v>9222</v>
      </c>
      <c r="H58" s="73"/>
      <c r="I58" s="73"/>
      <c r="J58" s="86"/>
      <c r="K58" s="86"/>
      <c r="L58" s="86"/>
      <c r="M58" s="73"/>
      <c r="N58" s="73"/>
      <c r="O58" s="86"/>
      <c r="P58" s="73"/>
      <c r="Q58" s="86"/>
      <c r="R58" s="121"/>
      <c r="S58" s="121"/>
      <c r="T58" s="121"/>
      <c r="U58" s="121"/>
      <c r="V58" s="121"/>
      <c r="W58" s="121"/>
      <c r="X58" s="121"/>
      <c r="Y58" s="121"/>
      <c r="Z58" s="86"/>
      <c r="AA58" s="86"/>
      <c r="AB58" s="86"/>
      <c r="AC58" s="635"/>
      <c r="AD58" s="125"/>
      <c r="AE58" s="51"/>
      <c r="AF58" s="51"/>
    </row>
    <row r="59" spans="1:32" s="52" customFormat="1" outlineLevel="1">
      <c r="A59" s="274"/>
      <c r="B59" s="48" t="s">
        <v>15</v>
      </c>
      <c r="C59" s="85">
        <v>55</v>
      </c>
      <c r="D59" s="73"/>
      <c r="E59" s="73" t="s">
        <v>9223</v>
      </c>
      <c r="F59" s="73" t="s">
        <v>9224</v>
      </c>
      <c r="G59" s="73" t="s">
        <v>9225</v>
      </c>
      <c r="H59" s="73"/>
      <c r="I59" s="73"/>
      <c r="J59" s="86"/>
      <c r="K59" s="86"/>
      <c r="L59" s="86"/>
      <c r="M59" s="73"/>
      <c r="N59" s="73"/>
      <c r="O59" s="86"/>
      <c r="P59" s="73"/>
      <c r="Q59" s="86"/>
      <c r="R59" s="121"/>
      <c r="S59" s="121"/>
      <c r="T59" s="121"/>
      <c r="U59" s="121"/>
      <c r="V59" s="121"/>
      <c r="W59" s="121"/>
      <c r="X59" s="121"/>
      <c r="Y59" s="121"/>
      <c r="Z59" s="86"/>
      <c r="AA59" s="86"/>
      <c r="AB59" s="86"/>
      <c r="AC59" s="635"/>
      <c r="AD59" s="125"/>
      <c r="AE59" s="51"/>
      <c r="AF59" s="51"/>
    </row>
    <row r="60" spans="1:32" s="52" customFormat="1" outlineLevel="1">
      <c r="A60" s="274"/>
      <c r="B60" s="48" t="s">
        <v>15</v>
      </c>
      <c r="C60" s="85">
        <v>56</v>
      </c>
      <c r="D60" s="73"/>
      <c r="E60" s="73" t="s">
        <v>9226</v>
      </c>
      <c r="F60" s="73" t="s">
        <v>9227</v>
      </c>
      <c r="G60" s="73" t="s">
        <v>9228</v>
      </c>
      <c r="H60" s="73"/>
      <c r="I60" s="73"/>
      <c r="J60" s="86"/>
      <c r="K60" s="86"/>
      <c r="L60" s="86"/>
      <c r="M60" s="73"/>
      <c r="N60" s="73"/>
      <c r="O60" s="86"/>
      <c r="P60" s="73"/>
      <c r="Q60" s="86"/>
      <c r="R60" s="121"/>
      <c r="S60" s="121"/>
      <c r="T60" s="121"/>
      <c r="U60" s="121"/>
      <c r="V60" s="121"/>
      <c r="W60" s="121"/>
      <c r="X60" s="121"/>
      <c r="Y60" s="121"/>
      <c r="Z60" s="86"/>
      <c r="AA60" s="86"/>
      <c r="AB60" s="86"/>
      <c r="AC60" s="635"/>
      <c r="AD60" s="125"/>
      <c r="AE60" s="51"/>
      <c r="AF60" s="51"/>
    </row>
    <row r="61" spans="1:32" s="52" customFormat="1" outlineLevel="1">
      <c r="A61" s="274"/>
      <c r="B61" s="48" t="s">
        <v>15</v>
      </c>
      <c r="C61" s="85">
        <v>57</v>
      </c>
      <c r="D61" s="73"/>
      <c r="E61" s="73" t="s">
        <v>9229</v>
      </c>
      <c r="F61" s="73" t="s">
        <v>9230</v>
      </c>
      <c r="G61" s="73" t="s">
        <v>9231</v>
      </c>
      <c r="H61" s="73"/>
      <c r="I61" s="73"/>
      <c r="J61" s="86"/>
      <c r="K61" s="86"/>
      <c r="L61" s="86"/>
      <c r="M61" s="73"/>
      <c r="N61" s="73"/>
      <c r="O61" s="86"/>
      <c r="P61" s="73"/>
      <c r="Q61" s="86"/>
      <c r="R61" s="121"/>
      <c r="S61" s="121"/>
      <c r="T61" s="121"/>
      <c r="U61" s="121"/>
      <c r="V61" s="121"/>
      <c r="W61" s="121"/>
      <c r="X61" s="121"/>
      <c r="Y61" s="121"/>
      <c r="Z61" s="86"/>
      <c r="AA61" s="86"/>
      <c r="AB61" s="86"/>
      <c r="AC61" s="635"/>
      <c r="AD61" s="125"/>
      <c r="AE61" s="51"/>
      <c r="AF61" s="51"/>
    </row>
    <row r="62" spans="1:32" s="52" customFormat="1" outlineLevel="1">
      <c r="A62" s="274"/>
      <c r="B62" s="48" t="s">
        <v>15</v>
      </c>
      <c r="C62" s="85">
        <v>58</v>
      </c>
      <c r="D62" s="73"/>
      <c r="E62" s="73" t="s">
        <v>9232</v>
      </c>
      <c r="F62" s="73" t="s">
        <v>9233</v>
      </c>
      <c r="G62" s="73" t="s">
        <v>9234</v>
      </c>
      <c r="H62" s="73"/>
      <c r="I62" s="73"/>
      <c r="J62" s="86"/>
      <c r="K62" s="86"/>
      <c r="L62" s="86"/>
      <c r="M62" s="73"/>
      <c r="N62" s="73"/>
      <c r="O62" s="86"/>
      <c r="P62" s="73"/>
      <c r="Q62" s="86"/>
      <c r="R62" s="121"/>
      <c r="S62" s="121"/>
      <c r="T62" s="121"/>
      <c r="U62" s="121"/>
      <c r="V62" s="121"/>
      <c r="W62" s="121"/>
      <c r="X62" s="121"/>
      <c r="Y62" s="121"/>
      <c r="Z62" s="86"/>
      <c r="AA62" s="86"/>
      <c r="AB62" s="86"/>
      <c r="AC62" s="635"/>
      <c r="AD62" s="125"/>
      <c r="AE62" s="51"/>
      <c r="AF62" s="51"/>
    </row>
    <row r="63" spans="1:32" s="52" customFormat="1" outlineLevel="1">
      <c r="A63" s="274"/>
      <c r="B63" s="48" t="s">
        <v>15</v>
      </c>
      <c r="C63" s="85">
        <v>59</v>
      </c>
      <c r="D63" s="73"/>
      <c r="E63" s="73" t="s">
        <v>9235</v>
      </c>
      <c r="F63" s="73" t="s">
        <v>9236</v>
      </c>
      <c r="G63" s="73" t="s">
        <v>9237</v>
      </c>
      <c r="H63" s="73"/>
      <c r="I63" s="73"/>
      <c r="J63" s="86"/>
      <c r="K63" s="86"/>
      <c r="L63" s="86"/>
      <c r="M63" s="73"/>
      <c r="N63" s="73"/>
      <c r="O63" s="86"/>
      <c r="P63" s="73"/>
      <c r="Q63" s="86"/>
      <c r="R63" s="121"/>
      <c r="S63" s="121"/>
      <c r="T63" s="121"/>
      <c r="U63" s="121"/>
      <c r="V63" s="121"/>
      <c r="W63" s="121"/>
      <c r="X63" s="121"/>
      <c r="Y63" s="121"/>
      <c r="Z63" s="86"/>
      <c r="AA63" s="86"/>
      <c r="AB63" s="86"/>
      <c r="AC63" s="635"/>
      <c r="AD63" s="125"/>
      <c r="AE63" s="51"/>
      <c r="AF63" s="51"/>
    </row>
    <row r="64" spans="1:32" s="52" customFormat="1" outlineLevel="1">
      <c r="A64" s="274"/>
      <c r="B64" s="48" t="s">
        <v>15</v>
      </c>
      <c r="C64" s="85">
        <v>60</v>
      </c>
      <c r="D64" s="73"/>
      <c r="E64" s="73" t="s">
        <v>9238</v>
      </c>
      <c r="F64" s="73" t="s">
        <v>9239</v>
      </c>
      <c r="G64" s="73" t="s">
        <v>9240</v>
      </c>
      <c r="H64" s="73"/>
      <c r="I64" s="73"/>
      <c r="J64" s="86"/>
      <c r="K64" s="86"/>
      <c r="L64" s="86"/>
      <c r="M64" s="73"/>
      <c r="N64" s="73"/>
      <c r="O64" s="86"/>
      <c r="P64" s="73"/>
      <c r="Q64" s="86"/>
      <c r="R64" s="121"/>
      <c r="S64" s="121"/>
      <c r="T64" s="121"/>
      <c r="U64" s="121"/>
      <c r="V64" s="121"/>
      <c r="W64" s="121"/>
      <c r="X64" s="121"/>
      <c r="Y64" s="121"/>
      <c r="Z64" s="86"/>
      <c r="AA64" s="86"/>
      <c r="AB64" s="86"/>
      <c r="AC64" s="635"/>
      <c r="AD64" s="125"/>
      <c r="AE64" s="51"/>
      <c r="AF64" s="51"/>
    </row>
    <row r="65" spans="1:32" s="52" customFormat="1" outlineLevel="1">
      <c r="A65" s="274"/>
      <c r="B65" s="48" t="s">
        <v>15</v>
      </c>
      <c r="C65" s="85">
        <v>61</v>
      </c>
      <c r="D65" s="73"/>
      <c r="E65" s="73" t="s">
        <v>9241</v>
      </c>
      <c r="F65" s="73" t="s">
        <v>9242</v>
      </c>
      <c r="G65" s="73" t="s">
        <v>9243</v>
      </c>
      <c r="H65" s="73"/>
      <c r="I65" s="73"/>
      <c r="J65" s="86"/>
      <c r="K65" s="86"/>
      <c r="L65" s="86"/>
      <c r="M65" s="73"/>
      <c r="N65" s="73"/>
      <c r="O65" s="86"/>
      <c r="P65" s="73"/>
      <c r="Q65" s="86"/>
      <c r="R65" s="121"/>
      <c r="S65" s="121"/>
      <c r="T65" s="121"/>
      <c r="U65" s="121"/>
      <c r="V65" s="121"/>
      <c r="W65" s="121"/>
      <c r="X65" s="121"/>
      <c r="Y65" s="121"/>
      <c r="Z65" s="86"/>
      <c r="AA65" s="86"/>
      <c r="AB65" s="86"/>
      <c r="AC65" s="635"/>
      <c r="AD65" s="125"/>
      <c r="AE65" s="51"/>
      <c r="AF65" s="51"/>
    </row>
    <row r="66" spans="1:32" s="52" customFormat="1" outlineLevel="1">
      <c r="A66" s="274"/>
      <c r="B66" s="48" t="s">
        <v>15</v>
      </c>
      <c r="C66" s="85">
        <v>62</v>
      </c>
      <c r="D66" s="73"/>
      <c r="E66" s="73" t="s">
        <v>9244</v>
      </c>
      <c r="F66" s="73" t="s">
        <v>9245</v>
      </c>
      <c r="G66" s="73" t="s">
        <v>9246</v>
      </c>
      <c r="H66" s="73"/>
      <c r="I66" s="73"/>
      <c r="J66" s="86"/>
      <c r="K66" s="86"/>
      <c r="L66" s="86"/>
      <c r="M66" s="73"/>
      <c r="N66" s="73"/>
      <c r="O66" s="86"/>
      <c r="P66" s="73"/>
      <c r="Q66" s="86"/>
      <c r="R66" s="121"/>
      <c r="S66" s="121"/>
      <c r="T66" s="121"/>
      <c r="U66" s="121"/>
      <c r="V66" s="121"/>
      <c r="W66" s="121"/>
      <c r="X66" s="121"/>
      <c r="Y66" s="121"/>
      <c r="Z66" s="86"/>
      <c r="AA66" s="86"/>
      <c r="AB66" s="86"/>
      <c r="AC66" s="635"/>
      <c r="AD66" s="125"/>
      <c r="AE66" s="51"/>
      <c r="AF66" s="51"/>
    </row>
    <row r="67" spans="1:32" s="52" customFormat="1" outlineLevel="1">
      <c r="A67" s="274"/>
      <c r="B67" s="48" t="s">
        <v>15</v>
      </c>
      <c r="C67" s="85">
        <v>63</v>
      </c>
      <c r="D67" s="73"/>
      <c r="E67" s="73" t="s">
        <v>9247</v>
      </c>
      <c r="F67" s="73" t="s">
        <v>9248</v>
      </c>
      <c r="G67" s="73" t="s">
        <v>9249</v>
      </c>
      <c r="H67" s="73"/>
      <c r="I67" s="73"/>
      <c r="J67" s="86"/>
      <c r="K67" s="86"/>
      <c r="L67" s="86"/>
      <c r="M67" s="73"/>
      <c r="N67" s="73"/>
      <c r="O67" s="86"/>
      <c r="P67" s="73"/>
      <c r="Q67" s="86"/>
      <c r="R67" s="121"/>
      <c r="S67" s="121"/>
      <c r="T67" s="121"/>
      <c r="U67" s="121"/>
      <c r="V67" s="121"/>
      <c r="W67" s="121"/>
      <c r="X67" s="121"/>
      <c r="Y67" s="121"/>
      <c r="Z67" s="86"/>
      <c r="AA67" s="86"/>
      <c r="AB67" s="86"/>
      <c r="AC67" s="635"/>
      <c r="AD67" s="125"/>
      <c r="AE67" s="51"/>
      <c r="AF67" s="51"/>
    </row>
    <row r="68" spans="1:32" s="52" customFormat="1" outlineLevel="1">
      <c r="A68" s="274"/>
      <c r="B68" s="48" t="s">
        <v>15</v>
      </c>
      <c r="C68" s="85">
        <v>64</v>
      </c>
      <c r="D68" s="73"/>
      <c r="E68" s="73" t="s">
        <v>9250</v>
      </c>
      <c r="F68" s="73" t="s">
        <v>9251</v>
      </c>
      <c r="G68" s="73" t="s">
        <v>9252</v>
      </c>
      <c r="H68" s="73"/>
      <c r="I68" s="73"/>
      <c r="J68" s="86"/>
      <c r="K68" s="86"/>
      <c r="L68" s="86"/>
      <c r="M68" s="73"/>
      <c r="N68" s="73"/>
      <c r="O68" s="86"/>
      <c r="P68" s="73"/>
      <c r="Q68" s="86"/>
      <c r="R68" s="121"/>
      <c r="S68" s="121"/>
      <c r="T68" s="121"/>
      <c r="U68" s="121"/>
      <c r="V68" s="121"/>
      <c r="W68" s="121"/>
      <c r="X68" s="121"/>
      <c r="Y68" s="121"/>
      <c r="Z68" s="86"/>
      <c r="AA68" s="86"/>
      <c r="AB68" s="86"/>
      <c r="AC68" s="635"/>
      <c r="AD68" s="125"/>
      <c r="AE68" s="51"/>
      <c r="AF68" s="51"/>
    </row>
    <row r="69" spans="1:32" s="52" customFormat="1" outlineLevel="1">
      <c r="A69" s="274"/>
      <c r="B69" s="48" t="s">
        <v>15</v>
      </c>
      <c r="C69" s="85">
        <v>65</v>
      </c>
      <c r="D69" s="73"/>
      <c r="E69" s="73" t="s">
        <v>9253</v>
      </c>
      <c r="F69" s="73" t="s">
        <v>9254</v>
      </c>
      <c r="G69" s="73" t="s">
        <v>9255</v>
      </c>
      <c r="H69" s="73"/>
      <c r="I69" s="73"/>
      <c r="J69" s="86"/>
      <c r="K69" s="86"/>
      <c r="L69" s="86"/>
      <c r="M69" s="73"/>
      <c r="N69" s="73"/>
      <c r="O69" s="86"/>
      <c r="P69" s="73"/>
      <c r="Q69" s="86"/>
      <c r="R69" s="121"/>
      <c r="S69" s="121"/>
      <c r="T69" s="121"/>
      <c r="U69" s="121"/>
      <c r="V69" s="121"/>
      <c r="W69" s="121"/>
      <c r="X69" s="121"/>
      <c r="Y69" s="121"/>
      <c r="Z69" s="86"/>
      <c r="AA69" s="86"/>
      <c r="AB69" s="86"/>
      <c r="AC69" s="635"/>
      <c r="AD69" s="125"/>
      <c r="AE69" s="51"/>
      <c r="AF69" s="51"/>
    </row>
    <row r="70" spans="1:32" s="52" customFormat="1" outlineLevel="1">
      <c r="A70" s="274"/>
      <c r="B70" s="48" t="s">
        <v>15</v>
      </c>
      <c r="C70" s="85">
        <v>66</v>
      </c>
      <c r="D70" s="73"/>
      <c r="E70" s="73" t="s">
        <v>9256</v>
      </c>
      <c r="F70" s="73" t="s">
        <v>9257</v>
      </c>
      <c r="G70" s="73" t="s">
        <v>9258</v>
      </c>
      <c r="H70" s="73"/>
      <c r="I70" s="73"/>
      <c r="J70" s="86"/>
      <c r="K70" s="86"/>
      <c r="L70" s="86"/>
      <c r="M70" s="73"/>
      <c r="N70" s="73"/>
      <c r="O70" s="86"/>
      <c r="P70" s="73"/>
      <c r="Q70" s="86"/>
      <c r="R70" s="121"/>
      <c r="S70" s="121"/>
      <c r="T70" s="121"/>
      <c r="U70" s="121"/>
      <c r="V70" s="121"/>
      <c r="W70" s="121"/>
      <c r="X70" s="121"/>
      <c r="Y70" s="121"/>
      <c r="Z70" s="86"/>
      <c r="AA70" s="86"/>
      <c r="AB70" s="86"/>
      <c r="AC70" s="635"/>
      <c r="AD70" s="125"/>
      <c r="AE70" s="51"/>
      <c r="AF70" s="51"/>
    </row>
    <row r="71" spans="1:32" s="52" customFormat="1" outlineLevel="1">
      <c r="A71" s="274"/>
      <c r="B71" s="48" t="s">
        <v>15</v>
      </c>
      <c r="C71" s="85">
        <v>67</v>
      </c>
      <c r="D71" s="73"/>
      <c r="E71" s="73" t="s">
        <v>9259</v>
      </c>
      <c r="F71" s="73" t="s">
        <v>9260</v>
      </c>
      <c r="G71" s="73" t="s">
        <v>9261</v>
      </c>
      <c r="H71" s="73"/>
      <c r="I71" s="73"/>
      <c r="J71" s="86"/>
      <c r="K71" s="86"/>
      <c r="L71" s="86"/>
      <c r="M71" s="73"/>
      <c r="N71" s="73"/>
      <c r="O71" s="86"/>
      <c r="P71" s="73"/>
      <c r="Q71" s="86"/>
      <c r="R71" s="121"/>
      <c r="S71" s="121"/>
      <c r="T71" s="121"/>
      <c r="U71" s="121"/>
      <c r="V71" s="121"/>
      <c r="W71" s="121"/>
      <c r="X71" s="121"/>
      <c r="Y71" s="121"/>
      <c r="Z71" s="86"/>
      <c r="AA71" s="86"/>
      <c r="AB71" s="86"/>
      <c r="AC71" s="635"/>
      <c r="AD71" s="125"/>
      <c r="AE71" s="51"/>
      <c r="AF71" s="51"/>
    </row>
    <row r="72" spans="1:32" s="52" customFormat="1" outlineLevel="1">
      <c r="A72" s="274"/>
      <c r="B72" s="48" t="s">
        <v>15</v>
      </c>
      <c r="C72" s="85">
        <v>68</v>
      </c>
      <c r="D72" s="73"/>
      <c r="E72" s="73" t="s">
        <v>9262</v>
      </c>
      <c r="F72" s="73" t="s">
        <v>9263</v>
      </c>
      <c r="G72" s="73" t="s">
        <v>9264</v>
      </c>
      <c r="H72" s="73"/>
      <c r="I72" s="73"/>
      <c r="J72" s="86"/>
      <c r="K72" s="86"/>
      <c r="L72" s="86"/>
      <c r="M72" s="73"/>
      <c r="N72" s="73"/>
      <c r="O72" s="86"/>
      <c r="P72" s="73"/>
      <c r="Q72" s="86"/>
      <c r="R72" s="121"/>
      <c r="S72" s="121"/>
      <c r="T72" s="121"/>
      <c r="U72" s="121"/>
      <c r="V72" s="121"/>
      <c r="W72" s="121"/>
      <c r="X72" s="121"/>
      <c r="Y72" s="121"/>
      <c r="Z72" s="86"/>
      <c r="AA72" s="86"/>
      <c r="AB72" s="86"/>
      <c r="AC72" s="635"/>
      <c r="AD72" s="125"/>
      <c r="AE72" s="51"/>
      <c r="AF72" s="51"/>
    </row>
    <row r="73" spans="1:32" s="52" customFormat="1" outlineLevel="1">
      <c r="A73" s="274"/>
      <c r="B73" s="48" t="s">
        <v>15</v>
      </c>
      <c r="C73" s="85">
        <v>69</v>
      </c>
      <c r="D73" s="73"/>
      <c r="E73" s="73" t="s">
        <v>9265</v>
      </c>
      <c r="F73" s="73" t="s">
        <v>9266</v>
      </c>
      <c r="G73" s="73" t="s">
        <v>9267</v>
      </c>
      <c r="H73" s="73"/>
      <c r="I73" s="73"/>
      <c r="J73" s="86"/>
      <c r="K73" s="86"/>
      <c r="L73" s="86"/>
      <c r="M73" s="73"/>
      <c r="N73" s="73"/>
      <c r="O73" s="86"/>
      <c r="P73" s="73"/>
      <c r="Q73" s="86"/>
      <c r="R73" s="121"/>
      <c r="S73" s="121"/>
      <c r="T73" s="121"/>
      <c r="U73" s="121"/>
      <c r="V73" s="121"/>
      <c r="W73" s="121"/>
      <c r="X73" s="121"/>
      <c r="Y73" s="121"/>
      <c r="Z73" s="86"/>
      <c r="AA73" s="86"/>
      <c r="AB73" s="86"/>
      <c r="AC73" s="635"/>
      <c r="AD73" s="125"/>
      <c r="AE73" s="51"/>
      <c r="AF73" s="51"/>
    </row>
    <row r="74" spans="1:32" s="52" customFormat="1" outlineLevel="1">
      <c r="A74" s="274"/>
      <c r="B74" s="48" t="s">
        <v>15</v>
      </c>
      <c r="C74" s="85">
        <v>70</v>
      </c>
      <c r="D74" s="73"/>
      <c r="E74" s="73" t="s">
        <v>9268</v>
      </c>
      <c r="F74" s="73" t="s">
        <v>9269</v>
      </c>
      <c r="G74" s="73" t="s">
        <v>9270</v>
      </c>
      <c r="H74" s="73"/>
      <c r="I74" s="73"/>
      <c r="J74" s="86"/>
      <c r="K74" s="86"/>
      <c r="L74" s="86"/>
      <c r="M74" s="73"/>
      <c r="N74" s="73"/>
      <c r="O74" s="86"/>
      <c r="P74" s="73"/>
      <c r="Q74" s="86"/>
      <c r="R74" s="121"/>
      <c r="S74" s="121"/>
      <c r="T74" s="121"/>
      <c r="U74" s="121"/>
      <c r="V74" s="121"/>
      <c r="W74" s="121"/>
      <c r="X74" s="121"/>
      <c r="Y74" s="121"/>
      <c r="Z74" s="86"/>
      <c r="AA74" s="86"/>
      <c r="AB74" s="86"/>
      <c r="AC74" s="635"/>
      <c r="AD74" s="125"/>
      <c r="AE74" s="51"/>
      <c r="AF74" s="51"/>
    </row>
    <row r="75" spans="1:32" s="52" customFormat="1" outlineLevel="1">
      <c r="A75" s="274"/>
      <c r="B75" s="48" t="s">
        <v>15</v>
      </c>
      <c r="C75" s="85">
        <v>71</v>
      </c>
      <c r="D75" s="73"/>
      <c r="E75" s="73" t="s">
        <v>9271</v>
      </c>
      <c r="F75" s="73" t="s">
        <v>9272</v>
      </c>
      <c r="G75" s="73" t="s">
        <v>9273</v>
      </c>
      <c r="H75" s="73"/>
      <c r="I75" s="73"/>
      <c r="J75" s="86"/>
      <c r="K75" s="86"/>
      <c r="L75" s="86"/>
      <c r="M75" s="73"/>
      <c r="N75" s="73"/>
      <c r="O75" s="86"/>
      <c r="P75" s="73"/>
      <c r="Q75" s="86"/>
      <c r="R75" s="121"/>
      <c r="S75" s="121"/>
      <c r="T75" s="121"/>
      <c r="U75" s="121"/>
      <c r="V75" s="121"/>
      <c r="W75" s="121"/>
      <c r="X75" s="121"/>
      <c r="Y75" s="121"/>
      <c r="Z75" s="86"/>
      <c r="AA75" s="86"/>
      <c r="AB75" s="86"/>
      <c r="AC75" s="635"/>
      <c r="AD75" s="125"/>
      <c r="AE75" s="51"/>
      <c r="AF75" s="51"/>
    </row>
    <row r="76" spans="1:32" s="52" customFormat="1" outlineLevel="1">
      <c r="A76" s="274"/>
      <c r="B76" s="48" t="s">
        <v>15</v>
      </c>
      <c r="C76" s="85">
        <v>72</v>
      </c>
      <c r="D76" s="73"/>
      <c r="E76" s="73" t="s">
        <v>9274</v>
      </c>
      <c r="F76" s="73" t="s">
        <v>9275</v>
      </c>
      <c r="G76" s="73" t="s">
        <v>9276</v>
      </c>
      <c r="H76" s="73"/>
      <c r="I76" s="73"/>
      <c r="J76" s="86"/>
      <c r="K76" s="86"/>
      <c r="L76" s="86"/>
      <c r="M76" s="73"/>
      <c r="N76" s="73"/>
      <c r="O76" s="86"/>
      <c r="P76" s="73"/>
      <c r="Q76" s="86"/>
      <c r="R76" s="121"/>
      <c r="S76" s="121"/>
      <c r="T76" s="121"/>
      <c r="U76" s="121"/>
      <c r="V76" s="121"/>
      <c r="W76" s="121"/>
      <c r="X76" s="121"/>
      <c r="Y76" s="121"/>
      <c r="Z76" s="86"/>
      <c r="AA76" s="86"/>
      <c r="AB76" s="86"/>
      <c r="AC76" s="635"/>
      <c r="AD76" s="125"/>
      <c r="AE76" s="51"/>
      <c r="AF76" s="51"/>
    </row>
    <row r="77" spans="1:32" s="52" customFormat="1" outlineLevel="1">
      <c r="A77" s="274"/>
      <c r="B77" s="48" t="s">
        <v>15</v>
      </c>
      <c r="C77" s="85">
        <v>73</v>
      </c>
      <c r="D77" s="73"/>
      <c r="E77" s="73" t="s">
        <v>9277</v>
      </c>
      <c r="F77" s="73" t="s">
        <v>9278</v>
      </c>
      <c r="G77" s="73" t="s">
        <v>9279</v>
      </c>
      <c r="H77" s="73"/>
      <c r="I77" s="73"/>
      <c r="J77" s="86"/>
      <c r="K77" s="86"/>
      <c r="L77" s="86"/>
      <c r="M77" s="73"/>
      <c r="N77" s="73"/>
      <c r="O77" s="86"/>
      <c r="P77" s="73"/>
      <c r="Q77" s="86"/>
      <c r="R77" s="121"/>
      <c r="S77" s="121"/>
      <c r="T77" s="121"/>
      <c r="U77" s="121"/>
      <c r="V77" s="121"/>
      <c r="W77" s="121"/>
      <c r="X77" s="121"/>
      <c r="Y77" s="121"/>
      <c r="Z77" s="86"/>
      <c r="AA77" s="86"/>
      <c r="AB77" s="86"/>
      <c r="AC77" s="635"/>
      <c r="AD77" s="125"/>
      <c r="AE77" s="51"/>
      <c r="AF77" s="51"/>
    </row>
    <row r="78" spans="1:32" s="52" customFormat="1" outlineLevel="1">
      <c r="A78" s="274"/>
      <c r="B78" s="48" t="s">
        <v>15</v>
      </c>
      <c r="C78" s="85">
        <v>74</v>
      </c>
      <c r="D78" s="73"/>
      <c r="E78" s="73" t="s">
        <v>9280</v>
      </c>
      <c r="F78" s="73" t="s">
        <v>9281</v>
      </c>
      <c r="G78" s="73" t="s">
        <v>9282</v>
      </c>
      <c r="H78" s="73"/>
      <c r="I78" s="73"/>
      <c r="J78" s="86"/>
      <c r="K78" s="86"/>
      <c r="L78" s="86"/>
      <c r="M78" s="73"/>
      <c r="N78" s="73"/>
      <c r="O78" s="86"/>
      <c r="P78" s="73"/>
      <c r="Q78" s="86"/>
      <c r="R78" s="121"/>
      <c r="S78" s="121"/>
      <c r="T78" s="121"/>
      <c r="U78" s="121"/>
      <c r="V78" s="121"/>
      <c r="W78" s="121"/>
      <c r="X78" s="121"/>
      <c r="Y78" s="121"/>
      <c r="Z78" s="86"/>
      <c r="AA78" s="86"/>
      <c r="AB78" s="86"/>
      <c r="AC78" s="635"/>
      <c r="AD78" s="125"/>
      <c r="AE78" s="51"/>
      <c r="AF78" s="51"/>
    </row>
    <row r="79" spans="1:32" s="52" customFormat="1" outlineLevel="1">
      <c r="A79" s="274"/>
      <c r="B79" s="48" t="s">
        <v>15</v>
      </c>
      <c r="C79" s="85">
        <v>75</v>
      </c>
      <c r="D79" s="73"/>
      <c r="E79" s="73" t="s">
        <v>9283</v>
      </c>
      <c r="F79" s="73" t="s">
        <v>9284</v>
      </c>
      <c r="G79" s="73" t="s">
        <v>9285</v>
      </c>
      <c r="H79" s="73"/>
      <c r="I79" s="73"/>
      <c r="J79" s="86"/>
      <c r="K79" s="86"/>
      <c r="L79" s="86"/>
      <c r="M79" s="73"/>
      <c r="N79" s="73"/>
      <c r="O79" s="86"/>
      <c r="P79" s="73"/>
      <c r="Q79" s="86"/>
      <c r="R79" s="121"/>
      <c r="S79" s="121"/>
      <c r="T79" s="121"/>
      <c r="U79" s="121"/>
      <c r="V79" s="121"/>
      <c r="W79" s="121"/>
      <c r="X79" s="121"/>
      <c r="Y79" s="121"/>
      <c r="Z79" s="86"/>
      <c r="AA79" s="86"/>
      <c r="AB79" s="86"/>
      <c r="AC79" s="635"/>
      <c r="AD79" s="125"/>
      <c r="AE79" s="51"/>
      <c r="AF79" s="51"/>
    </row>
    <row r="80" spans="1:32" s="52" customFormat="1" outlineLevel="1">
      <c r="A80" s="274"/>
      <c r="B80" s="48" t="s">
        <v>15</v>
      </c>
      <c r="C80" s="85">
        <v>76</v>
      </c>
      <c r="D80" s="73"/>
      <c r="E80" s="73" t="s">
        <v>9286</v>
      </c>
      <c r="F80" s="73" t="s">
        <v>9287</v>
      </c>
      <c r="G80" s="73" t="s">
        <v>9288</v>
      </c>
      <c r="H80" s="73"/>
      <c r="I80" s="73"/>
      <c r="J80" s="86"/>
      <c r="K80" s="86"/>
      <c r="L80" s="86"/>
      <c r="M80" s="73"/>
      <c r="N80" s="73"/>
      <c r="O80" s="86"/>
      <c r="P80" s="73"/>
      <c r="Q80" s="86"/>
      <c r="R80" s="121"/>
      <c r="S80" s="121"/>
      <c r="T80" s="121"/>
      <c r="U80" s="121"/>
      <c r="V80" s="121"/>
      <c r="W80" s="121"/>
      <c r="X80" s="121"/>
      <c r="Y80" s="121"/>
      <c r="Z80" s="86"/>
      <c r="AA80" s="86"/>
      <c r="AB80" s="86"/>
      <c r="AC80" s="635"/>
      <c r="AD80" s="125"/>
      <c r="AE80" s="51"/>
      <c r="AF80" s="51"/>
    </row>
    <row r="81" spans="1:32" s="52" customFormat="1" outlineLevel="1">
      <c r="A81" s="274"/>
      <c r="B81" s="48" t="s">
        <v>15</v>
      </c>
      <c r="C81" s="85">
        <v>77</v>
      </c>
      <c r="D81" s="73"/>
      <c r="E81" s="73" t="s">
        <v>9289</v>
      </c>
      <c r="F81" s="73" t="s">
        <v>9290</v>
      </c>
      <c r="G81" s="73" t="s">
        <v>9291</v>
      </c>
      <c r="H81" s="73"/>
      <c r="I81" s="73"/>
      <c r="J81" s="86"/>
      <c r="K81" s="86"/>
      <c r="L81" s="86"/>
      <c r="M81" s="73"/>
      <c r="N81" s="73"/>
      <c r="O81" s="86"/>
      <c r="P81" s="73"/>
      <c r="Q81" s="86"/>
      <c r="R81" s="121"/>
      <c r="S81" s="121"/>
      <c r="T81" s="121"/>
      <c r="U81" s="121"/>
      <c r="V81" s="121"/>
      <c r="W81" s="121"/>
      <c r="X81" s="121"/>
      <c r="Y81" s="121"/>
      <c r="Z81" s="86"/>
      <c r="AA81" s="86"/>
      <c r="AB81" s="86"/>
      <c r="AC81" s="635"/>
      <c r="AD81" s="125"/>
      <c r="AE81" s="51"/>
      <c r="AF81" s="51"/>
    </row>
    <row r="82" spans="1:32" s="52" customFormat="1" outlineLevel="1">
      <c r="A82" s="274"/>
      <c r="B82" s="48" t="s">
        <v>15</v>
      </c>
      <c r="C82" s="85">
        <v>78</v>
      </c>
      <c r="D82" s="73"/>
      <c r="E82" s="73" t="s">
        <v>9292</v>
      </c>
      <c r="F82" s="73" t="s">
        <v>9293</v>
      </c>
      <c r="G82" s="73" t="s">
        <v>9294</v>
      </c>
      <c r="H82" s="73"/>
      <c r="I82" s="73"/>
      <c r="J82" s="86"/>
      <c r="K82" s="86"/>
      <c r="L82" s="86"/>
      <c r="M82" s="73"/>
      <c r="N82" s="73"/>
      <c r="O82" s="86"/>
      <c r="P82" s="73"/>
      <c r="Q82" s="86"/>
      <c r="R82" s="121"/>
      <c r="S82" s="121"/>
      <c r="T82" s="121"/>
      <c r="U82" s="121"/>
      <c r="V82" s="121"/>
      <c r="W82" s="121"/>
      <c r="X82" s="121"/>
      <c r="Y82" s="121"/>
      <c r="Z82" s="86"/>
      <c r="AA82" s="86"/>
      <c r="AB82" s="86"/>
      <c r="AC82" s="635"/>
      <c r="AD82" s="125"/>
      <c r="AE82" s="51"/>
      <c r="AF82" s="51"/>
    </row>
    <row r="83" spans="1:32" s="52" customFormat="1" outlineLevel="1">
      <c r="A83" s="274"/>
      <c r="B83" s="48" t="s">
        <v>15</v>
      </c>
      <c r="C83" s="85">
        <v>79</v>
      </c>
      <c r="D83" s="73"/>
      <c r="E83" s="73" t="s">
        <v>9295</v>
      </c>
      <c r="F83" s="73" t="s">
        <v>9296</v>
      </c>
      <c r="G83" s="73" t="s">
        <v>9297</v>
      </c>
      <c r="H83" s="73"/>
      <c r="I83" s="73"/>
      <c r="J83" s="86"/>
      <c r="K83" s="86"/>
      <c r="L83" s="86"/>
      <c r="M83" s="73"/>
      <c r="N83" s="73"/>
      <c r="O83" s="86"/>
      <c r="P83" s="73"/>
      <c r="Q83" s="86"/>
      <c r="R83" s="121"/>
      <c r="S83" s="121"/>
      <c r="T83" s="121"/>
      <c r="U83" s="121"/>
      <c r="V83" s="121"/>
      <c r="W83" s="121"/>
      <c r="X83" s="121"/>
      <c r="Y83" s="121"/>
      <c r="Z83" s="86"/>
      <c r="AA83" s="86"/>
      <c r="AB83" s="86"/>
      <c r="AC83" s="635"/>
      <c r="AD83" s="125"/>
      <c r="AE83" s="51"/>
      <c r="AF83" s="51"/>
    </row>
    <row r="84" spans="1:32" s="52" customFormat="1" outlineLevel="1">
      <c r="A84" s="274"/>
      <c r="B84" s="48" t="s">
        <v>15</v>
      </c>
      <c r="C84" s="85">
        <v>80</v>
      </c>
      <c r="D84" s="73"/>
      <c r="E84" s="73" t="s">
        <v>9298</v>
      </c>
      <c r="F84" s="73" t="s">
        <v>9299</v>
      </c>
      <c r="G84" s="73" t="s">
        <v>9300</v>
      </c>
      <c r="H84" s="73"/>
      <c r="I84" s="73"/>
      <c r="J84" s="86"/>
      <c r="K84" s="86"/>
      <c r="L84" s="86"/>
      <c r="M84" s="73"/>
      <c r="N84" s="73"/>
      <c r="O84" s="86"/>
      <c r="P84" s="73"/>
      <c r="Q84" s="86"/>
      <c r="R84" s="121"/>
      <c r="S84" s="121"/>
      <c r="T84" s="121"/>
      <c r="U84" s="121"/>
      <c r="V84" s="121"/>
      <c r="W84" s="121"/>
      <c r="X84" s="121"/>
      <c r="Y84" s="121"/>
      <c r="Z84" s="86"/>
      <c r="AA84" s="86"/>
      <c r="AB84" s="86"/>
      <c r="AC84" s="635"/>
      <c r="AD84" s="125"/>
      <c r="AE84" s="51"/>
      <c r="AF84" s="51"/>
    </row>
    <row r="85" spans="1:32" s="52" customFormat="1" outlineLevel="1">
      <c r="A85" s="274"/>
      <c r="B85" s="48" t="s">
        <v>15</v>
      </c>
      <c r="C85" s="85">
        <v>81</v>
      </c>
      <c r="D85" s="73"/>
      <c r="E85" s="73" t="s">
        <v>9301</v>
      </c>
      <c r="F85" s="73" t="s">
        <v>9302</v>
      </c>
      <c r="G85" s="73" t="s">
        <v>9303</v>
      </c>
      <c r="H85" s="73"/>
      <c r="I85" s="73"/>
      <c r="J85" s="86"/>
      <c r="K85" s="86"/>
      <c r="L85" s="86"/>
      <c r="M85" s="73"/>
      <c r="N85" s="73"/>
      <c r="O85" s="86"/>
      <c r="P85" s="73"/>
      <c r="Q85" s="86"/>
      <c r="R85" s="121"/>
      <c r="S85" s="121"/>
      <c r="T85" s="121"/>
      <c r="U85" s="121"/>
      <c r="V85" s="121"/>
      <c r="W85" s="121"/>
      <c r="X85" s="121"/>
      <c r="Y85" s="121"/>
      <c r="Z85" s="86"/>
      <c r="AA85" s="86"/>
      <c r="AB85" s="86"/>
      <c r="AC85" s="635"/>
      <c r="AD85" s="125"/>
      <c r="AE85" s="51"/>
      <c r="AF85" s="51"/>
    </row>
    <row r="86" spans="1:32" s="52" customFormat="1" outlineLevel="1">
      <c r="A86" s="274"/>
      <c r="B86" s="48" t="s">
        <v>15</v>
      </c>
      <c r="C86" s="85">
        <v>82</v>
      </c>
      <c r="D86" s="73"/>
      <c r="E86" s="73" t="s">
        <v>9304</v>
      </c>
      <c r="F86" s="73" t="s">
        <v>9305</v>
      </c>
      <c r="G86" s="73" t="s">
        <v>9306</v>
      </c>
      <c r="H86" s="73"/>
      <c r="I86" s="73"/>
      <c r="J86" s="86"/>
      <c r="K86" s="86"/>
      <c r="L86" s="86"/>
      <c r="M86" s="73"/>
      <c r="N86" s="73"/>
      <c r="O86" s="86"/>
      <c r="P86" s="73"/>
      <c r="Q86" s="86"/>
      <c r="R86" s="121"/>
      <c r="S86" s="121"/>
      <c r="T86" s="121"/>
      <c r="U86" s="121"/>
      <c r="V86" s="121"/>
      <c r="W86" s="121"/>
      <c r="X86" s="121"/>
      <c r="Y86" s="121"/>
      <c r="Z86" s="86"/>
      <c r="AA86" s="86"/>
      <c r="AB86" s="86"/>
      <c r="AC86" s="635"/>
      <c r="AD86" s="125"/>
      <c r="AE86" s="51"/>
      <c r="AF86" s="51"/>
    </row>
    <row r="87" spans="1:32" s="52" customFormat="1" outlineLevel="1">
      <c r="A87" s="274"/>
      <c r="B87" s="48" t="s">
        <v>15</v>
      </c>
      <c r="C87" s="85">
        <v>83</v>
      </c>
      <c r="D87" s="73"/>
      <c r="E87" s="73" t="s">
        <v>9307</v>
      </c>
      <c r="F87" s="73" t="s">
        <v>9308</v>
      </c>
      <c r="G87" s="73" t="s">
        <v>9309</v>
      </c>
      <c r="H87" s="73"/>
      <c r="I87" s="73"/>
      <c r="J87" s="86"/>
      <c r="K87" s="86"/>
      <c r="L87" s="86"/>
      <c r="M87" s="73"/>
      <c r="N87" s="73"/>
      <c r="O87" s="86"/>
      <c r="P87" s="73"/>
      <c r="Q87" s="86"/>
      <c r="R87" s="121"/>
      <c r="S87" s="121"/>
      <c r="T87" s="121"/>
      <c r="U87" s="121"/>
      <c r="V87" s="121"/>
      <c r="W87" s="121"/>
      <c r="X87" s="121"/>
      <c r="Y87" s="121"/>
      <c r="Z87" s="86"/>
      <c r="AA87" s="86"/>
      <c r="AB87" s="86"/>
      <c r="AC87" s="635"/>
      <c r="AD87" s="125"/>
      <c r="AE87" s="51"/>
      <c r="AF87" s="51"/>
    </row>
    <row r="88" spans="1:32" s="52" customFormat="1" outlineLevel="1">
      <c r="A88" s="274"/>
      <c r="B88" s="48" t="s">
        <v>15</v>
      </c>
      <c r="C88" s="85">
        <v>84</v>
      </c>
      <c r="D88" s="73"/>
      <c r="E88" s="73" t="s">
        <v>9310</v>
      </c>
      <c r="F88" s="73" t="s">
        <v>9311</v>
      </c>
      <c r="G88" s="73" t="s">
        <v>9312</v>
      </c>
      <c r="H88" s="73"/>
      <c r="I88" s="73"/>
      <c r="J88" s="86"/>
      <c r="K88" s="86"/>
      <c r="L88" s="86"/>
      <c r="M88" s="73"/>
      <c r="N88" s="73"/>
      <c r="O88" s="86"/>
      <c r="P88" s="73"/>
      <c r="Q88" s="86"/>
      <c r="R88" s="121"/>
      <c r="S88" s="121"/>
      <c r="T88" s="121"/>
      <c r="U88" s="121"/>
      <c r="V88" s="121"/>
      <c r="W88" s="121"/>
      <c r="X88" s="121"/>
      <c r="Y88" s="121"/>
      <c r="Z88" s="86"/>
      <c r="AA88" s="86"/>
      <c r="AB88" s="86"/>
      <c r="AC88" s="635"/>
      <c r="AD88" s="125"/>
      <c r="AE88" s="51"/>
      <c r="AF88" s="51"/>
    </row>
    <row r="89" spans="1:32" s="52" customFormat="1" outlineLevel="1">
      <c r="A89" s="274"/>
      <c r="B89" s="48" t="s">
        <v>15</v>
      </c>
      <c r="C89" s="85">
        <v>85</v>
      </c>
      <c r="D89" s="73"/>
      <c r="E89" s="73" t="s">
        <v>9313</v>
      </c>
      <c r="F89" s="73" t="s">
        <v>9314</v>
      </c>
      <c r="G89" s="73" t="s">
        <v>9315</v>
      </c>
      <c r="H89" s="73"/>
      <c r="I89" s="73"/>
      <c r="J89" s="86"/>
      <c r="K89" s="86"/>
      <c r="L89" s="86"/>
      <c r="M89" s="73"/>
      <c r="N89" s="73"/>
      <c r="O89" s="86"/>
      <c r="P89" s="73"/>
      <c r="Q89" s="86"/>
      <c r="R89" s="121"/>
      <c r="S89" s="121"/>
      <c r="T89" s="121"/>
      <c r="U89" s="121"/>
      <c r="V89" s="121"/>
      <c r="W89" s="121"/>
      <c r="X89" s="121"/>
      <c r="Y89" s="121"/>
      <c r="Z89" s="86"/>
      <c r="AA89" s="86"/>
      <c r="AB89" s="86"/>
      <c r="AC89" s="635"/>
      <c r="AD89" s="125"/>
      <c r="AE89" s="51"/>
      <c r="AF89" s="51"/>
    </row>
    <row r="90" spans="1:32" s="52" customFormat="1" outlineLevel="1">
      <c r="A90" s="274"/>
      <c r="B90" s="48" t="s">
        <v>15</v>
      </c>
      <c r="C90" s="85">
        <v>86</v>
      </c>
      <c r="D90" s="73"/>
      <c r="E90" s="73" t="s">
        <v>9316</v>
      </c>
      <c r="F90" s="73" t="s">
        <v>9317</v>
      </c>
      <c r="G90" s="73" t="s">
        <v>9318</v>
      </c>
      <c r="H90" s="73"/>
      <c r="I90" s="73"/>
      <c r="J90" s="86"/>
      <c r="K90" s="86"/>
      <c r="L90" s="86"/>
      <c r="M90" s="73"/>
      <c r="N90" s="73"/>
      <c r="O90" s="86"/>
      <c r="P90" s="73"/>
      <c r="Q90" s="86"/>
      <c r="R90" s="121"/>
      <c r="S90" s="121"/>
      <c r="T90" s="121"/>
      <c r="U90" s="121"/>
      <c r="V90" s="121"/>
      <c r="W90" s="121"/>
      <c r="X90" s="121"/>
      <c r="Y90" s="121"/>
      <c r="Z90" s="86"/>
      <c r="AA90" s="86"/>
      <c r="AB90" s="86"/>
      <c r="AC90" s="635"/>
      <c r="AD90" s="125"/>
      <c r="AE90" s="51"/>
      <c r="AF90" s="51"/>
    </row>
    <row r="91" spans="1:32" s="52" customFormat="1" outlineLevel="1">
      <c r="A91" s="274"/>
      <c r="B91" s="48" t="s">
        <v>15</v>
      </c>
      <c r="C91" s="85">
        <v>87</v>
      </c>
      <c r="D91" s="73"/>
      <c r="E91" s="73" t="s">
        <v>9319</v>
      </c>
      <c r="F91" s="73" t="s">
        <v>9320</v>
      </c>
      <c r="G91" s="73" t="s">
        <v>9321</v>
      </c>
      <c r="H91" s="73"/>
      <c r="I91" s="73"/>
      <c r="J91" s="86"/>
      <c r="K91" s="86"/>
      <c r="L91" s="86"/>
      <c r="M91" s="73"/>
      <c r="N91" s="73"/>
      <c r="O91" s="86"/>
      <c r="P91" s="73"/>
      <c r="Q91" s="86"/>
      <c r="R91" s="121"/>
      <c r="S91" s="121"/>
      <c r="T91" s="121"/>
      <c r="U91" s="121"/>
      <c r="V91" s="121"/>
      <c r="W91" s="121"/>
      <c r="X91" s="121"/>
      <c r="Y91" s="121"/>
      <c r="Z91" s="86"/>
      <c r="AA91" s="86"/>
      <c r="AB91" s="86"/>
      <c r="AC91" s="635"/>
      <c r="AD91" s="125"/>
      <c r="AE91" s="51"/>
      <c r="AF91" s="51"/>
    </row>
    <row r="92" spans="1:32" s="52" customFormat="1" outlineLevel="1">
      <c r="A92" s="274"/>
      <c r="B92" s="48" t="s">
        <v>15</v>
      </c>
      <c r="C92" s="85">
        <v>88</v>
      </c>
      <c r="D92" s="73"/>
      <c r="E92" s="73" t="s">
        <v>9322</v>
      </c>
      <c r="F92" s="73" t="s">
        <v>9323</v>
      </c>
      <c r="G92" s="73" t="s">
        <v>9324</v>
      </c>
      <c r="H92" s="73"/>
      <c r="I92" s="73"/>
      <c r="J92" s="86"/>
      <c r="K92" s="86"/>
      <c r="L92" s="86"/>
      <c r="M92" s="73"/>
      <c r="N92" s="73"/>
      <c r="O92" s="86"/>
      <c r="P92" s="73"/>
      <c r="Q92" s="86"/>
      <c r="R92" s="121"/>
      <c r="S92" s="121"/>
      <c r="T92" s="121"/>
      <c r="U92" s="121"/>
      <c r="V92" s="121"/>
      <c r="W92" s="121"/>
      <c r="X92" s="121"/>
      <c r="Y92" s="121"/>
      <c r="Z92" s="86"/>
      <c r="AA92" s="86"/>
      <c r="AB92" s="86"/>
      <c r="AC92" s="635"/>
      <c r="AD92" s="125"/>
      <c r="AE92" s="51"/>
      <c r="AF92" s="51"/>
    </row>
    <row r="93" spans="1:32" s="52" customFormat="1" outlineLevel="1">
      <c r="A93" s="274"/>
      <c r="B93" s="48" t="s">
        <v>15</v>
      </c>
      <c r="C93" s="85">
        <v>89</v>
      </c>
      <c r="D93" s="73"/>
      <c r="E93" s="73" t="s">
        <v>9325</v>
      </c>
      <c r="F93" s="73" t="s">
        <v>9326</v>
      </c>
      <c r="G93" s="73" t="s">
        <v>9327</v>
      </c>
      <c r="H93" s="73"/>
      <c r="I93" s="73"/>
      <c r="J93" s="86"/>
      <c r="K93" s="86"/>
      <c r="L93" s="86"/>
      <c r="M93" s="73"/>
      <c r="N93" s="73"/>
      <c r="O93" s="86"/>
      <c r="P93" s="73"/>
      <c r="Q93" s="86"/>
      <c r="R93" s="121"/>
      <c r="S93" s="121"/>
      <c r="T93" s="121"/>
      <c r="U93" s="121"/>
      <c r="V93" s="121"/>
      <c r="W93" s="121"/>
      <c r="X93" s="121"/>
      <c r="Y93" s="121"/>
      <c r="Z93" s="86"/>
      <c r="AA93" s="86"/>
      <c r="AB93" s="86"/>
      <c r="AC93" s="635"/>
      <c r="AD93" s="125"/>
      <c r="AE93" s="51"/>
      <c r="AF93" s="51"/>
    </row>
    <row r="94" spans="1:32" s="52" customFormat="1" outlineLevel="1">
      <c r="A94" s="274"/>
      <c r="B94" s="48" t="s">
        <v>15</v>
      </c>
      <c r="C94" s="85">
        <v>90</v>
      </c>
      <c r="D94" s="73"/>
      <c r="E94" s="73" t="s">
        <v>9328</v>
      </c>
      <c r="F94" s="73" t="s">
        <v>9329</v>
      </c>
      <c r="G94" s="73" t="s">
        <v>9330</v>
      </c>
      <c r="H94" s="73"/>
      <c r="I94" s="73"/>
      <c r="J94" s="86"/>
      <c r="K94" s="86"/>
      <c r="L94" s="86"/>
      <c r="M94" s="73"/>
      <c r="N94" s="73"/>
      <c r="O94" s="86"/>
      <c r="P94" s="73"/>
      <c r="Q94" s="86"/>
      <c r="R94" s="121"/>
      <c r="S94" s="121"/>
      <c r="T94" s="121"/>
      <c r="U94" s="121"/>
      <c r="V94" s="121"/>
      <c r="W94" s="121"/>
      <c r="X94" s="121"/>
      <c r="Y94" s="121"/>
      <c r="Z94" s="86"/>
      <c r="AA94" s="86"/>
      <c r="AB94" s="86"/>
      <c r="AC94" s="635"/>
      <c r="AD94" s="125"/>
      <c r="AE94" s="51"/>
      <c r="AF94" s="51"/>
    </row>
    <row r="95" spans="1:32" s="52" customFormat="1" outlineLevel="1">
      <c r="A95" s="274"/>
      <c r="B95" s="48" t="s">
        <v>15</v>
      </c>
      <c r="C95" s="85">
        <v>91</v>
      </c>
      <c r="D95" s="73"/>
      <c r="E95" s="73" t="s">
        <v>9331</v>
      </c>
      <c r="F95" s="73" t="s">
        <v>9332</v>
      </c>
      <c r="G95" s="73" t="s">
        <v>9333</v>
      </c>
      <c r="H95" s="73"/>
      <c r="I95" s="73"/>
      <c r="J95" s="86"/>
      <c r="K95" s="86"/>
      <c r="L95" s="86"/>
      <c r="M95" s="73"/>
      <c r="N95" s="73"/>
      <c r="O95" s="86"/>
      <c r="P95" s="73"/>
      <c r="Q95" s="86"/>
      <c r="R95" s="121"/>
      <c r="S95" s="121"/>
      <c r="T95" s="121"/>
      <c r="U95" s="121"/>
      <c r="V95" s="121"/>
      <c r="W95" s="121"/>
      <c r="X95" s="121"/>
      <c r="Y95" s="121"/>
      <c r="Z95" s="86"/>
      <c r="AA95" s="86"/>
      <c r="AB95" s="86"/>
      <c r="AC95" s="635"/>
      <c r="AD95" s="125"/>
      <c r="AE95" s="51"/>
      <c r="AF95" s="51"/>
    </row>
    <row r="96" spans="1:32" s="52" customFormat="1" outlineLevel="1">
      <c r="A96" s="274"/>
      <c r="B96" s="48" t="s">
        <v>15</v>
      </c>
      <c r="C96" s="85">
        <v>92</v>
      </c>
      <c r="D96" s="73"/>
      <c r="E96" s="73" t="s">
        <v>9334</v>
      </c>
      <c r="F96" s="73" t="s">
        <v>9335</v>
      </c>
      <c r="G96" s="73" t="s">
        <v>9336</v>
      </c>
      <c r="H96" s="73"/>
      <c r="I96" s="73"/>
      <c r="J96" s="86"/>
      <c r="K96" s="86"/>
      <c r="L96" s="86"/>
      <c r="M96" s="73"/>
      <c r="N96" s="73"/>
      <c r="O96" s="86"/>
      <c r="P96" s="73"/>
      <c r="Q96" s="86"/>
      <c r="R96" s="121"/>
      <c r="S96" s="121"/>
      <c r="T96" s="121"/>
      <c r="U96" s="121"/>
      <c r="V96" s="121"/>
      <c r="W96" s="121"/>
      <c r="X96" s="121"/>
      <c r="Y96" s="121"/>
      <c r="Z96" s="86"/>
      <c r="AA96" s="86"/>
      <c r="AB96" s="86"/>
      <c r="AC96" s="635"/>
      <c r="AD96" s="125"/>
      <c r="AE96" s="51"/>
      <c r="AF96" s="51"/>
    </row>
    <row r="97" spans="1:32" s="52" customFormat="1" outlineLevel="1">
      <c r="A97" s="274"/>
      <c r="B97" s="48" t="s">
        <v>15</v>
      </c>
      <c r="C97" s="85">
        <v>93</v>
      </c>
      <c r="D97" s="73"/>
      <c r="E97" s="73" t="s">
        <v>9337</v>
      </c>
      <c r="F97" s="73" t="s">
        <v>9338</v>
      </c>
      <c r="G97" s="73" t="s">
        <v>9339</v>
      </c>
      <c r="H97" s="73"/>
      <c r="I97" s="73"/>
      <c r="J97" s="86"/>
      <c r="K97" s="86"/>
      <c r="L97" s="86"/>
      <c r="M97" s="73"/>
      <c r="N97" s="73"/>
      <c r="O97" s="86"/>
      <c r="P97" s="73"/>
      <c r="Q97" s="86"/>
      <c r="R97" s="121"/>
      <c r="S97" s="121"/>
      <c r="T97" s="121"/>
      <c r="U97" s="121"/>
      <c r="V97" s="121"/>
      <c r="W97" s="121"/>
      <c r="X97" s="121"/>
      <c r="Y97" s="121"/>
      <c r="Z97" s="86"/>
      <c r="AA97" s="86"/>
      <c r="AB97" s="86"/>
      <c r="AC97" s="635"/>
      <c r="AD97" s="125"/>
      <c r="AE97" s="51"/>
      <c r="AF97" s="51"/>
    </row>
    <row r="98" spans="1:32" s="52" customFormat="1" outlineLevel="1">
      <c r="A98" s="274"/>
      <c r="B98" s="48" t="s">
        <v>15</v>
      </c>
      <c r="C98" s="85">
        <v>94</v>
      </c>
      <c r="D98" s="73"/>
      <c r="E98" s="73" t="s">
        <v>9340</v>
      </c>
      <c r="F98" s="73" t="s">
        <v>9341</v>
      </c>
      <c r="G98" s="73" t="s">
        <v>9342</v>
      </c>
      <c r="H98" s="73"/>
      <c r="I98" s="73"/>
      <c r="J98" s="86"/>
      <c r="K98" s="86"/>
      <c r="L98" s="86"/>
      <c r="M98" s="73"/>
      <c r="N98" s="73"/>
      <c r="O98" s="86"/>
      <c r="P98" s="73"/>
      <c r="Q98" s="86"/>
      <c r="R98" s="121"/>
      <c r="S98" s="121"/>
      <c r="T98" s="121"/>
      <c r="U98" s="121"/>
      <c r="V98" s="121"/>
      <c r="W98" s="121"/>
      <c r="X98" s="121"/>
      <c r="Y98" s="121"/>
      <c r="Z98" s="86"/>
      <c r="AA98" s="86"/>
      <c r="AB98" s="86"/>
      <c r="AC98" s="635"/>
      <c r="AD98" s="125"/>
      <c r="AE98" s="51"/>
      <c r="AF98" s="51"/>
    </row>
    <row r="99" spans="1:32" s="52" customFormat="1" outlineLevel="1">
      <c r="A99" s="274"/>
      <c r="B99" s="48" t="s">
        <v>15</v>
      </c>
      <c r="C99" s="85">
        <v>95</v>
      </c>
      <c r="D99" s="73"/>
      <c r="E99" s="73" t="s">
        <v>9343</v>
      </c>
      <c r="F99" s="73" t="s">
        <v>9344</v>
      </c>
      <c r="G99" s="73" t="s">
        <v>9345</v>
      </c>
      <c r="H99" s="73"/>
      <c r="I99" s="73"/>
      <c r="J99" s="86"/>
      <c r="K99" s="86"/>
      <c r="L99" s="86"/>
      <c r="M99" s="73"/>
      <c r="N99" s="73"/>
      <c r="O99" s="86"/>
      <c r="P99" s="73"/>
      <c r="Q99" s="86"/>
      <c r="R99" s="121"/>
      <c r="S99" s="121"/>
      <c r="T99" s="121"/>
      <c r="U99" s="121"/>
      <c r="V99" s="121"/>
      <c r="W99" s="121"/>
      <c r="X99" s="121"/>
      <c r="Y99" s="121"/>
      <c r="Z99" s="86"/>
      <c r="AA99" s="86"/>
      <c r="AB99" s="86"/>
      <c r="AC99" s="635"/>
      <c r="AD99" s="125"/>
      <c r="AE99" s="51"/>
      <c r="AF99" s="51"/>
    </row>
    <row r="100" spans="1:32" s="52" customFormat="1" outlineLevel="1">
      <c r="A100" s="274"/>
      <c r="B100" s="48" t="s">
        <v>15</v>
      </c>
      <c r="C100" s="85">
        <v>96</v>
      </c>
      <c r="D100" s="73"/>
      <c r="E100" s="73" t="s">
        <v>9346</v>
      </c>
      <c r="F100" s="73" t="s">
        <v>9347</v>
      </c>
      <c r="G100" s="73" t="s">
        <v>9348</v>
      </c>
      <c r="H100" s="73"/>
      <c r="I100" s="73"/>
      <c r="J100" s="86"/>
      <c r="K100" s="86"/>
      <c r="L100" s="86"/>
      <c r="M100" s="73"/>
      <c r="N100" s="73"/>
      <c r="O100" s="86"/>
      <c r="P100" s="73"/>
      <c r="Q100" s="86"/>
      <c r="R100" s="121"/>
      <c r="S100" s="121"/>
      <c r="T100" s="121"/>
      <c r="U100" s="121"/>
      <c r="V100" s="121"/>
      <c r="W100" s="121"/>
      <c r="X100" s="121"/>
      <c r="Y100" s="121"/>
      <c r="Z100" s="86"/>
      <c r="AA100" s="86"/>
      <c r="AB100" s="86"/>
      <c r="AC100" s="635"/>
      <c r="AD100" s="125"/>
      <c r="AE100" s="51"/>
      <c r="AF100" s="51"/>
    </row>
    <row r="101" spans="1:32" s="52" customFormat="1" outlineLevel="1">
      <c r="A101" s="274"/>
      <c r="B101" s="48" t="s">
        <v>15</v>
      </c>
      <c r="C101" s="85">
        <v>97</v>
      </c>
      <c r="D101" s="73"/>
      <c r="E101" s="73" t="s">
        <v>9349</v>
      </c>
      <c r="F101" s="73" t="s">
        <v>9350</v>
      </c>
      <c r="G101" s="73" t="s">
        <v>9351</v>
      </c>
      <c r="H101" s="73"/>
      <c r="I101" s="73"/>
      <c r="J101" s="86"/>
      <c r="K101" s="86"/>
      <c r="L101" s="86"/>
      <c r="M101" s="73"/>
      <c r="N101" s="73"/>
      <c r="O101" s="86"/>
      <c r="P101" s="73"/>
      <c r="Q101" s="86"/>
      <c r="R101" s="121"/>
      <c r="S101" s="121"/>
      <c r="T101" s="121"/>
      <c r="U101" s="121"/>
      <c r="V101" s="121"/>
      <c r="W101" s="121"/>
      <c r="X101" s="121"/>
      <c r="Y101" s="121"/>
      <c r="Z101" s="86"/>
      <c r="AA101" s="86"/>
      <c r="AB101" s="86"/>
      <c r="AC101" s="635"/>
      <c r="AD101" s="125"/>
      <c r="AE101" s="51"/>
      <c r="AF101" s="51"/>
    </row>
    <row r="102" spans="1:32" s="52" customFormat="1" outlineLevel="1">
      <c r="A102" s="274"/>
      <c r="B102" s="48" t="s">
        <v>15</v>
      </c>
      <c r="C102" s="85">
        <v>98</v>
      </c>
      <c r="D102" s="73"/>
      <c r="E102" s="73" t="s">
        <v>9352</v>
      </c>
      <c r="F102" s="73" t="s">
        <v>9353</v>
      </c>
      <c r="G102" s="73" t="s">
        <v>9354</v>
      </c>
      <c r="H102" s="73"/>
      <c r="I102" s="73"/>
      <c r="J102" s="86"/>
      <c r="K102" s="86"/>
      <c r="L102" s="86"/>
      <c r="M102" s="73"/>
      <c r="N102" s="73"/>
      <c r="O102" s="86"/>
      <c r="P102" s="73"/>
      <c r="Q102" s="86"/>
      <c r="R102" s="121"/>
      <c r="S102" s="121"/>
      <c r="T102" s="121"/>
      <c r="U102" s="121"/>
      <c r="V102" s="121"/>
      <c r="W102" s="121"/>
      <c r="X102" s="121"/>
      <c r="Y102" s="121"/>
      <c r="Z102" s="86"/>
      <c r="AA102" s="86"/>
      <c r="AB102" s="86"/>
      <c r="AC102" s="635"/>
      <c r="AD102" s="125"/>
      <c r="AE102" s="51"/>
      <c r="AF102" s="51"/>
    </row>
    <row r="103" spans="1:32" s="52" customFormat="1" outlineLevel="1">
      <c r="A103" s="274"/>
      <c r="B103" s="48" t="s">
        <v>15</v>
      </c>
      <c r="C103" s="85">
        <v>99</v>
      </c>
      <c r="D103" s="73"/>
      <c r="E103" s="73" t="s">
        <v>9355</v>
      </c>
      <c r="F103" s="73" t="s">
        <v>9356</v>
      </c>
      <c r="G103" s="73" t="s">
        <v>9357</v>
      </c>
      <c r="H103" s="73"/>
      <c r="I103" s="73"/>
      <c r="J103" s="86"/>
      <c r="K103" s="86"/>
      <c r="L103" s="86"/>
      <c r="M103" s="73"/>
      <c r="N103" s="73"/>
      <c r="O103" s="86"/>
      <c r="P103" s="73"/>
      <c r="Q103" s="86"/>
      <c r="R103" s="121"/>
      <c r="S103" s="121"/>
      <c r="T103" s="121"/>
      <c r="U103" s="121"/>
      <c r="V103" s="121"/>
      <c r="W103" s="121"/>
      <c r="X103" s="121"/>
      <c r="Y103" s="121"/>
      <c r="Z103" s="86"/>
      <c r="AA103" s="86"/>
      <c r="AB103" s="86"/>
      <c r="AC103" s="635"/>
      <c r="AD103" s="125"/>
      <c r="AE103" s="51"/>
      <c r="AF103" s="51"/>
    </row>
    <row r="104" spans="1:32" s="52" customFormat="1" outlineLevel="1">
      <c r="A104" s="274"/>
      <c r="B104" s="48" t="s">
        <v>15</v>
      </c>
      <c r="C104" s="85">
        <v>100</v>
      </c>
      <c r="D104" s="73"/>
      <c r="E104" s="73" t="s">
        <v>9358</v>
      </c>
      <c r="F104" s="73" t="s">
        <v>9359</v>
      </c>
      <c r="G104" s="73" t="s">
        <v>9360</v>
      </c>
      <c r="H104" s="73"/>
      <c r="I104" s="73"/>
      <c r="J104" s="86"/>
      <c r="K104" s="86"/>
      <c r="L104" s="86"/>
      <c r="M104" s="73"/>
      <c r="N104" s="73"/>
      <c r="O104" s="86"/>
      <c r="P104" s="73"/>
      <c r="Q104" s="86"/>
      <c r="R104" s="121"/>
      <c r="S104" s="121"/>
      <c r="T104" s="121"/>
      <c r="U104" s="121"/>
      <c r="V104" s="121"/>
      <c r="W104" s="121"/>
      <c r="X104" s="121"/>
      <c r="Y104" s="121"/>
      <c r="Z104" s="86"/>
      <c r="AA104" s="86"/>
      <c r="AB104" s="86"/>
      <c r="AC104" s="635"/>
      <c r="AD104" s="125"/>
      <c r="AE104" s="51"/>
      <c r="AF104" s="51"/>
    </row>
    <row r="105" spans="1:32" s="52" customFormat="1" outlineLevel="1">
      <c r="A105" s="274"/>
      <c r="B105" s="48" t="s">
        <v>15</v>
      </c>
      <c r="C105" s="85">
        <v>101</v>
      </c>
      <c r="D105" s="73"/>
      <c r="E105" s="73" t="s">
        <v>9361</v>
      </c>
      <c r="F105" s="73" t="s">
        <v>9362</v>
      </c>
      <c r="G105" s="73" t="s">
        <v>9363</v>
      </c>
      <c r="H105" s="73"/>
      <c r="I105" s="73"/>
      <c r="J105" s="86"/>
      <c r="K105" s="86"/>
      <c r="L105" s="86"/>
      <c r="M105" s="73"/>
      <c r="N105" s="73"/>
      <c r="O105" s="86"/>
      <c r="P105" s="73"/>
      <c r="Q105" s="86"/>
      <c r="R105" s="121"/>
      <c r="S105" s="121"/>
      <c r="T105" s="121"/>
      <c r="U105" s="121"/>
      <c r="V105" s="121"/>
      <c r="W105" s="121"/>
      <c r="X105" s="121"/>
      <c r="Y105" s="121"/>
      <c r="Z105" s="86"/>
      <c r="AA105" s="86"/>
      <c r="AB105" s="86"/>
      <c r="AC105" s="635"/>
      <c r="AD105" s="125"/>
      <c r="AE105" s="51"/>
      <c r="AF105" s="51"/>
    </row>
    <row r="106" spans="1:32" s="52" customFormat="1" outlineLevel="1">
      <c r="A106" s="274"/>
      <c r="B106" s="48" t="s">
        <v>15</v>
      </c>
      <c r="C106" s="85">
        <v>102</v>
      </c>
      <c r="D106" s="73"/>
      <c r="E106" s="73" t="s">
        <v>9364</v>
      </c>
      <c r="F106" s="73" t="s">
        <v>9365</v>
      </c>
      <c r="G106" s="73" t="s">
        <v>9366</v>
      </c>
      <c r="H106" s="73"/>
      <c r="I106" s="73"/>
      <c r="J106" s="86"/>
      <c r="K106" s="86"/>
      <c r="L106" s="86"/>
      <c r="M106" s="73"/>
      <c r="N106" s="73"/>
      <c r="O106" s="86"/>
      <c r="P106" s="73"/>
      <c r="Q106" s="86"/>
      <c r="R106" s="121"/>
      <c r="S106" s="121"/>
      <c r="T106" s="121"/>
      <c r="U106" s="121"/>
      <c r="V106" s="121"/>
      <c r="W106" s="121"/>
      <c r="X106" s="121"/>
      <c r="Y106" s="121"/>
      <c r="Z106" s="86"/>
      <c r="AA106" s="86"/>
      <c r="AB106" s="86"/>
      <c r="AC106" s="635"/>
      <c r="AD106" s="125"/>
      <c r="AE106" s="51"/>
      <c r="AF106" s="51"/>
    </row>
    <row r="107" spans="1:32" s="52" customFormat="1" outlineLevel="1">
      <c r="A107" s="274"/>
      <c r="B107" s="48" t="s">
        <v>15</v>
      </c>
      <c r="C107" s="85">
        <v>103</v>
      </c>
      <c r="D107" s="73"/>
      <c r="E107" s="73" t="s">
        <v>9367</v>
      </c>
      <c r="F107" s="73" t="s">
        <v>9368</v>
      </c>
      <c r="G107" s="73" t="s">
        <v>9369</v>
      </c>
      <c r="H107" s="73"/>
      <c r="I107" s="73"/>
      <c r="J107" s="86"/>
      <c r="K107" s="86"/>
      <c r="L107" s="86"/>
      <c r="M107" s="73"/>
      <c r="N107" s="73"/>
      <c r="O107" s="86"/>
      <c r="P107" s="73"/>
      <c r="Q107" s="86"/>
      <c r="R107" s="121"/>
      <c r="S107" s="121"/>
      <c r="T107" s="121"/>
      <c r="U107" s="121"/>
      <c r="V107" s="121"/>
      <c r="W107" s="121"/>
      <c r="X107" s="121"/>
      <c r="Y107" s="121"/>
      <c r="Z107" s="86"/>
      <c r="AA107" s="86"/>
      <c r="AB107" s="86"/>
      <c r="AC107" s="635"/>
      <c r="AD107" s="125"/>
      <c r="AE107" s="51"/>
      <c r="AF107" s="51"/>
    </row>
    <row r="108" spans="1:32" s="52" customFormat="1" outlineLevel="1">
      <c r="A108" s="274"/>
      <c r="B108" s="48" t="s">
        <v>15</v>
      </c>
      <c r="C108" s="85">
        <v>104</v>
      </c>
      <c r="D108" s="73"/>
      <c r="E108" s="73" t="s">
        <v>9370</v>
      </c>
      <c r="F108" s="73" t="s">
        <v>9371</v>
      </c>
      <c r="G108" s="73" t="s">
        <v>9372</v>
      </c>
      <c r="H108" s="73"/>
      <c r="I108" s="73"/>
      <c r="J108" s="86"/>
      <c r="K108" s="86"/>
      <c r="L108" s="86"/>
      <c r="M108" s="73"/>
      <c r="N108" s="73"/>
      <c r="O108" s="86"/>
      <c r="P108" s="73"/>
      <c r="Q108" s="86"/>
      <c r="R108" s="121"/>
      <c r="S108" s="121"/>
      <c r="T108" s="121"/>
      <c r="U108" s="121"/>
      <c r="V108" s="121"/>
      <c r="W108" s="121"/>
      <c r="X108" s="121"/>
      <c r="Y108" s="121"/>
      <c r="Z108" s="86"/>
      <c r="AA108" s="86"/>
      <c r="AB108" s="86"/>
      <c r="AC108" s="635"/>
      <c r="AD108" s="125"/>
      <c r="AE108" s="51"/>
      <c r="AF108" s="51"/>
    </row>
    <row r="109" spans="1:32" s="52" customFormat="1" outlineLevel="1">
      <c r="A109" s="274"/>
      <c r="B109" s="48" t="s">
        <v>15</v>
      </c>
      <c r="C109" s="85">
        <v>105</v>
      </c>
      <c r="D109" s="73"/>
      <c r="E109" s="73" t="s">
        <v>9373</v>
      </c>
      <c r="F109" s="73" t="s">
        <v>9374</v>
      </c>
      <c r="G109" s="73" t="s">
        <v>9375</v>
      </c>
      <c r="H109" s="73"/>
      <c r="I109" s="73"/>
      <c r="J109" s="86"/>
      <c r="K109" s="86"/>
      <c r="L109" s="86"/>
      <c r="M109" s="73"/>
      <c r="N109" s="73"/>
      <c r="O109" s="86"/>
      <c r="P109" s="73"/>
      <c r="Q109" s="86"/>
      <c r="R109" s="121"/>
      <c r="S109" s="121"/>
      <c r="T109" s="121"/>
      <c r="U109" s="121"/>
      <c r="V109" s="121"/>
      <c r="W109" s="121"/>
      <c r="X109" s="121"/>
      <c r="Y109" s="121"/>
      <c r="Z109" s="86"/>
      <c r="AA109" s="86"/>
      <c r="AB109" s="86"/>
      <c r="AC109" s="635"/>
      <c r="AD109" s="125"/>
      <c r="AE109" s="51"/>
      <c r="AF109" s="51"/>
    </row>
    <row r="110" spans="1:32" s="52" customFormat="1" outlineLevel="1">
      <c r="A110" s="274"/>
      <c r="B110" s="48" t="s">
        <v>15</v>
      </c>
      <c r="C110" s="85">
        <v>106</v>
      </c>
      <c r="D110" s="73"/>
      <c r="E110" s="73" t="s">
        <v>9376</v>
      </c>
      <c r="F110" s="73" t="s">
        <v>9377</v>
      </c>
      <c r="G110" s="73" t="s">
        <v>9378</v>
      </c>
      <c r="H110" s="73"/>
      <c r="I110" s="73"/>
      <c r="J110" s="86"/>
      <c r="K110" s="86"/>
      <c r="L110" s="86"/>
      <c r="M110" s="73"/>
      <c r="N110" s="73"/>
      <c r="O110" s="86"/>
      <c r="P110" s="73"/>
      <c r="Q110" s="86"/>
      <c r="R110" s="121"/>
      <c r="S110" s="121"/>
      <c r="T110" s="121"/>
      <c r="U110" s="121"/>
      <c r="V110" s="121"/>
      <c r="W110" s="121"/>
      <c r="X110" s="121"/>
      <c r="Y110" s="121"/>
      <c r="Z110" s="86"/>
      <c r="AA110" s="86"/>
      <c r="AB110" s="86"/>
      <c r="AC110" s="635"/>
      <c r="AD110" s="125"/>
      <c r="AE110" s="51"/>
      <c r="AF110" s="51"/>
    </row>
    <row r="111" spans="1:32" s="52" customFormat="1" outlineLevel="1">
      <c r="A111" s="274"/>
      <c r="B111" s="48" t="s">
        <v>15</v>
      </c>
      <c r="C111" s="85">
        <v>107</v>
      </c>
      <c r="D111" s="73"/>
      <c r="E111" s="73" t="s">
        <v>9379</v>
      </c>
      <c r="F111" s="73" t="s">
        <v>9380</v>
      </c>
      <c r="G111" s="73" t="s">
        <v>9381</v>
      </c>
      <c r="H111" s="73"/>
      <c r="I111" s="73"/>
      <c r="J111" s="86"/>
      <c r="K111" s="86"/>
      <c r="L111" s="86"/>
      <c r="M111" s="73"/>
      <c r="N111" s="73"/>
      <c r="O111" s="86"/>
      <c r="P111" s="73"/>
      <c r="Q111" s="86"/>
      <c r="R111" s="121"/>
      <c r="S111" s="121"/>
      <c r="T111" s="121"/>
      <c r="U111" s="121"/>
      <c r="V111" s="121"/>
      <c r="W111" s="121"/>
      <c r="X111" s="121"/>
      <c r="Y111" s="121"/>
      <c r="Z111" s="86"/>
      <c r="AA111" s="86"/>
      <c r="AB111" s="86"/>
      <c r="AC111" s="635"/>
      <c r="AD111" s="125"/>
      <c r="AE111" s="51"/>
      <c r="AF111" s="51"/>
    </row>
    <row r="112" spans="1:32" s="52" customFormat="1" outlineLevel="1">
      <c r="A112" s="274"/>
      <c r="B112" s="48" t="s">
        <v>15</v>
      </c>
      <c r="C112" s="85">
        <v>108</v>
      </c>
      <c r="D112" s="73"/>
      <c r="E112" s="73" t="s">
        <v>9382</v>
      </c>
      <c r="F112" s="73" t="s">
        <v>9383</v>
      </c>
      <c r="G112" s="73" t="s">
        <v>9384</v>
      </c>
      <c r="H112" s="73"/>
      <c r="I112" s="73"/>
      <c r="J112" s="86"/>
      <c r="K112" s="86"/>
      <c r="L112" s="86"/>
      <c r="M112" s="73"/>
      <c r="N112" s="73"/>
      <c r="O112" s="86"/>
      <c r="P112" s="73"/>
      <c r="Q112" s="86"/>
      <c r="R112" s="121"/>
      <c r="S112" s="121"/>
      <c r="T112" s="121"/>
      <c r="U112" s="121"/>
      <c r="V112" s="121"/>
      <c r="W112" s="121"/>
      <c r="X112" s="121"/>
      <c r="Y112" s="121"/>
      <c r="Z112" s="86"/>
      <c r="AA112" s="86"/>
      <c r="AB112" s="86"/>
      <c r="AC112" s="635"/>
      <c r="AD112" s="125"/>
      <c r="AE112" s="51"/>
      <c r="AF112" s="51"/>
    </row>
    <row r="113" spans="1:32" s="52" customFormat="1" outlineLevel="1">
      <c r="A113" s="274"/>
      <c r="B113" s="48" t="s">
        <v>15</v>
      </c>
      <c r="C113" s="85">
        <v>109</v>
      </c>
      <c r="D113" s="73"/>
      <c r="E113" s="73" t="s">
        <v>9385</v>
      </c>
      <c r="F113" s="73" t="s">
        <v>9386</v>
      </c>
      <c r="G113" s="73" t="s">
        <v>9387</v>
      </c>
      <c r="H113" s="73"/>
      <c r="I113" s="73"/>
      <c r="J113" s="86"/>
      <c r="K113" s="86"/>
      <c r="L113" s="86"/>
      <c r="M113" s="73"/>
      <c r="N113" s="73"/>
      <c r="O113" s="86"/>
      <c r="P113" s="73"/>
      <c r="Q113" s="86"/>
      <c r="R113" s="121"/>
      <c r="S113" s="121"/>
      <c r="T113" s="121"/>
      <c r="U113" s="121"/>
      <c r="V113" s="121"/>
      <c r="W113" s="121"/>
      <c r="X113" s="121"/>
      <c r="Y113" s="121"/>
      <c r="Z113" s="86"/>
      <c r="AA113" s="86"/>
      <c r="AB113" s="86"/>
      <c r="AC113" s="635"/>
      <c r="AD113" s="125"/>
      <c r="AE113" s="51"/>
      <c r="AF113" s="51"/>
    </row>
    <row r="114" spans="1:32" s="52" customFormat="1" outlineLevel="1">
      <c r="A114" s="274"/>
      <c r="B114" s="48" t="s">
        <v>15</v>
      </c>
      <c r="C114" s="85">
        <v>110</v>
      </c>
      <c r="D114" s="73"/>
      <c r="E114" s="73" t="s">
        <v>9388</v>
      </c>
      <c r="F114" s="73" t="s">
        <v>9389</v>
      </c>
      <c r="G114" s="73" t="s">
        <v>9390</v>
      </c>
      <c r="H114" s="73"/>
      <c r="I114" s="73"/>
      <c r="J114" s="86"/>
      <c r="K114" s="86"/>
      <c r="L114" s="86"/>
      <c r="M114" s="73"/>
      <c r="N114" s="73"/>
      <c r="O114" s="86"/>
      <c r="P114" s="73"/>
      <c r="Q114" s="86"/>
      <c r="R114" s="121"/>
      <c r="S114" s="121"/>
      <c r="T114" s="121"/>
      <c r="U114" s="121"/>
      <c r="V114" s="121"/>
      <c r="W114" s="121"/>
      <c r="X114" s="121"/>
      <c r="Y114" s="121"/>
      <c r="Z114" s="86"/>
      <c r="AA114" s="86"/>
      <c r="AB114" s="86"/>
      <c r="AC114" s="635"/>
      <c r="AD114" s="125"/>
      <c r="AE114" s="51"/>
      <c r="AF114" s="51"/>
    </row>
    <row r="115" spans="1:32" s="52" customFormat="1" outlineLevel="1">
      <c r="A115" s="274"/>
      <c r="B115" s="48" t="s">
        <v>15</v>
      </c>
      <c r="C115" s="85">
        <v>111</v>
      </c>
      <c r="D115" s="73"/>
      <c r="E115" s="73" t="s">
        <v>9391</v>
      </c>
      <c r="F115" s="73" t="s">
        <v>9392</v>
      </c>
      <c r="G115" s="73" t="s">
        <v>9393</v>
      </c>
      <c r="H115" s="73"/>
      <c r="I115" s="73"/>
      <c r="J115" s="86"/>
      <c r="K115" s="86"/>
      <c r="L115" s="86"/>
      <c r="M115" s="73"/>
      <c r="N115" s="73"/>
      <c r="O115" s="86"/>
      <c r="P115" s="73"/>
      <c r="Q115" s="86"/>
      <c r="R115" s="121"/>
      <c r="S115" s="121"/>
      <c r="T115" s="121"/>
      <c r="U115" s="121"/>
      <c r="V115" s="121"/>
      <c r="W115" s="121"/>
      <c r="X115" s="121"/>
      <c r="Y115" s="121"/>
      <c r="Z115" s="86"/>
      <c r="AA115" s="86"/>
      <c r="AB115" s="86"/>
      <c r="AC115" s="635"/>
      <c r="AD115" s="125"/>
      <c r="AE115" s="51"/>
      <c r="AF115" s="51"/>
    </row>
    <row r="116" spans="1:32" s="52" customFormat="1" outlineLevel="1">
      <c r="A116" s="274"/>
      <c r="B116" s="48" t="s">
        <v>15</v>
      </c>
      <c r="C116" s="85">
        <v>112</v>
      </c>
      <c r="D116" s="73"/>
      <c r="E116" s="73" t="s">
        <v>9394</v>
      </c>
      <c r="F116" s="73" t="s">
        <v>9395</v>
      </c>
      <c r="G116" s="73" t="s">
        <v>9396</v>
      </c>
      <c r="H116" s="73"/>
      <c r="I116" s="73"/>
      <c r="J116" s="86"/>
      <c r="K116" s="86"/>
      <c r="L116" s="86"/>
      <c r="M116" s="73"/>
      <c r="N116" s="73"/>
      <c r="O116" s="86"/>
      <c r="P116" s="73"/>
      <c r="Q116" s="86"/>
      <c r="R116" s="121"/>
      <c r="S116" s="121"/>
      <c r="T116" s="121"/>
      <c r="U116" s="121"/>
      <c r="V116" s="121"/>
      <c r="W116" s="121"/>
      <c r="X116" s="121"/>
      <c r="Y116" s="121"/>
      <c r="Z116" s="86"/>
      <c r="AA116" s="86"/>
      <c r="AB116" s="86"/>
      <c r="AC116" s="635"/>
      <c r="AD116" s="125"/>
      <c r="AE116" s="51"/>
      <c r="AF116" s="51"/>
    </row>
    <row r="117" spans="1:32" s="52" customFormat="1" outlineLevel="1">
      <c r="A117" s="274"/>
      <c r="B117" s="48" t="s">
        <v>15</v>
      </c>
      <c r="C117" s="85">
        <v>113</v>
      </c>
      <c r="D117" s="73"/>
      <c r="E117" s="73" t="s">
        <v>9397</v>
      </c>
      <c r="F117" s="73" t="s">
        <v>9398</v>
      </c>
      <c r="G117" s="73" t="s">
        <v>9399</v>
      </c>
      <c r="H117" s="73"/>
      <c r="I117" s="73"/>
      <c r="J117" s="86"/>
      <c r="K117" s="86"/>
      <c r="L117" s="86"/>
      <c r="M117" s="73"/>
      <c r="N117" s="73"/>
      <c r="O117" s="86"/>
      <c r="P117" s="73"/>
      <c r="Q117" s="86"/>
      <c r="R117" s="121"/>
      <c r="S117" s="121"/>
      <c r="T117" s="121"/>
      <c r="U117" s="121"/>
      <c r="V117" s="121"/>
      <c r="W117" s="121"/>
      <c r="X117" s="121"/>
      <c r="Y117" s="121"/>
      <c r="Z117" s="86"/>
      <c r="AA117" s="86"/>
      <c r="AB117" s="86"/>
      <c r="AC117" s="635"/>
      <c r="AD117" s="125"/>
      <c r="AE117" s="51"/>
      <c r="AF117" s="51"/>
    </row>
    <row r="118" spans="1:32" s="52" customFormat="1" outlineLevel="1">
      <c r="A118" s="274"/>
      <c r="B118" s="48" t="s">
        <v>15</v>
      </c>
      <c r="C118" s="85">
        <v>114</v>
      </c>
      <c r="D118" s="73"/>
      <c r="E118" s="73" t="s">
        <v>9400</v>
      </c>
      <c r="F118" s="73" t="s">
        <v>9401</v>
      </c>
      <c r="G118" s="73" t="s">
        <v>9402</v>
      </c>
      <c r="H118" s="73"/>
      <c r="I118" s="73"/>
      <c r="J118" s="86"/>
      <c r="K118" s="86"/>
      <c r="L118" s="86"/>
      <c r="M118" s="73"/>
      <c r="N118" s="73"/>
      <c r="O118" s="86"/>
      <c r="P118" s="73"/>
      <c r="Q118" s="86"/>
      <c r="R118" s="121"/>
      <c r="S118" s="121"/>
      <c r="T118" s="121"/>
      <c r="U118" s="121"/>
      <c r="V118" s="121"/>
      <c r="W118" s="121"/>
      <c r="X118" s="121"/>
      <c r="Y118" s="121"/>
      <c r="Z118" s="86"/>
      <c r="AA118" s="86"/>
      <c r="AB118" s="86"/>
      <c r="AC118" s="635"/>
      <c r="AD118" s="125"/>
      <c r="AE118" s="51"/>
      <c r="AF118" s="51"/>
    </row>
    <row r="119" spans="1:32" s="52" customFormat="1" outlineLevel="1">
      <c r="A119" s="274"/>
      <c r="B119" s="48" t="s">
        <v>15</v>
      </c>
      <c r="C119" s="85">
        <v>115</v>
      </c>
      <c r="D119" s="73"/>
      <c r="E119" s="73" t="s">
        <v>9403</v>
      </c>
      <c r="F119" s="73" t="s">
        <v>9404</v>
      </c>
      <c r="G119" s="73" t="s">
        <v>9405</v>
      </c>
      <c r="H119" s="73"/>
      <c r="I119" s="73"/>
      <c r="J119" s="86"/>
      <c r="K119" s="86"/>
      <c r="L119" s="86"/>
      <c r="M119" s="73"/>
      <c r="N119" s="73"/>
      <c r="O119" s="86"/>
      <c r="P119" s="73"/>
      <c r="Q119" s="86"/>
      <c r="R119" s="121"/>
      <c r="S119" s="121"/>
      <c r="T119" s="121"/>
      <c r="U119" s="121"/>
      <c r="V119" s="121"/>
      <c r="W119" s="121"/>
      <c r="X119" s="121"/>
      <c r="Y119" s="121"/>
      <c r="Z119" s="86"/>
      <c r="AA119" s="86"/>
      <c r="AB119" s="86"/>
      <c r="AC119" s="635"/>
      <c r="AD119" s="125"/>
      <c r="AE119" s="51"/>
      <c r="AF119" s="51"/>
    </row>
    <row r="120" spans="1:32" s="52" customFormat="1" outlineLevel="1">
      <c r="A120" s="274"/>
      <c r="B120" s="48" t="s">
        <v>15</v>
      </c>
      <c r="C120" s="85">
        <v>116</v>
      </c>
      <c r="D120" s="73"/>
      <c r="E120" s="73" t="s">
        <v>9406</v>
      </c>
      <c r="F120" s="73" t="s">
        <v>9407</v>
      </c>
      <c r="G120" s="73" t="s">
        <v>9408</v>
      </c>
      <c r="H120" s="73"/>
      <c r="I120" s="73"/>
      <c r="J120" s="86"/>
      <c r="K120" s="86"/>
      <c r="L120" s="86"/>
      <c r="M120" s="73"/>
      <c r="N120" s="73"/>
      <c r="O120" s="86"/>
      <c r="P120" s="73"/>
      <c r="Q120" s="86"/>
      <c r="R120" s="121"/>
      <c r="S120" s="121"/>
      <c r="T120" s="121"/>
      <c r="U120" s="121"/>
      <c r="V120" s="121"/>
      <c r="W120" s="121"/>
      <c r="X120" s="121"/>
      <c r="Y120" s="121"/>
      <c r="Z120" s="86"/>
      <c r="AA120" s="86"/>
      <c r="AB120" s="86"/>
      <c r="AC120" s="635"/>
      <c r="AD120" s="125"/>
      <c r="AE120" s="51"/>
      <c r="AF120" s="51"/>
    </row>
    <row r="121" spans="1:32" s="52" customFormat="1" outlineLevel="1">
      <c r="A121" s="274"/>
      <c r="B121" s="48" t="s">
        <v>15</v>
      </c>
      <c r="C121" s="85">
        <v>117</v>
      </c>
      <c r="D121" s="73"/>
      <c r="E121" s="73" t="s">
        <v>9409</v>
      </c>
      <c r="F121" s="73" t="s">
        <v>9410</v>
      </c>
      <c r="G121" s="73" t="s">
        <v>9411</v>
      </c>
      <c r="H121" s="73"/>
      <c r="I121" s="73"/>
      <c r="J121" s="86"/>
      <c r="K121" s="86"/>
      <c r="L121" s="86"/>
      <c r="M121" s="73"/>
      <c r="N121" s="73"/>
      <c r="O121" s="86"/>
      <c r="P121" s="73"/>
      <c r="Q121" s="86"/>
      <c r="R121" s="121"/>
      <c r="S121" s="121"/>
      <c r="T121" s="121"/>
      <c r="U121" s="121"/>
      <c r="V121" s="121"/>
      <c r="W121" s="121"/>
      <c r="X121" s="121"/>
      <c r="Y121" s="121"/>
      <c r="Z121" s="86"/>
      <c r="AA121" s="86"/>
      <c r="AB121" s="86"/>
      <c r="AC121" s="635"/>
      <c r="AD121" s="125"/>
      <c r="AE121" s="51"/>
      <c r="AF121" s="51"/>
    </row>
    <row r="122" spans="1:32" s="52" customFormat="1" outlineLevel="1">
      <c r="A122" s="274"/>
      <c r="B122" s="48" t="s">
        <v>15</v>
      </c>
      <c r="C122" s="85">
        <v>118</v>
      </c>
      <c r="D122" s="73"/>
      <c r="E122" s="73" t="s">
        <v>9412</v>
      </c>
      <c r="F122" s="73" t="s">
        <v>9413</v>
      </c>
      <c r="G122" s="73" t="s">
        <v>9414</v>
      </c>
      <c r="H122" s="73"/>
      <c r="I122" s="73"/>
      <c r="J122" s="86"/>
      <c r="K122" s="86"/>
      <c r="L122" s="86"/>
      <c r="M122" s="73"/>
      <c r="N122" s="73"/>
      <c r="O122" s="86"/>
      <c r="P122" s="73"/>
      <c r="Q122" s="86"/>
      <c r="R122" s="121"/>
      <c r="S122" s="121"/>
      <c r="T122" s="121"/>
      <c r="U122" s="121"/>
      <c r="V122" s="121"/>
      <c r="W122" s="121"/>
      <c r="X122" s="121"/>
      <c r="Y122" s="121"/>
      <c r="Z122" s="86"/>
      <c r="AA122" s="86"/>
      <c r="AB122" s="86"/>
      <c r="AC122" s="635"/>
      <c r="AD122" s="125"/>
      <c r="AE122" s="51"/>
      <c r="AF122" s="51"/>
    </row>
    <row r="123" spans="1:32" s="52" customFormat="1" outlineLevel="1">
      <c r="A123" s="274"/>
      <c r="B123" s="48" t="s">
        <v>15</v>
      </c>
      <c r="C123" s="85">
        <v>119</v>
      </c>
      <c r="D123" s="73"/>
      <c r="E123" s="73" t="s">
        <v>9415</v>
      </c>
      <c r="F123" s="73" t="s">
        <v>9416</v>
      </c>
      <c r="G123" s="73" t="s">
        <v>9417</v>
      </c>
      <c r="H123" s="73"/>
      <c r="I123" s="73"/>
      <c r="J123" s="86"/>
      <c r="K123" s="86"/>
      <c r="L123" s="86"/>
      <c r="M123" s="73"/>
      <c r="N123" s="73"/>
      <c r="O123" s="86"/>
      <c r="P123" s="73"/>
      <c r="Q123" s="86"/>
      <c r="R123" s="121"/>
      <c r="S123" s="121"/>
      <c r="T123" s="121"/>
      <c r="U123" s="121"/>
      <c r="V123" s="121"/>
      <c r="W123" s="121"/>
      <c r="X123" s="121"/>
      <c r="Y123" s="121"/>
      <c r="Z123" s="86"/>
      <c r="AA123" s="86"/>
      <c r="AB123" s="86"/>
      <c r="AC123" s="635"/>
      <c r="AD123" s="125"/>
      <c r="AE123" s="51"/>
      <c r="AF123" s="51"/>
    </row>
    <row r="124" spans="1:32" s="52" customFormat="1" outlineLevel="1">
      <c r="A124" s="274"/>
      <c r="B124" s="48" t="s">
        <v>15</v>
      </c>
      <c r="C124" s="85">
        <v>120</v>
      </c>
      <c r="D124" s="73"/>
      <c r="E124" s="73" t="s">
        <v>9418</v>
      </c>
      <c r="F124" s="73" t="s">
        <v>9419</v>
      </c>
      <c r="G124" s="73" t="s">
        <v>9420</v>
      </c>
      <c r="H124" s="73"/>
      <c r="I124" s="73"/>
      <c r="J124" s="86"/>
      <c r="K124" s="86"/>
      <c r="L124" s="86"/>
      <c r="M124" s="73"/>
      <c r="N124" s="73"/>
      <c r="O124" s="86"/>
      <c r="P124" s="73"/>
      <c r="Q124" s="86"/>
      <c r="R124" s="121"/>
      <c r="S124" s="121"/>
      <c r="T124" s="121"/>
      <c r="U124" s="121"/>
      <c r="V124" s="121"/>
      <c r="W124" s="121"/>
      <c r="X124" s="121"/>
      <c r="Y124" s="121"/>
      <c r="Z124" s="86"/>
      <c r="AA124" s="86"/>
      <c r="AB124" s="86"/>
      <c r="AC124" s="635"/>
      <c r="AD124" s="125"/>
      <c r="AE124" s="51"/>
      <c r="AF124" s="51"/>
    </row>
    <row r="125" spans="1:32" s="52" customFormat="1" outlineLevel="1">
      <c r="A125" s="274"/>
      <c r="B125" s="48" t="s">
        <v>15</v>
      </c>
      <c r="C125" s="85">
        <v>121</v>
      </c>
      <c r="D125" s="73"/>
      <c r="E125" s="73" t="s">
        <v>9421</v>
      </c>
      <c r="F125" s="73" t="s">
        <v>9422</v>
      </c>
      <c r="G125" s="73" t="s">
        <v>9423</v>
      </c>
      <c r="H125" s="73"/>
      <c r="I125" s="73"/>
      <c r="J125" s="86"/>
      <c r="K125" s="86"/>
      <c r="L125" s="86"/>
      <c r="M125" s="73"/>
      <c r="N125" s="73"/>
      <c r="O125" s="86"/>
      <c r="P125" s="73"/>
      <c r="Q125" s="86"/>
      <c r="R125" s="121"/>
      <c r="S125" s="121"/>
      <c r="T125" s="121"/>
      <c r="U125" s="121"/>
      <c r="V125" s="121"/>
      <c r="W125" s="121"/>
      <c r="X125" s="121"/>
      <c r="Y125" s="121"/>
      <c r="Z125" s="86"/>
      <c r="AA125" s="86"/>
      <c r="AB125" s="86"/>
      <c r="AC125" s="635"/>
      <c r="AD125" s="125"/>
      <c r="AE125" s="51"/>
      <c r="AF125" s="51"/>
    </row>
    <row r="126" spans="1:32" s="52" customFormat="1" outlineLevel="1">
      <c r="A126" s="274"/>
      <c r="B126" s="48" t="s">
        <v>15</v>
      </c>
      <c r="C126" s="85">
        <v>122</v>
      </c>
      <c r="D126" s="73"/>
      <c r="E126" s="73" t="s">
        <v>9424</v>
      </c>
      <c r="F126" s="73" t="s">
        <v>9425</v>
      </c>
      <c r="G126" s="73" t="s">
        <v>9426</v>
      </c>
      <c r="H126" s="73"/>
      <c r="I126" s="73"/>
      <c r="J126" s="86"/>
      <c r="K126" s="86"/>
      <c r="L126" s="86"/>
      <c r="M126" s="73"/>
      <c r="N126" s="73"/>
      <c r="O126" s="86"/>
      <c r="P126" s="73"/>
      <c r="Q126" s="86"/>
      <c r="R126" s="121"/>
      <c r="S126" s="121"/>
      <c r="T126" s="121"/>
      <c r="U126" s="121"/>
      <c r="V126" s="121"/>
      <c r="W126" s="121"/>
      <c r="X126" s="121"/>
      <c r="Y126" s="121"/>
      <c r="Z126" s="86"/>
      <c r="AA126" s="86"/>
      <c r="AB126" s="86"/>
      <c r="AC126" s="635"/>
      <c r="AD126" s="125"/>
      <c r="AE126" s="51"/>
      <c r="AF126" s="51"/>
    </row>
    <row r="127" spans="1:32" s="52" customFormat="1" outlineLevel="1">
      <c r="A127" s="274"/>
      <c r="B127" s="48" t="s">
        <v>15</v>
      </c>
      <c r="C127" s="85">
        <v>123</v>
      </c>
      <c r="D127" s="73"/>
      <c r="E127" s="73" t="s">
        <v>9427</v>
      </c>
      <c r="F127" s="73" t="s">
        <v>9428</v>
      </c>
      <c r="G127" s="73" t="s">
        <v>9429</v>
      </c>
      <c r="H127" s="73"/>
      <c r="I127" s="73"/>
      <c r="J127" s="86"/>
      <c r="K127" s="86"/>
      <c r="L127" s="86"/>
      <c r="M127" s="73"/>
      <c r="N127" s="73"/>
      <c r="O127" s="86"/>
      <c r="P127" s="73"/>
      <c r="Q127" s="86"/>
      <c r="R127" s="121"/>
      <c r="S127" s="121"/>
      <c r="T127" s="121"/>
      <c r="U127" s="121"/>
      <c r="V127" s="121"/>
      <c r="W127" s="121"/>
      <c r="X127" s="121"/>
      <c r="Y127" s="121"/>
      <c r="Z127" s="86"/>
      <c r="AA127" s="86"/>
      <c r="AB127" s="86"/>
      <c r="AC127" s="635"/>
      <c r="AD127" s="125"/>
      <c r="AE127" s="51"/>
      <c r="AF127" s="51"/>
    </row>
    <row r="128" spans="1:32" s="52" customFormat="1" outlineLevel="1">
      <c r="A128" s="274"/>
      <c r="B128" s="48" t="s">
        <v>15</v>
      </c>
      <c r="C128" s="85">
        <v>124</v>
      </c>
      <c r="D128" s="73"/>
      <c r="E128" s="73" t="s">
        <v>9430</v>
      </c>
      <c r="F128" s="73" t="s">
        <v>9431</v>
      </c>
      <c r="G128" s="73" t="s">
        <v>9432</v>
      </c>
      <c r="H128" s="73"/>
      <c r="I128" s="73"/>
      <c r="J128" s="86"/>
      <c r="K128" s="86"/>
      <c r="L128" s="86"/>
      <c r="M128" s="73"/>
      <c r="N128" s="73"/>
      <c r="O128" s="86"/>
      <c r="P128" s="73"/>
      <c r="Q128" s="86"/>
      <c r="R128" s="121"/>
      <c r="S128" s="121"/>
      <c r="T128" s="121"/>
      <c r="U128" s="121"/>
      <c r="V128" s="121"/>
      <c r="W128" s="121"/>
      <c r="X128" s="121"/>
      <c r="Y128" s="121"/>
      <c r="Z128" s="86"/>
      <c r="AA128" s="86"/>
      <c r="AB128" s="86"/>
      <c r="AC128" s="635"/>
      <c r="AD128" s="125"/>
      <c r="AE128" s="51"/>
      <c r="AF128" s="51"/>
    </row>
    <row r="129" spans="1:32" s="52" customFormat="1" outlineLevel="1">
      <c r="A129" s="274"/>
      <c r="B129" s="48" t="s">
        <v>15</v>
      </c>
      <c r="C129" s="85">
        <v>125</v>
      </c>
      <c r="D129" s="73"/>
      <c r="E129" s="73" t="s">
        <v>9433</v>
      </c>
      <c r="F129" s="73" t="s">
        <v>9434</v>
      </c>
      <c r="G129" s="73" t="s">
        <v>9435</v>
      </c>
      <c r="H129" s="73"/>
      <c r="I129" s="73"/>
      <c r="J129" s="86"/>
      <c r="K129" s="86"/>
      <c r="L129" s="86"/>
      <c r="M129" s="73"/>
      <c r="N129" s="73"/>
      <c r="O129" s="86"/>
      <c r="P129" s="73"/>
      <c r="Q129" s="86"/>
      <c r="R129" s="121"/>
      <c r="S129" s="121"/>
      <c r="T129" s="121"/>
      <c r="U129" s="121"/>
      <c r="V129" s="121"/>
      <c r="W129" s="121"/>
      <c r="X129" s="121"/>
      <c r="Y129" s="121"/>
      <c r="Z129" s="86"/>
      <c r="AA129" s="86"/>
      <c r="AB129" s="86"/>
      <c r="AC129" s="635"/>
      <c r="AD129" s="125"/>
      <c r="AE129" s="51"/>
      <c r="AF129" s="51"/>
    </row>
    <row r="130" spans="1:32" s="52" customFormat="1" outlineLevel="1">
      <c r="A130" s="274"/>
      <c r="B130" s="48" t="s">
        <v>15</v>
      </c>
      <c r="C130" s="85">
        <v>126</v>
      </c>
      <c r="D130" s="73"/>
      <c r="E130" s="73" t="s">
        <v>9436</v>
      </c>
      <c r="F130" s="73" t="s">
        <v>9437</v>
      </c>
      <c r="G130" s="73" t="s">
        <v>9438</v>
      </c>
      <c r="H130" s="73"/>
      <c r="I130" s="73"/>
      <c r="J130" s="86"/>
      <c r="K130" s="86"/>
      <c r="L130" s="86"/>
      <c r="M130" s="73"/>
      <c r="N130" s="73"/>
      <c r="O130" s="86"/>
      <c r="P130" s="73"/>
      <c r="Q130" s="86"/>
      <c r="R130" s="121"/>
      <c r="S130" s="121"/>
      <c r="T130" s="121"/>
      <c r="U130" s="121"/>
      <c r="V130" s="121"/>
      <c r="W130" s="121"/>
      <c r="X130" s="121"/>
      <c r="Y130" s="121"/>
      <c r="Z130" s="86"/>
      <c r="AA130" s="86"/>
      <c r="AB130" s="86"/>
      <c r="AC130" s="635"/>
      <c r="AD130" s="125"/>
      <c r="AE130" s="51"/>
      <c r="AF130" s="51"/>
    </row>
    <row r="131" spans="1:32" s="52" customFormat="1" outlineLevel="1">
      <c r="A131" s="274"/>
      <c r="B131" s="48" t="s">
        <v>15</v>
      </c>
      <c r="C131" s="85">
        <v>127</v>
      </c>
      <c r="D131" s="73"/>
      <c r="E131" s="73" t="s">
        <v>9439</v>
      </c>
      <c r="F131" s="73" t="s">
        <v>9440</v>
      </c>
      <c r="G131" s="73" t="s">
        <v>9441</v>
      </c>
      <c r="H131" s="73"/>
      <c r="I131" s="73"/>
      <c r="J131" s="86"/>
      <c r="K131" s="86"/>
      <c r="L131" s="86"/>
      <c r="M131" s="73"/>
      <c r="N131" s="73"/>
      <c r="O131" s="86"/>
      <c r="P131" s="73"/>
      <c r="Q131" s="86"/>
      <c r="R131" s="121"/>
      <c r="S131" s="121"/>
      <c r="T131" s="121"/>
      <c r="U131" s="121"/>
      <c r="V131" s="121"/>
      <c r="W131" s="121"/>
      <c r="X131" s="121"/>
      <c r="Y131" s="121"/>
      <c r="Z131" s="86"/>
      <c r="AA131" s="86"/>
      <c r="AB131" s="86"/>
      <c r="AC131" s="635"/>
      <c r="AD131" s="125"/>
      <c r="AE131" s="51"/>
      <c r="AF131" s="51"/>
    </row>
    <row r="132" spans="1:32" s="52" customFormat="1" outlineLevel="1">
      <c r="A132" s="274"/>
      <c r="B132" s="48" t="s">
        <v>15</v>
      </c>
      <c r="C132" s="85">
        <v>128</v>
      </c>
      <c r="D132" s="73"/>
      <c r="E132" s="73" t="s">
        <v>9442</v>
      </c>
      <c r="F132" s="73" t="s">
        <v>9443</v>
      </c>
      <c r="G132" s="73" t="s">
        <v>9444</v>
      </c>
      <c r="H132" s="73"/>
      <c r="I132" s="73"/>
      <c r="J132" s="86"/>
      <c r="K132" s="86"/>
      <c r="L132" s="86"/>
      <c r="M132" s="73"/>
      <c r="N132" s="73"/>
      <c r="O132" s="86"/>
      <c r="P132" s="73"/>
      <c r="Q132" s="86"/>
      <c r="R132" s="121"/>
      <c r="S132" s="121"/>
      <c r="T132" s="121"/>
      <c r="U132" s="121"/>
      <c r="V132" s="121"/>
      <c r="W132" s="121"/>
      <c r="X132" s="121"/>
      <c r="Y132" s="121"/>
      <c r="Z132" s="86"/>
      <c r="AA132" s="86"/>
      <c r="AB132" s="86"/>
      <c r="AC132" s="635"/>
      <c r="AD132" s="125"/>
      <c r="AE132" s="51"/>
      <c r="AF132" s="51"/>
    </row>
    <row r="133" spans="1:32" s="52" customFormat="1" outlineLevel="1">
      <c r="A133" s="274"/>
      <c r="B133" s="48" t="s">
        <v>15</v>
      </c>
      <c r="C133" s="85">
        <v>129</v>
      </c>
      <c r="D133" s="73"/>
      <c r="E133" s="73" t="s">
        <v>9445</v>
      </c>
      <c r="F133" s="73" t="s">
        <v>9446</v>
      </c>
      <c r="G133" s="73" t="s">
        <v>9447</v>
      </c>
      <c r="H133" s="73"/>
      <c r="I133" s="73"/>
      <c r="J133" s="86"/>
      <c r="K133" s="86"/>
      <c r="L133" s="86"/>
      <c r="M133" s="73"/>
      <c r="N133" s="73"/>
      <c r="O133" s="86"/>
      <c r="P133" s="73"/>
      <c r="Q133" s="86"/>
      <c r="R133" s="121"/>
      <c r="S133" s="121"/>
      <c r="T133" s="121"/>
      <c r="U133" s="121"/>
      <c r="V133" s="121"/>
      <c r="W133" s="121"/>
      <c r="X133" s="121"/>
      <c r="Y133" s="121"/>
      <c r="Z133" s="86"/>
      <c r="AA133" s="86"/>
      <c r="AB133" s="86"/>
      <c r="AC133" s="635"/>
      <c r="AD133" s="125"/>
      <c r="AE133" s="51"/>
      <c r="AF133" s="51"/>
    </row>
    <row r="134" spans="1:32" s="52" customFormat="1" outlineLevel="1">
      <c r="A134" s="274"/>
      <c r="B134" s="48" t="s">
        <v>15</v>
      </c>
      <c r="C134" s="85">
        <v>130</v>
      </c>
      <c r="D134" s="73"/>
      <c r="E134" s="73" t="s">
        <v>9448</v>
      </c>
      <c r="F134" s="73" t="s">
        <v>9449</v>
      </c>
      <c r="G134" s="73" t="s">
        <v>9450</v>
      </c>
      <c r="H134" s="73"/>
      <c r="I134" s="73"/>
      <c r="J134" s="86"/>
      <c r="K134" s="86"/>
      <c r="L134" s="86"/>
      <c r="M134" s="73"/>
      <c r="N134" s="73"/>
      <c r="O134" s="86"/>
      <c r="P134" s="73"/>
      <c r="Q134" s="86"/>
      <c r="R134" s="121"/>
      <c r="S134" s="121"/>
      <c r="T134" s="121"/>
      <c r="U134" s="121"/>
      <c r="V134" s="121"/>
      <c r="W134" s="121"/>
      <c r="X134" s="121"/>
      <c r="Y134" s="121"/>
      <c r="Z134" s="86"/>
      <c r="AA134" s="86"/>
      <c r="AB134" s="86"/>
      <c r="AC134" s="635"/>
      <c r="AD134" s="125"/>
      <c r="AE134" s="51"/>
      <c r="AF134" s="51"/>
    </row>
    <row r="135" spans="1:32" s="52" customFormat="1" outlineLevel="1">
      <c r="A135" s="274"/>
      <c r="B135" s="48" t="s">
        <v>15</v>
      </c>
      <c r="C135" s="85">
        <v>131</v>
      </c>
      <c r="D135" s="73"/>
      <c r="E135" s="73" t="s">
        <v>9451</v>
      </c>
      <c r="F135" s="73" t="s">
        <v>9452</v>
      </c>
      <c r="G135" s="73" t="s">
        <v>9453</v>
      </c>
      <c r="H135" s="73"/>
      <c r="I135" s="73"/>
      <c r="J135" s="86"/>
      <c r="K135" s="86"/>
      <c r="L135" s="86"/>
      <c r="M135" s="73"/>
      <c r="N135" s="73"/>
      <c r="O135" s="86"/>
      <c r="P135" s="73"/>
      <c r="Q135" s="86"/>
      <c r="R135" s="121"/>
      <c r="S135" s="121"/>
      <c r="T135" s="121"/>
      <c r="U135" s="121"/>
      <c r="V135" s="121"/>
      <c r="W135" s="121"/>
      <c r="X135" s="121"/>
      <c r="Y135" s="121"/>
      <c r="Z135" s="86"/>
      <c r="AA135" s="86"/>
      <c r="AB135" s="86"/>
      <c r="AC135" s="635"/>
      <c r="AD135" s="125"/>
      <c r="AE135" s="51"/>
      <c r="AF135" s="51"/>
    </row>
    <row r="136" spans="1:32" s="52" customFormat="1" outlineLevel="1">
      <c r="A136" s="274"/>
      <c r="B136" s="48" t="s">
        <v>15</v>
      </c>
      <c r="C136" s="85">
        <v>132</v>
      </c>
      <c r="D136" s="73"/>
      <c r="E136" s="73" t="s">
        <v>9454</v>
      </c>
      <c r="F136" s="73" t="s">
        <v>9455</v>
      </c>
      <c r="G136" s="73" t="s">
        <v>9456</v>
      </c>
      <c r="H136" s="73"/>
      <c r="I136" s="73"/>
      <c r="J136" s="86"/>
      <c r="K136" s="86"/>
      <c r="L136" s="86"/>
      <c r="M136" s="73"/>
      <c r="N136" s="73"/>
      <c r="O136" s="86"/>
      <c r="P136" s="73"/>
      <c r="Q136" s="86"/>
      <c r="R136" s="121"/>
      <c r="S136" s="121"/>
      <c r="T136" s="121"/>
      <c r="U136" s="121"/>
      <c r="V136" s="121"/>
      <c r="W136" s="121"/>
      <c r="X136" s="121"/>
      <c r="Y136" s="121"/>
      <c r="Z136" s="86"/>
      <c r="AA136" s="86"/>
      <c r="AB136" s="86"/>
      <c r="AC136" s="635"/>
      <c r="AD136" s="125"/>
      <c r="AE136" s="51"/>
      <c r="AF136" s="51"/>
    </row>
    <row r="137" spans="1:32" s="52" customFormat="1" outlineLevel="1">
      <c r="A137" s="274"/>
      <c r="B137" s="48" t="s">
        <v>15</v>
      </c>
      <c r="C137" s="85">
        <v>133</v>
      </c>
      <c r="D137" s="73"/>
      <c r="E137" s="73" t="s">
        <v>9457</v>
      </c>
      <c r="F137" s="73" t="s">
        <v>9458</v>
      </c>
      <c r="G137" s="73" t="s">
        <v>9459</v>
      </c>
      <c r="H137" s="73"/>
      <c r="I137" s="73"/>
      <c r="J137" s="86"/>
      <c r="K137" s="86"/>
      <c r="L137" s="86"/>
      <c r="M137" s="73"/>
      <c r="N137" s="73"/>
      <c r="O137" s="86"/>
      <c r="P137" s="73"/>
      <c r="Q137" s="86"/>
      <c r="R137" s="121"/>
      <c r="S137" s="121"/>
      <c r="T137" s="121"/>
      <c r="U137" s="121"/>
      <c r="V137" s="121"/>
      <c r="W137" s="121"/>
      <c r="X137" s="121"/>
      <c r="Y137" s="121"/>
      <c r="Z137" s="86"/>
      <c r="AA137" s="86"/>
      <c r="AB137" s="86"/>
      <c r="AC137" s="635"/>
      <c r="AD137" s="125"/>
      <c r="AE137" s="51"/>
      <c r="AF137" s="51"/>
    </row>
    <row r="138" spans="1:32" s="52" customFormat="1" outlineLevel="1">
      <c r="A138" s="274"/>
      <c r="B138" s="48" t="s">
        <v>15</v>
      </c>
      <c r="C138" s="85">
        <v>134</v>
      </c>
      <c r="D138" s="73"/>
      <c r="E138" s="73" t="s">
        <v>9460</v>
      </c>
      <c r="F138" s="73" t="s">
        <v>9461</v>
      </c>
      <c r="G138" s="73" t="s">
        <v>9462</v>
      </c>
      <c r="H138" s="73"/>
      <c r="I138" s="73"/>
      <c r="J138" s="86"/>
      <c r="K138" s="86"/>
      <c r="L138" s="86"/>
      <c r="M138" s="73"/>
      <c r="N138" s="73"/>
      <c r="O138" s="86"/>
      <c r="P138" s="73"/>
      <c r="Q138" s="86"/>
      <c r="R138" s="121"/>
      <c r="S138" s="121"/>
      <c r="T138" s="121"/>
      <c r="U138" s="121"/>
      <c r="V138" s="121"/>
      <c r="W138" s="121"/>
      <c r="X138" s="121"/>
      <c r="Y138" s="121"/>
      <c r="Z138" s="86"/>
      <c r="AA138" s="86"/>
      <c r="AB138" s="86"/>
      <c r="AC138" s="635"/>
      <c r="AD138" s="125"/>
      <c r="AE138" s="51"/>
      <c r="AF138" s="51"/>
    </row>
    <row r="139" spans="1:32" s="52" customFormat="1" outlineLevel="1">
      <c r="A139" s="274"/>
      <c r="B139" s="48" t="s">
        <v>15</v>
      </c>
      <c r="C139" s="85">
        <v>135</v>
      </c>
      <c r="D139" s="73"/>
      <c r="E139" s="73" t="s">
        <v>9463</v>
      </c>
      <c r="F139" s="73" t="s">
        <v>9464</v>
      </c>
      <c r="G139" s="73" t="s">
        <v>9465</v>
      </c>
      <c r="H139" s="73"/>
      <c r="I139" s="73"/>
      <c r="J139" s="86"/>
      <c r="K139" s="86"/>
      <c r="L139" s="86"/>
      <c r="M139" s="73"/>
      <c r="N139" s="73"/>
      <c r="O139" s="86"/>
      <c r="P139" s="73"/>
      <c r="Q139" s="86"/>
      <c r="R139" s="121"/>
      <c r="S139" s="121"/>
      <c r="T139" s="121"/>
      <c r="U139" s="121"/>
      <c r="V139" s="121"/>
      <c r="W139" s="121"/>
      <c r="X139" s="121"/>
      <c r="Y139" s="121"/>
      <c r="Z139" s="86"/>
      <c r="AA139" s="86"/>
      <c r="AB139" s="86"/>
      <c r="AC139" s="635"/>
      <c r="AD139" s="125"/>
      <c r="AE139" s="51"/>
      <c r="AF139" s="51"/>
    </row>
    <row r="140" spans="1:32" s="52" customFormat="1" outlineLevel="1">
      <c r="A140" s="274"/>
      <c r="B140" s="48" t="s">
        <v>15</v>
      </c>
      <c r="C140" s="85">
        <v>136</v>
      </c>
      <c r="D140" s="73"/>
      <c r="E140" s="73" t="s">
        <v>9466</v>
      </c>
      <c r="F140" s="73" t="s">
        <v>9467</v>
      </c>
      <c r="G140" s="73" t="s">
        <v>9468</v>
      </c>
      <c r="H140" s="73"/>
      <c r="I140" s="73"/>
      <c r="J140" s="86"/>
      <c r="K140" s="86"/>
      <c r="L140" s="86"/>
      <c r="M140" s="73"/>
      <c r="N140" s="73"/>
      <c r="O140" s="86"/>
      <c r="P140" s="73"/>
      <c r="Q140" s="86"/>
      <c r="R140" s="121"/>
      <c r="S140" s="121"/>
      <c r="T140" s="121"/>
      <c r="U140" s="121"/>
      <c r="V140" s="121"/>
      <c r="W140" s="121"/>
      <c r="X140" s="121"/>
      <c r="Y140" s="121"/>
      <c r="Z140" s="86"/>
      <c r="AA140" s="86"/>
      <c r="AB140" s="86"/>
      <c r="AC140" s="635"/>
      <c r="AD140" s="125"/>
      <c r="AE140" s="51"/>
      <c r="AF140" s="51"/>
    </row>
    <row r="141" spans="1:32" s="52" customFormat="1" outlineLevel="1">
      <c r="A141" s="274"/>
      <c r="B141" s="48" t="s">
        <v>15</v>
      </c>
      <c r="C141" s="85">
        <v>137</v>
      </c>
      <c r="D141" s="73"/>
      <c r="E141" s="73" t="s">
        <v>9469</v>
      </c>
      <c r="F141" s="73" t="s">
        <v>9470</v>
      </c>
      <c r="G141" s="73" t="s">
        <v>9471</v>
      </c>
      <c r="H141" s="73"/>
      <c r="I141" s="73"/>
      <c r="J141" s="86"/>
      <c r="K141" s="86"/>
      <c r="L141" s="86"/>
      <c r="M141" s="73"/>
      <c r="N141" s="73"/>
      <c r="O141" s="86"/>
      <c r="P141" s="73"/>
      <c r="Q141" s="86"/>
      <c r="R141" s="121"/>
      <c r="S141" s="121"/>
      <c r="T141" s="121"/>
      <c r="U141" s="121"/>
      <c r="V141" s="121"/>
      <c r="W141" s="121"/>
      <c r="X141" s="121"/>
      <c r="Y141" s="121"/>
      <c r="Z141" s="86"/>
      <c r="AA141" s="86"/>
      <c r="AB141" s="86"/>
      <c r="AC141" s="635"/>
      <c r="AD141" s="125"/>
      <c r="AE141" s="51"/>
      <c r="AF141" s="51"/>
    </row>
    <row r="142" spans="1:32" s="52" customFormat="1" outlineLevel="1">
      <c r="A142" s="274"/>
      <c r="B142" s="48" t="s">
        <v>15</v>
      </c>
      <c r="C142" s="85">
        <v>138</v>
      </c>
      <c r="D142" s="73"/>
      <c r="E142" s="73" t="s">
        <v>9472</v>
      </c>
      <c r="F142" s="73" t="s">
        <v>9473</v>
      </c>
      <c r="G142" s="73" t="s">
        <v>9474</v>
      </c>
      <c r="H142" s="73"/>
      <c r="I142" s="73"/>
      <c r="J142" s="86"/>
      <c r="K142" s="86"/>
      <c r="L142" s="86"/>
      <c r="M142" s="73"/>
      <c r="N142" s="73"/>
      <c r="O142" s="86"/>
      <c r="P142" s="73"/>
      <c r="Q142" s="86"/>
      <c r="R142" s="121"/>
      <c r="S142" s="121"/>
      <c r="T142" s="121"/>
      <c r="U142" s="121"/>
      <c r="V142" s="121"/>
      <c r="W142" s="121"/>
      <c r="X142" s="121"/>
      <c r="Y142" s="121"/>
      <c r="Z142" s="86"/>
      <c r="AA142" s="86"/>
      <c r="AB142" s="86"/>
      <c r="AC142" s="635"/>
      <c r="AD142" s="125"/>
      <c r="AE142" s="51"/>
      <c r="AF142" s="51"/>
    </row>
    <row r="143" spans="1:32" s="52" customFormat="1" outlineLevel="1">
      <c r="A143" s="274"/>
      <c r="B143" s="48" t="s">
        <v>15</v>
      </c>
      <c r="C143" s="85">
        <v>139</v>
      </c>
      <c r="D143" s="73"/>
      <c r="E143" s="73" t="s">
        <v>9475</v>
      </c>
      <c r="F143" s="73" t="s">
        <v>9476</v>
      </c>
      <c r="G143" s="73" t="s">
        <v>9477</v>
      </c>
      <c r="H143" s="73"/>
      <c r="I143" s="73"/>
      <c r="J143" s="86"/>
      <c r="K143" s="86"/>
      <c r="L143" s="86"/>
      <c r="M143" s="73"/>
      <c r="N143" s="73"/>
      <c r="O143" s="86"/>
      <c r="P143" s="73"/>
      <c r="Q143" s="86"/>
      <c r="R143" s="121"/>
      <c r="S143" s="121"/>
      <c r="T143" s="121"/>
      <c r="U143" s="121"/>
      <c r="V143" s="121"/>
      <c r="W143" s="121"/>
      <c r="X143" s="121"/>
      <c r="Y143" s="121"/>
      <c r="Z143" s="86"/>
      <c r="AA143" s="86"/>
      <c r="AB143" s="86"/>
      <c r="AC143" s="635"/>
      <c r="AD143" s="125"/>
      <c r="AE143" s="51"/>
      <c r="AF143" s="51"/>
    </row>
    <row r="144" spans="1:32" s="52" customFormat="1" outlineLevel="1">
      <c r="A144" s="274"/>
      <c r="B144" s="48" t="s">
        <v>15</v>
      </c>
      <c r="C144" s="85">
        <v>140</v>
      </c>
      <c r="D144" s="73"/>
      <c r="E144" s="73" t="s">
        <v>9478</v>
      </c>
      <c r="F144" s="73" t="s">
        <v>9479</v>
      </c>
      <c r="G144" s="73" t="s">
        <v>9480</v>
      </c>
      <c r="H144" s="73"/>
      <c r="I144" s="73"/>
      <c r="J144" s="86"/>
      <c r="K144" s="86"/>
      <c r="L144" s="86"/>
      <c r="M144" s="73"/>
      <c r="N144" s="73"/>
      <c r="O144" s="86"/>
      <c r="P144" s="73"/>
      <c r="Q144" s="86"/>
      <c r="R144" s="121"/>
      <c r="S144" s="121"/>
      <c r="T144" s="121"/>
      <c r="U144" s="121"/>
      <c r="V144" s="121"/>
      <c r="W144" s="121"/>
      <c r="X144" s="121"/>
      <c r="Y144" s="121"/>
      <c r="Z144" s="86"/>
      <c r="AA144" s="86"/>
      <c r="AB144" s="86"/>
      <c r="AC144" s="635"/>
      <c r="AD144" s="125"/>
      <c r="AE144" s="51"/>
      <c r="AF144" s="51"/>
    </row>
    <row r="145" spans="1:32" s="52" customFormat="1" outlineLevel="1">
      <c r="A145" s="274"/>
      <c r="B145" s="48" t="s">
        <v>15</v>
      </c>
      <c r="C145" s="85">
        <v>141</v>
      </c>
      <c r="D145" s="73"/>
      <c r="E145" s="73" t="s">
        <v>9481</v>
      </c>
      <c r="F145" s="73" t="s">
        <v>9482</v>
      </c>
      <c r="G145" s="73" t="s">
        <v>9483</v>
      </c>
      <c r="H145" s="73"/>
      <c r="I145" s="73"/>
      <c r="J145" s="86"/>
      <c r="K145" s="86"/>
      <c r="L145" s="86"/>
      <c r="M145" s="73"/>
      <c r="N145" s="73"/>
      <c r="O145" s="86"/>
      <c r="P145" s="73"/>
      <c r="Q145" s="86"/>
      <c r="R145" s="121"/>
      <c r="S145" s="121"/>
      <c r="T145" s="121"/>
      <c r="U145" s="121"/>
      <c r="V145" s="121"/>
      <c r="W145" s="121"/>
      <c r="X145" s="121"/>
      <c r="Y145" s="121"/>
      <c r="Z145" s="86"/>
      <c r="AA145" s="86"/>
      <c r="AB145" s="86"/>
      <c r="AC145" s="635"/>
      <c r="AD145" s="125"/>
      <c r="AE145" s="51"/>
      <c r="AF145" s="51"/>
    </row>
    <row r="146" spans="1:32" s="52" customFormat="1" outlineLevel="1">
      <c r="A146" s="274"/>
      <c r="B146" s="48" t="s">
        <v>15</v>
      </c>
      <c r="C146" s="85">
        <v>142</v>
      </c>
      <c r="D146" s="73"/>
      <c r="E146" s="73" t="s">
        <v>9484</v>
      </c>
      <c r="F146" s="73" t="s">
        <v>9485</v>
      </c>
      <c r="G146" s="73" t="s">
        <v>9486</v>
      </c>
      <c r="H146" s="73"/>
      <c r="I146" s="73"/>
      <c r="J146" s="86"/>
      <c r="K146" s="86"/>
      <c r="L146" s="86"/>
      <c r="M146" s="73"/>
      <c r="N146" s="73"/>
      <c r="O146" s="86"/>
      <c r="P146" s="73"/>
      <c r="Q146" s="86"/>
      <c r="R146" s="121"/>
      <c r="S146" s="121"/>
      <c r="T146" s="121"/>
      <c r="U146" s="121"/>
      <c r="V146" s="121"/>
      <c r="W146" s="121"/>
      <c r="X146" s="121"/>
      <c r="Y146" s="121"/>
      <c r="Z146" s="86"/>
      <c r="AA146" s="86"/>
      <c r="AB146" s="86"/>
      <c r="AC146" s="635"/>
      <c r="AD146" s="125"/>
      <c r="AE146" s="51"/>
      <c r="AF146" s="51"/>
    </row>
    <row r="147" spans="1:32" s="52" customFormat="1" outlineLevel="1">
      <c r="A147" s="274"/>
      <c r="B147" s="48" t="s">
        <v>15</v>
      </c>
      <c r="C147" s="85">
        <v>143</v>
      </c>
      <c r="D147" s="73"/>
      <c r="E147" s="73" t="s">
        <v>9487</v>
      </c>
      <c r="F147" s="73" t="s">
        <v>9488</v>
      </c>
      <c r="G147" s="73" t="s">
        <v>9489</v>
      </c>
      <c r="H147" s="73"/>
      <c r="I147" s="73"/>
      <c r="J147" s="86"/>
      <c r="K147" s="86"/>
      <c r="L147" s="86"/>
      <c r="M147" s="73"/>
      <c r="N147" s="73"/>
      <c r="O147" s="86"/>
      <c r="P147" s="73"/>
      <c r="Q147" s="86"/>
      <c r="R147" s="121"/>
      <c r="S147" s="121"/>
      <c r="T147" s="121"/>
      <c r="U147" s="121"/>
      <c r="V147" s="121"/>
      <c r="W147" s="121"/>
      <c r="X147" s="121"/>
      <c r="Y147" s="121"/>
      <c r="Z147" s="86"/>
      <c r="AA147" s="86"/>
      <c r="AB147" s="86"/>
      <c r="AC147" s="635"/>
      <c r="AD147" s="125"/>
      <c r="AE147" s="51"/>
      <c r="AF147" s="51"/>
    </row>
    <row r="148" spans="1:32" s="52" customFormat="1" outlineLevel="1">
      <c r="A148" s="274"/>
      <c r="B148" s="48" t="s">
        <v>15</v>
      </c>
      <c r="C148" s="85">
        <v>144</v>
      </c>
      <c r="D148" s="73"/>
      <c r="E148" s="73" t="s">
        <v>9490</v>
      </c>
      <c r="F148" s="73" t="s">
        <v>9491</v>
      </c>
      <c r="G148" s="73" t="s">
        <v>9492</v>
      </c>
      <c r="H148" s="73"/>
      <c r="I148" s="73"/>
      <c r="J148" s="86"/>
      <c r="K148" s="86"/>
      <c r="L148" s="86"/>
      <c r="M148" s="73"/>
      <c r="N148" s="73"/>
      <c r="O148" s="86"/>
      <c r="P148" s="73"/>
      <c r="Q148" s="86"/>
      <c r="R148" s="121"/>
      <c r="S148" s="121"/>
      <c r="T148" s="121"/>
      <c r="U148" s="121"/>
      <c r="V148" s="121"/>
      <c r="W148" s="121"/>
      <c r="X148" s="121"/>
      <c r="Y148" s="121"/>
      <c r="Z148" s="86"/>
      <c r="AA148" s="86"/>
      <c r="AB148" s="86"/>
      <c r="AC148" s="635"/>
      <c r="AD148" s="125"/>
      <c r="AE148" s="51"/>
      <c r="AF148" s="51"/>
    </row>
    <row r="149" spans="1:32" s="52" customFormat="1" outlineLevel="1">
      <c r="A149" s="274"/>
      <c r="B149" s="48" t="s">
        <v>15</v>
      </c>
      <c r="C149" s="85">
        <v>145</v>
      </c>
      <c r="D149" s="73"/>
      <c r="E149" s="73" t="s">
        <v>9493</v>
      </c>
      <c r="F149" s="73" t="s">
        <v>9494</v>
      </c>
      <c r="G149" s="73" t="s">
        <v>9495</v>
      </c>
      <c r="H149" s="73"/>
      <c r="I149" s="73"/>
      <c r="J149" s="86"/>
      <c r="K149" s="86"/>
      <c r="L149" s="86"/>
      <c r="M149" s="73"/>
      <c r="N149" s="73"/>
      <c r="O149" s="86"/>
      <c r="P149" s="73"/>
      <c r="Q149" s="86"/>
      <c r="R149" s="121"/>
      <c r="S149" s="121"/>
      <c r="T149" s="121"/>
      <c r="U149" s="121"/>
      <c r="V149" s="121"/>
      <c r="W149" s="121"/>
      <c r="X149" s="121"/>
      <c r="Y149" s="121"/>
      <c r="Z149" s="86"/>
      <c r="AA149" s="86"/>
      <c r="AB149" s="86"/>
      <c r="AC149" s="635"/>
      <c r="AD149" s="125"/>
      <c r="AE149" s="51"/>
      <c r="AF149" s="51"/>
    </row>
    <row r="150" spans="1:32" s="52" customFormat="1" outlineLevel="1">
      <c r="A150" s="274"/>
      <c r="B150" s="48" t="s">
        <v>15</v>
      </c>
      <c r="C150" s="85">
        <v>146</v>
      </c>
      <c r="D150" s="73"/>
      <c r="E150" s="73" t="s">
        <v>9496</v>
      </c>
      <c r="F150" s="73" t="s">
        <v>9497</v>
      </c>
      <c r="G150" s="73" t="s">
        <v>9498</v>
      </c>
      <c r="H150" s="73"/>
      <c r="I150" s="73"/>
      <c r="J150" s="86"/>
      <c r="K150" s="86"/>
      <c r="L150" s="86"/>
      <c r="M150" s="73"/>
      <c r="N150" s="73"/>
      <c r="O150" s="86"/>
      <c r="P150" s="73"/>
      <c r="Q150" s="86"/>
      <c r="R150" s="121"/>
      <c r="S150" s="121"/>
      <c r="T150" s="121"/>
      <c r="U150" s="121"/>
      <c r="V150" s="121"/>
      <c r="W150" s="121"/>
      <c r="X150" s="121"/>
      <c r="Y150" s="121"/>
      <c r="Z150" s="86"/>
      <c r="AA150" s="86"/>
      <c r="AB150" s="86"/>
      <c r="AC150" s="635"/>
      <c r="AD150" s="125"/>
      <c r="AE150" s="51"/>
      <c r="AF150" s="51"/>
    </row>
    <row r="151" spans="1:32" s="52" customFormat="1" outlineLevel="1">
      <c r="A151" s="274"/>
      <c r="B151" s="48" t="s">
        <v>15</v>
      </c>
      <c r="C151" s="85">
        <v>147</v>
      </c>
      <c r="D151" s="73"/>
      <c r="E151" s="73" t="s">
        <v>9499</v>
      </c>
      <c r="F151" s="73" t="s">
        <v>9500</v>
      </c>
      <c r="G151" s="73" t="s">
        <v>9501</v>
      </c>
      <c r="H151" s="73"/>
      <c r="I151" s="73"/>
      <c r="J151" s="86"/>
      <c r="K151" s="86"/>
      <c r="L151" s="86"/>
      <c r="M151" s="73"/>
      <c r="N151" s="73"/>
      <c r="O151" s="86"/>
      <c r="P151" s="73"/>
      <c r="Q151" s="86"/>
      <c r="R151" s="121"/>
      <c r="S151" s="121"/>
      <c r="T151" s="121"/>
      <c r="U151" s="121"/>
      <c r="V151" s="121"/>
      <c r="W151" s="121"/>
      <c r="X151" s="121"/>
      <c r="Y151" s="121"/>
      <c r="Z151" s="86"/>
      <c r="AA151" s="86"/>
      <c r="AB151" s="86"/>
      <c r="AC151" s="635"/>
      <c r="AD151" s="125"/>
      <c r="AE151" s="51"/>
      <c r="AF151" s="51"/>
    </row>
    <row r="152" spans="1:32" s="52" customFormat="1" outlineLevel="1">
      <c r="A152" s="274"/>
      <c r="B152" s="48" t="s">
        <v>15</v>
      </c>
      <c r="C152" s="85">
        <v>148</v>
      </c>
      <c r="D152" s="73"/>
      <c r="E152" s="73" t="s">
        <v>9502</v>
      </c>
      <c r="F152" s="73" t="s">
        <v>9503</v>
      </c>
      <c r="G152" s="73" t="s">
        <v>9504</v>
      </c>
      <c r="H152" s="73"/>
      <c r="I152" s="73"/>
      <c r="J152" s="86"/>
      <c r="K152" s="86"/>
      <c r="L152" s="86"/>
      <c r="M152" s="73"/>
      <c r="N152" s="73"/>
      <c r="O152" s="86"/>
      <c r="P152" s="73"/>
      <c r="Q152" s="86"/>
      <c r="R152" s="121"/>
      <c r="S152" s="121"/>
      <c r="T152" s="121"/>
      <c r="U152" s="121"/>
      <c r="V152" s="121"/>
      <c r="W152" s="121"/>
      <c r="X152" s="121"/>
      <c r="Y152" s="121"/>
      <c r="Z152" s="86"/>
      <c r="AA152" s="86"/>
      <c r="AB152" s="86"/>
      <c r="AC152" s="635"/>
      <c r="AD152" s="125"/>
      <c r="AE152" s="51"/>
      <c r="AF152" s="51"/>
    </row>
    <row r="153" spans="1:32" s="52" customFormat="1" outlineLevel="1">
      <c r="A153" s="274"/>
      <c r="B153" s="48" t="s">
        <v>15</v>
      </c>
      <c r="C153" s="85">
        <v>149</v>
      </c>
      <c r="D153" s="73"/>
      <c r="E153" s="73" t="s">
        <v>9505</v>
      </c>
      <c r="F153" s="73" t="s">
        <v>9506</v>
      </c>
      <c r="G153" s="73" t="s">
        <v>9507</v>
      </c>
      <c r="H153" s="73"/>
      <c r="I153" s="73"/>
      <c r="J153" s="86"/>
      <c r="K153" s="86"/>
      <c r="L153" s="86"/>
      <c r="M153" s="73"/>
      <c r="N153" s="73"/>
      <c r="O153" s="86"/>
      <c r="P153" s="73"/>
      <c r="Q153" s="86"/>
      <c r="R153" s="121"/>
      <c r="S153" s="121"/>
      <c r="T153" s="121"/>
      <c r="U153" s="121"/>
      <c r="V153" s="121"/>
      <c r="W153" s="121"/>
      <c r="X153" s="121"/>
      <c r="Y153" s="121"/>
      <c r="Z153" s="86"/>
      <c r="AA153" s="86"/>
      <c r="AB153" s="86"/>
      <c r="AC153" s="635"/>
      <c r="AD153" s="125"/>
      <c r="AE153" s="51"/>
      <c r="AF153" s="51"/>
    </row>
    <row r="154" spans="1:32" s="52" customFormat="1" outlineLevel="1">
      <c r="A154" s="274"/>
      <c r="B154" s="48" t="s">
        <v>15</v>
      </c>
      <c r="C154" s="85">
        <v>150</v>
      </c>
      <c r="D154" s="73"/>
      <c r="E154" s="73" t="s">
        <v>9508</v>
      </c>
      <c r="F154" s="73" t="s">
        <v>9509</v>
      </c>
      <c r="G154" s="73" t="s">
        <v>9510</v>
      </c>
      <c r="H154" s="73"/>
      <c r="I154" s="73"/>
      <c r="J154" s="86"/>
      <c r="K154" s="86"/>
      <c r="L154" s="86"/>
      <c r="M154" s="73"/>
      <c r="N154" s="73"/>
      <c r="O154" s="86"/>
      <c r="P154" s="73"/>
      <c r="Q154" s="86"/>
      <c r="R154" s="121"/>
      <c r="S154" s="121"/>
      <c r="T154" s="121"/>
      <c r="U154" s="121"/>
      <c r="V154" s="121"/>
      <c r="W154" s="121"/>
      <c r="X154" s="121"/>
      <c r="Y154" s="121"/>
      <c r="Z154" s="86"/>
      <c r="AA154" s="86"/>
      <c r="AB154" s="86"/>
      <c r="AC154" s="635"/>
      <c r="AD154" s="125"/>
      <c r="AE154" s="51"/>
      <c r="AF154" s="51"/>
    </row>
    <row r="155" spans="1:32" s="52" customFormat="1" outlineLevel="1">
      <c r="A155" s="274"/>
      <c r="B155" s="48" t="s">
        <v>15</v>
      </c>
      <c r="C155" s="85">
        <v>151</v>
      </c>
      <c r="D155" s="73"/>
      <c r="E155" s="73" t="s">
        <v>9511</v>
      </c>
      <c r="F155" s="73" t="s">
        <v>9512</v>
      </c>
      <c r="G155" s="73" t="s">
        <v>9513</v>
      </c>
      <c r="H155" s="73"/>
      <c r="I155" s="73"/>
      <c r="J155" s="86"/>
      <c r="K155" s="86"/>
      <c r="L155" s="86"/>
      <c r="M155" s="73"/>
      <c r="N155" s="73"/>
      <c r="O155" s="86"/>
      <c r="P155" s="73"/>
      <c r="Q155" s="86"/>
      <c r="R155" s="121"/>
      <c r="S155" s="121"/>
      <c r="T155" s="121"/>
      <c r="U155" s="121"/>
      <c r="V155" s="121"/>
      <c r="W155" s="121"/>
      <c r="X155" s="121"/>
      <c r="Y155" s="121"/>
      <c r="Z155" s="86"/>
      <c r="AA155" s="86"/>
      <c r="AB155" s="86"/>
      <c r="AC155" s="635"/>
      <c r="AD155" s="125"/>
      <c r="AE155" s="51"/>
      <c r="AF155" s="51"/>
    </row>
    <row r="156" spans="1:32" s="52" customFormat="1" outlineLevel="1">
      <c r="A156" s="274"/>
      <c r="B156" s="48" t="s">
        <v>15</v>
      </c>
      <c r="C156" s="85">
        <v>152</v>
      </c>
      <c r="D156" s="73"/>
      <c r="E156" s="73" t="s">
        <v>9514</v>
      </c>
      <c r="F156" s="73" t="s">
        <v>9515</v>
      </c>
      <c r="G156" s="73" t="s">
        <v>9516</v>
      </c>
      <c r="H156" s="73"/>
      <c r="I156" s="73"/>
      <c r="J156" s="86"/>
      <c r="K156" s="86"/>
      <c r="L156" s="86"/>
      <c r="M156" s="73"/>
      <c r="N156" s="73"/>
      <c r="O156" s="86"/>
      <c r="P156" s="73"/>
      <c r="Q156" s="86"/>
      <c r="R156" s="121"/>
      <c r="S156" s="121"/>
      <c r="T156" s="121"/>
      <c r="U156" s="121"/>
      <c r="V156" s="121"/>
      <c r="W156" s="121"/>
      <c r="X156" s="121"/>
      <c r="Y156" s="121"/>
      <c r="Z156" s="86"/>
      <c r="AA156" s="86"/>
      <c r="AB156" s="86"/>
      <c r="AC156" s="635"/>
      <c r="AD156" s="125"/>
      <c r="AE156" s="51"/>
      <c r="AF156" s="51"/>
    </row>
    <row r="157" spans="1:32" s="52" customFormat="1" outlineLevel="1">
      <c r="A157" s="274"/>
      <c r="B157" s="48" t="s">
        <v>15</v>
      </c>
      <c r="C157" s="85">
        <v>153</v>
      </c>
      <c r="D157" s="73"/>
      <c r="E157" s="73" t="s">
        <v>9517</v>
      </c>
      <c r="F157" s="73" t="s">
        <v>9518</v>
      </c>
      <c r="G157" s="73" t="s">
        <v>9519</v>
      </c>
      <c r="H157" s="73"/>
      <c r="I157" s="73"/>
      <c r="J157" s="86"/>
      <c r="K157" s="86"/>
      <c r="L157" s="86"/>
      <c r="M157" s="73"/>
      <c r="N157" s="73"/>
      <c r="O157" s="86"/>
      <c r="P157" s="73"/>
      <c r="Q157" s="86"/>
      <c r="R157" s="121"/>
      <c r="S157" s="121"/>
      <c r="T157" s="121"/>
      <c r="U157" s="121"/>
      <c r="V157" s="121"/>
      <c r="W157" s="121"/>
      <c r="X157" s="121"/>
      <c r="Y157" s="121"/>
      <c r="Z157" s="86"/>
      <c r="AA157" s="86"/>
      <c r="AB157" s="86"/>
      <c r="AC157" s="635"/>
      <c r="AD157" s="125"/>
      <c r="AE157" s="51"/>
      <c r="AF157" s="51"/>
    </row>
    <row r="158" spans="1:32" s="52" customFormat="1" outlineLevel="1">
      <c r="A158" s="274"/>
      <c r="B158" s="48" t="s">
        <v>15</v>
      </c>
      <c r="C158" s="85">
        <v>154</v>
      </c>
      <c r="D158" s="73"/>
      <c r="E158" s="73" t="s">
        <v>9520</v>
      </c>
      <c r="F158" s="73" t="s">
        <v>9521</v>
      </c>
      <c r="G158" s="73" t="s">
        <v>9522</v>
      </c>
      <c r="H158" s="73"/>
      <c r="I158" s="73"/>
      <c r="J158" s="86"/>
      <c r="K158" s="86"/>
      <c r="L158" s="86"/>
      <c r="M158" s="73"/>
      <c r="N158" s="73"/>
      <c r="O158" s="86"/>
      <c r="P158" s="73"/>
      <c r="Q158" s="86"/>
      <c r="R158" s="121"/>
      <c r="S158" s="121"/>
      <c r="T158" s="121"/>
      <c r="U158" s="121"/>
      <c r="V158" s="121"/>
      <c r="W158" s="121"/>
      <c r="X158" s="121"/>
      <c r="Y158" s="121"/>
      <c r="Z158" s="86"/>
      <c r="AA158" s="86"/>
      <c r="AB158" s="86"/>
      <c r="AC158" s="635"/>
      <c r="AD158" s="125"/>
      <c r="AE158" s="51"/>
      <c r="AF158" s="51"/>
    </row>
    <row r="159" spans="1:32" s="52" customFormat="1" outlineLevel="1">
      <c r="A159" s="274"/>
      <c r="B159" s="48" t="s">
        <v>15</v>
      </c>
      <c r="C159" s="85">
        <v>155</v>
      </c>
      <c r="D159" s="73"/>
      <c r="E159" s="73" t="s">
        <v>9523</v>
      </c>
      <c r="F159" s="73" t="s">
        <v>9524</v>
      </c>
      <c r="G159" s="73" t="s">
        <v>9525</v>
      </c>
      <c r="H159" s="73"/>
      <c r="I159" s="73"/>
      <c r="J159" s="86"/>
      <c r="K159" s="86"/>
      <c r="L159" s="86"/>
      <c r="M159" s="73"/>
      <c r="N159" s="73"/>
      <c r="O159" s="86"/>
      <c r="P159" s="73"/>
      <c r="Q159" s="86"/>
      <c r="R159" s="121"/>
      <c r="S159" s="121"/>
      <c r="T159" s="121"/>
      <c r="U159" s="121"/>
      <c r="V159" s="121"/>
      <c r="W159" s="121"/>
      <c r="X159" s="121"/>
      <c r="Y159" s="121"/>
      <c r="Z159" s="86"/>
      <c r="AA159" s="86"/>
      <c r="AB159" s="86"/>
      <c r="AC159" s="635"/>
      <c r="AD159" s="125"/>
      <c r="AE159" s="51"/>
      <c r="AF159" s="51"/>
    </row>
    <row r="160" spans="1:32" s="52" customFormat="1" outlineLevel="1">
      <c r="A160" s="274"/>
      <c r="B160" s="48" t="s">
        <v>15</v>
      </c>
      <c r="C160" s="85">
        <v>156</v>
      </c>
      <c r="D160" s="73"/>
      <c r="E160" s="73" t="s">
        <v>9526</v>
      </c>
      <c r="F160" s="73" t="s">
        <v>9527</v>
      </c>
      <c r="G160" s="73" t="s">
        <v>9528</v>
      </c>
      <c r="H160" s="73"/>
      <c r="I160" s="73"/>
      <c r="J160" s="86"/>
      <c r="K160" s="86"/>
      <c r="L160" s="86"/>
      <c r="M160" s="73"/>
      <c r="N160" s="73"/>
      <c r="O160" s="86"/>
      <c r="P160" s="73"/>
      <c r="Q160" s="86"/>
      <c r="R160" s="121"/>
      <c r="S160" s="121"/>
      <c r="T160" s="121"/>
      <c r="U160" s="121"/>
      <c r="V160" s="121"/>
      <c r="W160" s="121"/>
      <c r="X160" s="121"/>
      <c r="Y160" s="121"/>
      <c r="Z160" s="86"/>
      <c r="AA160" s="86"/>
      <c r="AB160" s="86"/>
      <c r="AC160" s="635"/>
      <c r="AD160" s="125"/>
      <c r="AE160" s="51"/>
      <c r="AF160" s="51"/>
    </row>
    <row r="161" spans="1:37" s="52" customFormat="1" outlineLevel="1">
      <c r="A161" s="274"/>
      <c r="B161" s="48" t="s">
        <v>15</v>
      </c>
      <c r="C161" s="85">
        <v>157</v>
      </c>
      <c r="D161" s="73"/>
      <c r="E161" s="73" t="s">
        <v>9529</v>
      </c>
      <c r="F161" s="73" t="s">
        <v>9530</v>
      </c>
      <c r="G161" s="73" t="s">
        <v>9531</v>
      </c>
      <c r="H161" s="73"/>
      <c r="I161" s="73"/>
      <c r="J161" s="86"/>
      <c r="K161" s="86"/>
      <c r="L161" s="86"/>
      <c r="M161" s="73"/>
      <c r="N161" s="73"/>
      <c r="O161" s="86"/>
      <c r="P161" s="73"/>
      <c r="Q161" s="86"/>
      <c r="R161" s="121"/>
      <c r="S161" s="121"/>
      <c r="T161" s="121"/>
      <c r="U161" s="121"/>
      <c r="V161" s="121"/>
      <c r="W161" s="121"/>
      <c r="X161" s="121"/>
      <c r="Y161" s="121"/>
      <c r="Z161" s="86"/>
      <c r="AA161" s="86"/>
      <c r="AB161" s="86"/>
      <c r="AC161" s="635"/>
      <c r="AD161" s="125"/>
      <c r="AE161" s="51"/>
      <c r="AF161" s="51"/>
    </row>
    <row r="162" spans="1:37" s="52" customFormat="1" outlineLevel="1">
      <c r="A162" s="274"/>
      <c r="B162" s="48" t="s">
        <v>15</v>
      </c>
      <c r="C162" s="85">
        <v>158</v>
      </c>
      <c r="D162" s="73"/>
      <c r="E162" s="73" t="s">
        <v>9532</v>
      </c>
      <c r="F162" s="73" t="s">
        <v>9533</v>
      </c>
      <c r="G162" s="73" t="s">
        <v>9534</v>
      </c>
      <c r="H162" s="73"/>
      <c r="I162" s="73"/>
      <c r="J162" s="86"/>
      <c r="K162" s="86"/>
      <c r="L162" s="86"/>
      <c r="M162" s="73"/>
      <c r="N162" s="73"/>
      <c r="O162" s="86"/>
      <c r="P162" s="73"/>
      <c r="Q162" s="86"/>
      <c r="R162" s="121"/>
      <c r="S162" s="121"/>
      <c r="T162" s="121"/>
      <c r="U162" s="121"/>
      <c r="V162" s="121"/>
      <c r="W162" s="121"/>
      <c r="X162" s="121"/>
      <c r="Y162" s="121"/>
      <c r="Z162" s="86"/>
      <c r="AA162" s="86"/>
      <c r="AB162" s="86"/>
      <c r="AC162" s="635"/>
      <c r="AD162" s="125"/>
      <c r="AE162" s="51"/>
      <c r="AF162" s="51"/>
    </row>
    <row r="163" spans="1:37" s="52" customFormat="1" outlineLevel="1">
      <c r="A163" s="274"/>
      <c r="B163" s="48" t="s">
        <v>15</v>
      </c>
      <c r="C163" s="85">
        <v>159</v>
      </c>
      <c r="D163" s="73"/>
      <c r="E163" s="73" t="s">
        <v>9535</v>
      </c>
      <c r="F163" s="73" t="s">
        <v>9536</v>
      </c>
      <c r="G163" s="73" t="s">
        <v>9537</v>
      </c>
      <c r="H163" s="73"/>
      <c r="I163" s="73"/>
      <c r="J163" s="86"/>
      <c r="K163" s="86"/>
      <c r="L163" s="86"/>
      <c r="M163" s="73"/>
      <c r="N163" s="73"/>
      <c r="O163" s="86"/>
      <c r="P163" s="73"/>
      <c r="Q163" s="86"/>
      <c r="R163" s="121"/>
      <c r="S163" s="121"/>
      <c r="T163" s="121"/>
      <c r="U163" s="121"/>
      <c r="V163" s="121"/>
      <c r="W163" s="121"/>
      <c r="X163" s="121"/>
      <c r="Y163" s="121"/>
      <c r="Z163" s="86"/>
      <c r="AA163" s="86"/>
      <c r="AB163" s="86"/>
      <c r="AC163" s="635"/>
      <c r="AD163" s="125"/>
      <c r="AE163" s="51"/>
      <c r="AF163" s="51"/>
    </row>
    <row r="164" spans="1:37" s="52" customFormat="1" outlineLevel="1">
      <c r="A164" s="274"/>
      <c r="B164" s="48" t="s">
        <v>15</v>
      </c>
      <c r="C164" s="85">
        <v>160</v>
      </c>
      <c r="D164" s="73"/>
      <c r="E164" s="73" t="s">
        <v>9538</v>
      </c>
      <c r="F164" s="73" t="s">
        <v>9539</v>
      </c>
      <c r="G164" s="73" t="s">
        <v>9540</v>
      </c>
      <c r="H164" s="73"/>
      <c r="I164" s="73"/>
      <c r="J164" s="86"/>
      <c r="K164" s="86"/>
      <c r="L164" s="86"/>
      <c r="M164" s="73"/>
      <c r="N164" s="73"/>
      <c r="O164" s="86"/>
      <c r="P164" s="73"/>
      <c r="Q164" s="86"/>
      <c r="R164" s="121"/>
      <c r="S164" s="121"/>
      <c r="T164" s="121"/>
      <c r="U164" s="121"/>
      <c r="V164" s="121"/>
      <c r="W164" s="121"/>
      <c r="X164" s="121"/>
      <c r="Y164" s="121"/>
      <c r="Z164" s="86"/>
      <c r="AA164" s="86"/>
      <c r="AB164" s="86"/>
      <c r="AC164" s="635"/>
      <c r="AD164" s="125"/>
      <c r="AE164" s="51"/>
      <c r="AF164" s="51"/>
    </row>
    <row r="165" spans="1:37" s="52" customFormat="1" outlineLevel="1">
      <c r="A165" s="274"/>
      <c r="B165" s="48" t="s">
        <v>15</v>
      </c>
      <c r="C165" s="85">
        <v>161</v>
      </c>
      <c r="D165" s="73"/>
      <c r="E165" s="73" t="s">
        <v>9541</v>
      </c>
      <c r="F165" s="73" t="s">
        <v>9542</v>
      </c>
      <c r="G165" s="73" t="s">
        <v>9543</v>
      </c>
      <c r="H165" s="73"/>
      <c r="I165" s="73"/>
      <c r="J165" s="86"/>
      <c r="K165" s="86"/>
      <c r="L165" s="86"/>
      <c r="M165" s="73"/>
      <c r="N165" s="73"/>
      <c r="O165" s="86"/>
      <c r="P165" s="73"/>
      <c r="Q165" s="86"/>
      <c r="R165" s="121"/>
      <c r="S165" s="121"/>
      <c r="T165" s="121"/>
      <c r="U165" s="121"/>
      <c r="V165" s="121"/>
      <c r="W165" s="121"/>
      <c r="X165" s="121"/>
      <c r="Y165" s="121"/>
      <c r="Z165" s="86"/>
      <c r="AA165" s="86"/>
      <c r="AB165" s="86"/>
      <c r="AC165" s="635"/>
      <c r="AD165" s="125"/>
      <c r="AE165" s="51"/>
      <c r="AF165" s="51"/>
    </row>
    <row r="166" spans="1:37" s="52" customFormat="1" ht="20.25">
      <c r="A166" s="819" t="s">
        <v>608</v>
      </c>
      <c r="B166" s="819"/>
      <c r="C166" s="819"/>
      <c r="D166" s="819"/>
      <c r="E166" s="819"/>
      <c r="F166" s="819"/>
      <c r="G166" s="819"/>
      <c r="H166" s="819"/>
      <c r="I166" s="819"/>
      <c r="J166" s="819"/>
      <c r="K166" s="819"/>
      <c r="L166" s="819"/>
      <c r="M166" s="819"/>
      <c r="N166" s="819"/>
      <c r="O166" s="819"/>
      <c r="P166" s="819"/>
      <c r="Q166" s="819"/>
      <c r="R166" s="819"/>
      <c r="S166" s="819"/>
      <c r="T166" s="819"/>
      <c r="U166" s="819"/>
      <c r="V166" s="819"/>
      <c r="W166" s="819"/>
      <c r="X166" s="819"/>
      <c r="Y166" s="819"/>
      <c r="Z166" s="819"/>
      <c r="AA166" s="819"/>
      <c r="AB166" s="819"/>
      <c r="AC166" s="819"/>
      <c r="AD166" s="819"/>
      <c r="AE166" s="819"/>
      <c r="AF166" s="819"/>
    </row>
    <row r="167" spans="1:37" s="52" customFormat="1" ht="11.1" customHeight="1" outlineLevel="1">
      <c r="A167" s="274"/>
      <c r="B167" s="48" t="s">
        <v>15</v>
      </c>
      <c r="C167" s="85">
        <v>1001</v>
      </c>
      <c r="D167" s="73" t="s">
        <v>9544</v>
      </c>
      <c r="E167" s="73" t="s">
        <v>9545</v>
      </c>
      <c r="F167" s="73" t="s">
        <v>9546</v>
      </c>
      <c r="G167" s="638" t="s">
        <v>9035</v>
      </c>
      <c r="H167" s="73" t="s">
        <v>9036</v>
      </c>
      <c r="I167" s="73"/>
      <c r="J167" s="86" t="s">
        <v>1506</v>
      </c>
      <c r="K167" s="86" t="s">
        <v>7134</v>
      </c>
      <c r="L167" s="86" t="s">
        <v>7112</v>
      </c>
      <c r="M167" s="86">
        <v>0</v>
      </c>
      <c r="N167" s="86">
        <v>32767</v>
      </c>
      <c r="O167" s="86" t="s">
        <v>9037</v>
      </c>
      <c r="P167" s="86" t="s">
        <v>80</v>
      </c>
      <c r="Q167" s="86"/>
      <c r="R167" s="48"/>
      <c r="S167" s="48"/>
      <c r="T167" s="48"/>
      <c r="U167" s="48"/>
      <c r="V167" s="48"/>
      <c r="W167" s="48"/>
      <c r="X167" s="48"/>
      <c r="Y167" s="48"/>
      <c r="Z167" s="86" t="s">
        <v>19</v>
      </c>
      <c r="AA167" s="86"/>
      <c r="AB167" s="631" t="s">
        <v>9038</v>
      </c>
      <c r="AC167" s="632" t="s">
        <v>5818</v>
      </c>
      <c r="AD167" s="180" t="s">
        <v>2064</v>
      </c>
      <c r="AE167" s="51"/>
      <c r="AF167" s="51"/>
      <c r="AG167" s="50"/>
      <c r="AH167" s="50"/>
      <c r="AI167" s="27"/>
      <c r="AJ167" s="27"/>
      <c r="AK167" s="27"/>
    </row>
    <row r="168" spans="1:37" s="52" customFormat="1" outlineLevel="1">
      <c r="A168" s="274"/>
      <c r="B168" s="48" t="s">
        <v>15</v>
      </c>
      <c r="C168" s="85">
        <v>1002</v>
      </c>
      <c r="D168" s="73"/>
      <c r="E168" s="73" t="s">
        <v>9547</v>
      </c>
      <c r="F168" s="73" t="s">
        <v>9548</v>
      </c>
      <c r="G168" s="73" t="s">
        <v>9549</v>
      </c>
      <c r="H168" s="73"/>
      <c r="I168" s="73"/>
      <c r="J168" s="86"/>
      <c r="K168" s="86"/>
      <c r="L168" s="86"/>
      <c r="M168" s="86"/>
      <c r="N168" s="86"/>
      <c r="O168" s="73"/>
      <c r="P168" s="86"/>
      <c r="Q168" s="86"/>
      <c r="R168" s="48"/>
      <c r="S168" s="48"/>
      <c r="T168" s="48"/>
      <c r="U168" s="48"/>
      <c r="V168" s="48"/>
      <c r="W168" s="48"/>
      <c r="X168" s="48"/>
      <c r="Y168" s="48"/>
      <c r="Z168" s="86"/>
      <c r="AA168" s="86"/>
      <c r="AB168" s="86"/>
      <c r="AC168" s="635"/>
      <c r="AD168" s="180"/>
      <c r="AE168" s="51"/>
      <c r="AF168" s="51"/>
      <c r="AG168" s="50"/>
      <c r="AH168" s="50"/>
      <c r="AI168" s="27"/>
      <c r="AJ168" s="27"/>
      <c r="AK168" s="27"/>
    </row>
    <row r="169" spans="1:37" s="52" customFormat="1" outlineLevel="1">
      <c r="A169" s="274"/>
      <c r="B169" s="48" t="s">
        <v>15</v>
      </c>
      <c r="C169" s="85">
        <v>1003</v>
      </c>
      <c r="D169" s="73"/>
      <c r="E169" s="73" t="s">
        <v>9550</v>
      </c>
      <c r="F169" s="73" t="s">
        <v>9551</v>
      </c>
      <c r="G169" s="73" t="s">
        <v>9552</v>
      </c>
      <c r="H169" s="73"/>
      <c r="I169" s="73"/>
      <c r="J169" s="86"/>
      <c r="K169" s="73"/>
      <c r="L169" s="86"/>
      <c r="M169" s="73"/>
      <c r="N169" s="73"/>
      <c r="O169" s="73"/>
      <c r="P169" s="86"/>
      <c r="Q169" s="86"/>
      <c r="R169" s="48"/>
      <c r="S169" s="48"/>
      <c r="T169" s="48"/>
      <c r="U169" s="48"/>
      <c r="V169" s="48"/>
      <c r="W169" s="48"/>
      <c r="X169" s="48"/>
      <c r="Y169" s="48"/>
      <c r="Z169" s="86"/>
      <c r="AA169" s="86"/>
      <c r="AB169" s="86"/>
      <c r="AC169" s="635"/>
      <c r="AD169" s="180"/>
      <c r="AE169" s="51"/>
      <c r="AF169" s="51"/>
      <c r="AG169" s="50"/>
      <c r="AH169" s="50"/>
      <c r="AI169" s="27"/>
      <c r="AJ169" s="27"/>
      <c r="AK169" s="27"/>
    </row>
    <row r="170" spans="1:37" s="52" customFormat="1" outlineLevel="1">
      <c r="A170" s="274"/>
      <c r="B170" s="48" t="s">
        <v>15</v>
      </c>
      <c r="C170" s="85">
        <v>1004</v>
      </c>
      <c r="E170" s="73" t="s">
        <v>9553</v>
      </c>
      <c r="F170" s="73" t="s">
        <v>9554</v>
      </c>
      <c r="G170" s="73" t="s">
        <v>9555</v>
      </c>
      <c r="H170" s="73"/>
      <c r="I170" s="73"/>
      <c r="J170" s="86"/>
      <c r="K170" s="73"/>
      <c r="L170" s="86"/>
      <c r="M170" s="73"/>
      <c r="N170" s="73"/>
      <c r="O170" s="73"/>
      <c r="P170" s="86"/>
      <c r="Q170" s="86"/>
      <c r="R170" s="48"/>
      <c r="S170" s="48"/>
      <c r="T170" s="48"/>
      <c r="U170" s="48"/>
      <c r="V170" s="48"/>
      <c r="W170" s="48"/>
      <c r="X170" s="48"/>
      <c r="Y170" s="48"/>
      <c r="Z170" s="86"/>
      <c r="AA170" s="86"/>
      <c r="AB170" s="86"/>
      <c r="AC170" s="635"/>
      <c r="AD170" s="180"/>
      <c r="AE170" s="51"/>
      <c r="AF170" s="51"/>
      <c r="AG170" s="27"/>
      <c r="AH170" s="27"/>
      <c r="AI170" s="27"/>
      <c r="AJ170" s="27"/>
      <c r="AK170" s="27"/>
    </row>
    <row r="171" spans="1:37" s="52" customFormat="1" outlineLevel="1">
      <c r="A171" s="274"/>
      <c r="B171" s="48" t="s">
        <v>15</v>
      </c>
      <c r="C171" s="85">
        <v>1005</v>
      </c>
      <c r="D171" s="73"/>
      <c r="E171" s="73" t="s">
        <v>9556</v>
      </c>
      <c r="F171" s="73" t="s">
        <v>9557</v>
      </c>
      <c r="G171" s="73" t="s">
        <v>9558</v>
      </c>
      <c r="H171" s="73"/>
      <c r="I171" s="73"/>
      <c r="J171" s="86"/>
      <c r="K171" s="86"/>
      <c r="L171" s="86"/>
      <c r="M171" s="73"/>
      <c r="N171" s="73"/>
      <c r="O171" s="103"/>
      <c r="P171" s="86"/>
      <c r="Q171" s="86"/>
      <c r="R171" s="48"/>
      <c r="S171" s="48"/>
      <c r="T171" s="48"/>
      <c r="U171" s="48"/>
      <c r="V171" s="48"/>
      <c r="W171" s="48"/>
      <c r="X171" s="48"/>
      <c r="Y171" s="48"/>
      <c r="Z171" s="631"/>
      <c r="AA171" s="631"/>
      <c r="AB171" s="86"/>
      <c r="AC171" s="635"/>
      <c r="AD171" s="180"/>
      <c r="AE171" s="51"/>
      <c r="AF171" s="51"/>
      <c r="AG171" s="628"/>
      <c r="AH171" s="50"/>
      <c r="AI171" s="27"/>
      <c r="AJ171" s="27"/>
      <c r="AK171" s="27"/>
    </row>
    <row r="172" spans="1:37" s="52" customFormat="1" outlineLevel="1">
      <c r="A172" s="274"/>
      <c r="B172" s="48" t="s">
        <v>15</v>
      </c>
      <c r="C172" s="85">
        <v>1006</v>
      </c>
      <c r="D172" s="73"/>
      <c r="E172" s="73" t="s">
        <v>9559</v>
      </c>
      <c r="F172" s="73" t="s">
        <v>9560</v>
      </c>
      <c r="G172" s="73" t="s">
        <v>9061</v>
      </c>
      <c r="H172" s="73"/>
      <c r="I172" s="73"/>
      <c r="J172" s="86"/>
      <c r="K172" s="73"/>
      <c r="L172" s="86"/>
      <c r="M172" s="73"/>
      <c r="N172" s="73"/>
      <c r="O172" s="86"/>
      <c r="P172" s="86"/>
      <c r="Q172" s="86"/>
      <c r="R172" s="48"/>
      <c r="S172" s="48"/>
      <c r="T172" s="48"/>
      <c r="U172" s="48"/>
      <c r="V172" s="48"/>
      <c r="W172" s="48"/>
      <c r="X172" s="48"/>
      <c r="Y172" s="48"/>
      <c r="Z172" s="86"/>
      <c r="AA172" s="86"/>
      <c r="AB172" s="86"/>
      <c r="AC172" s="635"/>
      <c r="AD172" s="180"/>
      <c r="AE172" s="51"/>
      <c r="AF172" s="51"/>
      <c r="AG172" s="27"/>
      <c r="AH172" s="50"/>
      <c r="AI172" s="27"/>
      <c r="AJ172" s="27"/>
      <c r="AK172" s="27"/>
    </row>
    <row r="173" spans="1:37" s="52" customFormat="1" outlineLevel="1">
      <c r="A173" s="274"/>
      <c r="B173" s="48" t="s">
        <v>15</v>
      </c>
      <c r="C173" s="85">
        <v>1007</v>
      </c>
      <c r="D173" s="73"/>
      <c r="E173" s="73" t="s">
        <v>9561</v>
      </c>
      <c r="F173" s="73" t="s">
        <v>9562</v>
      </c>
      <c r="G173" s="73" t="s">
        <v>9064</v>
      </c>
      <c r="H173" s="73"/>
      <c r="I173" s="73"/>
      <c r="J173" s="86"/>
      <c r="K173" s="73"/>
      <c r="L173" s="86"/>
      <c r="M173" s="73"/>
      <c r="N173" s="73"/>
      <c r="O173" s="86"/>
      <c r="P173" s="86"/>
      <c r="Q173" s="86"/>
      <c r="R173" s="48"/>
      <c r="S173" s="48"/>
      <c r="T173" s="48"/>
      <c r="U173" s="48"/>
      <c r="V173" s="48"/>
      <c r="W173" s="48"/>
      <c r="X173" s="48"/>
      <c r="Y173" s="48"/>
      <c r="Z173" s="86"/>
      <c r="AA173" s="86"/>
      <c r="AB173" s="86"/>
      <c r="AC173" s="635"/>
      <c r="AD173" s="180"/>
      <c r="AE173" s="51"/>
      <c r="AF173" s="51"/>
      <c r="AG173" s="27"/>
      <c r="AH173" s="27"/>
      <c r="AI173" s="27"/>
      <c r="AJ173" s="27"/>
      <c r="AK173" s="27"/>
    </row>
    <row r="174" spans="1:37" s="52" customFormat="1" outlineLevel="1">
      <c r="A174" s="274"/>
      <c r="B174" s="48" t="s">
        <v>15</v>
      </c>
      <c r="C174" s="85">
        <v>1008</v>
      </c>
      <c r="D174" s="73"/>
      <c r="E174" s="73" t="s">
        <v>9563</v>
      </c>
      <c r="F174" s="73" t="s">
        <v>9564</v>
      </c>
      <c r="G174" s="73" t="s">
        <v>9067</v>
      </c>
      <c r="H174" s="73"/>
      <c r="I174" s="73"/>
      <c r="J174" s="86"/>
      <c r="K174" s="73"/>
      <c r="L174" s="86"/>
      <c r="M174" s="73"/>
      <c r="N174" s="73"/>
      <c r="O174" s="86"/>
      <c r="P174" s="86"/>
      <c r="Q174" s="86"/>
      <c r="R174" s="48"/>
      <c r="S174" s="48"/>
      <c r="T174" s="48"/>
      <c r="U174" s="48"/>
      <c r="V174" s="48"/>
      <c r="W174" s="48"/>
      <c r="X174" s="48"/>
      <c r="Y174" s="48"/>
      <c r="Z174" s="86"/>
      <c r="AA174" s="86"/>
      <c r="AB174" s="86"/>
      <c r="AC174" s="635"/>
      <c r="AD174" s="180"/>
      <c r="AE174" s="51"/>
      <c r="AF174" s="51"/>
      <c r="AG174" s="27"/>
      <c r="AH174" s="27"/>
      <c r="AI174" s="27"/>
      <c r="AJ174" s="27"/>
      <c r="AK174" s="27"/>
    </row>
    <row r="175" spans="1:37" s="52" customFormat="1" outlineLevel="1">
      <c r="A175" s="274"/>
      <c r="B175" s="48" t="s">
        <v>15</v>
      </c>
      <c r="C175" s="85">
        <v>1009</v>
      </c>
      <c r="D175" s="73"/>
      <c r="E175" s="73" t="s">
        <v>9565</v>
      </c>
      <c r="F175" s="73" t="s">
        <v>9566</v>
      </c>
      <c r="G175" s="73" t="s">
        <v>9070</v>
      </c>
      <c r="H175" s="73"/>
      <c r="I175" s="73"/>
      <c r="J175" s="86"/>
      <c r="K175" s="73"/>
      <c r="L175" s="86"/>
      <c r="M175" s="73"/>
      <c r="N175" s="73"/>
      <c r="O175" s="86"/>
      <c r="P175" s="86"/>
      <c r="Q175" s="86"/>
      <c r="R175" s="48"/>
      <c r="S175" s="48"/>
      <c r="T175" s="48"/>
      <c r="U175" s="48"/>
      <c r="V175" s="48"/>
      <c r="W175" s="48"/>
      <c r="X175" s="48"/>
      <c r="Y175" s="48"/>
      <c r="Z175" s="86"/>
      <c r="AA175" s="86"/>
      <c r="AB175" s="86"/>
      <c r="AC175" s="635"/>
      <c r="AD175" s="180"/>
      <c r="AE175" s="51"/>
      <c r="AF175" s="51"/>
      <c r="AG175" s="27"/>
      <c r="AH175" s="27"/>
      <c r="AI175" s="27"/>
      <c r="AJ175" s="27"/>
      <c r="AK175" s="27"/>
    </row>
    <row r="176" spans="1:37" s="52" customFormat="1" outlineLevel="1">
      <c r="A176" s="274"/>
      <c r="B176" s="48" t="s">
        <v>15</v>
      </c>
      <c r="C176" s="85">
        <v>1010</v>
      </c>
      <c r="D176" s="73"/>
      <c r="E176" s="73" t="s">
        <v>9567</v>
      </c>
      <c r="F176" s="73" t="s">
        <v>9568</v>
      </c>
      <c r="G176" s="73" t="s">
        <v>9073</v>
      </c>
      <c r="H176" s="73"/>
      <c r="I176" s="73"/>
      <c r="J176" s="86"/>
      <c r="K176" s="73"/>
      <c r="L176" s="86"/>
      <c r="M176" s="73"/>
      <c r="N176" s="73"/>
      <c r="O176" s="86"/>
      <c r="P176" s="86"/>
      <c r="Q176" s="86"/>
      <c r="R176" s="48"/>
      <c r="S176" s="48"/>
      <c r="T176" s="48"/>
      <c r="U176" s="48"/>
      <c r="V176" s="48"/>
      <c r="W176" s="48"/>
      <c r="X176" s="48"/>
      <c r="Y176" s="48"/>
      <c r="Z176" s="86"/>
      <c r="AA176" s="86"/>
      <c r="AB176" s="86"/>
      <c r="AC176" s="635"/>
      <c r="AD176" s="180"/>
      <c r="AE176" s="51"/>
      <c r="AF176" s="51"/>
    </row>
    <row r="177" spans="1:32" s="52" customFormat="1" outlineLevel="1">
      <c r="A177" s="274"/>
      <c r="B177" s="48" t="s">
        <v>15</v>
      </c>
      <c r="C177" s="85">
        <v>1011</v>
      </c>
      <c r="D177" s="73"/>
      <c r="E177" s="73" t="s">
        <v>9569</v>
      </c>
      <c r="F177" s="73" t="s">
        <v>9570</v>
      </c>
      <c r="G177" s="73" t="s">
        <v>9076</v>
      </c>
      <c r="H177" s="73"/>
      <c r="I177" s="73"/>
      <c r="J177" s="86"/>
      <c r="K177" s="73"/>
      <c r="L177" s="86"/>
      <c r="M177" s="73"/>
      <c r="N177" s="73"/>
      <c r="O177" s="86"/>
      <c r="P177" s="86"/>
      <c r="Q177" s="86"/>
      <c r="R177" s="48"/>
      <c r="S177" s="48"/>
      <c r="T177" s="48"/>
      <c r="U177" s="48"/>
      <c r="V177" s="48"/>
      <c r="W177" s="48"/>
      <c r="X177" s="48"/>
      <c r="Y177" s="48"/>
      <c r="Z177" s="86"/>
      <c r="AA177" s="86"/>
      <c r="AB177" s="86"/>
      <c r="AC177" s="635"/>
      <c r="AD177" s="180"/>
      <c r="AE177" s="51"/>
      <c r="AF177" s="51"/>
    </row>
    <row r="178" spans="1:32" s="52" customFormat="1" outlineLevel="1">
      <c r="A178" s="274"/>
      <c r="B178" s="48" t="s">
        <v>15</v>
      </c>
      <c r="C178" s="85">
        <v>1012</v>
      </c>
      <c r="D178" s="73"/>
      <c r="E178" s="73" t="s">
        <v>9571</v>
      </c>
      <c r="F178" s="73" t="s">
        <v>9572</v>
      </c>
      <c r="G178" s="73" t="s">
        <v>9079</v>
      </c>
      <c r="H178" s="73"/>
      <c r="I178" s="73"/>
      <c r="J178" s="86"/>
      <c r="K178" s="73"/>
      <c r="L178" s="86"/>
      <c r="M178" s="73"/>
      <c r="N178" s="73"/>
      <c r="O178" s="86"/>
      <c r="P178" s="73"/>
      <c r="Q178" s="86"/>
      <c r="R178" s="48"/>
      <c r="S178" s="48"/>
      <c r="T178" s="48"/>
      <c r="U178" s="48"/>
      <c r="V178" s="48"/>
      <c r="W178" s="48"/>
      <c r="X178" s="48"/>
      <c r="Y178" s="48"/>
      <c r="Z178" s="86"/>
      <c r="AA178" s="86"/>
      <c r="AB178" s="86"/>
      <c r="AC178" s="635"/>
      <c r="AD178" s="180"/>
      <c r="AE178" s="51"/>
      <c r="AF178" s="51"/>
    </row>
    <row r="179" spans="1:32" s="52" customFormat="1" outlineLevel="1">
      <c r="A179" s="274"/>
      <c r="B179" s="48" t="s">
        <v>15</v>
      </c>
      <c r="C179" s="85">
        <v>1013</v>
      </c>
      <c r="D179" s="73"/>
      <c r="E179" s="73" t="s">
        <v>9573</v>
      </c>
      <c r="F179" s="73" t="s">
        <v>9574</v>
      </c>
      <c r="G179" s="73" t="s">
        <v>9082</v>
      </c>
      <c r="H179" s="73"/>
      <c r="I179" s="73"/>
      <c r="J179" s="86"/>
      <c r="K179" s="73"/>
      <c r="L179" s="86"/>
      <c r="M179" s="73"/>
      <c r="N179" s="73"/>
      <c r="O179" s="86"/>
      <c r="P179" s="73"/>
      <c r="Q179" s="86"/>
      <c r="R179" s="48"/>
      <c r="S179" s="48"/>
      <c r="T179" s="48"/>
      <c r="U179" s="48"/>
      <c r="V179" s="48"/>
      <c r="W179" s="48"/>
      <c r="X179" s="48"/>
      <c r="Y179" s="48"/>
      <c r="Z179" s="86"/>
      <c r="AA179" s="86"/>
      <c r="AB179" s="86"/>
      <c r="AC179" s="635"/>
      <c r="AD179" s="180"/>
      <c r="AE179" s="51"/>
      <c r="AF179" s="51"/>
    </row>
    <row r="180" spans="1:32" s="52" customFormat="1" outlineLevel="1">
      <c r="A180" s="274"/>
      <c r="B180" s="48" t="s">
        <v>15</v>
      </c>
      <c r="C180" s="85">
        <v>1014</v>
      </c>
      <c r="D180" s="73"/>
      <c r="E180" s="73" t="s">
        <v>9575</v>
      </c>
      <c r="F180" s="73" t="s">
        <v>9576</v>
      </c>
      <c r="G180" s="73" t="s">
        <v>9085</v>
      </c>
      <c r="H180" s="73"/>
      <c r="I180" s="73"/>
      <c r="J180" s="86"/>
      <c r="K180" s="73"/>
      <c r="L180" s="86"/>
      <c r="M180" s="73"/>
      <c r="N180" s="73"/>
      <c r="O180" s="86"/>
      <c r="P180" s="73"/>
      <c r="Q180" s="86"/>
      <c r="R180" s="48"/>
      <c r="S180" s="48"/>
      <c r="T180" s="48"/>
      <c r="U180" s="48"/>
      <c r="V180" s="48"/>
      <c r="W180" s="48"/>
      <c r="X180" s="48"/>
      <c r="Y180" s="48"/>
      <c r="Z180" s="86"/>
      <c r="AA180" s="86"/>
      <c r="AB180" s="86"/>
      <c r="AC180" s="635"/>
      <c r="AD180" s="180"/>
      <c r="AE180" s="51"/>
      <c r="AF180" s="51"/>
    </row>
    <row r="181" spans="1:32" s="52" customFormat="1" outlineLevel="1">
      <c r="A181" s="274"/>
      <c r="B181" s="48" t="s">
        <v>15</v>
      </c>
      <c r="C181" s="85">
        <v>1015</v>
      </c>
      <c r="D181" s="73"/>
      <c r="E181" s="73" t="s">
        <v>9577</v>
      </c>
      <c r="F181" s="73" t="s">
        <v>9578</v>
      </c>
      <c r="G181" s="73" t="s">
        <v>9088</v>
      </c>
      <c r="H181" s="73"/>
      <c r="I181" s="73"/>
      <c r="J181" s="86"/>
      <c r="K181" s="73"/>
      <c r="L181" s="86"/>
      <c r="M181" s="73"/>
      <c r="N181" s="73"/>
      <c r="O181" s="86"/>
      <c r="P181" s="73"/>
      <c r="Q181" s="86"/>
      <c r="R181" s="48"/>
      <c r="S181" s="48"/>
      <c r="T181" s="48"/>
      <c r="U181" s="48"/>
      <c r="V181" s="48"/>
      <c r="W181" s="48"/>
      <c r="X181" s="48"/>
      <c r="Y181" s="48"/>
      <c r="Z181" s="86"/>
      <c r="AA181" s="86"/>
      <c r="AB181" s="86"/>
      <c r="AC181" s="635"/>
      <c r="AD181" s="180"/>
      <c r="AE181" s="51"/>
      <c r="AF181" s="51"/>
    </row>
    <row r="182" spans="1:32" s="52" customFormat="1" outlineLevel="1">
      <c r="A182" s="274"/>
      <c r="B182" s="48" t="s">
        <v>15</v>
      </c>
      <c r="C182" s="85">
        <v>1016</v>
      </c>
      <c r="D182" s="73"/>
      <c r="E182" s="73" t="s">
        <v>9579</v>
      </c>
      <c r="F182" s="73" t="s">
        <v>9580</v>
      </c>
      <c r="G182" s="73" t="s">
        <v>9091</v>
      </c>
      <c r="H182" s="73"/>
      <c r="I182" s="73"/>
      <c r="J182" s="86"/>
      <c r="K182" s="73"/>
      <c r="L182" s="86"/>
      <c r="M182" s="73"/>
      <c r="N182" s="73"/>
      <c r="O182" s="86"/>
      <c r="P182" s="73"/>
      <c r="Q182" s="86"/>
      <c r="R182" s="48"/>
      <c r="S182" s="48"/>
      <c r="T182" s="48"/>
      <c r="U182" s="48"/>
      <c r="V182" s="48"/>
      <c r="W182" s="48"/>
      <c r="X182" s="48"/>
      <c r="Y182" s="48"/>
      <c r="Z182" s="86"/>
      <c r="AA182" s="86"/>
      <c r="AB182" s="86"/>
      <c r="AC182" s="635"/>
      <c r="AD182" s="180"/>
      <c r="AE182" s="51"/>
      <c r="AF182" s="51"/>
    </row>
    <row r="183" spans="1:32" s="52" customFormat="1" outlineLevel="1">
      <c r="A183" s="274"/>
      <c r="B183" s="48" t="s">
        <v>15</v>
      </c>
      <c r="C183" s="85">
        <v>1017</v>
      </c>
      <c r="D183" s="73"/>
      <c r="E183" s="73" t="s">
        <v>9581</v>
      </c>
      <c r="F183" s="73" t="s">
        <v>9582</v>
      </c>
      <c r="G183" s="73" t="s">
        <v>9094</v>
      </c>
      <c r="H183" s="73"/>
      <c r="I183" s="73"/>
      <c r="J183" s="86"/>
      <c r="K183" s="73"/>
      <c r="L183" s="86"/>
      <c r="M183" s="73"/>
      <c r="N183" s="73"/>
      <c r="O183" s="86"/>
      <c r="P183" s="73"/>
      <c r="Q183" s="86"/>
      <c r="R183" s="48"/>
      <c r="S183" s="48"/>
      <c r="T183" s="48"/>
      <c r="U183" s="48"/>
      <c r="V183" s="48"/>
      <c r="W183" s="48"/>
      <c r="X183" s="48"/>
      <c r="Y183" s="48"/>
      <c r="Z183" s="86"/>
      <c r="AA183" s="86"/>
      <c r="AB183" s="86"/>
      <c r="AC183" s="635"/>
      <c r="AD183" s="180"/>
      <c r="AE183" s="51"/>
      <c r="AF183" s="51"/>
    </row>
    <row r="184" spans="1:32" s="52" customFormat="1" outlineLevel="1">
      <c r="A184" s="274"/>
      <c r="B184" s="48" t="s">
        <v>15</v>
      </c>
      <c r="C184" s="85">
        <v>1018</v>
      </c>
      <c r="D184" s="73"/>
      <c r="E184" s="73" t="s">
        <v>9583</v>
      </c>
      <c r="F184" s="73" t="s">
        <v>9584</v>
      </c>
      <c r="G184" s="73" t="s">
        <v>9097</v>
      </c>
      <c r="H184" s="73"/>
      <c r="I184" s="73"/>
      <c r="J184" s="86"/>
      <c r="K184" s="73"/>
      <c r="L184" s="86"/>
      <c r="M184" s="73"/>
      <c r="N184" s="73"/>
      <c r="O184" s="86"/>
      <c r="P184" s="73"/>
      <c r="Q184" s="86"/>
      <c r="R184" s="48"/>
      <c r="S184" s="48"/>
      <c r="T184" s="48"/>
      <c r="U184" s="48"/>
      <c r="V184" s="48"/>
      <c r="W184" s="48"/>
      <c r="X184" s="48"/>
      <c r="Y184" s="48"/>
      <c r="Z184" s="86"/>
      <c r="AA184" s="86"/>
      <c r="AB184" s="86"/>
      <c r="AC184" s="635"/>
      <c r="AD184" s="180"/>
      <c r="AE184" s="51"/>
      <c r="AF184" s="51"/>
    </row>
    <row r="185" spans="1:32" s="52" customFormat="1" outlineLevel="1">
      <c r="A185" s="274"/>
      <c r="B185" s="48" t="s">
        <v>15</v>
      </c>
      <c r="C185" s="85">
        <v>1019</v>
      </c>
      <c r="D185" s="73"/>
      <c r="E185" s="73" t="s">
        <v>9585</v>
      </c>
      <c r="F185" s="73" t="s">
        <v>9586</v>
      </c>
      <c r="G185" s="73" t="s">
        <v>9100</v>
      </c>
      <c r="H185" s="73"/>
      <c r="I185" s="73"/>
      <c r="J185" s="86"/>
      <c r="K185" s="73"/>
      <c r="L185" s="86"/>
      <c r="M185" s="73"/>
      <c r="N185" s="73"/>
      <c r="O185" s="86"/>
      <c r="P185" s="73"/>
      <c r="Q185" s="86"/>
      <c r="R185" s="48"/>
      <c r="S185" s="48"/>
      <c r="T185" s="48"/>
      <c r="U185" s="48"/>
      <c r="V185" s="48"/>
      <c r="W185" s="48"/>
      <c r="X185" s="48"/>
      <c r="Y185" s="48"/>
      <c r="Z185" s="86"/>
      <c r="AA185" s="86"/>
      <c r="AB185" s="86"/>
      <c r="AC185" s="635"/>
      <c r="AD185" s="180"/>
      <c r="AE185" s="51"/>
      <c r="AF185" s="51"/>
    </row>
    <row r="186" spans="1:32" s="52" customFormat="1" outlineLevel="1">
      <c r="A186" s="274"/>
      <c r="B186" s="48" t="s">
        <v>15</v>
      </c>
      <c r="C186" s="85">
        <v>1020</v>
      </c>
      <c r="D186" s="73"/>
      <c r="E186" s="73" t="s">
        <v>9587</v>
      </c>
      <c r="F186" s="73" t="s">
        <v>9588</v>
      </c>
      <c r="G186" s="73" t="s">
        <v>9103</v>
      </c>
      <c r="H186" s="73"/>
      <c r="I186" s="73"/>
      <c r="J186" s="86"/>
      <c r="K186" s="86"/>
      <c r="L186" s="86"/>
      <c r="M186" s="73"/>
      <c r="N186" s="73"/>
      <c r="O186" s="86"/>
      <c r="P186" s="73"/>
      <c r="Q186" s="86"/>
      <c r="R186" s="121"/>
      <c r="S186" s="121"/>
      <c r="T186" s="121"/>
      <c r="U186" s="121"/>
      <c r="V186" s="121"/>
      <c r="W186" s="121"/>
      <c r="X186" s="121"/>
      <c r="Y186" s="121"/>
      <c r="Z186" s="86"/>
      <c r="AA186" s="86"/>
      <c r="AB186" s="86"/>
      <c r="AC186" s="635"/>
      <c r="AD186" s="180"/>
      <c r="AE186" s="51"/>
      <c r="AF186" s="51"/>
    </row>
    <row r="187" spans="1:32" s="52" customFormat="1" outlineLevel="1">
      <c r="A187" s="274"/>
      <c r="B187" s="48" t="s">
        <v>15</v>
      </c>
      <c r="C187" s="85">
        <v>1021</v>
      </c>
      <c r="D187" s="73"/>
      <c r="E187" s="73" t="s">
        <v>9589</v>
      </c>
      <c r="F187" s="73" t="s">
        <v>9590</v>
      </c>
      <c r="G187" s="73" t="s">
        <v>9106</v>
      </c>
      <c r="H187" s="73"/>
      <c r="I187" s="73"/>
      <c r="J187" s="86"/>
      <c r="K187" s="86"/>
      <c r="L187" s="86"/>
      <c r="M187" s="73"/>
      <c r="N187" s="73"/>
      <c r="O187" s="86"/>
      <c r="P187" s="73"/>
      <c r="Q187" s="86"/>
      <c r="R187" s="121"/>
      <c r="S187" s="121"/>
      <c r="T187" s="121"/>
      <c r="U187" s="121"/>
      <c r="V187" s="121"/>
      <c r="W187" s="121"/>
      <c r="X187" s="121"/>
      <c r="Y187" s="121"/>
      <c r="Z187" s="86"/>
      <c r="AA187" s="86"/>
      <c r="AB187" s="86"/>
      <c r="AC187" s="635"/>
      <c r="AD187" s="125"/>
      <c r="AE187" s="51"/>
      <c r="AF187" s="51"/>
    </row>
    <row r="188" spans="1:32" s="52" customFormat="1" outlineLevel="1">
      <c r="A188" s="274"/>
      <c r="B188" s="48" t="s">
        <v>15</v>
      </c>
      <c r="C188" s="85">
        <v>1022</v>
      </c>
      <c r="D188" s="73"/>
      <c r="E188" s="73" t="s">
        <v>9591</v>
      </c>
      <c r="F188" s="73" t="s">
        <v>9592</v>
      </c>
      <c r="G188" s="73" t="s">
        <v>9109</v>
      </c>
      <c r="H188" s="73"/>
      <c r="I188" s="73"/>
      <c r="J188" s="86"/>
      <c r="K188" s="86"/>
      <c r="L188" s="86"/>
      <c r="M188" s="73"/>
      <c r="N188" s="73"/>
      <c r="O188" s="86"/>
      <c r="P188" s="73"/>
      <c r="Q188" s="86"/>
      <c r="R188" s="121"/>
      <c r="S188" s="121"/>
      <c r="T188" s="121"/>
      <c r="U188" s="121"/>
      <c r="V188" s="121"/>
      <c r="W188" s="121"/>
      <c r="X188" s="121"/>
      <c r="Y188" s="121"/>
      <c r="Z188" s="86"/>
      <c r="AA188" s="86"/>
      <c r="AB188" s="86"/>
      <c r="AC188" s="635"/>
      <c r="AD188" s="125"/>
      <c r="AE188" s="51"/>
      <c r="AF188" s="51"/>
    </row>
    <row r="189" spans="1:32" s="52" customFormat="1" outlineLevel="1">
      <c r="A189" s="274"/>
      <c r="B189" s="48" t="s">
        <v>15</v>
      </c>
      <c r="C189" s="85">
        <v>1023</v>
      </c>
      <c r="D189" s="73"/>
      <c r="E189" s="73" t="s">
        <v>9593</v>
      </c>
      <c r="F189" s="73" t="s">
        <v>9594</v>
      </c>
      <c r="G189" s="73" t="s">
        <v>9112</v>
      </c>
      <c r="H189" s="73"/>
      <c r="I189" s="73"/>
      <c r="J189" s="86"/>
      <c r="K189" s="86"/>
      <c r="L189" s="86"/>
      <c r="M189" s="73"/>
      <c r="N189" s="73"/>
      <c r="O189" s="86"/>
      <c r="P189" s="73"/>
      <c r="Q189" s="86"/>
      <c r="R189" s="121"/>
      <c r="S189" s="121"/>
      <c r="T189" s="121"/>
      <c r="U189" s="121"/>
      <c r="V189" s="121"/>
      <c r="W189" s="121"/>
      <c r="X189" s="121"/>
      <c r="Y189" s="121"/>
      <c r="Z189" s="86"/>
      <c r="AA189" s="86"/>
      <c r="AB189" s="86"/>
      <c r="AC189" s="635"/>
      <c r="AD189" s="125"/>
      <c r="AE189" s="51"/>
      <c r="AF189" s="51"/>
    </row>
    <row r="190" spans="1:32" s="52" customFormat="1" outlineLevel="1">
      <c r="A190" s="274"/>
      <c r="B190" s="48" t="s">
        <v>15</v>
      </c>
      <c r="C190" s="85">
        <v>1024</v>
      </c>
      <c r="D190" s="73"/>
      <c r="E190" s="73" t="s">
        <v>9595</v>
      </c>
      <c r="F190" s="73" t="s">
        <v>9596</v>
      </c>
      <c r="G190" s="73" t="s">
        <v>9115</v>
      </c>
      <c r="H190" s="73"/>
      <c r="I190" s="73"/>
      <c r="J190" s="86"/>
      <c r="K190" s="86"/>
      <c r="L190" s="86"/>
      <c r="M190" s="73"/>
      <c r="N190" s="73"/>
      <c r="O190" s="86"/>
      <c r="P190" s="73"/>
      <c r="Q190" s="86"/>
      <c r="R190" s="121"/>
      <c r="S190" s="121"/>
      <c r="T190" s="121"/>
      <c r="U190" s="121"/>
      <c r="V190" s="121"/>
      <c r="W190" s="121"/>
      <c r="X190" s="121"/>
      <c r="Y190" s="121"/>
      <c r="Z190" s="86"/>
      <c r="AA190" s="86"/>
      <c r="AB190" s="86"/>
      <c r="AC190" s="635"/>
      <c r="AD190" s="125"/>
      <c r="AE190" s="51"/>
      <c r="AF190" s="51"/>
    </row>
    <row r="191" spans="1:32" s="52" customFormat="1" outlineLevel="1">
      <c r="A191" s="274"/>
      <c r="B191" s="48" t="s">
        <v>15</v>
      </c>
      <c r="C191" s="85">
        <v>1025</v>
      </c>
      <c r="D191" s="73"/>
      <c r="E191" s="73" t="s">
        <v>9597</v>
      </c>
      <c r="F191" s="73" t="s">
        <v>9598</v>
      </c>
      <c r="G191" s="73" t="s">
        <v>9118</v>
      </c>
      <c r="H191" s="73"/>
      <c r="I191" s="73"/>
      <c r="J191" s="86"/>
      <c r="K191" s="86"/>
      <c r="L191" s="86"/>
      <c r="M191" s="73"/>
      <c r="N191" s="73"/>
      <c r="O191" s="86"/>
      <c r="P191" s="73"/>
      <c r="Q191" s="86"/>
      <c r="R191" s="121"/>
      <c r="S191" s="121"/>
      <c r="T191" s="121"/>
      <c r="U191" s="121"/>
      <c r="V191" s="121"/>
      <c r="W191" s="121"/>
      <c r="X191" s="121"/>
      <c r="Y191" s="121"/>
      <c r="Z191" s="86"/>
      <c r="AA191" s="86"/>
      <c r="AB191" s="86"/>
      <c r="AC191" s="635"/>
      <c r="AD191" s="125"/>
      <c r="AE191" s="51"/>
      <c r="AF191" s="51"/>
    </row>
    <row r="192" spans="1:32" s="52" customFormat="1" outlineLevel="1">
      <c r="A192" s="274"/>
      <c r="B192" s="48" t="s">
        <v>15</v>
      </c>
      <c r="C192" s="85">
        <v>1026</v>
      </c>
      <c r="D192" s="73"/>
      <c r="E192" s="73" t="s">
        <v>9599</v>
      </c>
      <c r="F192" s="73" t="s">
        <v>9600</v>
      </c>
      <c r="G192" s="73" t="s">
        <v>9121</v>
      </c>
      <c r="H192" s="73"/>
      <c r="I192" s="73"/>
      <c r="J192" s="86"/>
      <c r="K192" s="86"/>
      <c r="L192" s="86"/>
      <c r="M192" s="73"/>
      <c r="N192" s="73"/>
      <c r="O192" s="86"/>
      <c r="P192" s="73"/>
      <c r="Q192" s="86"/>
      <c r="R192" s="121"/>
      <c r="S192" s="121"/>
      <c r="T192" s="121"/>
      <c r="U192" s="121"/>
      <c r="V192" s="121"/>
      <c r="W192" s="121"/>
      <c r="X192" s="121"/>
      <c r="Y192" s="121"/>
      <c r="Z192" s="86"/>
      <c r="AA192" s="86"/>
      <c r="AB192" s="86"/>
      <c r="AC192" s="635"/>
      <c r="AD192" s="125"/>
      <c r="AE192" s="51"/>
      <c r="AF192" s="51"/>
    </row>
    <row r="193" spans="1:32" s="52" customFormat="1" outlineLevel="1">
      <c r="A193" s="274"/>
      <c r="B193" s="48" t="s">
        <v>15</v>
      </c>
      <c r="C193" s="85">
        <v>1027</v>
      </c>
      <c r="D193" s="73"/>
      <c r="E193" s="73" t="s">
        <v>9601</v>
      </c>
      <c r="F193" s="73" t="s">
        <v>9602</v>
      </c>
      <c r="G193" s="73" t="s">
        <v>9124</v>
      </c>
      <c r="H193" s="73"/>
      <c r="I193" s="73"/>
      <c r="J193" s="86"/>
      <c r="K193" s="86"/>
      <c r="L193" s="86"/>
      <c r="M193" s="73"/>
      <c r="N193" s="73"/>
      <c r="O193" s="86"/>
      <c r="P193" s="73"/>
      <c r="Q193" s="86"/>
      <c r="R193" s="121"/>
      <c r="S193" s="121"/>
      <c r="T193" s="121"/>
      <c r="U193" s="121"/>
      <c r="V193" s="121"/>
      <c r="W193" s="121"/>
      <c r="X193" s="121"/>
      <c r="Y193" s="121"/>
      <c r="Z193" s="86"/>
      <c r="AA193" s="86"/>
      <c r="AB193" s="86"/>
      <c r="AC193" s="635"/>
      <c r="AD193" s="125"/>
      <c r="AE193" s="51"/>
      <c r="AF193" s="51"/>
    </row>
    <row r="194" spans="1:32" s="52" customFormat="1" outlineLevel="1">
      <c r="A194" s="274"/>
      <c r="B194" s="48" t="s">
        <v>15</v>
      </c>
      <c r="C194" s="85">
        <v>1028</v>
      </c>
      <c r="D194" s="73"/>
      <c r="E194" s="73" t="s">
        <v>9603</v>
      </c>
      <c r="F194" s="73" t="s">
        <v>9604</v>
      </c>
      <c r="G194" s="73" t="s">
        <v>9127</v>
      </c>
      <c r="H194" s="73"/>
      <c r="I194" s="73"/>
      <c r="J194" s="86"/>
      <c r="K194" s="86"/>
      <c r="L194" s="86"/>
      <c r="M194" s="73"/>
      <c r="N194" s="73"/>
      <c r="O194" s="86"/>
      <c r="P194" s="73"/>
      <c r="Q194" s="86"/>
      <c r="R194" s="121"/>
      <c r="S194" s="121"/>
      <c r="T194" s="121"/>
      <c r="U194" s="121"/>
      <c r="V194" s="121"/>
      <c r="W194" s="121"/>
      <c r="X194" s="121"/>
      <c r="Y194" s="121"/>
      <c r="Z194" s="86"/>
      <c r="AA194" s="86"/>
      <c r="AB194" s="86"/>
      <c r="AC194" s="635"/>
      <c r="AD194" s="125"/>
      <c r="AE194" s="51"/>
      <c r="AF194" s="51"/>
    </row>
    <row r="195" spans="1:32" s="52" customFormat="1" outlineLevel="1">
      <c r="A195" s="274"/>
      <c r="B195" s="48" t="s">
        <v>15</v>
      </c>
      <c r="C195" s="85">
        <v>1029</v>
      </c>
      <c r="D195" s="73"/>
      <c r="E195" s="73" t="s">
        <v>9605</v>
      </c>
      <c r="F195" s="73" t="s">
        <v>9606</v>
      </c>
      <c r="G195" s="73" t="s">
        <v>9130</v>
      </c>
      <c r="H195" s="73"/>
      <c r="I195" s="73"/>
      <c r="J195" s="86"/>
      <c r="K195" s="86"/>
      <c r="L195" s="86"/>
      <c r="M195" s="73"/>
      <c r="N195" s="73"/>
      <c r="O195" s="86"/>
      <c r="P195" s="73"/>
      <c r="Q195" s="86"/>
      <c r="R195" s="121"/>
      <c r="S195" s="121"/>
      <c r="T195" s="121"/>
      <c r="U195" s="121"/>
      <c r="V195" s="121"/>
      <c r="W195" s="121"/>
      <c r="X195" s="121"/>
      <c r="Y195" s="121"/>
      <c r="Z195" s="86"/>
      <c r="AA195" s="86"/>
      <c r="AB195" s="86"/>
      <c r="AC195" s="635"/>
      <c r="AD195" s="125"/>
      <c r="AE195" s="51"/>
      <c r="AF195" s="51"/>
    </row>
    <row r="196" spans="1:32" s="52" customFormat="1" outlineLevel="1">
      <c r="A196" s="274"/>
      <c r="B196" s="48" t="s">
        <v>15</v>
      </c>
      <c r="C196" s="85">
        <v>1030</v>
      </c>
      <c r="D196" s="73"/>
      <c r="E196" s="73" t="s">
        <v>9607</v>
      </c>
      <c r="F196" s="73" t="s">
        <v>9608</v>
      </c>
      <c r="G196" s="73" t="s">
        <v>9133</v>
      </c>
      <c r="H196" s="73"/>
      <c r="I196" s="73"/>
      <c r="J196" s="86"/>
      <c r="K196" s="86"/>
      <c r="L196" s="86"/>
      <c r="M196" s="73"/>
      <c r="N196" s="73"/>
      <c r="O196" s="86"/>
      <c r="P196" s="73"/>
      <c r="Q196" s="86"/>
      <c r="R196" s="121"/>
      <c r="S196" s="121"/>
      <c r="T196" s="121"/>
      <c r="U196" s="121"/>
      <c r="V196" s="121"/>
      <c r="W196" s="121"/>
      <c r="X196" s="121"/>
      <c r="Y196" s="121"/>
      <c r="Z196" s="86"/>
      <c r="AA196" s="86"/>
      <c r="AB196" s="86"/>
      <c r="AC196" s="635"/>
      <c r="AD196" s="125"/>
      <c r="AE196" s="51"/>
      <c r="AF196" s="51"/>
    </row>
    <row r="197" spans="1:32" s="52" customFormat="1" outlineLevel="1">
      <c r="A197" s="274"/>
      <c r="B197" s="48" t="s">
        <v>15</v>
      </c>
      <c r="C197" s="85">
        <v>1031</v>
      </c>
      <c r="D197" s="73"/>
      <c r="E197" s="73" t="s">
        <v>9609</v>
      </c>
      <c r="F197" s="73" t="s">
        <v>9610</v>
      </c>
      <c r="G197" s="73" t="s">
        <v>9136</v>
      </c>
      <c r="H197" s="73"/>
      <c r="I197" s="73"/>
      <c r="J197" s="86"/>
      <c r="K197" s="86"/>
      <c r="L197" s="86"/>
      <c r="M197" s="73"/>
      <c r="N197" s="73"/>
      <c r="O197" s="86"/>
      <c r="P197" s="73"/>
      <c r="Q197" s="86"/>
      <c r="R197" s="121"/>
      <c r="S197" s="121"/>
      <c r="T197" s="121"/>
      <c r="U197" s="121"/>
      <c r="V197" s="121"/>
      <c r="W197" s="121"/>
      <c r="X197" s="121"/>
      <c r="Y197" s="121"/>
      <c r="Z197" s="86"/>
      <c r="AA197" s="86"/>
      <c r="AB197" s="86"/>
      <c r="AC197" s="635"/>
      <c r="AD197" s="125"/>
      <c r="AE197" s="51"/>
      <c r="AF197" s="51"/>
    </row>
    <row r="198" spans="1:32" s="52" customFormat="1" outlineLevel="1">
      <c r="A198" s="274"/>
      <c r="B198" s="48" t="s">
        <v>15</v>
      </c>
      <c r="C198" s="85">
        <v>1032</v>
      </c>
      <c r="D198" s="73"/>
      <c r="E198" s="73" t="s">
        <v>9611</v>
      </c>
      <c r="F198" s="73" t="s">
        <v>9612</v>
      </c>
      <c r="G198" s="73" t="s">
        <v>9139</v>
      </c>
      <c r="H198" s="73"/>
      <c r="I198" s="73"/>
      <c r="J198" s="86"/>
      <c r="K198" s="86"/>
      <c r="L198" s="86"/>
      <c r="M198" s="73"/>
      <c r="N198" s="73"/>
      <c r="O198" s="86"/>
      <c r="P198" s="73"/>
      <c r="Q198" s="86"/>
      <c r="R198" s="121"/>
      <c r="S198" s="121"/>
      <c r="T198" s="121"/>
      <c r="U198" s="121"/>
      <c r="V198" s="121"/>
      <c r="W198" s="121"/>
      <c r="X198" s="121"/>
      <c r="Y198" s="121"/>
      <c r="Z198" s="86"/>
      <c r="AA198" s="86"/>
      <c r="AB198" s="86"/>
      <c r="AC198" s="635"/>
      <c r="AD198" s="125"/>
      <c r="AE198" s="51"/>
      <c r="AF198" s="51"/>
    </row>
    <row r="199" spans="1:32" s="52" customFormat="1" outlineLevel="1">
      <c r="A199" s="274"/>
      <c r="B199" s="48" t="s">
        <v>15</v>
      </c>
      <c r="C199" s="85">
        <v>1033</v>
      </c>
      <c r="D199" s="73"/>
      <c r="E199" s="73" t="s">
        <v>9613</v>
      </c>
      <c r="F199" s="73" t="s">
        <v>9614</v>
      </c>
      <c r="G199" s="73" t="s">
        <v>9142</v>
      </c>
      <c r="H199" s="73"/>
      <c r="I199" s="73"/>
      <c r="J199" s="86"/>
      <c r="K199" s="86"/>
      <c r="L199" s="86"/>
      <c r="M199" s="73"/>
      <c r="N199" s="73"/>
      <c r="O199" s="86"/>
      <c r="P199" s="73"/>
      <c r="Q199" s="86"/>
      <c r="R199" s="121"/>
      <c r="S199" s="121"/>
      <c r="T199" s="121"/>
      <c r="U199" s="121"/>
      <c r="V199" s="121"/>
      <c r="W199" s="121"/>
      <c r="X199" s="121"/>
      <c r="Y199" s="121"/>
      <c r="Z199" s="86"/>
      <c r="AA199" s="86"/>
      <c r="AB199" s="86"/>
      <c r="AC199" s="635"/>
      <c r="AD199" s="125"/>
      <c r="AE199" s="51"/>
      <c r="AF199" s="51"/>
    </row>
    <row r="200" spans="1:32" s="637" customFormat="1" outlineLevel="1">
      <c r="A200" s="274"/>
      <c r="B200" s="48" t="s">
        <v>15</v>
      </c>
      <c r="C200" s="85">
        <v>1034</v>
      </c>
      <c r="D200" s="73" t="s">
        <v>9615</v>
      </c>
      <c r="E200" s="73" t="s">
        <v>9616</v>
      </c>
      <c r="F200" s="48" t="s">
        <v>9617</v>
      </c>
      <c r="G200" s="73" t="s">
        <v>9173</v>
      </c>
      <c r="H200" s="73"/>
      <c r="I200" s="73"/>
      <c r="J200" s="86"/>
      <c r="K200" s="73"/>
      <c r="L200" s="86"/>
      <c r="M200" s="73"/>
      <c r="N200" s="73"/>
      <c r="O200" s="86" t="s">
        <v>9174</v>
      </c>
      <c r="P200" s="73"/>
      <c r="Q200" s="86"/>
      <c r="R200" s="121"/>
      <c r="S200" s="121"/>
      <c r="T200" s="121"/>
      <c r="U200" s="121"/>
      <c r="V200" s="121"/>
      <c r="W200" s="121"/>
      <c r="X200" s="121"/>
      <c r="Y200" s="121"/>
      <c r="Z200" s="86"/>
      <c r="AA200" s="86"/>
      <c r="AB200" s="86"/>
      <c r="AC200" s="635"/>
      <c r="AD200" s="180"/>
      <c r="AE200" s="51"/>
      <c r="AF200" s="51"/>
    </row>
    <row r="201" spans="1:32" s="52" customFormat="1" outlineLevel="1">
      <c r="A201" s="274"/>
      <c r="B201" s="48" t="s">
        <v>15</v>
      </c>
      <c r="C201" s="85">
        <v>1035</v>
      </c>
      <c r="D201" s="73"/>
      <c r="E201" s="73" t="s">
        <v>9618</v>
      </c>
      <c r="F201" s="73" t="s">
        <v>9619</v>
      </c>
      <c r="G201" s="73" t="s">
        <v>9620</v>
      </c>
      <c r="H201" s="73"/>
      <c r="I201" s="73"/>
      <c r="J201" s="86"/>
      <c r="K201" s="86"/>
      <c r="L201" s="86"/>
      <c r="M201" s="73"/>
      <c r="N201" s="73"/>
      <c r="O201" s="86"/>
      <c r="P201" s="73"/>
      <c r="Q201" s="86"/>
      <c r="R201" s="121"/>
      <c r="S201" s="121"/>
      <c r="T201" s="121"/>
      <c r="U201" s="121"/>
      <c r="V201" s="121"/>
      <c r="W201" s="121"/>
      <c r="X201" s="121"/>
      <c r="Y201" s="121"/>
      <c r="Z201" s="86"/>
      <c r="AA201" s="86"/>
      <c r="AB201" s="86"/>
      <c r="AC201" s="635"/>
      <c r="AD201" s="180"/>
      <c r="AE201" s="51"/>
      <c r="AF201" s="51"/>
    </row>
    <row r="202" spans="1:32" s="52" customFormat="1" outlineLevel="1">
      <c r="A202" s="274"/>
      <c r="B202" s="48" t="s">
        <v>15</v>
      </c>
      <c r="C202" s="85">
        <v>1036</v>
      </c>
      <c r="D202" s="73"/>
      <c r="E202" s="73" t="s">
        <v>9621</v>
      </c>
      <c r="F202" s="73" t="s">
        <v>9622</v>
      </c>
      <c r="G202" s="73" t="s">
        <v>9623</v>
      </c>
      <c r="H202" s="73"/>
      <c r="I202" s="73"/>
      <c r="J202" s="86"/>
      <c r="K202" s="86"/>
      <c r="L202" s="86"/>
      <c r="M202" s="73"/>
      <c r="N202" s="73"/>
      <c r="O202" s="86"/>
      <c r="P202" s="73"/>
      <c r="Q202" s="86"/>
      <c r="R202" s="121"/>
      <c r="S202" s="121"/>
      <c r="T202" s="121"/>
      <c r="U202" s="121"/>
      <c r="V202" s="121"/>
      <c r="W202" s="121"/>
      <c r="X202" s="121"/>
      <c r="Y202" s="121"/>
      <c r="Z202" s="86"/>
      <c r="AA202" s="86"/>
      <c r="AB202" s="86"/>
      <c r="AC202" s="635"/>
      <c r="AD202" s="180"/>
      <c r="AE202" s="51"/>
      <c r="AF202" s="51"/>
    </row>
    <row r="203" spans="1:32" s="52" customFormat="1" outlineLevel="1">
      <c r="A203" s="274"/>
      <c r="B203" s="48" t="s">
        <v>15</v>
      </c>
      <c r="C203" s="85">
        <v>1037</v>
      </c>
      <c r="D203" s="73"/>
      <c r="E203" s="73" t="s">
        <v>9624</v>
      </c>
      <c r="F203" s="73" t="s">
        <v>9625</v>
      </c>
      <c r="G203" s="73" t="s">
        <v>9626</v>
      </c>
      <c r="H203" s="73"/>
      <c r="I203" s="73"/>
      <c r="J203" s="86"/>
      <c r="K203" s="86"/>
      <c r="L203" s="86"/>
      <c r="M203" s="73"/>
      <c r="N203" s="73"/>
      <c r="O203" s="86"/>
      <c r="P203" s="73"/>
      <c r="Q203" s="86"/>
      <c r="R203" s="121"/>
      <c r="S203" s="121"/>
      <c r="T203" s="121"/>
      <c r="U203" s="121"/>
      <c r="V203" s="121"/>
      <c r="W203" s="121"/>
      <c r="X203" s="121"/>
      <c r="Y203" s="121"/>
      <c r="Z203" s="86"/>
      <c r="AA203" s="86"/>
      <c r="AB203" s="86"/>
      <c r="AC203" s="635"/>
      <c r="AD203" s="180"/>
      <c r="AE203" s="51"/>
      <c r="AF203" s="51"/>
    </row>
    <row r="204" spans="1:32" s="52" customFormat="1" outlineLevel="1">
      <c r="A204" s="274"/>
      <c r="B204" s="48" t="s">
        <v>15</v>
      </c>
      <c r="C204" s="85">
        <v>1038</v>
      </c>
      <c r="D204" s="73"/>
      <c r="E204" s="73" t="s">
        <v>9627</v>
      </c>
      <c r="F204" s="73" t="s">
        <v>9628</v>
      </c>
      <c r="G204" s="73" t="s">
        <v>9629</v>
      </c>
      <c r="H204" s="73"/>
      <c r="I204" s="73"/>
      <c r="J204" s="86"/>
      <c r="K204" s="86"/>
      <c r="L204" s="86"/>
      <c r="M204" s="73"/>
      <c r="N204" s="73"/>
      <c r="O204" s="86"/>
      <c r="P204" s="73"/>
      <c r="Q204" s="86"/>
      <c r="R204" s="121"/>
      <c r="S204" s="121"/>
      <c r="T204" s="121"/>
      <c r="U204" s="121"/>
      <c r="V204" s="121"/>
      <c r="W204" s="121"/>
      <c r="X204" s="121"/>
      <c r="Y204" s="121"/>
      <c r="Z204" s="86"/>
      <c r="AA204" s="86"/>
      <c r="AB204" s="86"/>
      <c r="AC204" s="635"/>
      <c r="AD204" s="180"/>
      <c r="AE204" s="51"/>
      <c r="AF204" s="51"/>
    </row>
    <row r="205" spans="1:32" s="52" customFormat="1" outlineLevel="1">
      <c r="A205" s="274"/>
      <c r="B205" s="48" t="s">
        <v>15</v>
      </c>
      <c r="C205" s="85">
        <v>1039</v>
      </c>
      <c r="D205" s="73"/>
      <c r="E205" s="73" t="s">
        <v>9630</v>
      </c>
      <c r="F205" s="73" t="s">
        <v>9631</v>
      </c>
      <c r="G205" s="73" t="s">
        <v>9177</v>
      </c>
      <c r="H205" s="73"/>
      <c r="I205" s="73"/>
      <c r="J205" s="86"/>
      <c r="K205" s="86"/>
      <c r="L205" s="86"/>
      <c r="M205" s="73"/>
      <c r="N205" s="73"/>
      <c r="O205" s="86"/>
      <c r="P205" s="73"/>
      <c r="Q205" s="86"/>
      <c r="R205" s="121"/>
      <c r="S205" s="121"/>
      <c r="T205" s="121"/>
      <c r="U205" s="121"/>
      <c r="V205" s="121"/>
      <c r="W205" s="121"/>
      <c r="X205" s="121"/>
      <c r="Y205" s="121"/>
      <c r="Z205" s="86"/>
      <c r="AA205" s="86"/>
      <c r="AB205" s="86"/>
      <c r="AC205" s="635"/>
      <c r="AD205" s="180"/>
      <c r="AE205" s="51"/>
      <c r="AF205" s="51"/>
    </row>
    <row r="206" spans="1:32" s="52" customFormat="1" outlineLevel="1">
      <c r="A206" s="274"/>
      <c r="B206" s="48" t="s">
        <v>15</v>
      </c>
      <c r="C206" s="85">
        <v>1040</v>
      </c>
      <c r="D206" s="73"/>
      <c r="E206" s="73" t="s">
        <v>9632</v>
      </c>
      <c r="F206" s="73" t="s">
        <v>9633</v>
      </c>
      <c r="G206" s="73" t="s">
        <v>9180</v>
      </c>
      <c r="H206" s="73"/>
      <c r="I206" s="73"/>
      <c r="J206" s="86"/>
      <c r="K206" s="86"/>
      <c r="L206" s="86"/>
      <c r="M206" s="73"/>
      <c r="N206" s="73"/>
      <c r="O206" s="86"/>
      <c r="P206" s="73"/>
      <c r="Q206" s="86"/>
      <c r="R206" s="121"/>
      <c r="S206" s="121"/>
      <c r="T206" s="121"/>
      <c r="U206" s="121"/>
      <c r="V206" s="121"/>
      <c r="W206" s="121"/>
      <c r="X206" s="121"/>
      <c r="Y206" s="121"/>
      <c r="Z206" s="86"/>
      <c r="AA206" s="86"/>
      <c r="AB206" s="86"/>
      <c r="AC206" s="635"/>
      <c r="AD206" s="180"/>
      <c r="AE206" s="51"/>
      <c r="AF206" s="51"/>
    </row>
    <row r="207" spans="1:32" s="52" customFormat="1" outlineLevel="1">
      <c r="A207" s="274"/>
      <c r="B207" s="48" t="s">
        <v>15</v>
      </c>
      <c r="C207" s="85">
        <v>1041</v>
      </c>
      <c r="D207" s="73"/>
      <c r="E207" s="73" t="s">
        <v>9634</v>
      </c>
      <c r="F207" s="73" t="s">
        <v>9635</v>
      </c>
      <c r="G207" s="73" t="s">
        <v>9183</v>
      </c>
      <c r="H207" s="73"/>
      <c r="I207" s="73"/>
      <c r="J207" s="86"/>
      <c r="K207" s="86"/>
      <c r="L207" s="86"/>
      <c r="M207" s="73"/>
      <c r="N207" s="73"/>
      <c r="O207" s="86"/>
      <c r="P207" s="73"/>
      <c r="Q207" s="86"/>
      <c r="R207" s="121"/>
      <c r="S207" s="121"/>
      <c r="T207" s="121"/>
      <c r="U207" s="121"/>
      <c r="V207" s="121"/>
      <c r="W207" s="121"/>
      <c r="X207" s="121"/>
      <c r="Y207" s="121"/>
      <c r="Z207" s="86"/>
      <c r="AA207" s="86"/>
      <c r="AB207" s="86"/>
      <c r="AC207" s="635"/>
      <c r="AD207" s="180"/>
      <c r="AE207" s="51"/>
      <c r="AF207" s="51"/>
    </row>
    <row r="208" spans="1:32" s="52" customFormat="1" outlineLevel="1">
      <c r="A208" s="274"/>
      <c r="B208" s="48" t="s">
        <v>15</v>
      </c>
      <c r="C208" s="85">
        <v>1042</v>
      </c>
      <c r="D208" s="73"/>
      <c r="E208" s="73" t="s">
        <v>9636</v>
      </c>
      <c r="F208" s="73" t="s">
        <v>9637</v>
      </c>
      <c r="G208" s="73" t="s">
        <v>9186</v>
      </c>
      <c r="H208" s="73"/>
      <c r="I208" s="73"/>
      <c r="J208" s="86"/>
      <c r="K208" s="86"/>
      <c r="L208" s="86"/>
      <c r="M208" s="73"/>
      <c r="N208" s="73"/>
      <c r="O208" s="86"/>
      <c r="P208" s="73"/>
      <c r="Q208" s="86"/>
      <c r="R208" s="121"/>
      <c r="S208" s="121"/>
      <c r="T208" s="121"/>
      <c r="U208" s="121"/>
      <c r="V208" s="121"/>
      <c r="W208" s="121"/>
      <c r="X208" s="121"/>
      <c r="Y208" s="121"/>
      <c r="Z208" s="86"/>
      <c r="AA208" s="86"/>
      <c r="AB208" s="86"/>
      <c r="AC208" s="635"/>
      <c r="AD208" s="125"/>
      <c r="AE208" s="51"/>
      <c r="AF208" s="51"/>
    </row>
    <row r="209" spans="1:32" s="52" customFormat="1" outlineLevel="1">
      <c r="A209" s="274"/>
      <c r="B209" s="48" t="s">
        <v>15</v>
      </c>
      <c r="C209" s="85">
        <v>1043</v>
      </c>
      <c r="D209" s="73"/>
      <c r="E209" s="73" t="s">
        <v>9638</v>
      </c>
      <c r="F209" s="73" t="s">
        <v>9639</v>
      </c>
      <c r="G209" s="73" t="s">
        <v>9189</v>
      </c>
      <c r="H209" s="73"/>
      <c r="I209" s="73"/>
      <c r="J209" s="86"/>
      <c r="K209" s="86"/>
      <c r="L209" s="86"/>
      <c r="M209" s="73"/>
      <c r="N209" s="73"/>
      <c r="O209" s="86"/>
      <c r="P209" s="73"/>
      <c r="Q209" s="86"/>
      <c r="R209" s="121"/>
      <c r="S209" s="121"/>
      <c r="T209" s="121"/>
      <c r="U209" s="121"/>
      <c r="V209" s="121"/>
      <c r="W209" s="121"/>
      <c r="X209" s="121"/>
      <c r="Y209" s="121"/>
      <c r="Z209" s="86"/>
      <c r="AA209" s="86"/>
      <c r="AB209" s="86"/>
      <c r="AC209" s="635"/>
      <c r="AD209" s="125"/>
      <c r="AE209" s="51"/>
      <c r="AF209" s="51"/>
    </row>
    <row r="210" spans="1:32" s="52" customFormat="1" outlineLevel="1">
      <c r="A210" s="274"/>
      <c r="B210" s="48" t="s">
        <v>15</v>
      </c>
      <c r="C210" s="85">
        <v>1044</v>
      </c>
      <c r="D210" s="73"/>
      <c r="E210" s="73" t="s">
        <v>9640</v>
      </c>
      <c r="F210" s="73" t="s">
        <v>9641</v>
      </c>
      <c r="G210" s="73" t="s">
        <v>9192</v>
      </c>
      <c r="H210" s="73"/>
      <c r="I210" s="73"/>
      <c r="J210" s="86"/>
      <c r="K210" s="86"/>
      <c r="L210" s="86"/>
      <c r="M210" s="73"/>
      <c r="N210" s="73"/>
      <c r="O210" s="86"/>
      <c r="P210" s="73"/>
      <c r="Q210" s="86"/>
      <c r="R210" s="121"/>
      <c r="S210" s="121"/>
      <c r="T210" s="121"/>
      <c r="U210" s="121"/>
      <c r="V210" s="121"/>
      <c r="W210" s="121"/>
      <c r="X210" s="121"/>
      <c r="Y210" s="121"/>
      <c r="Z210" s="86"/>
      <c r="AA210" s="86"/>
      <c r="AB210" s="86"/>
      <c r="AC210" s="635"/>
      <c r="AD210" s="125"/>
      <c r="AE210" s="51"/>
      <c r="AF210" s="51"/>
    </row>
    <row r="211" spans="1:32" s="52" customFormat="1" outlineLevel="1">
      <c r="A211" s="274"/>
      <c r="B211" s="48" t="s">
        <v>15</v>
      </c>
      <c r="C211" s="85">
        <v>1045</v>
      </c>
      <c r="D211" s="73"/>
      <c r="E211" s="73" t="s">
        <v>9642</v>
      </c>
      <c r="F211" s="73" t="s">
        <v>9643</v>
      </c>
      <c r="G211" s="73" t="s">
        <v>9195</v>
      </c>
      <c r="H211" s="73"/>
      <c r="I211" s="73"/>
      <c r="J211" s="86"/>
      <c r="K211" s="86"/>
      <c r="L211" s="86"/>
      <c r="M211" s="73"/>
      <c r="N211" s="73"/>
      <c r="O211" s="86"/>
      <c r="P211" s="73"/>
      <c r="Q211" s="86"/>
      <c r="R211" s="121"/>
      <c r="S211" s="121"/>
      <c r="T211" s="121"/>
      <c r="U211" s="121"/>
      <c r="V211" s="121"/>
      <c r="W211" s="121"/>
      <c r="X211" s="121"/>
      <c r="Y211" s="121"/>
      <c r="Z211" s="86"/>
      <c r="AA211" s="86"/>
      <c r="AB211" s="86"/>
      <c r="AC211" s="635"/>
      <c r="AD211" s="125"/>
      <c r="AE211" s="51"/>
      <c r="AF211" s="51"/>
    </row>
    <row r="212" spans="1:32" s="52" customFormat="1" outlineLevel="1">
      <c r="A212" s="274"/>
      <c r="B212" s="48" t="s">
        <v>15</v>
      </c>
      <c r="C212" s="85">
        <v>1046</v>
      </c>
      <c r="D212" s="73"/>
      <c r="E212" s="73" t="s">
        <v>9644</v>
      </c>
      <c r="F212" s="73" t="s">
        <v>9645</v>
      </c>
      <c r="G212" s="73" t="s">
        <v>9198</v>
      </c>
      <c r="H212" s="73"/>
      <c r="I212" s="73"/>
      <c r="J212" s="86"/>
      <c r="K212" s="86"/>
      <c r="L212" s="86"/>
      <c r="M212" s="73"/>
      <c r="N212" s="73"/>
      <c r="O212" s="86"/>
      <c r="P212" s="73"/>
      <c r="Q212" s="86"/>
      <c r="R212" s="121"/>
      <c r="S212" s="121"/>
      <c r="T212" s="121"/>
      <c r="U212" s="121"/>
      <c r="V212" s="121"/>
      <c r="W212" s="121"/>
      <c r="X212" s="121"/>
      <c r="Y212" s="121"/>
      <c r="Z212" s="86"/>
      <c r="AA212" s="86"/>
      <c r="AB212" s="86"/>
      <c r="AC212" s="635"/>
      <c r="AD212" s="125"/>
      <c r="AE212" s="51"/>
      <c r="AF212" s="51"/>
    </row>
    <row r="213" spans="1:32" s="52" customFormat="1" outlineLevel="1">
      <c r="A213" s="274"/>
      <c r="B213" s="48" t="s">
        <v>15</v>
      </c>
      <c r="C213" s="85">
        <v>1047</v>
      </c>
      <c r="D213" s="73"/>
      <c r="E213" s="73" t="s">
        <v>9646</v>
      </c>
      <c r="F213" s="73" t="s">
        <v>9647</v>
      </c>
      <c r="G213" s="73" t="s">
        <v>9201</v>
      </c>
      <c r="H213" s="73"/>
      <c r="I213" s="73"/>
      <c r="J213" s="86"/>
      <c r="K213" s="86"/>
      <c r="L213" s="86"/>
      <c r="M213" s="73"/>
      <c r="N213" s="73"/>
      <c r="O213" s="86"/>
      <c r="P213" s="73"/>
      <c r="Q213" s="86"/>
      <c r="R213" s="121"/>
      <c r="S213" s="121"/>
      <c r="T213" s="121"/>
      <c r="U213" s="121"/>
      <c r="V213" s="121"/>
      <c r="W213" s="121"/>
      <c r="X213" s="121"/>
      <c r="Y213" s="121"/>
      <c r="Z213" s="86"/>
      <c r="AA213" s="86"/>
      <c r="AB213" s="86"/>
      <c r="AC213" s="635"/>
      <c r="AD213" s="125"/>
      <c r="AE213" s="51"/>
      <c r="AF213" s="51"/>
    </row>
    <row r="214" spans="1:32" s="52" customFormat="1" outlineLevel="1">
      <c r="A214" s="274"/>
      <c r="B214" s="48" t="s">
        <v>15</v>
      </c>
      <c r="C214" s="85">
        <v>1048</v>
      </c>
      <c r="D214" s="73"/>
      <c r="E214" s="73" t="s">
        <v>9648</v>
      </c>
      <c r="F214" s="73" t="s">
        <v>9649</v>
      </c>
      <c r="G214" s="73" t="s">
        <v>9204</v>
      </c>
      <c r="H214" s="73"/>
      <c r="I214" s="73"/>
      <c r="J214" s="86"/>
      <c r="K214" s="86"/>
      <c r="L214" s="86"/>
      <c r="M214" s="73"/>
      <c r="N214" s="73"/>
      <c r="O214" s="86"/>
      <c r="P214" s="73"/>
      <c r="Q214" s="86"/>
      <c r="R214" s="121"/>
      <c r="S214" s="121"/>
      <c r="T214" s="121"/>
      <c r="U214" s="121"/>
      <c r="V214" s="121"/>
      <c r="W214" s="121"/>
      <c r="X214" s="121"/>
      <c r="Y214" s="121"/>
      <c r="Z214" s="86"/>
      <c r="AA214" s="86"/>
      <c r="AB214" s="86"/>
      <c r="AC214" s="635"/>
      <c r="AD214" s="125"/>
      <c r="AE214" s="51"/>
      <c r="AF214" s="51"/>
    </row>
    <row r="215" spans="1:32" s="52" customFormat="1" outlineLevel="1">
      <c r="A215" s="274"/>
      <c r="B215" s="48" t="s">
        <v>15</v>
      </c>
      <c r="C215" s="85">
        <v>1049</v>
      </c>
      <c r="D215" s="73"/>
      <c r="E215" s="73" t="s">
        <v>9650</v>
      </c>
      <c r="F215" s="73" t="s">
        <v>9651</v>
      </c>
      <c r="G215" s="73" t="s">
        <v>9207</v>
      </c>
      <c r="H215" s="73"/>
      <c r="I215" s="73"/>
      <c r="J215" s="86"/>
      <c r="K215" s="86"/>
      <c r="L215" s="86"/>
      <c r="M215" s="73"/>
      <c r="N215" s="73"/>
      <c r="O215" s="86"/>
      <c r="P215" s="73"/>
      <c r="Q215" s="86"/>
      <c r="R215" s="121"/>
      <c r="S215" s="121"/>
      <c r="T215" s="121"/>
      <c r="U215" s="121"/>
      <c r="V215" s="121"/>
      <c r="W215" s="121"/>
      <c r="X215" s="121"/>
      <c r="Y215" s="121"/>
      <c r="Z215" s="86"/>
      <c r="AA215" s="86"/>
      <c r="AB215" s="86"/>
      <c r="AC215" s="635"/>
      <c r="AD215" s="125"/>
      <c r="AE215" s="51"/>
      <c r="AF215" s="51"/>
    </row>
    <row r="216" spans="1:32" s="52" customFormat="1" outlineLevel="1">
      <c r="A216" s="274"/>
      <c r="B216" s="48" t="s">
        <v>15</v>
      </c>
      <c r="C216" s="85">
        <v>1050</v>
      </c>
      <c r="D216" s="73"/>
      <c r="E216" s="73" t="s">
        <v>9652</v>
      </c>
      <c r="F216" s="73" t="s">
        <v>9653</v>
      </c>
      <c r="G216" s="73" t="s">
        <v>9210</v>
      </c>
      <c r="H216" s="73"/>
      <c r="I216" s="73"/>
      <c r="J216" s="86"/>
      <c r="K216" s="86"/>
      <c r="L216" s="86"/>
      <c r="M216" s="73"/>
      <c r="N216" s="73"/>
      <c r="O216" s="86"/>
      <c r="P216" s="73"/>
      <c r="Q216" s="86"/>
      <c r="R216" s="121"/>
      <c r="S216" s="121"/>
      <c r="T216" s="121"/>
      <c r="U216" s="121"/>
      <c r="V216" s="121"/>
      <c r="W216" s="121"/>
      <c r="X216" s="121"/>
      <c r="Y216" s="121"/>
      <c r="Z216" s="86"/>
      <c r="AA216" s="86"/>
      <c r="AB216" s="86"/>
      <c r="AC216" s="635"/>
      <c r="AD216" s="125"/>
      <c r="AE216" s="51"/>
      <c r="AF216" s="51"/>
    </row>
    <row r="217" spans="1:32" s="52" customFormat="1" outlineLevel="1">
      <c r="A217" s="274"/>
      <c r="B217" s="48" t="s">
        <v>15</v>
      </c>
      <c r="C217" s="85">
        <v>1051</v>
      </c>
      <c r="D217" s="73"/>
      <c r="E217" s="73" t="s">
        <v>9654</v>
      </c>
      <c r="F217" s="73" t="s">
        <v>9655</v>
      </c>
      <c r="G217" s="73" t="s">
        <v>9213</v>
      </c>
      <c r="H217" s="73"/>
      <c r="I217" s="73"/>
      <c r="J217" s="86"/>
      <c r="K217" s="86"/>
      <c r="L217" s="86"/>
      <c r="M217" s="73"/>
      <c r="N217" s="73"/>
      <c r="O217" s="86"/>
      <c r="P217" s="73"/>
      <c r="Q217" s="86"/>
      <c r="R217" s="121"/>
      <c r="S217" s="121"/>
      <c r="T217" s="121"/>
      <c r="U217" s="121"/>
      <c r="V217" s="121"/>
      <c r="W217" s="121"/>
      <c r="X217" s="121"/>
      <c r="Y217" s="121"/>
      <c r="Z217" s="86"/>
      <c r="AA217" s="86"/>
      <c r="AB217" s="86"/>
      <c r="AC217" s="635"/>
      <c r="AD217" s="125"/>
      <c r="AE217" s="51"/>
      <c r="AF217" s="51"/>
    </row>
    <row r="218" spans="1:32" s="52" customFormat="1" outlineLevel="1">
      <c r="A218" s="274"/>
      <c r="B218" s="48" t="s">
        <v>15</v>
      </c>
      <c r="C218" s="85">
        <v>1052</v>
      </c>
      <c r="D218" s="73"/>
      <c r="E218" s="73" t="s">
        <v>9656</v>
      </c>
      <c r="F218" s="73" t="s">
        <v>9657</v>
      </c>
      <c r="G218" s="73" t="s">
        <v>9216</v>
      </c>
      <c r="H218" s="73"/>
      <c r="I218" s="73"/>
      <c r="J218" s="86"/>
      <c r="K218" s="86"/>
      <c r="L218" s="86"/>
      <c r="M218" s="73"/>
      <c r="N218" s="73"/>
      <c r="O218" s="86"/>
      <c r="P218" s="73"/>
      <c r="Q218" s="86"/>
      <c r="R218" s="121"/>
      <c r="S218" s="121"/>
      <c r="T218" s="121"/>
      <c r="U218" s="121"/>
      <c r="V218" s="121"/>
      <c r="W218" s="121"/>
      <c r="X218" s="121"/>
      <c r="Y218" s="121"/>
      <c r="Z218" s="86"/>
      <c r="AA218" s="86"/>
      <c r="AB218" s="86"/>
      <c r="AC218" s="635"/>
      <c r="AD218" s="125"/>
      <c r="AE218" s="51"/>
      <c r="AF218" s="51"/>
    </row>
    <row r="219" spans="1:32" s="52" customFormat="1" outlineLevel="1">
      <c r="A219" s="274"/>
      <c r="B219" s="48" t="s">
        <v>15</v>
      </c>
      <c r="C219" s="85">
        <v>1053</v>
      </c>
      <c r="D219" s="73"/>
      <c r="E219" s="73" t="s">
        <v>9658</v>
      </c>
      <c r="F219" s="73" t="s">
        <v>9659</v>
      </c>
      <c r="G219" s="73" t="s">
        <v>9219</v>
      </c>
      <c r="H219" s="73"/>
      <c r="I219" s="73"/>
      <c r="J219" s="86"/>
      <c r="K219" s="86"/>
      <c r="L219" s="86"/>
      <c r="M219" s="73"/>
      <c r="N219" s="73"/>
      <c r="O219" s="86"/>
      <c r="P219" s="73"/>
      <c r="Q219" s="86"/>
      <c r="R219" s="121"/>
      <c r="S219" s="121"/>
      <c r="T219" s="121"/>
      <c r="U219" s="121"/>
      <c r="V219" s="121"/>
      <c r="W219" s="121"/>
      <c r="X219" s="121"/>
      <c r="Y219" s="121"/>
      <c r="Z219" s="86"/>
      <c r="AA219" s="86"/>
      <c r="AB219" s="86"/>
      <c r="AC219" s="635"/>
      <c r="AD219" s="125"/>
      <c r="AE219" s="51"/>
      <c r="AF219" s="51"/>
    </row>
    <row r="220" spans="1:32" s="52" customFormat="1" outlineLevel="1">
      <c r="A220" s="274"/>
      <c r="B220" s="48" t="s">
        <v>15</v>
      </c>
      <c r="C220" s="85">
        <v>1054</v>
      </c>
      <c r="D220" s="73"/>
      <c r="E220" s="73" t="s">
        <v>9660</v>
      </c>
      <c r="F220" s="73" t="s">
        <v>9661</v>
      </c>
      <c r="G220" s="73" t="s">
        <v>9222</v>
      </c>
      <c r="H220" s="73"/>
      <c r="I220" s="73"/>
      <c r="J220" s="86"/>
      <c r="K220" s="86"/>
      <c r="L220" s="86"/>
      <c r="M220" s="73"/>
      <c r="N220" s="73"/>
      <c r="O220" s="86"/>
      <c r="P220" s="73"/>
      <c r="Q220" s="86"/>
      <c r="R220" s="121"/>
      <c r="S220" s="121"/>
      <c r="T220" s="121"/>
      <c r="U220" s="121"/>
      <c r="V220" s="121"/>
      <c r="W220" s="121"/>
      <c r="X220" s="121"/>
      <c r="Y220" s="121"/>
      <c r="Z220" s="86"/>
      <c r="AA220" s="86"/>
      <c r="AB220" s="86"/>
      <c r="AC220" s="635"/>
      <c r="AD220" s="125"/>
      <c r="AE220" s="51"/>
      <c r="AF220" s="51"/>
    </row>
    <row r="221" spans="1:32" s="52" customFormat="1" outlineLevel="1">
      <c r="A221" s="274"/>
      <c r="B221" s="48" t="s">
        <v>15</v>
      </c>
      <c r="C221" s="85">
        <v>1055</v>
      </c>
      <c r="D221" s="73"/>
      <c r="E221" s="73" t="s">
        <v>9662</v>
      </c>
      <c r="F221" s="73" t="s">
        <v>9663</v>
      </c>
      <c r="G221" s="73" t="s">
        <v>9225</v>
      </c>
      <c r="H221" s="73"/>
      <c r="I221" s="73"/>
      <c r="J221" s="86"/>
      <c r="K221" s="86"/>
      <c r="L221" s="86"/>
      <c r="M221" s="73"/>
      <c r="N221" s="73"/>
      <c r="O221" s="86"/>
      <c r="P221" s="73"/>
      <c r="Q221" s="86"/>
      <c r="R221" s="121"/>
      <c r="S221" s="121"/>
      <c r="T221" s="121"/>
      <c r="U221" s="121"/>
      <c r="V221" s="121"/>
      <c r="W221" s="121"/>
      <c r="X221" s="121"/>
      <c r="Y221" s="121"/>
      <c r="Z221" s="86"/>
      <c r="AA221" s="86"/>
      <c r="AB221" s="86"/>
      <c r="AC221" s="635"/>
      <c r="AD221" s="125"/>
      <c r="AE221" s="51"/>
      <c r="AF221" s="51"/>
    </row>
    <row r="222" spans="1:32" s="52" customFormat="1" outlineLevel="1">
      <c r="A222" s="274"/>
      <c r="B222" s="48" t="s">
        <v>15</v>
      </c>
      <c r="C222" s="85">
        <v>1056</v>
      </c>
      <c r="D222" s="73"/>
      <c r="E222" s="73" t="s">
        <v>9664</v>
      </c>
      <c r="F222" s="73" t="s">
        <v>9665</v>
      </c>
      <c r="G222" s="73" t="s">
        <v>9228</v>
      </c>
      <c r="H222" s="73"/>
      <c r="I222" s="73"/>
      <c r="J222" s="86"/>
      <c r="K222" s="86"/>
      <c r="L222" s="86"/>
      <c r="M222" s="73"/>
      <c r="N222" s="73"/>
      <c r="O222" s="86"/>
      <c r="P222" s="73"/>
      <c r="Q222" s="86"/>
      <c r="R222" s="121"/>
      <c r="S222" s="121"/>
      <c r="T222" s="121"/>
      <c r="U222" s="121"/>
      <c r="V222" s="121"/>
      <c r="W222" s="121"/>
      <c r="X222" s="121"/>
      <c r="Y222" s="121"/>
      <c r="Z222" s="86"/>
      <c r="AA222" s="86"/>
      <c r="AB222" s="86"/>
      <c r="AC222" s="635"/>
      <c r="AD222" s="125"/>
      <c r="AE222" s="51"/>
      <c r="AF222" s="51"/>
    </row>
    <row r="223" spans="1:32" s="52" customFormat="1" outlineLevel="1">
      <c r="A223" s="274"/>
      <c r="B223" s="48" t="s">
        <v>15</v>
      </c>
      <c r="C223" s="85">
        <v>1057</v>
      </c>
      <c r="D223" s="73"/>
      <c r="E223" s="73" t="s">
        <v>9666</v>
      </c>
      <c r="F223" s="73" t="s">
        <v>9667</v>
      </c>
      <c r="G223" s="73" t="s">
        <v>9231</v>
      </c>
      <c r="H223" s="73"/>
      <c r="I223" s="73"/>
      <c r="J223" s="86"/>
      <c r="K223" s="86"/>
      <c r="L223" s="86"/>
      <c r="M223" s="73"/>
      <c r="N223" s="73"/>
      <c r="O223" s="86"/>
      <c r="P223" s="73"/>
      <c r="Q223" s="86"/>
      <c r="R223" s="121"/>
      <c r="S223" s="121"/>
      <c r="T223" s="121"/>
      <c r="U223" s="121"/>
      <c r="V223" s="121"/>
      <c r="W223" s="121"/>
      <c r="X223" s="121"/>
      <c r="Y223" s="121"/>
      <c r="Z223" s="86"/>
      <c r="AA223" s="86"/>
      <c r="AB223" s="86"/>
      <c r="AC223" s="635"/>
      <c r="AD223" s="125"/>
      <c r="AE223" s="51"/>
      <c r="AF223" s="51"/>
    </row>
    <row r="224" spans="1:32" s="52" customFormat="1" outlineLevel="1">
      <c r="A224" s="274"/>
      <c r="B224" s="48" t="s">
        <v>15</v>
      </c>
      <c r="C224" s="85">
        <v>1058</v>
      </c>
      <c r="D224" s="73"/>
      <c r="E224" s="73" t="s">
        <v>9668</v>
      </c>
      <c r="F224" s="73" t="s">
        <v>9669</v>
      </c>
      <c r="G224" s="73" t="s">
        <v>9234</v>
      </c>
      <c r="H224" s="73"/>
      <c r="I224" s="73"/>
      <c r="J224" s="86"/>
      <c r="K224" s="86"/>
      <c r="L224" s="86"/>
      <c r="M224" s="73"/>
      <c r="N224" s="73"/>
      <c r="O224" s="86"/>
      <c r="P224" s="73"/>
      <c r="Q224" s="86"/>
      <c r="R224" s="121"/>
      <c r="S224" s="121"/>
      <c r="T224" s="121"/>
      <c r="U224" s="121"/>
      <c r="V224" s="121"/>
      <c r="W224" s="121"/>
      <c r="X224" s="121"/>
      <c r="Y224" s="121"/>
      <c r="Z224" s="86"/>
      <c r="AA224" s="86"/>
      <c r="AB224" s="86"/>
      <c r="AC224" s="635"/>
      <c r="AD224" s="125"/>
      <c r="AE224" s="51"/>
      <c r="AF224" s="51"/>
    </row>
    <row r="225" spans="1:32" s="52" customFormat="1" outlineLevel="1">
      <c r="A225" s="274"/>
      <c r="B225" s="48" t="s">
        <v>15</v>
      </c>
      <c r="C225" s="85">
        <v>1059</v>
      </c>
      <c r="D225" s="73"/>
      <c r="E225" s="73" t="s">
        <v>9670</v>
      </c>
      <c r="F225" s="73" t="s">
        <v>9671</v>
      </c>
      <c r="G225" s="73" t="s">
        <v>9237</v>
      </c>
      <c r="H225" s="73"/>
      <c r="I225" s="73"/>
      <c r="J225" s="86"/>
      <c r="K225" s="86"/>
      <c r="L225" s="86"/>
      <c r="M225" s="73"/>
      <c r="N225" s="73"/>
      <c r="O225" s="86"/>
      <c r="P225" s="73"/>
      <c r="Q225" s="86"/>
      <c r="R225" s="121"/>
      <c r="S225" s="121"/>
      <c r="T225" s="121"/>
      <c r="U225" s="121"/>
      <c r="V225" s="121"/>
      <c r="W225" s="121"/>
      <c r="X225" s="121"/>
      <c r="Y225" s="121"/>
      <c r="Z225" s="86"/>
      <c r="AA225" s="86"/>
      <c r="AB225" s="86"/>
      <c r="AC225" s="635"/>
      <c r="AD225" s="125"/>
      <c r="AE225" s="51"/>
      <c r="AF225" s="51"/>
    </row>
    <row r="226" spans="1:32" s="52" customFormat="1" outlineLevel="1">
      <c r="A226" s="274"/>
      <c r="B226" s="48" t="s">
        <v>15</v>
      </c>
      <c r="C226" s="85">
        <v>1060</v>
      </c>
      <c r="D226" s="73"/>
      <c r="E226" s="73" t="s">
        <v>9672</v>
      </c>
      <c r="F226" s="73" t="s">
        <v>9673</v>
      </c>
      <c r="G226" s="73" t="s">
        <v>9240</v>
      </c>
      <c r="H226" s="73"/>
      <c r="I226" s="73"/>
      <c r="J226" s="86"/>
      <c r="K226" s="86"/>
      <c r="L226" s="86"/>
      <c r="M226" s="73"/>
      <c r="N226" s="73"/>
      <c r="O226" s="86"/>
      <c r="P226" s="73"/>
      <c r="Q226" s="86"/>
      <c r="R226" s="121"/>
      <c r="S226" s="121"/>
      <c r="T226" s="121"/>
      <c r="U226" s="121"/>
      <c r="V226" s="121"/>
      <c r="W226" s="121"/>
      <c r="X226" s="121"/>
      <c r="Y226" s="121"/>
      <c r="Z226" s="86"/>
      <c r="AA226" s="86"/>
      <c r="AB226" s="86"/>
      <c r="AC226" s="635"/>
      <c r="AD226" s="125"/>
      <c r="AE226" s="51"/>
      <c r="AF226" s="51"/>
    </row>
    <row r="227" spans="1:32" s="52" customFormat="1" outlineLevel="1">
      <c r="A227" s="274"/>
      <c r="B227" s="48" t="s">
        <v>15</v>
      </c>
      <c r="C227" s="85">
        <v>1061</v>
      </c>
      <c r="D227" s="73"/>
      <c r="E227" s="73" t="s">
        <v>9674</v>
      </c>
      <c r="F227" s="73" t="s">
        <v>9675</v>
      </c>
      <c r="G227" s="73" t="s">
        <v>9243</v>
      </c>
      <c r="H227" s="73"/>
      <c r="I227" s="73"/>
      <c r="J227" s="86"/>
      <c r="K227" s="86"/>
      <c r="L227" s="86"/>
      <c r="M227" s="73"/>
      <c r="N227" s="73"/>
      <c r="O227" s="86"/>
      <c r="P227" s="73"/>
      <c r="Q227" s="86"/>
      <c r="R227" s="121"/>
      <c r="S227" s="121"/>
      <c r="T227" s="121"/>
      <c r="U227" s="121"/>
      <c r="V227" s="121"/>
      <c r="W227" s="121"/>
      <c r="X227" s="121"/>
      <c r="Y227" s="121"/>
      <c r="Z227" s="86"/>
      <c r="AA227" s="86"/>
      <c r="AB227" s="86"/>
      <c r="AC227" s="635"/>
      <c r="AD227" s="125"/>
      <c r="AE227" s="51"/>
      <c r="AF227" s="51"/>
    </row>
    <row r="228" spans="1:32" s="52" customFormat="1" outlineLevel="1">
      <c r="A228" s="274"/>
      <c r="B228" s="48" t="s">
        <v>15</v>
      </c>
      <c r="C228" s="85">
        <v>1062</v>
      </c>
      <c r="D228" s="73"/>
      <c r="E228" s="73" t="s">
        <v>9676</v>
      </c>
      <c r="F228" s="73" t="s">
        <v>9677</v>
      </c>
      <c r="G228" s="73" t="s">
        <v>9246</v>
      </c>
      <c r="H228" s="73"/>
      <c r="I228" s="73"/>
      <c r="J228" s="86"/>
      <c r="K228" s="86"/>
      <c r="L228" s="86"/>
      <c r="M228" s="73"/>
      <c r="N228" s="73"/>
      <c r="O228" s="86"/>
      <c r="P228" s="73"/>
      <c r="Q228" s="86"/>
      <c r="R228" s="121"/>
      <c r="S228" s="121"/>
      <c r="T228" s="121"/>
      <c r="U228" s="121"/>
      <c r="V228" s="121"/>
      <c r="W228" s="121"/>
      <c r="X228" s="121"/>
      <c r="Y228" s="121"/>
      <c r="Z228" s="86"/>
      <c r="AA228" s="86"/>
      <c r="AB228" s="86"/>
      <c r="AC228" s="635"/>
      <c r="AD228" s="125"/>
      <c r="AE228" s="51"/>
      <c r="AF228" s="51"/>
    </row>
    <row r="229" spans="1:32" s="52" customFormat="1" outlineLevel="1">
      <c r="A229" s="274"/>
      <c r="B229" s="48" t="s">
        <v>15</v>
      </c>
      <c r="C229" s="85">
        <v>1063</v>
      </c>
      <c r="D229" s="73"/>
      <c r="E229" s="73" t="s">
        <v>9678</v>
      </c>
      <c r="F229" s="73" t="s">
        <v>9679</v>
      </c>
      <c r="G229" s="73" t="s">
        <v>9249</v>
      </c>
      <c r="H229" s="73"/>
      <c r="I229" s="73"/>
      <c r="J229" s="86"/>
      <c r="K229" s="86"/>
      <c r="L229" s="86"/>
      <c r="M229" s="73"/>
      <c r="N229" s="73"/>
      <c r="O229" s="86"/>
      <c r="P229" s="73"/>
      <c r="Q229" s="86"/>
      <c r="R229" s="121"/>
      <c r="S229" s="121"/>
      <c r="T229" s="121"/>
      <c r="U229" s="121"/>
      <c r="V229" s="121"/>
      <c r="W229" s="121"/>
      <c r="X229" s="121"/>
      <c r="Y229" s="121"/>
      <c r="Z229" s="86"/>
      <c r="AA229" s="86"/>
      <c r="AB229" s="86"/>
      <c r="AC229" s="635"/>
      <c r="AD229" s="125"/>
      <c r="AE229" s="51"/>
      <c r="AF229" s="51"/>
    </row>
    <row r="230" spans="1:32" s="52" customFormat="1" outlineLevel="1">
      <c r="A230" s="274"/>
      <c r="B230" s="48" t="s">
        <v>15</v>
      </c>
      <c r="C230" s="85">
        <v>1064</v>
      </c>
      <c r="D230" s="73"/>
      <c r="E230" s="73" t="s">
        <v>9680</v>
      </c>
      <c r="F230" s="73" t="s">
        <v>9681</v>
      </c>
      <c r="G230" s="73" t="s">
        <v>9252</v>
      </c>
      <c r="H230" s="73"/>
      <c r="I230" s="73"/>
      <c r="J230" s="86"/>
      <c r="K230" s="86"/>
      <c r="L230" s="86"/>
      <c r="M230" s="73"/>
      <c r="N230" s="73"/>
      <c r="O230" s="86"/>
      <c r="P230" s="73"/>
      <c r="Q230" s="86"/>
      <c r="R230" s="121"/>
      <c r="S230" s="121"/>
      <c r="T230" s="121"/>
      <c r="U230" s="121"/>
      <c r="V230" s="121"/>
      <c r="W230" s="121"/>
      <c r="X230" s="121"/>
      <c r="Y230" s="121"/>
      <c r="Z230" s="86"/>
      <c r="AA230" s="86"/>
      <c r="AB230" s="86"/>
      <c r="AC230" s="635"/>
      <c r="AD230" s="125"/>
      <c r="AE230" s="51"/>
      <c r="AF230" s="51"/>
    </row>
    <row r="231" spans="1:32" s="52" customFormat="1" outlineLevel="1">
      <c r="A231" s="274"/>
      <c r="B231" s="48" t="s">
        <v>15</v>
      </c>
      <c r="C231" s="85">
        <v>1065</v>
      </c>
      <c r="D231" s="73"/>
      <c r="E231" s="73" t="s">
        <v>9682</v>
      </c>
      <c r="F231" s="73" t="s">
        <v>9683</v>
      </c>
      <c r="G231" s="73" t="s">
        <v>9255</v>
      </c>
      <c r="H231" s="73"/>
      <c r="I231" s="73"/>
      <c r="J231" s="86"/>
      <c r="K231" s="86"/>
      <c r="L231" s="86"/>
      <c r="M231" s="73"/>
      <c r="N231" s="73"/>
      <c r="O231" s="86"/>
      <c r="P231" s="73"/>
      <c r="Q231" s="86"/>
      <c r="R231" s="121"/>
      <c r="S231" s="121"/>
      <c r="T231" s="121"/>
      <c r="U231" s="121"/>
      <c r="V231" s="121"/>
      <c r="W231" s="121"/>
      <c r="X231" s="121"/>
      <c r="Y231" s="121"/>
      <c r="Z231" s="86"/>
      <c r="AA231" s="86"/>
      <c r="AB231" s="86"/>
      <c r="AC231" s="635"/>
      <c r="AD231" s="125"/>
      <c r="AE231" s="51"/>
      <c r="AF231" s="51"/>
    </row>
    <row r="232" spans="1:32" s="52" customFormat="1" outlineLevel="1">
      <c r="A232" s="274"/>
      <c r="B232" s="48" t="s">
        <v>15</v>
      </c>
      <c r="C232" s="85">
        <v>1066</v>
      </c>
      <c r="D232" s="73"/>
      <c r="E232" s="73" t="s">
        <v>9684</v>
      </c>
      <c r="F232" s="73" t="s">
        <v>9685</v>
      </c>
      <c r="G232" s="73" t="s">
        <v>9258</v>
      </c>
      <c r="H232" s="73"/>
      <c r="I232" s="73"/>
      <c r="J232" s="86"/>
      <c r="K232" s="86"/>
      <c r="L232" s="86"/>
      <c r="M232" s="73"/>
      <c r="N232" s="73"/>
      <c r="O232" s="86"/>
      <c r="P232" s="73"/>
      <c r="Q232" s="86"/>
      <c r="R232" s="121"/>
      <c r="S232" s="121"/>
      <c r="T232" s="121"/>
      <c r="U232" s="121"/>
      <c r="V232" s="121"/>
      <c r="W232" s="121"/>
      <c r="X232" s="121"/>
      <c r="Y232" s="121"/>
      <c r="Z232" s="86"/>
      <c r="AA232" s="86"/>
      <c r="AB232" s="86"/>
      <c r="AC232" s="635"/>
      <c r="AD232" s="125"/>
      <c r="AE232" s="51"/>
      <c r="AF232" s="51"/>
    </row>
    <row r="233" spans="1:32" s="52" customFormat="1" outlineLevel="1">
      <c r="A233" s="274"/>
      <c r="B233" s="48" t="s">
        <v>15</v>
      </c>
      <c r="C233" s="85">
        <v>1067</v>
      </c>
      <c r="D233" s="73"/>
      <c r="E233" s="73" t="s">
        <v>9686</v>
      </c>
      <c r="F233" s="73" t="s">
        <v>9687</v>
      </c>
      <c r="G233" s="73" t="s">
        <v>9261</v>
      </c>
      <c r="H233" s="73"/>
      <c r="I233" s="73"/>
      <c r="J233" s="86"/>
      <c r="K233" s="86"/>
      <c r="L233" s="86"/>
      <c r="M233" s="73"/>
      <c r="N233" s="73"/>
      <c r="O233" s="86"/>
      <c r="P233" s="73"/>
      <c r="Q233" s="86"/>
      <c r="R233" s="121"/>
      <c r="S233" s="121"/>
      <c r="T233" s="121"/>
      <c r="U233" s="121"/>
      <c r="V233" s="121"/>
      <c r="W233" s="121"/>
      <c r="X233" s="121"/>
      <c r="Y233" s="121"/>
      <c r="Z233" s="86"/>
      <c r="AA233" s="86"/>
      <c r="AB233" s="86"/>
      <c r="AC233" s="635"/>
      <c r="AD233" s="125"/>
      <c r="AE233" s="51"/>
      <c r="AF233" s="51"/>
    </row>
    <row r="234" spans="1:32" s="52" customFormat="1" outlineLevel="1">
      <c r="A234" s="274"/>
      <c r="B234" s="48" t="s">
        <v>15</v>
      </c>
      <c r="C234" s="85">
        <v>1068</v>
      </c>
      <c r="D234" s="73"/>
      <c r="E234" s="73" t="s">
        <v>9688</v>
      </c>
      <c r="F234" s="73" t="s">
        <v>9689</v>
      </c>
      <c r="G234" s="73" t="s">
        <v>9264</v>
      </c>
      <c r="H234" s="73"/>
      <c r="I234" s="73"/>
      <c r="J234" s="86"/>
      <c r="K234" s="86"/>
      <c r="L234" s="86"/>
      <c r="M234" s="73"/>
      <c r="N234" s="73"/>
      <c r="O234" s="86"/>
      <c r="P234" s="73"/>
      <c r="Q234" s="86"/>
      <c r="R234" s="121"/>
      <c r="S234" s="121"/>
      <c r="T234" s="121"/>
      <c r="U234" s="121"/>
      <c r="V234" s="121"/>
      <c r="W234" s="121"/>
      <c r="X234" s="121"/>
      <c r="Y234" s="121"/>
      <c r="Z234" s="86"/>
      <c r="AA234" s="86"/>
      <c r="AB234" s="86"/>
      <c r="AC234" s="635"/>
      <c r="AD234" s="125"/>
      <c r="AE234" s="51"/>
      <c r="AF234" s="51"/>
    </row>
    <row r="235" spans="1:32" s="52" customFormat="1" outlineLevel="1">
      <c r="A235" s="274"/>
      <c r="B235" s="48" t="s">
        <v>15</v>
      </c>
      <c r="C235" s="85">
        <v>1069</v>
      </c>
      <c r="D235" s="73"/>
      <c r="E235" s="73" t="s">
        <v>9690</v>
      </c>
      <c r="F235" s="73" t="s">
        <v>9691</v>
      </c>
      <c r="G235" s="73" t="s">
        <v>9267</v>
      </c>
      <c r="H235" s="73"/>
      <c r="I235" s="73"/>
      <c r="J235" s="86"/>
      <c r="K235" s="86"/>
      <c r="L235" s="86"/>
      <c r="M235" s="73"/>
      <c r="N235" s="73"/>
      <c r="O235" s="86"/>
      <c r="P235" s="73"/>
      <c r="Q235" s="86"/>
      <c r="R235" s="121"/>
      <c r="S235" s="121"/>
      <c r="T235" s="121"/>
      <c r="U235" s="121"/>
      <c r="V235" s="121"/>
      <c r="W235" s="121"/>
      <c r="X235" s="121"/>
      <c r="Y235" s="121"/>
      <c r="Z235" s="86"/>
      <c r="AA235" s="86"/>
      <c r="AB235" s="86"/>
      <c r="AC235" s="635"/>
      <c r="AD235" s="125"/>
      <c r="AE235" s="51"/>
      <c r="AF235" s="51"/>
    </row>
    <row r="236" spans="1:32" s="52" customFormat="1" outlineLevel="1">
      <c r="A236" s="274"/>
      <c r="B236" s="48" t="s">
        <v>15</v>
      </c>
      <c r="C236" s="85">
        <v>1070</v>
      </c>
      <c r="D236" s="73"/>
      <c r="E236" s="73" t="s">
        <v>9692</v>
      </c>
      <c r="F236" s="73" t="s">
        <v>9693</v>
      </c>
      <c r="G236" s="73" t="s">
        <v>9270</v>
      </c>
      <c r="H236" s="73"/>
      <c r="I236" s="73"/>
      <c r="J236" s="86"/>
      <c r="K236" s="86"/>
      <c r="L236" s="86"/>
      <c r="M236" s="73"/>
      <c r="N236" s="73"/>
      <c r="O236" s="86"/>
      <c r="P236" s="73"/>
      <c r="Q236" s="86"/>
      <c r="R236" s="121"/>
      <c r="S236" s="121"/>
      <c r="T236" s="121"/>
      <c r="U236" s="121"/>
      <c r="V236" s="121"/>
      <c r="W236" s="121"/>
      <c r="X236" s="121"/>
      <c r="Y236" s="121"/>
      <c r="Z236" s="86"/>
      <c r="AA236" s="86"/>
      <c r="AB236" s="86"/>
      <c r="AC236" s="635"/>
      <c r="AD236" s="125"/>
      <c r="AE236" s="51"/>
      <c r="AF236" s="51"/>
    </row>
    <row r="237" spans="1:32" s="52" customFormat="1" outlineLevel="1">
      <c r="A237" s="274"/>
      <c r="B237" s="48" t="s">
        <v>15</v>
      </c>
      <c r="C237" s="85">
        <v>1071</v>
      </c>
      <c r="D237" s="73"/>
      <c r="E237" s="73" t="s">
        <v>9694</v>
      </c>
      <c r="F237" s="73" t="s">
        <v>9695</v>
      </c>
      <c r="G237" s="73" t="s">
        <v>9273</v>
      </c>
      <c r="H237" s="73"/>
      <c r="I237" s="73"/>
      <c r="J237" s="86"/>
      <c r="K237" s="86"/>
      <c r="L237" s="86"/>
      <c r="M237" s="73"/>
      <c r="N237" s="73"/>
      <c r="O237" s="86"/>
      <c r="P237" s="73"/>
      <c r="Q237" s="86"/>
      <c r="R237" s="121"/>
      <c r="S237" s="121"/>
      <c r="T237" s="121"/>
      <c r="U237" s="121"/>
      <c r="V237" s="121"/>
      <c r="W237" s="121"/>
      <c r="X237" s="121"/>
      <c r="Y237" s="121"/>
      <c r="Z237" s="86"/>
      <c r="AA237" s="86"/>
      <c r="AB237" s="86"/>
      <c r="AC237" s="635"/>
      <c r="AD237" s="125"/>
      <c r="AE237" s="51"/>
      <c r="AF237" s="51"/>
    </row>
    <row r="238" spans="1:32" s="52" customFormat="1" outlineLevel="1">
      <c r="A238" s="274"/>
      <c r="B238" s="48" t="s">
        <v>15</v>
      </c>
      <c r="C238" s="85">
        <v>1072</v>
      </c>
      <c r="D238" s="73"/>
      <c r="E238" s="73" t="s">
        <v>9696</v>
      </c>
      <c r="F238" s="73" t="s">
        <v>9697</v>
      </c>
      <c r="G238" s="73" t="s">
        <v>9276</v>
      </c>
      <c r="H238" s="73"/>
      <c r="I238" s="73"/>
      <c r="J238" s="86"/>
      <c r="K238" s="86"/>
      <c r="L238" s="86"/>
      <c r="M238" s="73"/>
      <c r="N238" s="73"/>
      <c r="O238" s="86"/>
      <c r="P238" s="73"/>
      <c r="Q238" s="86"/>
      <c r="R238" s="121"/>
      <c r="S238" s="121"/>
      <c r="T238" s="121"/>
      <c r="U238" s="121"/>
      <c r="V238" s="121"/>
      <c r="W238" s="121"/>
      <c r="X238" s="121"/>
      <c r="Y238" s="121"/>
      <c r="Z238" s="86"/>
      <c r="AA238" s="86"/>
      <c r="AB238" s="86"/>
      <c r="AC238" s="635"/>
      <c r="AD238" s="125"/>
      <c r="AE238" s="51"/>
      <c r="AF238" s="51"/>
    </row>
    <row r="239" spans="1:32" s="52" customFormat="1" outlineLevel="1">
      <c r="A239" s="274"/>
      <c r="B239" s="48" t="s">
        <v>15</v>
      </c>
      <c r="C239" s="85">
        <v>1073</v>
      </c>
      <c r="D239" s="73"/>
      <c r="E239" s="73" t="s">
        <v>9698</v>
      </c>
      <c r="F239" s="73" t="s">
        <v>9699</v>
      </c>
      <c r="G239" s="73" t="s">
        <v>9279</v>
      </c>
      <c r="H239" s="73"/>
      <c r="I239" s="73"/>
      <c r="J239" s="86"/>
      <c r="K239" s="86"/>
      <c r="L239" s="86"/>
      <c r="M239" s="73"/>
      <c r="N239" s="73"/>
      <c r="O239" s="86"/>
      <c r="P239" s="73"/>
      <c r="Q239" s="86"/>
      <c r="R239" s="121"/>
      <c r="S239" s="121"/>
      <c r="T239" s="121"/>
      <c r="U239" s="121"/>
      <c r="V239" s="121"/>
      <c r="W239" s="121"/>
      <c r="X239" s="121"/>
      <c r="Y239" s="121"/>
      <c r="Z239" s="86"/>
      <c r="AA239" s="86"/>
      <c r="AB239" s="86"/>
      <c r="AC239" s="635"/>
      <c r="AD239" s="125"/>
      <c r="AE239" s="51"/>
      <c r="AF239" s="51"/>
    </row>
    <row r="240" spans="1:32" s="52" customFormat="1" outlineLevel="1">
      <c r="A240" s="274"/>
      <c r="B240" s="48" t="s">
        <v>15</v>
      </c>
      <c r="C240" s="85">
        <v>1074</v>
      </c>
      <c r="D240" s="73"/>
      <c r="E240" s="73" t="s">
        <v>9700</v>
      </c>
      <c r="F240" s="73" t="s">
        <v>9701</v>
      </c>
      <c r="G240" s="73" t="s">
        <v>9282</v>
      </c>
      <c r="H240" s="73"/>
      <c r="I240" s="73"/>
      <c r="J240" s="86"/>
      <c r="K240" s="86"/>
      <c r="L240" s="86"/>
      <c r="M240" s="73"/>
      <c r="N240" s="73"/>
      <c r="O240" s="86"/>
      <c r="P240" s="73"/>
      <c r="Q240" s="86"/>
      <c r="R240" s="121"/>
      <c r="S240" s="121"/>
      <c r="T240" s="121"/>
      <c r="U240" s="121"/>
      <c r="V240" s="121"/>
      <c r="W240" s="121"/>
      <c r="X240" s="121"/>
      <c r="Y240" s="121"/>
      <c r="Z240" s="86"/>
      <c r="AA240" s="86"/>
      <c r="AB240" s="86"/>
      <c r="AC240" s="635"/>
      <c r="AD240" s="125"/>
      <c r="AE240" s="51"/>
      <c r="AF240" s="51"/>
    </row>
    <row r="241" spans="1:32" s="52" customFormat="1" outlineLevel="1">
      <c r="A241" s="274"/>
      <c r="B241" s="48" t="s">
        <v>15</v>
      </c>
      <c r="C241" s="85">
        <v>1075</v>
      </c>
      <c r="D241" s="73"/>
      <c r="E241" s="73" t="s">
        <v>9702</v>
      </c>
      <c r="F241" s="73" t="s">
        <v>9703</v>
      </c>
      <c r="G241" s="73" t="s">
        <v>9285</v>
      </c>
      <c r="H241" s="73"/>
      <c r="I241" s="73"/>
      <c r="J241" s="86"/>
      <c r="K241" s="86"/>
      <c r="L241" s="86"/>
      <c r="M241" s="73"/>
      <c r="N241" s="73"/>
      <c r="O241" s="86"/>
      <c r="P241" s="73"/>
      <c r="Q241" s="86"/>
      <c r="R241" s="121"/>
      <c r="S241" s="121"/>
      <c r="T241" s="121"/>
      <c r="U241" s="121"/>
      <c r="V241" s="121"/>
      <c r="W241" s="121"/>
      <c r="X241" s="121"/>
      <c r="Y241" s="121"/>
      <c r="Z241" s="86"/>
      <c r="AA241" s="86"/>
      <c r="AB241" s="86"/>
      <c r="AC241" s="635"/>
      <c r="AD241" s="125"/>
      <c r="AE241" s="51"/>
      <c r="AF241" s="51"/>
    </row>
    <row r="242" spans="1:32" s="52" customFormat="1" outlineLevel="1">
      <c r="A242" s="274"/>
      <c r="B242" s="48" t="s">
        <v>15</v>
      </c>
      <c r="C242" s="85">
        <v>1076</v>
      </c>
      <c r="D242" s="73"/>
      <c r="E242" s="73" t="s">
        <v>9704</v>
      </c>
      <c r="F242" s="73" t="s">
        <v>9705</v>
      </c>
      <c r="G242" s="73" t="s">
        <v>9288</v>
      </c>
      <c r="H242" s="73"/>
      <c r="I242" s="73"/>
      <c r="J242" s="86"/>
      <c r="K242" s="86"/>
      <c r="L242" s="86"/>
      <c r="M242" s="73"/>
      <c r="N242" s="73"/>
      <c r="O242" s="86"/>
      <c r="P242" s="73"/>
      <c r="Q242" s="86"/>
      <c r="R242" s="121"/>
      <c r="S242" s="121"/>
      <c r="T242" s="121"/>
      <c r="U242" s="121"/>
      <c r="V242" s="121"/>
      <c r="W242" s="121"/>
      <c r="X242" s="121"/>
      <c r="Y242" s="121"/>
      <c r="Z242" s="86"/>
      <c r="AA242" s="86"/>
      <c r="AB242" s="86"/>
      <c r="AC242" s="635"/>
      <c r="AD242" s="125"/>
      <c r="AE242" s="51"/>
      <c r="AF242" s="51"/>
    </row>
    <row r="243" spans="1:32" s="52" customFormat="1" outlineLevel="1">
      <c r="A243" s="274"/>
      <c r="B243" s="48" t="s">
        <v>15</v>
      </c>
      <c r="C243" s="85">
        <v>1077</v>
      </c>
      <c r="D243" s="73"/>
      <c r="E243" s="73" t="s">
        <v>9706</v>
      </c>
      <c r="F243" s="73" t="s">
        <v>9707</v>
      </c>
      <c r="G243" s="73" t="s">
        <v>9291</v>
      </c>
      <c r="H243" s="73"/>
      <c r="I243" s="73"/>
      <c r="J243" s="86"/>
      <c r="K243" s="86"/>
      <c r="L243" s="86"/>
      <c r="M243" s="73"/>
      <c r="N243" s="73"/>
      <c r="O243" s="86"/>
      <c r="P243" s="73"/>
      <c r="Q243" s="86"/>
      <c r="R243" s="121"/>
      <c r="S243" s="121"/>
      <c r="T243" s="121"/>
      <c r="U243" s="121"/>
      <c r="V243" s="121"/>
      <c r="W243" s="121"/>
      <c r="X243" s="121"/>
      <c r="Y243" s="121"/>
      <c r="Z243" s="86"/>
      <c r="AA243" s="86"/>
      <c r="AB243" s="86"/>
      <c r="AC243" s="635"/>
      <c r="AD243" s="125"/>
      <c r="AE243" s="51"/>
      <c r="AF243" s="51"/>
    </row>
    <row r="244" spans="1:32" s="52" customFormat="1" outlineLevel="1">
      <c r="A244" s="274"/>
      <c r="B244" s="48" t="s">
        <v>15</v>
      </c>
      <c r="C244" s="85">
        <v>1078</v>
      </c>
      <c r="D244" s="73"/>
      <c r="E244" s="73" t="s">
        <v>9708</v>
      </c>
      <c r="F244" s="73" t="s">
        <v>9709</v>
      </c>
      <c r="G244" s="73" t="s">
        <v>9294</v>
      </c>
      <c r="H244" s="73"/>
      <c r="I244" s="73"/>
      <c r="J244" s="86"/>
      <c r="K244" s="86"/>
      <c r="L244" s="86"/>
      <c r="M244" s="73"/>
      <c r="N244" s="73"/>
      <c r="O244" s="86"/>
      <c r="P244" s="73"/>
      <c r="Q244" s="86"/>
      <c r="R244" s="121"/>
      <c r="S244" s="121"/>
      <c r="T244" s="121"/>
      <c r="U244" s="121"/>
      <c r="V244" s="121"/>
      <c r="W244" s="121"/>
      <c r="X244" s="121"/>
      <c r="Y244" s="121"/>
      <c r="Z244" s="86"/>
      <c r="AA244" s="86"/>
      <c r="AB244" s="86"/>
      <c r="AC244" s="635"/>
      <c r="AD244" s="125"/>
      <c r="AE244" s="51"/>
      <c r="AF244" s="51"/>
    </row>
    <row r="245" spans="1:32" s="52" customFormat="1" outlineLevel="1">
      <c r="A245" s="274"/>
      <c r="B245" s="48" t="s">
        <v>15</v>
      </c>
      <c r="C245" s="85">
        <v>1079</v>
      </c>
      <c r="D245" s="73"/>
      <c r="E245" s="73" t="s">
        <v>9710</v>
      </c>
      <c r="F245" s="73" t="s">
        <v>9711</v>
      </c>
      <c r="G245" s="73" t="s">
        <v>9297</v>
      </c>
      <c r="H245" s="73"/>
      <c r="I245" s="73"/>
      <c r="J245" s="86"/>
      <c r="K245" s="86"/>
      <c r="L245" s="86"/>
      <c r="M245" s="73"/>
      <c r="N245" s="73"/>
      <c r="O245" s="86"/>
      <c r="P245" s="73"/>
      <c r="Q245" s="86"/>
      <c r="R245" s="121"/>
      <c r="S245" s="121"/>
      <c r="T245" s="121"/>
      <c r="U245" s="121"/>
      <c r="V245" s="121"/>
      <c r="W245" s="121"/>
      <c r="X245" s="121"/>
      <c r="Y245" s="121"/>
      <c r="Z245" s="86"/>
      <c r="AA245" s="86"/>
      <c r="AB245" s="86"/>
      <c r="AC245" s="635"/>
      <c r="AD245" s="125"/>
      <c r="AE245" s="51"/>
      <c r="AF245" s="51"/>
    </row>
    <row r="246" spans="1:32" s="52" customFormat="1" outlineLevel="1">
      <c r="A246" s="274"/>
      <c r="B246" s="48" t="s">
        <v>15</v>
      </c>
      <c r="C246" s="85">
        <v>1080</v>
      </c>
      <c r="D246" s="73"/>
      <c r="E246" s="73" t="s">
        <v>9712</v>
      </c>
      <c r="F246" s="73" t="s">
        <v>9713</v>
      </c>
      <c r="G246" s="73" t="s">
        <v>9300</v>
      </c>
      <c r="H246" s="73"/>
      <c r="I246" s="73"/>
      <c r="J246" s="86"/>
      <c r="K246" s="86"/>
      <c r="L246" s="86"/>
      <c r="M246" s="73"/>
      <c r="N246" s="73"/>
      <c r="O246" s="86"/>
      <c r="P246" s="73"/>
      <c r="Q246" s="86"/>
      <c r="R246" s="121"/>
      <c r="S246" s="121"/>
      <c r="T246" s="121"/>
      <c r="U246" s="121"/>
      <c r="V246" s="121"/>
      <c r="W246" s="121"/>
      <c r="X246" s="121"/>
      <c r="Y246" s="121"/>
      <c r="Z246" s="86"/>
      <c r="AA246" s="86"/>
      <c r="AB246" s="86"/>
      <c r="AC246" s="635"/>
      <c r="AD246" s="125"/>
      <c r="AE246" s="51"/>
      <c r="AF246" s="51"/>
    </row>
    <row r="247" spans="1:32" s="52" customFormat="1" outlineLevel="1">
      <c r="A247" s="274"/>
      <c r="B247" s="48" t="s">
        <v>15</v>
      </c>
      <c r="C247" s="85">
        <v>1081</v>
      </c>
      <c r="D247" s="73"/>
      <c r="E247" s="73" t="s">
        <v>9714</v>
      </c>
      <c r="F247" s="73" t="s">
        <v>9715</v>
      </c>
      <c r="G247" s="73" t="s">
        <v>9303</v>
      </c>
      <c r="H247" s="73"/>
      <c r="I247" s="73"/>
      <c r="J247" s="86"/>
      <c r="K247" s="86"/>
      <c r="L247" s="86"/>
      <c r="M247" s="73"/>
      <c r="N247" s="73"/>
      <c r="O247" s="86"/>
      <c r="P247" s="73"/>
      <c r="Q247" s="86"/>
      <c r="R247" s="121"/>
      <c r="S247" s="121"/>
      <c r="T247" s="121"/>
      <c r="U247" s="121"/>
      <c r="V247" s="121"/>
      <c r="W247" s="121"/>
      <c r="X247" s="121"/>
      <c r="Y247" s="121"/>
      <c r="Z247" s="86"/>
      <c r="AA247" s="86"/>
      <c r="AB247" s="86"/>
      <c r="AC247" s="635"/>
      <c r="AD247" s="125"/>
      <c r="AE247" s="51"/>
      <c r="AF247" s="51"/>
    </row>
    <row r="248" spans="1:32" s="52" customFormat="1" outlineLevel="1">
      <c r="A248" s="274"/>
      <c r="B248" s="48" t="s">
        <v>15</v>
      </c>
      <c r="C248" s="85">
        <v>1082</v>
      </c>
      <c r="D248" s="73"/>
      <c r="E248" s="73" t="s">
        <v>9716</v>
      </c>
      <c r="F248" s="73" t="s">
        <v>9717</v>
      </c>
      <c r="G248" s="73" t="s">
        <v>9306</v>
      </c>
      <c r="H248" s="73"/>
      <c r="I248" s="73"/>
      <c r="J248" s="86"/>
      <c r="K248" s="86"/>
      <c r="L248" s="86"/>
      <c r="M248" s="73"/>
      <c r="N248" s="73"/>
      <c r="O248" s="86"/>
      <c r="P248" s="73"/>
      <c r="Q248" s="86"/>
      <c r="R248" s="121"/>
      <c r="S248" s="121"/>
      <c r="T248" s="121"/>
      <c r="U248" s="121"/>
      <c r="V248" s="121"/>
      <c r="W248" s="121"/>
      <c r="X248" s="121"/>
      <c r="Y248" s="121"/>
      <c r="Z248" s="86"/>
      <c r="AA248" s="86"/>
      <c r="AB248" s="86"/>
      <c r="AC248" s="635"/>
      <c r="AD248" s="125"/>
      <c r="AE248" s="51"/>
      <c r="AF248" s="51"/>
    </row>
    <row r="249" spans="1:32" s="52" customFormat="1" outlineLevel="1">
      <c r="A249" s="274"/>
      <c r="B249" s="48" t="s">
        <v>15</v>
      </c>
      <c r="C249" s="85">
        <v>1083</v>
      </c>
      <c r="D249" s="73"/>
      <c r="E249" s="73" t="s">
        <v>9718</v>
      </c>
      <c r="F249" s="73" t="s">
        <v>9719</v>
      </c>
      <c r="G249" s="73" t="s">
        <v>9309</v>
      </c>
      <c r="H249" s="73"/>
      <c r="I249" s="73"/>
      <c r="J249" s="86"/>
      <c r="K249" s="86"/>
      <c r="L249" s="86"/>
      <c r="M249" s="73"/>
      <c r="N249" s="73"/>
      <c r="O249" s="86"/>
      <c r="P249" s="73"/>
      <c r="Q249" s="86"/>
      <c r="R249" s="121"/>
      <c r="S249" s="121"/>
      <c r="T249" s="121"/>
      <c r="U249" s="121"/>
      <c r="V249" s="121"/>
      <c r="W249" s="121"/>
      <c r="X249" s="121"/>
      <c r="Y249" s="121"/>
      <c r="Z249" s="86"/>
      <c r="AA249" s="86"/>
      <c r="AB249" s="86"/>
      <c r="AC249" s="635"/>
      <c r="AD249" s="125"/>
      <c r="AE249" s="51"/>
      <c r="AF249" s="51"/>
    </row>
    <row r="250" spans="1:32" s="52" customFormat="1" outlineLevel="1">
      <c r="A250" s="274"/>
      <c r="B250" s="48" t="s">
        <v>15</v>
      </c>
      <c r="C250" s="85">
        <v>1084</v>
      </c>
      <c r="D250" s="73"/>
      <c r="E250" s="73" t="s">
        <v>9720</v>
      </c>
      <c r="F250" s="73" t="s">
        <v>9721</v>
      </c>
      <c r="G250" s="73" t="s">
        <v>9312</v>
      </c>
      <c r="H250" s="73"/>
      <c r="I250" s="73"/>
      <c r="J250" s="86"/>
      <c r="K250" s="86"/>
      <c r="L250" s="86"/>
      <c r="M250" s="73"/>
      <c r="N250" s="73"/>
      <c r="O250" s="86"/>
      <c r="P250" s="73"/>
      <c r="Q250" s="86"/>
      <c r="R250" s="121"/>
      <c r="S250" s="121"/>
      <c r="T250" s="121"/>
      <c r="U250" s="121"/>
      <c r="V250" s="121"/>
      <c r="W250" s="121"/>
      <c r="X250" s="121"/>
      <c r="Y250" s="121"/>
      <c r="Z250" s="86"/>
      <c r="AA250" s="86"/>
      <c r="AB250" s="86"/>
      <c r="AC250" s="635"/>
      <c r="AD250" s="125"/>
      <c r="AE250" s="51"/>
      <c r="AF250" s="51"/>
    </row>
    <row r="251" spans="1:32" s="52" customFormat="1" outlineLevel="1">
      <c r="A251" s="274"/>
      <c r="B251" s="48" t="s">
        <v>15</v>
      </c>
      <c r="C251" s="85">
        <v>1085</v>
      </c>
      <c r="D251" s="73"/>
      <c r="E251" s="73" t="s">
        <v>9722</v>
      </c>
      <c r="F251" s="73" t="s">
        <v>9723</v>
      </c>
      <c r="G251" s="73" t="s">
        <v>9315</v>
      </c>
      <c r="H251" s="73"/>
      <c r="I251" s="73"/>
      <c r="J251" s="86"/>
      <c r="K251" s="86"/>
      <c r="L251" s="86"/>
      <c r="M251" s="73"/>
      <c r="N251" s="73"/>
      <c r="O251" s="86"/>
      <c r="P251" s="73"/>
      <c r="Q251" s="86"/>
      <c r="R251" s="121"/>
      <c r="S251" s="121"/>
      <c r="T251" s="121"/>
      <c r="U251" s="121"/>
      <c r="V251" s="121"/>
      <c r="W251" s="121"/>
      <c r="X251" s="121"/>
      <c r="Y251" s="121"/>
      <c r="Z251" s="86"/>
      <c r="AA251" s="86"/>
      <c r="AB251" s="86"/>
      <c r="AC251" s="635"/>
      <c r="AD251" s="125"/>
      <c r="AE251" s="51"/>
      <c r="AF251" s="51"/>
    </row>
    <row r="252" spans="1:32" s="52" customFormat="1" outlineLevel="1">
      <c r="A252" s="274"/>
      <c r="B252" s="48" t="s">
        <v>15</v>
      </c>
      <c r="C252" s="85">
        <v>1086</v>
      </c>
      <c r="D252" s="73"/>
      <c r="E252" s="73" t="s">
        <v>9724</v>
      </c>
      <c r="F252" s="73" t="s">
        <v>9725</v>
      </c>
      <c r="G252" s="73" t="s">
        <v>9318</v>
      </c>
      <c r="H252" s="73"/>
      <c r="I252" s="73"/>
      <c r="J252" s="86"/>
      <c r="K252" s="86"/>
      <c r="L252" s="86"/>
      <c r="M252" s="73"/>
      <c r="N252" s="73"/>
      <c r="O252" s="86"/>
      <c r="P252" s="73"/>
      <c r="Q252" s="86"/>
      <c r="R252" s="121"/>
      <c r="S252" s="121"/>
      <c r="T252" s="121"/>
      <c r="U252" s="121"/>
      <c r="V252" s="121"/>
      <c r="W252" s="121"/>
      <c r="X252" s="121"/>
      <c r="Y252" s="121"/>
      <c r="Z252" s="86"/>
      <c r="AA252" s="86"/>
      <c r="AB252" s="86"/>
      <c r="AC252" s="635"/>
      <c r="AD252" s="125"/>
      <c r="AE252" s="51"/>
      <c r="AF252" s="51"/>
    </row>
    <row r="253" spans="1:32" s="52" customFormat="1" outlineLevel="1">
      <c r="A253" s="274"/>
      <c r="B253" s="48" t="s">
        <v>15</v>
      </c>
      <c r="C253" s="85">
        <v>1087</v>
      </c>
      <c r="D253" s="73"/>
      <c r="E253" s="73" t="s">
        <v>9726</v>
      </c>
      <c r="F253" s="73" t="s">
        <v>9727</v>
      </c>
      <c r="G253" s="73" t="s">
        <v>9321</v>
      </c>
      <c r="H253" s="73"/>
      <c r="I253" s="73"/>
      <c r="J253" s="86"/>
      <c r="K253" s="86"/>
      <c r="L253" s="86"/>
      <c r="M253" s="73"/>
      <c r="N253" s="73"/>
      <c r="O253" s="86"/>
      <c r="P253" s="73"/>
      <c r="Q253" s="86"/>
      <c r="R253" s="121"/>
      <c r="S253" s="121"/>
      <c r="T253" s="121"/>
      <c r="U253" s="121"/>
      <c r="V253" s="121"/>
      <c r="W253" s="121"/>
      <c r="X253" s="121"/>
      <c r="Y253" s="121"/>
      <c r="Z253" s="86"/>
      <c r="AA253" s="86"/>
      <c r="AB253" s="86"/>
      <c r="AC253" s="635"/>
      <c r="AD253" s="125"/>
      <c r="AE253" s="51"/>
      <c r="AF253" s="51"/>
    </row>
    <row r="254" spans="1:32" s="52" customFormat="1" outlineLevel="1">
      <c r="A254" s="274"/>
      <c r="B254" s="48" t="s">
        <v>15</v>
      </c>
      <c r="C254" s="85">
        <v>1088</v>
      </c>
      <c r="D254" s="73"/>
      <c r="E254" s="73" t="s">
        <v>9728</v>
      </c>
      <c r="F254" s="73" t="s">
        <v>9729</v>
      </c>
      <c r="G254" s="73" t="s">
        <v>9324</v>
      </c>
      <c r="H254" s="73"/>
      <c r="I254" s="73"/>
      <c r="J254" s="86"/>
      <c r="K254" s="86"/>
      <c r="L254" s="86"/>
      <c r="M254" s="73"/>
      <c r="N254" s="73"/>
      <c r="O254" s="86"/>
      <c r="P254" s="73"/>
      <c r="Q254" s="86"/>
      <c r="R254" s="121"/>
      <c r="S254" s="121"/>
      <c r="T254" s="121"/>
      <c r="U254" s="121"/>
      <c r="V254" s="121"/>
      <c r="W254" s="121"/>
      <c r="X254" s="121"/>
      <c r="Y254" s="121"/>
      <c r="Z254" s="86"/>
      <c r="AA254" s="86"/>
      <c r="AB254" s="86"/>
      <c r="AC254" s="635"/>
      <c r="AD254" s="125"/>
      <c r="AE254" s="51"/>
      <c r="AF254" s="51"/>
    </row>
    <row r="255" spans="1:32" s="52" customFormat="1" outlineLevel="1">
      <c r="A255" s="274"/>
      <c r="B255" s="48" t="s">
        <v>15</v>
      </c>
      <c r="C255" s="85">
        <v>1089</v>
      </c>
      <c r="D255" s="73"/>
      <c r="E255" s="73" t="s">
        <v>9730</v>
      </c>
      <c r="F255" s="73" t="s">
        <v>9731</v>
      </c>
      <c r="G255" s="73" t="s">
        <v>9327</v>
      </c>
      <c r="H255" s="73"/>
      <c r="I255" s="73"/>
      <c r="J255" s="86"/>
      <c r="K255" s="86"/>
      <c r="L255" s="86"/>
      <c r="M255" s="73"/>
      <c r="N255" s="73"/>
      <c r="O255" s="86"/>
      <c r="P255" s="73"/>
      <c r="Q255" s="86"/>
      <c r="R255" s="121"/>
      <c r="S255" s="121"/>
      <c r="T255" s="121"/>
      <c r="U255" s="121"/>
      <c r="V255" s="121"/>
      <c r="W255" s="121"/>
      <c r="X255" s="121"/>
      <c r="Y255" s="121"/>
      <c r="Z255" s="86"/>
      <c r="AA255" s="86"/>
      <c r="AB255" s="86"/>
      <c r="AC255" s="635"/>
      <c r="AD255" s="125"/>
      <c r="AE255" s="51"/>
      <c r="AF255" s="51"/>
    </row>
    <row r="256" spans="1:32" s="52" customFormat="1" outlineLevel="1">
      <c r="A256" s="274"/>
      <c r="B256" s="48" t="s">
        <v>15</v>
      </c>
      <c r="C256" s="85">
        <v>1090</v>
      </c>
      <c r="D256" s="73"/>
      <c r="E256" s="73" t="s">
        <v>9732</v>
      </c>
      <c r="F256" s="73" t="s">
        <v>9733</v>
      </c>
      <c r="G256" s="73" t="s">
        <v>9330</v>
      </c>
      <c r="H256" s="73"/>
      <c r="I256" s="73"/>
      <c r="J256" s="86"/>
      <c r="K256" s="86"/>
      <c r="L256" s="86"/>
      <c r="M256" s="73"/>
      <c r="N256" s="73"/>
      <c r="O256" s="86"/>
      <c r="P256" s="73"/>
      <c r="Q256" s="86"/>
      <c r="R256" s="121"/>
      <c r="S256" s="121"/>
      <c r="T256" s="121"/>
      <c r="U256" s="121"/>
      <c r="V256" s="121"/>
      <c r="W256" s="121"/>
      <c r="X256" s="121"/>
      <c r="Y256" s="121"/>
      <c r="Z256" s="86"/>
      <c r="AA256" s="86"/>
      <c r="AB256" s="86"/>
      <c r="AC256" s="635"/>
      <c r="AD256" s="125"/>
      <c r="AE256" s="51"/>
      <c r="AF256" s="51"/>
    </row>
    <row r="257" spans="1:32" s="52" customFormat="1" outlineLevel="1">
      <c r="A257" s="274"/>
      <c r="B257" s="48" t="s">
        <v>15</v>
      </c>
      <c r="C257" s="85">
        <v>1091</v>
      </c>
      <c r="D257" s="73"/>
      <c r="E257" s="73" t="s">
        <v>9734</v>
      </c>
      <c r="F257" s="73" t="s">
        <v>9735</v>
      </c>
      <c r="G257" s="73" t="s">
        <v>9333</v>
      </c>
      <c r="H257" s="73"/>
      <c r="I257" s="73"/>
      <c r="J257" s="86"/>
      <c r="K257" s="86"/>
      <c r="L257" s="86"/>
      <c r="M257" s="73"/>
      <c r="N257" s="73"/>
      <c r="O257" s="86"/>
      <c r="P257" s="73"/>
      <c r="Q257" s="86"/>
      <c r="R257" s="121"/>
      <c r="S257" s="121"/>
      <c r="T257" s="121"/>
      <c r="U257" s="121"/>
      <c r="V257" s="121"/>
      <c r="W257" s="121"/>
      <c r="X257" s="121"/>
      <c r="Y257" s="121"/>
      <c r="Z257" s="86"/>
      <c r="AA257" s="86"/>
      <c r="AB257" s="86"/>
      <c r="AC257" s="635"/>
      <c r="AD257" s="125"/>
      <c r="AE257" s="51"/>
      <c r="AF257" s="51"/>
    </row>
    <row r="258" spans="1:32" s="52" customFormat="1" outlineLevel="1">
      <c r="A258" s="274"/>
      <c r="B258" s="48" t="s">
        <v>15</v>
      </c>
      <c r="C258" s="85">
        <v>1092</v>
      </c>
      <c r="D258" s="73"/>
      <c r="E258" s="73" t="s">
        <v>9736</v>
      </c>
      <c r="F258" s="73" t="s">
        <v>9737</v>
      </c>
      <c r="G258" s="73" t="s">
        <v>9336</v>
      </c>
      <c r="H258" s="73"/>
      <c r="I258" s="73"/>
      <c r="J258" s="86"/>
      <c r="K258" s="86"/>
      <c r="L258" s="86"/>
      <c r="M258" s="73"/>
      <c r="N258" s="73"/>
      <c r="O258" s="86"/>
      <c r="P258" s="73"/>
      <c r="Q258" s="86"/>
      <c r="R258" s="121"/>
      <c r="S258" s="121"/>
      <c r="T258" s="121"/>
      <c r="U258" s="121"/>
      <c r="V258" s="121"/>
      <c r="W258" s="121"/>
      <c r="X258" s="121"/>
      <c r="Y258" s="121"/>
      <c r="Z258" s="86"/>
      <c r="AA258" s="86"/>
      <c r="AB258" s="86"/>
      <c r="AC258" s="635"/>
      <c r="AD258" s="125"/>
      <c r="AE258" s="51"/>
      <c r="AF258" s="51"/>
    </row>
    <row r="259" spans="1:32" s="52" customFormat="1" outlineLevel="1">
      <c r="A259" s="274"/>
      <c r="B259" s="48" t="s">
        <v>15</v>
      </c>
      <c r="C259" s="85">
        <v>1093</v>
      </c>
      <c r="D259" s="73"/>
      <c r="E259" s="73" t="s">
        <v>9738</v>
      </c>
      <c r="F259" s="73" t="s">
        <v>9739</v>
      </c>
      <c r="G259" s="73" t="s">
        <v>9339</v>
      </c>
      <c r="H259" s="73"/>
      <c r="I259" s="73"/>
      <c r="J259" s="86"/>
      <c r="K259" s="86"/>
      <c r="L259" s="86"/>
      <c r="M259" s="73"/>
      <c r="N259" s="73"/>
      <c r="O259" s="86"/>
      <c r="P259" s="73"/>
      <c r="Q259" s="86"/>
      <c r="R259" s="121"/>
      <c r="S259" s="121"/>
      <c r="T259" s="121"/>
      <c r="U259" s="121"/>
      <c r="V259" s="121"/>
      <c r="W259" s="121"/>
      <c r="X259" s="121"/>
      <c r="Y259" s="121"/>
      <c r="Z259" s="86"/>
      <c r="AA259" s="86"/>
      <c r="AB259" s="86"/>
      <c r="AC259" s="635"/>
      <c r="AD259" s="125"/>
      <c r="AE259" s="51"/>
      <c r="AF259" s="51"/>
    </row>
    <row r="260" spans="1:32" s="52" customFormat="1" outlineLevel="1">
      <c r="A260" s="274"/>
      <c r="B260" s="48" t="s">
        <v>15</v>
      </c>
      <c r="C260" s="85">
        <v>1094</v>
      </c>
      <c r="D260" s="73"/>
      <c r="E260" s="73" t="s">
        <v>9740</v>
      </c>
      <c r="F260" s="73" t="s">
        <v>9741</v>
      </c>
      <c r="G260" s="73" t="s">
        <v>9342</v>
      </c>
      <c r="H260" s="73"/>
      <c r="I260" s="73"/>
      <c r="J260" s="86"/>
      <c r="K260" s="86"/>
      <c r="L260" s="86"/>
      <c r="M260" s="73"/>
      <c r="N260" s="73"/>
      <c r="O260" s="86"/>
      <c r="P260" s="73"/>
      <c r="Q260" s="86"/>
      <c r="R260" s="121"/>
      <c r="S260" s="121"/>
      <c r="T260" s="121"/>
      <c r="U260" s="121"/>
      <c r="V260" s="121"/>
      <c r="W260" s="121"/>
      <c r="X260" s="121"/>
      <c r="Y260" s="121"/>
      <c r="Z260" s="86"/>
      <c r="AA260" s="86"/>
      <c r="AB260" s="86"/>
      <c r="AC260" s="635"/>
      <c r="AD260" s="125"/>
      <c r="AE260" s="51"/>
      <c r="AF260" s="51"/>
    </row>
    <row r="261" spans="1:32" s="52" customFormat="1" outlineLevel="1">
      <c r="A261" s="274"/>
      <c r="B261" s="48" t="s">
        <v>15</v>
      </c>
      <c r="C261" s="85">
        <v>1095</v>
      </c>
      <c r="D261" s="73"/>
      <c r="E261" s="73" t="s">
        <v>9742</v>
      </c>
      <c r="F261" s="73" t="s">
        <v>9743</v>
      </c>
      <c r="G261" s="73" t="s">
        <v>9345</v>
      </c>
      <c r="H261" s="73"/>
      <c r="I261" s="73"/>
      <c r="J261" s="86"/>
      <c r="K261" s="86"/>
      <c r="L261" s="86"/>
      <c r="M261" s="73"/>
      <c r="N261" s="73"/>
      <c r="O261" s="86"/>
      <c r="P261" s="73"/>
      <c r="Q261" s="86"/>
      <c r="R261" s="121"/>
      <c r="S261" s="121"/>
      <c r="T261" s="121"/>
      <c r="U261" s="121"/>
      <c r="V261" s="121"/>
      <c r="W261" s="121"/>
      <c r="X261" s="121"/>
      <c r="Y261" s="121"/>
      <c r="Z261" s="86"/>
      <c r="AA261" s="86"/>
      <c r="AB261" s="86"/>
      <c r="AC261" s="635"/>
      <c r="AD261" s="125"/>
      <c r="AE261" s="51"/>
      <c r="AF261" s="51"/>
    </row>
    <row r="262" spans="1:32" s="52" customFormat="1" outlineLevel="1">
      <c r="A262" s="274"/>
      <c r="B262" s="48" t="s">
        <v>15</v>
      </c>
      <c r="C262" s="85">
        <v>1096</v>
      </c>
      <c r="D262" s="73"/>
      <c r="E262" s="73" t="s">
        <v>9744</v>
      </c>
      <c r="F262" s="73" t="s">
        <v>9745</v>
      </c>
      <c r="G262" s="73" t="s">
        <v>9348</v>
      </c>
      <c r="H262" s="73"/>
      <c r="I262" s="73"/>
      <c r="J262" s="86"/>
      <c r="K262" s="86"/>
      <c r="L262" s="86"/>
      <c r="M262" s="73"/>
      <c r="N262" s="73"/>
      <c r="O262" s="86"/>
      <c r="P262" s="73"/>
      <c r="Q262" s="86"/>
      <c r="R262" s="121"/>
      <c r="S262" s="121"/>
      <c r="T262" s="121"/>
      <c r="U262" s="121"/>
      <c r="V262" s="121"/>
      <c r="W262" s="121"/>
      <c r="X262" s="121"/>
      <c r="Y262" s="121"/>
      <c r="Z262" s="86"/>
      <c r="AA262" s="86"/>
      <c r="AB262" s="86"/>
      <c r="AC262" s="635"/>
      <c r="AD262" s="125"/>
      <c r="AE262" s="51"/>
      <c r="AF262" s="51"/>
    </row>
    <row r="263" spans="1:32" s="52" customFormat="1" outlineLevel="1">
      <c r="A263" s="274"/>
      <c r="B263" s="48" t="s">
        <v>15</v>
      </c>
      <c r="C263" s="85">
        <v>1097</v>
      </c>
      <c r="D263" s="73"/>
      <c r="E263" s="73" t="s">
        <v>9746</v>
      </c>
      <c r="F263" s="73" t="s">
        <v>9747</v>
      </c>
      <c r="G263" s="73" t="s">
        <v>9351</v>
      </c>
      <c r="H263" s="73"/>
      <c r="I263" s="73"/>
      <c r="J263" s="86"/>
      <c r="K263" s="86"/>
      <c r="L263" s="86"/>
      <c r="M263" s="73"/>
      <c r="N263" s="73"/>
      <c r="O263" s="86"/>
      <c r="P263" s="73"/>
      <c r="Q263" s="86"/>
      <c r="R263" s="121"/>
      <c r="S263" s="121"/>
      <c r="T263" s="121"/>
      <c r="U263" s="121"/>
      <c r="V263" s="121"/>
      <c r="W263" s="121"/>
      <c r="X263" s="121"/>
      <c r="Y263" s="121"/>
      <c r="Z263" s="86"/>
      <c r="AA263" s="86"/>
      <c r="AB263" s="86"/>
      <c r="AC263" s="635"/>
      <c r="AD263" s="125"/>
      <c r="AE263" s="51"/>
      <c r="AF263" s="51"/>
    </row>
    <row r="264" spans="1:32" s="52" customFormat="1" outlineLevel="1">
      <c r="A264" s="274"/>
      <c r="B264" s="48" t="s">
        <v>15</v>
      </c>
      <c r="C264" s="85">
        <v>1098</v>
      </c>
      <c r="D264" s="73"/>
      <c r="E264" s="73" t="s">
        <v>9748</v>
      </c>
      <c r="F264" s="73" t="s">
        <v>9749</v>
      </c>
      <c r="G264" s="73" t="s">
        <v>9354</v>
      </c>
      <c r="H264" s="73"/>
      <c r="I264" s="73"/>
      <c r="J264" s="86"/>
      <c r="K264" s="86"/>
      <c r="L264" s="86"/>
      <c r="M264" s="73"/>
      <c r="N264" s="73"/>
      <c r="O264" s="86"/>
      <c r="P264" s="73"/>
      <c r="Q264" s="86"/>
      <c r="R264" s="121"/>
      <c r="S264" s="121"/>
      <c r="T264" s="121"/>
      <c r="U264" s="121"/>
      <c r="V264" s="121"/>
      <c r="W264" s="121"/>
      <c r="X264" s="121"/>
      <c r="Y264" s="121"/>
      <c r="Z264" s="86"/>
      <c r="AA264" s="86"/>
      <c r="AB264" s="86"/>
      <c r="AC264" s="635"/>
      <c r="AD264" s="125"/>
      <c r="AE264" s="51"/>
      <c r="AF264" s="51"/>
    </row>
    <row r="265" spans="1:32" s="52" customFormat="1" outlineLevel="1">
      <c r="A265" s="274"/>
      <c r="B265" s="48" t="s">
        <v>15</v>
      </c>
      <c r="C265" s="85">
        <v>1099</v>
      </c>
      <c r="D265" s="73"/>
      <c r="E265" s="73" t="s">
        <v>9750</v>
      </c>
      <c r="F265" s="73" t="s">
        <v>9751</v>
      </c>
      <c r="G265" s="73" t="s">
        <v>9357</v>
      </c>
      <c r="H265" s="73"/>
      <c r="I265" s="73"/>
      <c r="J265" s="86"/>
      <c r="K265" s="86"/>
      <c r="L265" s="86"/>
      <c r="M265" s="73"/>
      <c r="N265" s="73"/>
      <c r="O265" s="86"/>
      <c r="P265" s="73"/>
      <c r="Q265" s="86"/>
      <c r="R265" s="121"/>
      <c r="S265" s="121"/>
      <c r="T265" s="121"/>
      <c r="U265" s="121"/>
      <c r="V265" s="121"/>
      <c r="W265" s="121"/>
      <c r="X265" s="121"/>
      <c r="Y265" s="121"/>
      <c r="Z265" s="86"/>
      <c r="AA265" s="86"/>
      <c r="AB265" s="86"/>
      <c r="AC265" s="635"/>
      <c r="AD265" s="125"/>
      <c r="AE265" s="51"/>
      <c r="AF265" s="51"/>
    </row>
    <row r="266" spans="1:32" s="52" customFormat="1" outlineLevel="1">
      <c r="A266" s="274"/>
      <c r="B266" s="48" t="s">
        <v>15</v>
      </c>
      <c r="C266" s="85">
        <v>1100</v>
      </c>
      <c r="D266" s="73"/>
      <c r="E266" s="73" t="s">
        <v>9752</v>
      </c>
      <c r="F266" s="73" t="s">
        <v>9753</v>
      </c>
      <c r="G266" s="73" t="s">
        <v>9360</v>
      </c>
      <c r="H266" s="73"/>
      <c r="I266" s="73"/>
      <c r="J266" s="86"/>
      <c r="K266" s="86"/>
      <c r="L266" s="86"/>
      <c r="M266" s="73"/>
      <c r="N266" s="73"/>
      <c r="O266" s="86"/>
      <c r="P266" s="73"/>
      <c r="Q266" s="86"/>
      <c r="R266" s="121"/>
      <c r="S266" s="121"/>
      <c r="T266" s="121"/>
      <c r="U266" s="121"/>
      <c r="V266" s="121"/>
      <c r="W266" s="121"/>
      <c r="X266" s="121"/>
      <c r="Y266" s="121"/>
      <c r="Z266" s="86"/>
      <c r="AA266" s="86"/>
      <c r="AB266" s="86"/>
      <c r="AC266" s="635"/>
      <c r="AD266" s="125"/>
      <c r="AE266" s="51"/>
      <c r="AF266" s="51"/>
    </row>
    <row r="267" spans="1:32" s="52" customFormat="1" outlineLevel="1">
      <c r="A267" s="274"/>
      <c r="B267" s="48" t="s">
        <v>15</v>
      </c>
      <c r="C267" s="85">
        <v>1101</v>
      </c>
      <c r="D267" s="73"/>
      <c r="E267" s="73" t="s">
        <v>9754</v>
      </c>
      <c r="F267" s="73" t="s">
        <v>9755</v>
      </c>
      <c r="G267" s="73" t="s">
        <v>9363</v>
      </c>
      <c r="H267" s="73"/>
      <c r="I267" s="73"/>
      <c r="J267" s="86"/>
      <c r="K267" s="86"/>
      <c r="L267" s="86"/>
      <c r="M267" s="73"/>
      <c r="N267" s="73"/>
      <c r="O267" s="86"/>
      <c r="P267" s="73"/>
      <c r="Q267" s="86"/>
      <c r="R267" s="121"/>
      <c r="S267" s="121"/>
      <c r="T267" s="121"/>
      <c r="U267" s="121"/>
      <c r="V267" s="121"/>
      <c r="W267" s="121"/>
      <c r="X267" s="121"/>
      <c r="Y267" s="121"/>
      <c r="Z267" s="86"/>
      <c r="AA267" s="86"/>
      <c r="AB267" s="86"/>
      <c r="AC267" s="635"/>
      <c r="AD267" s="125"/>
      <c r="AE267" s="51"/>
      <c r="AF267" s="51"/>
    </row>
    <row r="268" spans="1:32" s="52" customFormat="1" outlineLevel="1">
      <c r="A268" s="274"/>
      <c r="B268" s="48" t="s">
        <v>15</v>
      </c>
      <c r="C268" s="85">
        <v>1102</v>
      </c>
      <c r="D268" s="73"/>
      <c r="E268" s="73" t="s">
        <v>9756</v>
      </c>
      <c r="F268" s="73" t="s">
        <v>9757</v>
      </c>
      <c r="G268" s="73" t="s">
        <v>9366</v>
      </c>
      <c r="H268" s="73"/>
      <c r="I268" s="73"/>
      <c r="J268" s="86"/>
      <c r="K268" s="86"/>
      <c r="L268" s="86"/>
      <c r="M268" s="73"/>
      <c r="N268" s="73"/>
      <c r="O268" s="86"/>
      <c r="P268" s="73"/>
      <c r="Q268" s="86"/>
      <c r="R268" s="121"/>
      <c r="S268" s="121"/>
      <c r="T268" s="121"/>
      <c r="U268" s="121"/>
      <c r="V268" s="121"/>
      <c r="W268" s="121"/>
      <c r="X268" s="121"/>
      <c r="Y268" s="121"/>
      <c r="Z268" s="86"/>
      <c r="AA268" s="86"/>
      <c r="AB268" s="86"/>
      <c r="AC268" s="635"/>
      <c r="AD268" s="125"/>
      <c r="AE268" s="51"/>
      <c r="AF268" s="51"/>
    </row>
    <row r="269" spans="1:32" s="52" customFormat="1" outlineLevel="1">
      <c r="A269" s="274"/>
      <c r="B269" s="48" t="s">
        <v>15</v>
      </c>
      <c r="C269" s="85">
        <v>1103</v>
      </c>
      <c r="D269" s="73"/>
      <c r="E269" s="73" t="s">
        <v>9758</v>
      </c>
      <c r="F269" s="73" t="s">
        <v>9759</v>
      </c>
      <c r="G269" s="73" t="s">
        <v>9369</v>
      </c>
      <c r="H269" s="73"/>
      <c r="I269" s="73"/>
      <c r="J269" s="86"/>
      <c r="K269" s="86"/>
      <c r="L269" s="86"/>
      <c r="M269" s="73"/>
      <c r="N269" s="73"/>
      <c r="O269" s="86"/>
      <c r="P269" s="73"/>
      <c r="Q269" s="86"/>
      <c r="R269" s="121"/>
      <c r="S269" s="121"/>
      <c r="T269" s="121"/>
      <c r="U269" s="121"/>
      <c r="V269" s="121"/>
      <c r="W269" s="121"/>
      <c r="X269" s="121"/>
      <c r="Y269" s="121"/>
      <c r="Z269" s="86"/>
      <c r="AA269" s="86"/>
      <c r="AB269" s="86"/>
      <c r="AC269" s="635"/>
      <c r="AD269" s="125"/>
      <c r="AE269" s="51"/>
      <c r="AF269" s="51"/>
    </row>
    <row r="270" spans="1:32" s="52" customFormat="1" outlineLevel="1">
      <c r="A270" s="274"/>
      <c r="B270" s="48" t="s">
        <v>15</v>
      </c>
      <c r="C270" s="85">
        <v>1104</v>
      </c>
      <c r="D270" s="73"/>
      <c r="E270" s="73" t="s">
        <v>9760</v>
      </c>
      <c r="F270" s="73" t="s">
        <v>9761</v>
      </c>
      <c r="G270" s="73" t="s">
        <v>9372</v>
      </c>
      <c r="H270" s="73"/>
      <c r="I270" s="73"/>
      <c r="J270" s="86"/>
      <c r="K270" s="86"/>
      <c r="L270" s="86"/>
      <c r="M270" s="73"/>
      <c r="N270" s="73"/>
      <c r="O270" s="86"/>
      <c r="P270" s="73"/>
      <c r="Q270" s="86"/>
      <c r="R270" s="121"/>
      <c r="S270" s="121"/>
      <c r="T270" s="121"/>
      <c r="U270" s="121"/>
      <c r="V270" s="121"/>
      <c r="W270" s="121"/>
      <c r="X270" s="121"/>
      <c r="Y270" s="121"/>
      <c r="Z270" s="86"/>
      <c r="AA270" s="86"/>
      <c r="AB270" s="86"/>
      <c r="AC270" s="635"/>
      <c r="AD270" s="125"/>
      <c r="AE270" s="51"/>
      <c r="AF270" s="51"/>
    </row>
    <row r="271" spans="1:32" s="52" customFormat="1" outlineLevel="1">
      <c r="A271" s="274"/>
      <c r="B271" s="48" t="s">
        <v>15</v>
      </c>
      <c r="C271" s="85">
        <v>1105</v>
      </c>
      <c r="D271" s="73"/>
      <c r="E271" s="73" t="s">
        <v>9762</v>
      </c>
      <c r="F271" s="73" t="s">
        <v>9763</v>
      </c>
      <c r="G271" s="73" t="s">
        <v>9375</v>
      </c>
      <c r="H271" s="73"/>
      <c r="I271" s="73"/>
      <c r="J271" s="86"/>
      <c r="K271" s="86"/>
      <c r="L271" s="86"/>
      <c r="M271" s="73"/>
      <c r="N271" s="73"/>
      <c r="O271" s="86"/>
      <c r="P271" s="73"/>
      <c r="Q271" s="86"/>
      <c r="R271" s="121"/>
      <c r="S271" s="121"/>
      <c r="T271" s="121"/>
      <c r="U271" s="121"/>
      <c r="V271" s="121"/>
      <c r="W271" s="121"/>
      <c r="X271" s="121"/>
      <c r="Y271" s="121"/>
      <c r="Z271" s="86"/>
      <c r="AA271" s="86"/>
      <c r="AB271" s="86"/>
      <c r="AC271" s="635"/>
      <c r="AD271" s="125"/>
      <c r="AE271" s="51"/>
      <c r="AF271" s="51"/>
    </row>
    <row r="272" spans="1:32" s="52" customFormat="1" outlineLevel="1">
      <c r="A272" s="274"/>
      <c r="B272" s="48" t="s">
        <v>15</v>
      </c>
      <c r="C272" s="85">
        <v>1106</v>
      </c>
      <c r="D272" s="73"/>
      <c r="E272" s="73" t="s">
        <v>9764</v>
      </c>
      <c r="F272" s="73" t="s">
        <v>9765</v>
      </c>
      <c r="G272" s="73" t="s">
        <v>9378</v>
      </c>
      <c r="H272" s="73"/>
      <c r="I272" s="73"/>
      <c r="J272" s="86"/>
      <c r="K272" s="86"/>
      <c r="L272" s="86"/>
      <c r="M272" s="73"/>
      <c r="N272" s="73"/>
      <c r="O272" s="86"/>
      <c r="P272" s="73"/>
      <c r="Q272" s="86"/>
      <c r="R272" s="121"/>
      <c r="S272" s="121"/>
      <c r="T272" s="121"/>
      <c r="U272" s="121"/>
      <c r="V272" s="121"/>
      <c r="W272" s="121"/>
      <c r="X272" s="121"/>
      <c r="Y272" s="121"/>
      <c r="Z272" s="86"/>
      <c r="AA272" s="86"/>
      <c r="AB272" s="86"/>
      <c r="AC272" s="635"/>
      <c r="AD272" s="125"/>
      <c r="AE272" s="51"/>
      <c r="AF272" s="51"/>
    </row>
    <row r="273" spans="1:32" s="52" customFormat="1" outlineLevel="1">
      <c r="A273" s="274"/>
      <c r="B273" s="48" t="s">
        <v>15</v>
      </c>
      <c r="C273" s="85">
        <v>1107</v>
      </c>
      <c r="D273" s="73"/>
      <c r="E273" s="73" t="s">
        <v>9766</v>
      </c>
      <c r="F273" s="73" t="s">
        <v>9767</v>
      </c>
      <c r="G273" s="73" t="s">
        <v>9381</v>
      </c>
      <c r="H273" s="73"/>
      <c r="I273" s="73"/>
      <c r="J273" s="86"/>
      <c r="K273" s="86"/>
      <c r="L273" s="86"/>
      <c r="M273" s="73"/>
      <c r="N273" s="73"/>
      <c r="O273" s="86"/>
      <c r="P273" s="73"/>
      <c r="Q273" s="86"/>
      <c r="R273" s="121"/>
      <c r="S273" s="121"/>
      <c r="T273" s="121"/>
      <c r="U273" s="121"/>
      <c r="V273" s="121"/>
      <c r="W273" s="121"/>
      <c r="X273" s="121"/>
      <c r="Y273" s="121"/>
      <c r="Z273" s="86"/>
      <c r="AA273" s="86"/>
      <c r="AB273" s="86"/>
      <c r="AC273" s="635"/>
      <c r="AD273" s="125"/>
      <c r="AE273" s="51"/>
      <c r="AF273" s="51"/>
    </row>
    <row r="274" spans="1:32" s="52" customFormat="1" outlineLevel="1">
      <c r="A274" s="274"/>
      <c r="B274" s="48" t="s">
        <v>15</v>
      </c>
      <c r="C274" s="85">
        <v>1108</v>
      </c>
      <c r="D274" s="73"/>
      <c r="E274" s="73" t="s">
        <v>9768</v>
      </c>
      <c r="F274" s="73" t="s">
        <v>9769</v>
      </c>
      <c r="G274" s="73" t="s">
        <v>9384</v>
      </c>
      <c r="H274" s="73"/>
      <c r="I274" s="73"/>
      <c r="J274" s="86"/>
      <c r="K274" s="86"/>
      <c r="L274" s="86"/>
      <c r="M274" s="73"/>
      <c r="N274" s="73"/>
      <c r="O274" s="86"/>
      <c r="P274" s="73"/>
      <c r="Q274" s="86"/>
      <c r="R274" s="121"/>
      <c r="S274" s="121"/>
      <c r="T274" s="121"/>
      <c r="U274" s="121"/>
      <c r="V274" s="121"/>
      <c r="W274" s="121"/>
      <c r="X274" s="121"/>
      <c r="Y274" s="121"/>
      <c r="Z274" s="86"/>
      <c r="AA274" s="86"/>
      <c r="AB274" s="86"/>
      <c r="AC274" s="635"/>
      <c r="AD274" s="125"/>
      <c r="AE274" s="51"/>
      <c r="AF274" s="51"/>
    </row>
    <row r="275" spans="1:32" s="52" customFormat="1" outlineLevel="1">
      <c r="A275" s="274"/>
      <c r="B275" s="48" t="s">
        <v>15</v>
      </c>
      <c r="C275" s="85">
        <v>1109</v>
      </c>
      <c r="D275" s="73"/>
      <c r="E275" s="73" t="s">
        <v>9770</v>
      </c>
      <c r="F275" s="73" t="s">
        <v>9771</v>
      </c>
      <c r="G275" s="73" t="s">
        <v>9387</v>
      </c>
      <c r="H275" s="73"/>
      <c r="I275" s="73"/>
      <c r="J275" s="86"/>
      <c r="K275" s="86"/>
      <c r="L275" s="86"/>
      <c r="M275" s="73"/>
      <c r="N275" s="73"/>
      <c r="O275" s="86"/>
      <c r="P275" s="73"/>
      <c r="Q275" s="86"/>
      <c r="R275" s="121"/>
      <c r="S275" s="121"/>
      <c r="T275" s="121"/>
      <c r="U275" s="121"/>
      <c r="V275" s="121"/>
      <c r="W275" s="121"/>
      <c r="X275" s="121"/>
      <c r="Y275" s="121"/>
      <c r="Z275" s="86"/>
      <c r="AA275" s="86"/>
      <c r="AB275" s="86"/>
      <c r="AC275" s="635"/>
      <c r="AD275" s="125"/>
      <c r="AE275" s="51"/>
      <c r="AF275" s="51"/>
    </row>
    <row r="276" spans="1:32" s="52" customFormat="1" outlineLevel="1">
      <c r="A276" s="274"/>
      <c r="B276" s="48" t="s">
        <v>15</v>
      </c>
      <c r="C276" s="85">
        <v>1110</v>
      </c>
      <c r="D276" s="73"/>
      <c r="E276" s="73" t="s">
        <v>9772</v>
      </c>
      <c r="F276" s="73" t="s">
        <v>9773</v>
      </c>
      <c r="G276" s="73" t="s">
        <v>9390</v>
      </c>
      <c r="H276" s="73"/>
      <c r="I276" s="73"/>
      <c r="J276" s="86"/>
      <c r="K276" s="86"/>
      <c r="L276" s="86"/>
      <c r="M276" s="73"/>
      <c r="N276" s="73"/>
      <c r="O276" s="86"/>
      <c r="P276" s="73"/>
      <c r="Q276" s="86"/>
      <c r="R276" s="121"/>
      <c r="S276" s="121"/>
      <c r="T276" s="121"/>
      <c r="U276" s="121"/>
      <c r="V276" s="121"/>
      <c r="W276" s="121"/>
      <c r="X276" s="121"/>
      <c r="Y276" s="121"/>
      <c r="Z276" s="86"/>
      <c r="AA276" s="86"/>
      <c r="AB276" s="86"/>
      <c r="AC276" s="635"/>
      <c r="AD276" s="125"/>
      <c r="AE276" s="51"/>
      <c r="AF276" s="51"/>
    </row>
    <row r="277" spans="1:32" s="52" customFormat="1" outlineLevel="1">
      <c r="A277" s="274"/>
      <c r="B277" s="48" t="s">
        <v>15</v>
      </c>
      <c r="C277" s="85">
        <v>1111</v>
      </c>
      <c r="D277" s="73"/>
      <c r="E277" s="73" t="s">
        <v>9774</v>
      </c>
      <c r="F277" s="73" t="s">
        <v>9775</v>
      </c>
      <c r="G277" s="73" t="s">
        <v>9393</v>
      </c>
      <c r="H277" s="73"/>
      <c r="I277" s="73"/>
      <c r="J277" s="86"/>
      <c r="K277" s="86"/>
      <c r="L277" s="86"/>
      <c r="M277" s="73"/>
      <c r="N277" s="73"/>
      <c r="O277" s="86"/>
      <c r="P277" s="73"/>
      <c r="Q277" s="86"/>
      <c r="R277" s="121"/>
      <c r="S277" s="121"/>
      <c r="T277" s="121"/>
      <c r="U277" s="121"/>
      <c r="V277" s="121"/>
      <c r="W277" s="121"/>
      <c r="X277" s="121"/>
      <c r="Y277" s="121"/>
      <c r="Z277" s="86"/>
      <c r="AA277" s="86"/>
      <c r="AB277" s="86"/>
      <c r="AC277" s="635"/>
      <c r="AD277" s="125"/>
      <c r="AE277" s="51"/>
      <c r="AF277" s="51"/>
    </row>
    <row r="278" spans="1:32" s="52" customFormat="1" outlineLevel="1">
      <c r="A278" s="274"/>
      <c r="B278" s="48" t="s">
        <v>15</v>
      </c>
      <c r="C278" s="85">
        <v>1112</v>
      </c>
      <c r="D278" s="73"/>
      <c r="E278" s="73" t="s">
        <v>9776</v>
      </c>
      <c r="F278" s="73" t="s">
        <v>9777</v>
      </c>
      <c r="G278" s="73" t="s">
        <v>9396</v>
      </c>
      <c r="H278" s="73"/>
      <c r="I278" s="73"/>
      <c r="J278" s="86"/>
      <c r="K278" s="86"/>
      <c r="L278" s="86"/>
      <c r="M278" s="73"/>
      <c r="N278" s="73"/>
      <c r="O278" s="86"/>
      <c r="P278" s="73"/>
      <c r="Q278" s="86"/>
      <c r="R278" s="121"/>
      <c r="S278" s="121"/>
      <c r="T278" s="121"/>
      <c r="U278" s="121"/>
      <c r="V278" s="121"/>
      <c r="W278" s="121"/>
      <c r="X278" s="121"/>
      <c r="Y278" s="121"/>
      <c r="Z278" s="86"/>
      <c r="AA278" s="86"/>
      <c r="AB278" s="86"/>
      <c r="AC278" s="635"/>
      <c r="AD278" s="125"/>
      <c r="AE278" s="51"/>
      <c r="AF278" s="51"/>
    </row>
    <row r="279" spans="1:32" s="52" customFormat="1" outlineLevel="1">
      <c r="A279" s="274"/>
      <c r="B279" s="48" t="s">
        <v>15</v>
      </c>
      <c r="C279" s="85">
        <v>1113</v>
      </c>
      <c r="D279" s="73"/>
      <c r="E279" s="73" t="s">
        <v>9778</v>
      </c>
      <c r="F279" s="73" t="s">
        <v>9779</v>
      </c>
      <c r="G279" s="73" t="s">
        <v>9399</v>
      </c>
      <c r="H279" s="73"/>
      <c r="I279" s="73"/>
      <c r="J279" s="86"/>
      <c r="K279" s="86"/>
      <c r="L279" s="86"/>
      <c r="M279" s="73"/>
      <c r="N279" s="73"/>
      <c r="O279" s="86"/>
      <c r="P279" s="73"/>
      <c r="Q279" s="86"/>
      <c r="R279" s="121"/>
      <c r="S279" s="121"/>
      <c r="T279" s="121"/>
      <c r="U279" s="121"/>
      <c r="V279" s="121"/>
      <c r="W279" s="121"/>
      <c r="X279" s="121"/>
      <c r="Y279" s="121"/>
      <c r="Z279" s="86"/>
      <c r="AA279" s="86"/>
      <c r="AB279" s="86"/>
      <c r="AC279" s="635"/>
      <c r="AD279" s="125"/>
      <c r="AE279" s="51"/>
      <c r="AF279" s="51"/>
    </row>
    <row r="280" spans="1:32" s="52" customFormat="1" outlineLevel="1">
      <c r="A280" s="274"/>
      <c r="B280" s="48" t="s">
        <v>15</v>
      </c>
      <c r="C280" s="85">
        <v>1114</v>
      </c>
      <c r="D280" s="73"/>
      <c r="E280" s="73" t="s">
        <v>9780</v>
      </c>
      <c r="F280" s="73" t="s">
        <v>9781</v>
      </c>
      <c r="G280" s="73" t="s">
        <v>9402</v>
      </c>
      <c r="H280" s="73"/>
      <c r="I280" s="73"/>
      <c r="J280" s="86"/>
      <c r="K280" s="86"/>
      <c r="L280" s="86"/>
      <c r="M280" s="73"/>
      <c r="N280" s="73"/>
      <c r="O280" s="86"/>
      <c r="P280" s="73"/>
      <c r="Q280" s="86"/>
      <c r="R280" s="121"/>
      <c r="S280" s="121"/>
      <c r="T280" s="121"/>
      <c r="U280" s="121"/>
      <c r="V280" s="121"/>
      <c r="W280" s="121"/>
      <c r="X280" s="121"/>
      <c r="Y280" s="121"/>
      <c r="Z280" s="86"/>
      <c r="AA280" s="86"/>
      <c r="AB280" s="86"/>
      <c r="AC280" s="635"/>
      <c r="AD280" s="125"/>
      <c r="AE280" s="51"/>
      <c r="AF280" s="51"/>
    </row>
    <row r="281" spans="1:32" s="52" customFormat="1" outlineLevel="1">
      <c r="A281" s="274"/>
      <c r="B281" s="48" t="s">
        <v>15</v>
      </c>
      <c r="C281" s="85">
        <v>1115</v>
      </c>
      <c r="D281" s="73"/>
      <c r="E281" s="73" t="s">
        <v>9782</v>
      </c>
      <c r="F281" s="73" t="s">
        <v>9783</v>
      </c>
      <c r="G281" s="73" t="s">
        <v>9405</v>
      </c>
      <c r="H281" s="73"/>
      <c r="I281" s="73"/>
      <c r="J281" s="86"/>
      <c r="K281" s="86"/>
      <c r="L281" s="86"/>
      <c r="M281" s="73"/>
      <c r="N281" s="73"/>
      <c r="O281" s="86"/>
      <c r="P281" s="73"/>
      <c r="Q281" s="86"/>
      <c r="R281" s="121"/>
      <c r="S281" s="121"/>
      <c r="T281" s="121"/>
      <c r="U281" s="121"/>
      <c r="V281" s="121"/>
      <c r="W281" s="121"/>
      <c r="X281" s="121"/>
      <c r="Y281" s="121"/>
      <c r="Z281" s="86"/>
      <c r="AA281" s="86"/>
      <c r="AB281" s="86"/>
      <c r="AC281" s="635"/>
      <c r="AD281" s="125"/>
      <c r="AE281" s="51"/>
      <c r="AF281" s="51"/>
    </row>
    <row r="282" spans="1:32" s="52" customFormat="1" outlineLevel="1">
      <c r="A282" s="274"/>
      <c r="B282" s="48" t="s">
        <v>15</v>
      </c>
      <c r="C282" s="85">
        <v>1116</v>
      </c>
      <c r="D282" s="73"/>
      <c r="E282" s="73" t="s">
        <v>9784</v>
      </c>
      <c r="F282" s="73" t="s">
        <v>9785</v>
      </c>
      <c r="G282" s="73" t="s">
        <v>9408</v>
      </c>
      <c r="H282" s="73"/>
      <c r="I282" s="73"/>
      <c r="J282" s="86"/>
      <c r="K282" s="86"/>
      <c r="L282" s="86"/>
      <c r="M282" s="73"/>
      <c r="N282" s="73"/>
      <c r="O282" s="86"/>
      <c r="P282" s="73"/>
      <c r="Q282" s="86"/>
      <c r="R282" s="121"/>
      <c r="S282" s="121"/>
      <c r="T282" s="121"/>
      <c r="U282" s="121"/>
      <c r="V282" s="121"/>
      <c r="W282" s="121"/>
      <c r="X282" s="121"/>
      <c r="Y282" s="121"/>
      <c r="Z282" s="86"/>
      <c r="AA282" s="86"/>
      <c r="AB282" s="86"/>
      <c r="AC282" s="635"/>
      <c r="AD282" s="125"/>
      <c r="AE282" s="51"/>
      <c r="AF282" s="51"/>
    </row>
    <row r="283" spans="1:32" s="52" customFormat="1" outlineLevel="1">
      <c r="A283" s="274"/>
      <c r="B283" s="48" t="s">
        <v>15</v>
      </c>
      <c r="C283" s="85">
        <v>1117</v>
      </c>
      <c r="D283" s="73"/>
      <c r="E283" s="73" t="s">
        <v>9786</v>
      </c>
      <c r="F283" s="73" t="s">
        <v>9787</v>
      </c>
      <c r="G283" s="73" t="s">
        <v>9411</v>
      </c>
      <c r="H283" s="73"/>
      <c r="I283" s="73"/>
      <c r="J283" s="86"/>
      <c r="K283" s="86"/>
      <c r="L283" s="86"/>
      <c r="M283" s="73"/>
      <c r="N283" s="73"/>
      <c r="O283" s="86"/>
      <c r="P283" s="73"/>
      <c r="Q283" s="86"/>
      <c r="R283" s="121"/>
      <c r="S283" s="121"/>
      <c r="T283" s="121"/>
      <c r="U283" s="121"/>
      <c r="V283" s="121"/>
      <c r="W283" s="121"/>
      <c r="X283" s="121"/>
      <c r="Y283" s="121"/>
      <c r="Z283" s="86"/>
      <c r="AA283" s="86"/>
      <c r="AB283" s="86"/>
      <c r="AC283" s="635"/>
      <c r="AD283" s="125"/>
      <c r="AE283" s="51"/>
      <c r="AF283" s="51"/>
    </row>
    <row r="284" spans="1:32" s="52" customFormat="1" outlineLevel="1">
      <c r="A284" s="274"/>
      <c r="B284" s="48" t="s">
        <v>15</v>
      </c>
      <c r="C284" s="85">
        <v>1118</v>
      </c>
      <c r="D284" s="73"/>
      <c r="E284" s="73" t="s">
        <v>9788</v>
      </c>
      <c r="F284" s="73" t="s">
        <v>9789</v>
      </c>
      <c r="G284" s="73" t="s">
        <v>9414</v>
      </c>
      <c r="H284" s="73"/>
      <c r="I284" s="73"/>
      <c r="J284" s="86"/>
      <c r="K284" s="86"/>
      <c r="L284" s="86"/>
      <c r="M284" s="73"/>
      <c r="N284" s="73"/>
      <c r="O284" s="86"/>
      <c r="P284" s="73"/>
      <c r="Q284" s="86"/>
      <c r="R284" s="121"/>
      <c r="S284" s="121"/>
      <c r="T284" s="121"/>
      <c r="U284" s="121"/>
      <c r="V284" s="121"/>
      <c r="W284" s="121"/>
      <c r="X284" s="121"/>
      <c r="Y284" s="121"/>
      <c r="Z284" s="86"/>
      <c r="AA284" s="86"/>
      <c r="AB284" s="86"/>
      <c r="AC284" s="635"/>
      <c r="AD284" s="125"/>
      <c r="AE284" s="51"/>
      <c r="AF284" s="51"/>
    </row>
    <row r="285" spans="1:32" s="52" customFormat="1" outlineLevel="1">
      <c r="A285" s="274"/>
      <c r="B285" s="48" t="s">
        <v>15</v>
      </c>
      <c r="C285" s="85">
        <v>1119</v>
      </c>
      <c r="D285" s="73"/>
      <c r="E285" s="73" t="s">
        <v>9790</v>
      </c>
      <c r="F285" s="73" t="s">
        <v>9791</v>
      </c>
      <c r="G285" s="73" t="s">
        <v>9417</v>
      </c>
      <c r="H285" s="73"/>
      <c r="I285" s="73"/>
      <c r="J285" s="86"/>
      <c r="K285" s="86"/>
      <c r="L285" s="86"/>
      <c r="M285" s="73"/>
      <c r="N285" s="73"/>
      <c r="O285" s="86"/>
      <c r="P285" s="73"/>
      <c r="Q285" s="86"/>
      <c r="R285" s="121"/>
      <c r="S285" s="121"/>
      <c r="T285" s="121"/>
      <c r="U285" s="121"/>
      <c r="V285" s="121"/>
      <c r="W285" s="121"/>
      <c r="X285" s="121"/>
      <c r="Y285" s="121"/>
      <c r="Z285" s="86"/>
      <c r="AA285" s="86"/>
      <c r="AB285" s="86"/>
      <c r="AC285" s="635"/>
      <c r="AD285" s="125"/>
      <c r="AE285" s="51"/>
      <c r="AF285" s="51"/>
    </row>
    <row r="286" spans="1:32" s="52" customFormat="1" outlineLevel="1">
      <c r="A286" s="274"/>
      <c r="B286" s="48" t="s">
        <v>15</v>
      </c>
      <c r="C286" s="85">
        <v>1120</v>
      </c>
      <c r="D286" s="73"/>
      <c r="E286" s="73" t="s">
        <v>9792</v>
      </c>
      <c r="F286" s="73" t="s">
        <v>9793</v>
      </c>
      <c r="G286" s="73" t="s">
        <v>9420</v>
      </c>
      <c r="H286" s="73"/>
      <c r="I286" s="73"/>
      <c r="J286" s="86"/>
      <c r="K286" s="86"/>
      <c r="L286" s="86"/>
      <c r="M286" s="73"/>
      <c r="N286" s="73"/>
      <c r="O286" s="86"/>
      <c r="P286" s="73"/>
      <c r="Q286" s="86"/>
      <c r="R286" s="121"/>
      <c r="S286" s="121"/>
      <c r="T286" s="121"/>
      <c r="U286" s="121"/>
      <c r="V286" s="121"/>
      <c r="W286" s="121"/>
      <c r="X286" s="121"/>
      <c r="Y286" s="121"/>
      <c r="Z286" s="86"/>
      <c r="AA286" s="86"/>
      <c r="AB286" s="86"/>
      <c r="AC286" s="635"/>
      <c r="AD286" s="125"/>
      <c r="AE286" s="51"/>
      <c r="AF286" s="51"/>
    </row>
    <row r="287" spans="1:32" s="52" customFormat="1" outlineLevel="1">
      <c r="A287" s="274"/>
      <c r="B287" s="48" t="s">
        <v>15</v>
      </c>
      <c r="C287" s="85">
        <v>1121</v>
      </c>
      <c r="D287" s="73"/>
      <c r="E287" s="73" t="s">
        <v>9794</v>
      </c>
      <c r="F287" s="73" t="s">
        <v>9795</v>
      </c>
      <c r="G287" s="73" t="s">
        <v>9423</v>
      </c>
      <c r="H287" s="73"/>
      <c r="I287" s="73"/>
      <c r="J287" s="86"/>
      <c r="K287" s="86"/>
      <c r="L287" s="86"/>
      <c r="M287" s="73"/>
      <c r="N287" s="73"/>
      <c r="O287" s="86"/>
      <c r="P287" s="73"/>
      <c r="Q287" s="86"/>
      <c r="R287" s="121"/>
      <c r="S287" s="121"/>
      <c r="T287" s="121"/>
      <c r="U287" s="121"/>
      <c r="V287" s="121"/>
      <c r="W287" s="121"/>
      <c r="X287" s="121"/>
      <c r="Y287" s="121"/>
      <c r="Z287" s="86"/>
      <c r="AA287" s="86"/>
      <c r="AB287" s="86"/>
      <c r="AC287" s="635"/>
      <c r="AD287" s="125"/>
      <c r="AE287" s="51"/>
      <c r="AF287" s="51"/>
    </row>
    <row r="288" spans="1:32" s="52" customFormat="1" outlineLevel="1">
      <c r="A288" s="274"/>
      <c r="B288" s="48" t="s">
        <v>15</v>
      </c>
      <c r="C288" s="85">
        <v>1122</v>
      </c>
      <c r="D288" s="73"/>
      <c r="E288" s="73" t="s">
        <v>9796</v>
      </c>
      <c r="F288" s="73" t="s">
        <v>9797</v>
      </c>
      <c r="G288" s="73" t="s">
        <v>9426</v>
      </c>
      <c r="H288" s="73"/>
      <c r="I288" s="73"/>
      <c r="J288" s="86"/>
      <c r="K288" s="86"/>
      <c r="L288" s="86"/>
      <c r="M288" s="73"/>
      <c r="N288" s="73"/>
      <c r="O288" s="86"/>
      <c r="P288" s="73"/>
      <c r="Q288" s="86"/>
      <c r="R288" s="121"/>
      <c r="S288" s="121"/>
      <c r="T288" s="121"/>
      <c r="U288" s="121"/>
      <c r="V288" s="121"/>
      <c r="W288" s="121"/>
      <c r="X288" s="121"/>
      <c r="Y288" s="121"/>
      <c r="Z288" s="86"/>
      <c r="AA288" s="86"/>
      <c r="AB288" s="86"/>
      <c r="AC288" s="635"/>
      <c r="AD288" s="125"/>
      <c r="AE288" s="51"/>
      <c r="AF288" s="51"/>
    </row>
    <row r="289" spans="1:32" s="52" customFormat="1" outlineLevel="1">
      <c r="A289" s="274"/>
      <c r="B289" s="48" t="s">
        <v>15</v>
      </c>
      <c r="C289" s="85">
        <v>1123</v>
      </c>
      <c r="D289" s="73"/>
      <c r="E289" s="73" t="s">
        <v>9798</v>
      </c>
      <c r="F289" s="73" t="s">
        <v>9799</v>
      </c>
      <c r="G289" s="73" t="s">
        <v>9429</v>
      </c>
      <c r="H289" s="73"/>
      <c r="I289" s="73"/>
      <c r="J289" s="86"/>
      <c r="K289" s="86"/>
      <c r="L289" s="86"/>
      <c r="M289" s="73"/>
      <c r="N289" s="73"/>
      <c r="O289" s="86"/>
      <c r="P289" s="73"/>
      <c r="Q289" s="86"/>
      <c r="R289" s="121"/>
      <c r="S289" s="121"/>
      <c r="T289" s="121"/>
      <c r="U289" s="121"/>
      <c r="V289" s="121"/>
      <c r="W289" s="121"/>
      <c r="X289" s="121"/>
      <c r="Y289" s="121"/>
      <c r="Z289" s="86"/>
      <c r="AA289" s="86"/>
      <c r="AB289" s="86"/>
      <c r="AC289" s="635"/>
      <c r="AD289" s="125"/>
      <c r="AE289" s="51"/>
      <c r="AF289" s="51"/>
    </row>
    <row r="290" spans="1:32" s="52" customFormat="1" outlineLevel="1">
      <c r="A290" s="274"/>
      <c r="B290" s="48" t="s">
        <v>15</v>
      </c>
      <c r="C290" s="85">
        <v>1124</v>
      </c>
      <c r="D290" s="73"/>
      <c r="E290" s="73" t="s">
        <v>9800</v>
      </c>
      <c r="F290" s="73" t="s">
        <v>9801</v>
      </c>
      <c r="G290" s="73" t="s">
        <v>9432</v>
      </c>
      <c r="H290" s="73"/>
      <c r="I290" s="73"/>
      <c r="J290" s="86"/>
      <c r="K290" s="86"/>
      <c r="L290" s="86"/>
      <c r="M290" s="73"/>
      <c r="N290" s="73"/>
      <c r="O290" s="86"/>
      <c r="P290" s="73"/>
      <c r="Q290" s="86"/>
      <c r="R290" s="121"/>
      <c r="S290" s="121"/>
      <c r="T290" s="121"/>
      <c r="U290" s="121"/>
      <c r="V290" s="121"/>
      <c r="W290" s="121"/>
      <c r="X290" s="121"/>
      <c r="Y290" s="121"/>
      <c r="Z290" s="86"/>
      <c r="AA290" s="86"/>
      <c r="AB290" s="86"/>
      <c r="AC290" s="635"/>
      <c r="AD290" s="125"/>
      <c r="AE290" s="51"/>
      <c r="AF290" s="51"/>
    </row>
    <row r="291" spans="1:32" s="52" customFormat="1" outlineLevel="1">
      <c r="A291" s="274"/>
      <c r="B291" s="48" t="s">
        <v>15</v>
      </c>
      <c r="C291" s="85">
        <v>1125</v>
      </c>
      <c r="D291" s="73"/>
      <c r="E291" s="73" t="s">
        <v>9802</v>
      </c>
      <c r="F291" s="73" t="s">
        <v>9803</v>
      </c>
      <c r="G291" s="73" t="s">
        <v>9435</v>
      </c>
      <c r="H291" s="73"/>
      <c r="I291" s="73"/>
      <c r="J291" s="86"/>
      <c r="K291" s="86"/>
      <c r="L291" s="86"/>
      <c r="M291" s="73"/>
      <c r="N291" s="73"/>
      <c r="O291" s="86"/>
      <c r="P291" s="73"/>
      <c r="Q291" s="86"/>
      <c r="R291" s="121"/>
      <c r="S291" s="121"/>
      <c r="T291" s="121"/>
      <c r="U291" s="121"/>
      <c r="V291" s="121"/>
      <c r="W291" s="121"/>
      <c r="X291" s="121"/>
      <c r="Y291" s="121"/>
      <c r="Z291" s="86"/>
      <c r="AA291" s="86"/>
      <c r="AB291" s="86"/>
      <c r="AC291" s="635"/>
      <c r="AD291" s="125"/>
      <c r="AE291" s="51"/>
      <c r="AF291" s="51"/>
    </row>
    <row r="292" spans="1:32" s="52" customFormat="1" outlineLevel="1">
      <c r="A292" s="274"/>
      <c r="B292" s="48" t="s">
        <v>15</v>
      </c>
      <c r="C292" s="85">
        <v>1126</v>
      </c>
      <c r="D292" s="73"/>
      <c r="E292" s="73" t="s">
        <v>9804</v>
      </c>
      <c r="F292" s="73" t="s">
        <v>9805</v>
      </c>
      <c r="G292" s="73" t="s">
        <v>9438</v>
      </c>
      <c r="H292" s="73"/>
      <c r="I292" s="73"/>
      <c r="J292" s="86"/>
      <c r="K292" s="86"/>
      <c r="L292" s="86"/>
      <c r="M292" s="73"/>
      <c r="N292" s="73"/>
      <c r="O292" s="86"/>
      <c r="P292" s="73"/>
      <c r="Q292" s="86"/>
      <c r="R292" s="121"/>
      <c r="S292" s="121"/>
      <c r="T292" s="121"/>
      <c r="U292" s="121"/>
      <c r="V292" s="121"/>
      <c r="W292" s="121"/>
      <c r="X292" s="121"/>
      <c r="Y292" s="121"/>
      <c r="Z292" s="86"/>
      <c r="AA292" s="86"/>
      <c r="AB292" s="86"/>
      <c r="AC292" s="635"/>
      <c r="AD292" s="125"/>
      <c r="AE292" s="51"/>
      <c r="AF292" s="51"/>
    </row>
    <row r="293" spans="1:32" s="52" customFormat="1" outlineLevel="1">
      <c r="A293" s="274"/>
      <c r="B293" s="48" t="s">
        <v>15</v>
      </c>
      <c r="C293" s="85">
        <v>1127</v>
      </c>
      <c r="D293" s="73"/>
      <c r="E293" s="73" t="s">
        <v>9806</v>
      </c>
      <c r="F293" s="73" t="s">
        <v>9807</v>
      </c>
      <c r="G293" s="73" t="s">
        <v>9441</v>
      </c>
      <c r="H293" s="73"/>
      <c r="I293" s="73"/>
      <c r="J293" s="86"/>
      <c r="K293" s="86"/>
      <c r="L293" s="86"/>
      <c r="M293" s="73"/>
      <c r="N293" s="73"/>
      <c r="O293" s="86"/>
      <c r="P293" s="73"/>
      <c r="Q293" s="86"/>
      <c r="R293" s="121"/>
      <c r="S293" s="121"/>
      <c r="T293" s="121"/>
      <c r="U293" s="121"/>
      <c r="V293" s="121"/>
      <c r="W293" s="121"/>
      <c r="X293" s="121"/>
      <c r="Y293" s="121"/>
      <c r="Z293" s="86"/>
      <c r="AA293" s="86"/>
      <c r="AB293" s="86"/>
      <c r="AC293" s="635"/>
      <c r="AD293" s="125"/>
      <c r="AE293" s="51"/>
      <c r="AF293" s="51"/>
    </row>
    <row r="294" spans="1:32" s="52" customFormat="1" outlineLevel="1">
      <c r="A294" s="274"/>
      <c r="B294" s="48" t="s">
        <v>15</v>
      </c>
      <c r="C294" s="85">
        <v>1128</v>
      </c>
      <c r="D294" s="73"/>
      <c r="E294" s="73" t="s">
        <v>9808</v>
      </c>
      <c r="F294" s="73" t="s">
        <v>9809</v>
      </c>
      <c r="G294" s="73" t="s">
        <v>9444</v>
      </c>
      <c r="H294" s="73"/>
      <c r="I294" s="73"/>
      <c r="J294" s="86"/>
      <c r="K294" s="86"/>
      <c r="L294" s="86"/>
      <c r="M294" s="73"/>
      <c r="N294" s="73"/>
      <c r="O294" s="86"/>
      <c r="P294" s="73"/>
      <c r="Q294" s="86"/>
      <c r="R294" s="121"/>
      <c r="S294" s="121"/>
      <c r="T294" s="121"/>
      <c r="U294" s="121"/>
      <c r="V294" s="121"/>
      <c r="W294" s="121"/>
      <c r="X294" s="121"/>
      <c r="Y294" s="121"/>
      <c r="Z294" s="86"/>
      <c r="AA294" s="86"/>
      <c r="AB294" s="86"/>
      <c r="AC294" s="635"/>
      <c r="AD294" s="125"/>
      <c r="AE294" s="51"/>
      <c r="AF294" s="51"/>
    </row>
    <row r="295" spans="1:32" s="52" customFormat="1" outlineLevel="1">
      <c r="A295" s="274"/>
      <c r="B295" s="48" t="s">
        <v>15</v>
      </c>
      <c r="C295" s="85">
        <v>1129</v>
      </c>
      <c r="D295" s="73"/>
      <c r="E295" s="73" t="s">
        <v>9810</v>
      </c>
      <c r="F295" s="73" t="s">
        <v>9811</v>
      </c>
      <c r="G295" s="73" t="s">
        <v>9447</v>
      </c>
      <c r="H295" s="73"/>
      <c r="I295" s="73"/>
      <c r="J295" s="86"/>
      <c r="K295" s="86"/>
      <c r="L295" s="86"/>
      <c r="M295" s="73"/>
      <c r="N295" s="73"/>
      <c r="O295" s="86"/>
      <c r="P295" s="73"/>
      <c r="Q295" s="86"/>
      <c r="R295" s="121"/>
      <c r="S295" s="121"/>
      <c r="T295" s="121"/>
      <c r="U295" s="121"/>
      <c r="V295" s="121"/>
      <c r="W295" s="121"/>
      <c r="X295" s="121"/>
      <c r="Y295" s="121"/>
      <c r="Z295" s="86"/>
      <c r="AA295" s="86"/>
      <c r="AB295" s="86"/>
      <c r="AC295" s="635"/>
      <c r="AD295" s="125"/>
      <c r="AE295" s="51"/>
      <c r="AF295" s="51"/>
    </row>
    <row r="296" spans="1:32" s="52" customFormat="1" outlineLevel="1">
      <c r="A296" s="274"/>
      <c r="B296" s="48" t="s">
        <v>15</v>
      </c>
      <c r="C296" s="85">
        <v>1130</v>
      </c>
      <c r="D296" s="73"/>
      <c r="E296" s="73" t="s">
        <v>9812</v>
      </c>
      <c r="F296" s="73" t="s">
        <v>9813</v>
      </c>
      <c r="G296" s="73" t="s">
        <v>9450</v>
      </c>
      <c r="H296" s="73"/>
      <c r="I296" s="73"/>
      <c r="J296" s="86"/>
      <c r="K296" s="86"/>
      <c r="L296" s="86"/>
      <c r="M296" s="73"/>
      <c r="N296" s="73"/>
      <c r="O296" s="86"/>
      <c r="P296" s="73"/>
      <c r="Q296" s="86"/>
      <c r="R296" s="121"/>
      <c r="S296" s="121"/>
      <c r="T296" s="121"/>
      <c r="U296" s="121"/>
      <c r="V296" s="121"/>
      <c r="W296" s="121"/>
      <c r="X296" s="121"/>
      <c r="Y296" s="121"/>
      <c r="Z296" s="86"/>
      <c r="AA296" s="86"/>
      <c r="AB296" s="86"/>
      <c r="AC296" s="635"/>
      <c r="AD296" s="125"/>
      <c r="AE296" s="51"/>
      <c r="AF296" s="51"/>
    </row>
    <row r="297" spans="1:32" s="52" customFormat="1" outlineLevel="1">
      <c r="A297" s="274"/>
      <c r="B297" s="48" t="s">
        <v>15</v>
      </c>
      <c r="C297" s="85">
        <v>1131</v>
      </c>
      <c r="D297" s="73"/>
      <c r="E297" s="73" t="s">
        <v>9814</v>
      </c>
      <c r="F297" s="73" t="s">
        <v>9815</v>
      </c>
      <c r="G297" s="73" t="s">
        <v>9453</v>
      </c>
      <c r="H297" s="73"/>
      <c r="I297" s="73"/>
      <c r="J297" s="86"/>
      <c r="K297" s="86"/>
      <c r="L297" s="86"/>
      <c r="M297" s="73"/>
      <c r="N297" s="73"/>
      <c r="O297" s="86"/>
      <c r="P297" s="73"/>
      <c r="Q297" s="86"/>
      <c r="R297" s="121"/>
      <c r="S297" s="121"/>
      <c r="T297" s="121"/>
      <c r="U297" s="121"/>
      <c r="V297" s="121"/>
      <c r="W297" s="121"/>
      <c r="X297" s="121"/>
      <c r="Y297" s="121"/>
      <c r="Z297" s="86"/>
      <c r="AA297" s="86"/>
      <c r="AB297" s="86"/>
      <c r="AC297" s="635"/>
      <c r="AD297" s="125"/>
      <c r="AE297" s="51"/>
      <c r="AF297" s="51"/>
    </row>
    <row r="298" spans="1:32" s="52" customFormat="1" outlineLevel="1">
      <c r="A298" s="274"/>
      <c r="B298" s="48" t="s">
        <v>15</v>
      </c>
      <c r="C298" s="85">
        <v>1132</v>
      </c>
      <c r="D298" s="73"/>
      <c r="E298" s="73" t="s">
        <v>9816</v>
      </c>
      <c r="F298" s="73" t="s">
        <v>9817</v>
      </c>
      <c r="G298" s="73" t="s">
        <v>9456</v>
      </c>
      <c r="H298" s="73"/>
      <c r="I298" s="73"/>
      <c r="J298" s="86"/>
      <c r="K298" s="86"/>
      <c r="L298" s="86"/>
      <c r="M298" s="73"/>
      <c r="N298" s="73"/>
      <c r="O298" s="86"/>
      <c r="P298" s="73"/>
      <c r="Q298" s="86"/>
      <c r="R298" s="121"/>
      <c r="S298" s="121"/>
      <c r="T298" s="121"/>
      <c r="U298" s="121"/>
      <c r="V298" s="121"/>
      <c r="W298" s="121"/>
      <c r="X298" s="121"/>
      <c r="Y298" s="121"/>
      <c r="Z298" s="86"/>
      <c r="AA298" s="86"/>
      <c r="AB298" s="86"/>
      <c r="AC298" s="635"/>
      <c r="AD298" s="125"/>
      <c r="AE298" s="51"/>
      <c r="AF298" s="51"/>
    </row>
    <row r="299" spans="1:32" s="52" customFormat="1" outlineLevel="1">
      <c r="A299" s="274"/>
      <c r="B299" s="48" t="s">
        <v>15</v>
      </c>
      <c r="C299" s="85">
        <v>1133</v>
      </c>
      <c r="D299" s="73"/>
      <c r="E299" s="73" t="s">
        <v>9818</v>
      </c>
      <c r="F299" s="73" t="s">
        <v>9819</v>
      </c>
      <c r="G299" s="73" t="s">
        <v>9459</v>
      </c>
      <c r="H299" s="73"/>
      <c r="I299" s="73"/>
      <c r="J299" s="86"/>
      <c r="K299" s="86"/>
      <c r="L299" s="86"/>
      <c r="M299" s="73"/>
      <c r="N299" s="73"/>
      <c r="O299" s="86"/>
      <c r="P299" s="73"/>
      <c r="Q299" s="86"/>
      <c r="R299" s="121"/>
      <c r="S299" s="121"/>
      <c r="T299" s="121"/>
      <c r="U299" s="121"/>
      <c r="V299" s="121"/>
      <c r="W299" s="121"/>
      <c r="X299" s="121"/>
      <c r="Y299" s="121"/>
      <c r="Z299" s="86"/>
      <c r="AA299" s="86"/>
      <c r="AB299" s="86"/>
      <c r="AC299" s="635"/>
      <c r="AD299" s="125"/>
      <c r="AE299" s="51"/>
      <c r="AF299" s="51"/>
    </row>
    <row r="300" spans="1:32" s="52" customFormat="1" outlineLevel="1">
      <c r="A300" s="274"/>
      <c r="B300" s="48" t="s">
        <v>15</v>
      </c>
      <c r="C300" s="85">
        <v>1134</v>
      </c>
      <c r="D300" s="73"/>
      <c r="E300" s="73" t="s">
        <v>9820</v>
      </c>
      <c r="F300" s="73" t="s">
        <v>9821</v>
      </c>
      <c r="G300" s="73" t="s">
        <v>9462</v>
      </c>
      <c r="H300" s="73"/>
      <c r="I300" s="73"/>
      <c r="J300" s="86"/>
      <c r="K300" s="86"/>
      <c r="L300" s="86"/>
      <c r="M300" s="73"/>
      <c r="N300" s="73"/>
      <c r="O300" s="86"/>
      <c r="P300" s="73"/>
      <c r="Q300" s="86"/>
      <c r="R300" s="121"/>
      <c r="S300" s="121"/>
      <c r="T300" s="121"/>
      <c r="U300" s="121"/>
      <c r="V300" s="121"/>
      <c r="W300" s="121"/>
      <c r="X300" s="121"/>
      <c r="Y300" s="121"/>
      <c r="Z300" s="86"/>
      <c r="AA300" s="86"/>
      <c r="AB300" s="86"/>
      <c r="AC300" s="635"/>
      <c r="AD300" s="125"/>
      <c r="AE300" s="51"/>
      <c r="AF300" s="51"/>
    </row>
    <row r="301" spans="1:32" s="52" customFormat="1" outlineLevel="1">
      <c r="A301" s="274"/>
      <c r="B301" s="48" t="s">
        <v>15</v>
      </c>
      <c r="C301" s="85">
        <v>1135</v>
      </c>
      <c r="D301" s="73"/>
      <c r="E301" s="73" t="s">
        <v>9822</v>
      </c>
      <c r="F301" s="73" t="s">
        <v>9823</v>
      </c>
      <c r="G301" s="73" t="s">
        <v>9465</v>
      </c>
      <c r="H301" s="73"/>
      <c r="I301" s="73"/>
      <c r="J301" s="86"/>
      <c r="K301" s="86"/>
      <c r="L301" s="86"/>
      <c r="M301" s="73"/>
      <c r="N301" s="73"/>
      <c r="O301" s="86"/>
      <c r="P301" s="73"/>
      <c r="Q301" s="86"/>
      <c r="R301" s="121"/>
      <c r="S301" s="121"/>
      <c r="T301" s="121"/>
      <c r="U301" s="121"/>
      <c r="V301" s="121"/>
      <c r="W301" s="121"/>
      <c r="X301" s="121"/>
      <c r="Y301" s="121"/>
      <c r="Z301" s="86"/>
      <c r="AA301" s="86"/>
      <c r="AB301" s="86"/>
      <c r="AC301" s="635"/>
      <c r="AD301" s="125"/>
      <c r="AE301" s="51"/>
      <c r="AF301" s="51"/>
    </row>
    <row r="302" spans="1:32" s="52" customFormat="1" outlineLevel="1">
      <c r="A302" s="274"/>
      <c r="B302" s="48" t="s">
        <v>15</v>
      </c>
      <c r="C302" s="85">
        <v>1136</v>
      </c>
      <c r="D302" s="73"/>
      <c r="E302" s="73" t="s">
        <v>9824</v>
      </c>
      <c r="F302" s="73" t="s">
        <v>9825</v>
      </c>
      <c r="G302" s="73" t="s">
        <v>9468</v>
      </c>
      <c r="H302" s="73"/>
      <c r="I302" s="73"/>
      <c r="J302" s="86"/>
      <c r="K302" s="86"/>
      <c r="L302" s="86"/>
      <c r="M302" s="73"/>
      <c r="N302" s="73"/>
      <c r="O302" s="86"/>
      <c r="P302" s="73"/>
      <c r="Q302" s="86"/>
      <c r="R302" s="121"/>
      <c r="S302" s="121"/>
      <c r="T302" s="121"/>
      <c r="U302" s="121"/>
      <c r="V302" s="121"/>
      <c r="W302" s="121"/>
      <c r="X302" s="121"/>
      <c r="Y302" s="121"/>
      <c r="Z302" s="86"/>
      <c r="AA302" s="86"/>
      <c r="AB302" s="86"/>
      <c r="AC302" s="635"/>
      <c r="AD302" s="125"/>
      <c r="AE302" s="51"/>
      <c r="AF302" s="51"/>
    </row>
    <row r="303" spans="1:32" s="52" customFormat="1" outlineLevel="1">
      <c r="A303" s="274"/>
      <c r="B303" s="48" t="s">
        <v>15</v>
      </c>
      <c r="C303" s="85">
        <v>1137</v>
      </c>
      <c r="D303" s="73"/>
      <c r="E303" s="73" t="s">
        <v>9826</v>
      </c>
      <c r="F303" s="73" t="s">
        <v>9827</v>
      </c>
      <c r="G303" s="73" t="s">
        <v>9471</v>
      </c>
      <c r="H303" s="73"/>
      <c r="I303" s="73"/>
      <c r="J303" s="86"/>
      <c r="K303" s="86"/>
      <c r="L303" s="86"/>
      <c r="M303" s="73"/>
      <c r="N303" s="73"/>
      <c r="O303" s="86"/>
      <c r="P303" s="73"/>
      <c r="Q303" s="86"/>
      <c r="R303" s="121"/>
      <c r="S303" s="121"/>
      <c r="T303" s="121"/>
      <c r="U303" s="121"/>
      <c r="V303" s="121"/>
      <c r="W303" s="121"/>
      <c r="X303" s="121"/>
      <c r="Y303" s="121"/>
      <c r="Z303" s="86"/>
      <c r="AA303" s="86"/>
      <c r="AB303" s="86"/>
      <c r="AC303" s="635"/>
      <c r="AD303" s="125"/>
      <c r="AE303" s="51"/>
      <c r="AF303" s="51"/>
    </row>
    <row r="304" spans="1:32" s="52" customFormat="1" outlineLevel="1">
      <c r="A304" s="274"/>
      <c r="B304" s="48" t="s">
        <v>15</v>
      </c>
      <c r="C304" s="85">
        <v>1138</v>
      </c>
      <c r="D304" s="73"/>
      <c r="E304" s="73" t="s">
        <v>9828</v>
      </c>
      <c r="F304" s="73" t="s">
        <v>9829</v>
      </c>
      <c r="G304" s="73" t="s">
        <v>9474</v>
      </c>
      <c r="H304" s="73"/>
      <c r="I304" s="73"/>
      <c r="J304" s="86"/>
      <c r="K304" s="86"/>
      <c r="L304" s="86"/>
      <c r="M304" s="73"/>
      <c r="N304" s="73"/>
      <c r="O304" s="86"/>
      <c r="P304" s="73"/>
      <c r="Q304" s="86"/>
      <c r="R304" s="121"/>
      <c r="S304" s="121"/>
      <c r="T304" s="121"/>
      <c r="U304" s="121"/>
      <c r="V304" s="121"/>
      <c r="W304" s="121"/>
      <c r="X304" s="121"/>
      <c r="Y304" s="121"/>
      <c r="Z304" s="86"/>
      <c r="AA304" s="86"/>
      <c r="AB304" s="86"/>
      <c r="AC304" s="635"/>
      <c r="AD304" s="125"/>
      <c r="AE304" s="51"/>
      <c r="AF304" s="51"/>
    </row>
    <row r="305" spans="1:32" s="52" customFormat="1" outlineLevel="1">
      <c r="A305" s="274"/>
      <c r="B305" s="48" t="s">
        <v>15</v>
      </c>
      <c r="C305" s="85">
        <v>1139</v>
      </c>
      <c r="D305" s="73"/>
      <c r="E305" s="73" t="s">
        <v>9830</v>
      </c>
      <c r="F305" s="73" t="s">
        <v>9831</v>
      </c>
      <c r="G305" s="73" t="s">
        <v>9477</v>
      </c>
      <c r="H305" s="73"/>
      <c r="I305" s="73"/>
      <c r="J305" s="86"/>
      <c r="K305" s="86"/>
      <c r="L305" s="86"/>
      <c r="M305" s="73"/>
      <c r="N305" s="73"/>
      <c r="O305" s="86"/>
      <c r="P305" s="73"/>
      <c r="Q305" s="86"/>
      <c r="R305" s="121"/>
      <c r="S305" s="121"/>
      <c r="T305" s="121"/>
      <c r="U305" s="121"/>
      <c r="V305" s="121"/>
      <c r="W305" s="121"/>
      <c r="X305" s="121"/>
      <c r="Y305" s="121"/>
      <c r="Z305" s="86"/>
      <c r="AA305" s="86"/>
      <c r="AB305" s="86"/>
      <c r="AC305" s="635"/>
      <c r="AD305" s="125"/>
      <c r="AE305" s="51"/>
      <c r="AF305" s="51"/>
    </row>
    <row r="306" spans="1:32" s="52" customFormat="1" outlineLevel="1">
      <c r="A306" s="274"/>
      <c r="B306" s="48" t="s">
        <v>15</v>
      </c>
      <c r="C306" s="85">
        <v>1140</v>
      </c>
      <c r="D306" s="73"/>
      <c r="E306" s="73" t="s">
        <v>9832</v>
      </c>
      <c r="F306" s="73" t="s">
        <v>9833</v>
      </c>
      <c r="G306" s="73" t="s">
        <v>9480</v>
      </c>
      <c r="H306" s="73"/>
      <c r="I306" s="73"/>
      <c r="J306" s="86"/>
      <c r="K306" s="86"/>
      <c r="L306" s="86"/>
      <c r="M306" s="73"/>
      <c r="N306" s="73"/>
      <c r="O306" s="86"/>
      <c r="P306" s="73"/>
      <c r="Q306" s="86"/>
      <c r="R306" s="121"/>
      <c r="S306" s="121"/>
      <c r="T306" s="121"/>
      <c r="U306" s="121"/>
      <c r="V306" s="121"/>
      <c r="W306" s="121"/>
      <c r="X306" s="121"/>
      <c r="Y306" s="121"/>
      <c r="Z306" s="86"/>
      <c r="AA306" s="86"/>
      <c r="AB306" s="86"/>
      <c r="AC306" s="635"/>
      <c r="AD306" s="125"/>
      <c r="AE306" s="51"/>
      <c r="AF306" s="51"/>
    </row>
    <row r="307" spans="1:32" s="52" customFormat="1" outlineLevel="1">
      <c r="A307" s="274"/>
      <c r="B307" s="48" t="s">
        <v>15</v>
      </c>
      <c r="C307" s="85">
        <v>1141</v>
      </c>
      <c r="D307" s="73"/>
      <c r="E307" s="73" t="s">
        <v>9834</v>
      </c>
      <c r="F307" s="73" t="s">
        <v>9835</v>
      </c>
      <c r="G307" s="73" t="s">
        <v>9483</v>
      </c>
      <c r="H307" s="73"/>
      <c r="I307" s="73"/>
      <c r="J307" s="86"/>
      <c r="K307" s="86"/>
      <c r="L307" s="86"/>
      <c r="M307" s="73"/>
      <c r="N307" s="73"/>
      <c r="O307" s="86"/>
      <c r="P307" s="73"/>
      <c r="Q307" s="86"/>
      <c r="R307" s="121"/>
      <c r="S307" s="121"/>
      <c r="T307" s="121"/>
      <c r="U307" s="121"/>
      <c r="V307" s="121"/>
      <c r="W307" s="121"/>
      <c r="X307" s="121"/>
      <c r="Y307" s="121"/>
      <c r="Z307" s="86"/>
      <c r="AA307" s="86"/>
      <c r="AB307" s="86"/>
      <c r="AC307" s="635"/>
      <c r="AD307" s="125"/>
      <c r="AE307" s="51"/>
      <c r="AF307" s="51"/>
    </row>
    <row r="308" spans="1:32" s="52" customFormat="1" outlineLevel="1">
      <c r="A308" s="274"/>
      <c r="B308" s="48" t="s">
        <v>15</v>
      </c>
      <c r="C308" s="85">
        <v>1142</v>
      </c>
      <c r="D308" s="73"/>
      <c r="E308" s="73" t="s">
        <v>9836</v>
      </c>
      <c r="F308" s="73" t="s">
        <v>9837</v>
      </c>
      <c r="G308" s="73" t="s">
        <v>9486</v>
      </c>
      <c r="H308" s="73"/>
      <c r="I308" s="73"/>
      <c r="J308" s="86"/>
      <c r="K308" s="86"/>
      <c r="L308" s="86"/>
      <c r="M308" s="73"/>
      <c r="N308" s="73"/>
      <c r="O308" s="86"/>
      <c r="P308" s="73"/>
      <c r="Q308" s="86"/>
      <c r="R308" s="121"/>
      <c r="S308" s="121"/>
      <c r="T308" s="121"/>
      <c r="U308" s="121"/>
      <c r="V308" s="121"/>
      <c r="W308" s="121"/>
      <c r="X308" s="121"/>
      <c r="Y308" s="121"/>
      <c r="Z308" s="86"/>
      <c r="AA308" s="86"/>
      <c r="AB308" s="86"/>
      <c r="AC308" s="635"/>
      <c r="AD308" s="125"/>
      <c r="AE308" s="51"/>
      <c r="AF308" s="51"/>
    </row>
    <row r="309" spans="1:32" s="52" customFormat="1" outlineLevel="1">
      <c r="A309" s="274"/>
      <c r="B309" s="48" t="s">
        <v>15</v>
      </c>
      <c r="C309" s="85">
        <v>1143</v>
      </c>
      <c r="D309" s="73"/>
      <c r="E309" s="73" t="s">
        <v>9838</v>
      </c>
      <c r="F309" s="73" t="s">
        <v>9839</v>
      </c>
      <c r="G309" s="73" t="s">
        <v>9489</v>
      </c>
      <c r="H309" s="73"/>
      <c r="I309" s="73"/>
      <c r="J309" s="86"/>
      <c r="K309" s="86"/>
      <c r="L309" s="86"/>
      <c r="M309" s="73"/>
      <c r="N309" s="73"/>
      <c r="O309" s="86"/>
      <c r="P309" s="73"/>
      <c r="Q309" s="86"/>
      <c r="R309" s="121"/>
      <c r="S309" s="121"/>
      <c r="T309" s="121"/>
      <c r="U309" s="121"/>
      <c r="V309" s="121"/>
      <c r="W309" s="121"/>
      <c r="X309" s="121"/>
      <c r="Y309" s="121"/>
      <c r="Z309" s="86"/>
      <c r="AA309" s="86"/>
      <c r="AB309" s="86"/>
      <c r="AC309" s="635"/>
      <c r="AD309" s="125"/>
      <c r="AE309" s="51"/>
      <c r="AF309" s="51"/>
    </row>
    <row r="310" spans="1:32" s="52" customFormat="1" outlineLevel="1">
      <c r="A310" s="274"/>
      <c r="B310" s="48" t="s">
        <v>15</v>
      </c>
      <c r="C310" s="85">
        <v>1144</v>
      </c>
      <c r="D310" s="73"/>
      <c r="E310" s="73" t="s">
        <v>9840</v>
      </c>
      <c r="F310" s="73" t="s">
        <v>9841</v>
      </c>
      <c r="G310" s="73" t="s">
        <v>9492</v>
      </c>
      <c r="H310" s="73"/>
      <c r="I310" s="73"/>
      <c r="J310" s="86"/>
      <c r="K310" s="86"/>
      <c r="L310" s="86"/>
      <c r="M310" s="73"/>
      <c r="N310" s="73"/>
      <c r="O310" s="86"/>
      <c r="P310" s="73"/>
      <c r="Q310" s="86"/>
      <c r="R310" s="121"/>
      <c r="S310" s="121"/>
      <c r="T310" s="121"/>
      <c r="U310" s="121"/>
      <c r="V310" s="121"/>
      <c r="W310" s="121"/>
      <c r="X310" s="121"/>
      <c r="Y310" s="121"/>
      <c r="Z310" s="86"/>
      <c r="AA310" s="86"/>
      <c r="AB310" s="86"/>
      <c r="AC310" s="635"/>
      <c r="AD310" s="125"/>
      <c r="AE310" s="51"/>
      <c r="AF310" s="51"/>
    </row>
    <row r="311" spans="1:32" s="52" customFormat="1" outlineLevel="1">
      <c r="A311" s="274"/>
      <c r="B311" s="48" t="s">
        <v>15</v>
      </c>
      <c r="C311" s="85">
        <v>1145</v>
      </c>
      <c r="D311" s="73"/>
      <c r="E311" s="73" t="s">
        <v>9842</v>
      </c>
      <c r="F311" s="73" t="s">
        <v>9843</v>
      </c>
      <c r="G311" s="73" t="s">
        <v>9495</v>
      </c>
      <c r="H311" s="73"/>
      <c r="I311" s="73"/>
      <c r="J311" s="86"/>
      <c r="K311" s="86"/>
      <c r="L311" s="86"/>
      <c r="M311" s="73"/>
      <c r="N311" s="73"/>
      <c r="O311" s="86"/>
      <c r="P311" s="73"/>
      <c r="Q311" s="86"/>
      <c r="R311" s="121"/>
      <c r="S311" s="121"/>
      <c r="T311" s="121"/>
      <c r="U311" s="121"/>
      <c r="V311" s="121"/>
      <c r="W311" s="121"/>
      <c r="X311" s="121"/>
      <c r="Y311" s="121"/>
      <c r="Z311" s="86"/>
      <c r="AA311" s="86"/>
      <c r="AB311" s="86"/>
      <c r="AC311" s="635"/>
      <c r="AD311" s="125"/>
      <c r="AE311" s="51"/>
      <c r="AF311" s="51"/>
    </row>
    <row r="312" spans="1:32" s="52" customFormat="1" outlineLevel="1">
      <c r="A312" s="274"/>
      <c r="B312" s="48" t="s">
        <v>15</v>
      </c>
      <c r="C312" s="85">
        <v>1146</v>
      </c>
      <c r="D312" s="73"/>
      <c r="E312" s="73" t="s">
        <v>9844</v>
      </c>
      <c r="F312" s="73" t="s">
        <v>9845</v>
      </c>
      <c r="G312" s="73" t="s">
        <v>9498</v>
      </c>
      <c r="H312" s="73"/>
      <c r="I312" s="73"/>
      <c r="J312" s="86"/>
      <c r="K312" s="86"/>
      <c r="L312" s="86"/>
      <c r="M312" s="73"/>
      <c r="N312" s="73"/>
      <c r="O312" s="86"/>
      <c r="P312" s="73"/>
      <c r="Q312" s="86"/>
      <c r="R312" s="121"/>
      <c r="S312" s="121"/>
      <c r="T312" s="121"/>
      <c r="U312" s="121"/>
      <c r="V312" s="121"/>
      <c r="W312" s="121"/>
      <c r="X312" s="121"/>
      <c r="Y312" s="121"/>
      <c r="Z312" s="86"/>
      <c r="AA312" s="86"/>
      <c r="AB312" s="86"/>
      <c r="AC312" s="635"/>
      <c r="AD312" s="125"/>
      <c r="AE312" s="51"/>
      <c r="AF312" s="51"/>
    </row>
    <row r="313" spans="1:32" s="52" customFormat="1" outlineLevel="1">
      <c r="A313" s="274"/>
      <c r="B313" s="48" t="s">
        <v>15</v>
      </c>
      <c r="C313" s="85">
        <v>1147</v>
      </c>
      <c r="D313" s="73"/>
      <c r="E313" s="73" t="s">
        <v>9846</v>
      </c>
      <c r="F313" s="73" t="s">
        <v>9847</v>
      </c>
      <c r="G313" s="73" t="s">
        <v>9501</v>
      </c>
      <c r="H313" s="73"/>
      <c r="I313" s="73"/>
      <c r="J313" s="86"/>
      <c r="K313" s="86"/>
      <c r="L313" s="86"/>
      <c r="M313" s="73"/>
      <c r="N313" s="73"/>
      <c r="O313" s="86"/>
      <c r="P313" s="73"/>
      <c r="Q313" s="86"/>
      <c r="R313" s="121"/>
      <c r="S313" s="121"/>
      <c r="T313" s="121"/>
      <c r="U313" s="121"/>
      <c r="V313" s="121"/>
      <c r="W313" s="121"/>
      <c r="X313" s="121"/>
      <c r="Y313" s="121"/>
      <c r="Z313" s="86"/>
      <c r="AA313" s="86"/>
      <c r="AB313" s="86"/>
      <c r="AC313" s="635"/>
      <c r="AD313" s="125"/>
      <c r="AE313" s="51"/>
      <c r="AF313" s="51"/>
    </row>
    <row r="314" spans="1:32" s="52" customFormat="1" outlineLevel="1">
      <c r="A314" s="274"/>
      <c r="B314" s="48" t="s">
        <v>15</v>
      </c>
      <c r="C314" s="85">
        <v>1148</v>
      </c>
      <c r="D314" s="73"/>
      <c r="E314" s="73" t="s">
        <v>9848</v>
      </c>
      <c r="F314" s="73" t="s">
        <v>9849</v>
      </c>
      <c r="G314" s="73" t="s">
        <v>9504</v>
      </c>
      <c r="H314" s="73"/>
      <c r="I314" s="73"/>
      <c r="J314" s="86"/>
      <c r="K314" s="86"/>
      <c r="L314" s="86"/>
      <c r="M314" s="73"/>
      <c r="N314" s="73"/>
      <c r="O314" s="86"/>
      <c r="P314" s="73"/>
      <c r="Q314" s="86"/>
      <c r="R314" s="121"/>
      <c r="S314" s="121"/>
      <c r="T314" s="121"/>
      <c r="U314" s="121"/>
      <c r="V314" s="121"/>
      <c r="W314" s="121"/>
      <c r="X314" s="121"/>
      <c r="Y314" s="121"/>
      <c r="Z314" s="86"/>
      <c r="AA314" s="86"/>
      <c r="AB314" s="86"/>
      <c r="AC314" s="635"/>
      <c r="AD314" s="125"/>
      <c r="AE314" s="51"/>
      <c r="AF314" s="51"/>
    </row>
    <row r="315" spans="1:32" s="52" customFormat="1" outlineLevel="1">
      <c r="A315" s="274"/>
      <c r="B315" s="48" t="s">
        <v>15</v>
      </c>
      <c r="C315" s="85">
        <v>1149</v>
      </c>
      <c r="D315" s="73"/>
      <c r="E315" s="73" t="s">
        <v>9850</v>
      </c>
      <c r="F315" s="73" t="s">
        <v>9851</v>
      </c>
      <c r="G315" s="73" t="s">
        <v>9507</v>
      </c>
      <c r="H315" s="73"/>
      <c r="I315" s="73"/>
      <c r="J315" s="86"/>
      <c r="K315" s="86"/>
      <c r="L315" s="86"/>
      <c r="M315" s="73"/>
      <c r="N315" s="73"/>
      <c r="O315" s="86"/>
      <c r="P315" s="73"/>
      <c r="Q315" s="86"/>
      <c r="R315" s="121"/>
      <c r="S315" s="121"/>
      <c r="T315" s="121"/>
      <c r="U315" s="121"/>
      <c r="V315" s="121"/>
      <c r="W315" s="121"/>
      <c r="X315" s="121"/>
      <c r="Y315" s="121"/>
      <c r="Z315" s="86"/>
      <c r="AA315" s="86"/>
      <c r="AB315" s="86"/>
      <c r="AC315" s="635"/>
      <c r="AD315" s="125"/>
      <c r="AE315" s="51"/>
      <c r="AF315" s="51"/>
    </row>
    <row r="316" spans="1:32" s="52" customFormat="1" outlineLevel="1">
      <c r="A316" s="274"/>
      <c r="B316" s="48" t="s">
        <v>15</v>
      </c>
      <c r="C316" s="85">
        <v>1150</v>
      </c>
      <c r="D316" s="73"/>
      <c r="E316" s="73" t="s">
        <v>9852</v>
      </c>
      <c r="F316" s="73" t="s">
        <v>9853</v>
      </c>
      <c r="G316" s="73" t="s">
        <v>9510</v>
      </c>
      <c r="H316" s="73"/>
      <c r="I316" s="73"/>
      <c r="J316" s="86"/>
      <c r="K316" s="86"/>
      <c r="L316" s="86"/>
      <c r="M316" s="73"/>
      <c r="N316" s="73"/>
      <c r="O316" s="86"/>
      <c r="P316" s="73"/>
      <c r="Q316" s="86"/>
      <c r="R316" s="121"/>
      <c r="S316" s="121"/>
      <c r="T316" s="121"/>
      <c r="U316" s="121"/>
      <c r="V316" s="121"/>
      <c r="W316" s="121"/>
      <c r="X316" s="121"/>
      <c r="Y316" s="121"/>
      <c r="Z316" s="86"/>
      <c r="AA316" s="86"/>
      <c r="AB316" s="86"/>
      <c r="AC316" s="635"/>
      <c r="AD316" s="125"/>
      <c r="AE316" s="51"/>
      <c r="AF316" s="51"/>
    </row>
    <row r="317" spans="1:32" s="52" customFormat="1" outlineLevel="1">
      <c r="A317" s="274"/>
      <c r="B317" s="48" t="s">
        <v>15</v>
      </c>
      <c r="C317" s="85">
        <v>1151</v>
      </c>
      <c r="D317" s="73"/>
      <c r="E317" s="73" t="s">
        <v>9854</v>
      </c>
      <c r="F317" s="73" t="s">
        <v>9855</v>
      </c>
      <c r="G317" s="73" t="s">
        <v>9513</v>
      </c>
      <c r="H317" s="73"/>
      <c r="I317" s="73"/>
      <c r="J317" s="86"/>
      <c r="K317" s="86"/>
      <c r="L317" s="86"/>
      <c r="M317" s="73"/>
      <c r="N317" s="73"/>
      <c r="O317" s="86"/>
      <c r="P317" s="73"/>
      <c r="Q317" s="86"/>
      <c r="R317" s="121"/>
      <c r="S317" s="121"/>
      <c r="T317" s="121"/>
      <c r="U317" s="121"/>
      <c r="V317" s="121"/>
      <c r="W317" s="121"/>
      <c r="X317" s="121"/>
      <c r="Y317" s="121"/>
      <c r="Z317" s="86"/>
      <c r="AA317" s="86"/>
      <c r="AB317" s="86"/>
      <c r="AC317" s="635"/>
      <c r="AD317" s="125"/>
      <c r="AE317" s="51"/>
      <c r="AF317" s="51"/>
    </row>
    <row r="318" spans="1:32" s="52" customFormat="1" outlineLevel="1">
      <c r="A318" s="274"/>
      <c r="B318" s="48" t="s">
        <v>15</v>
      </c>
      <c r="C318" s="85">
        <v>1152</v>
      </c>
      <c r="D318" s="73"/>
      <c r="E318" s="73" t="s">
        <v>9856</v>
      </c>
      <c r="F318" s="73" t="s">
        <v>9857</v>
      </c>
      <c r="G318" s="73" t="s">
        <v>9516</v>
      </c>
      <c r="H318" s="73"/>
      <c r="I318" s="73"/>
      <c r="J318" s="86"/>
      <c r="K318" s="86"/>
      <c r="L318" s="86"/>
      <c r="M318" s="73"/>
      <c r="N318" s="73"/>
      <c r="O318" s="86"/>
      <c r="P318" s="73"/>
      <c r="Q318" s="86"/>
      <c r="R318" s="121"/>
      <c r="S318" s="121"/>
      <c r="T318" s="121"/>
      <c r="U318" s="121"/>
      <c r="V318" s="121"/>
      <c r="W318" s="121"/>
      <c r="X318" s="121"/>
      <c r="Y318" s="121"/>
      <c r="Z318" s="86"/>
      <c r="AA318" s="86"/>
      <c r="AB318" s="86"/>
      <c r="AC318" s="635"/>
      <c r="AD318" s="125"/>
      <c r="AE318" s="51"/>
      <c r="AF318" s="51"/>
    </row>
    <row r="319" spans="1:32" s="52" customFormat="1" outlineLevel="1">
      <c r="A319" s="274"/>
      <c r="B319" s="48" t="s">
        <v>15</v>
      </c>
      <c r="C319" s="85">
        <v>1153</v>
      </c>
      <c r="D319" s="73"/>
      <c r="E319" s="73" t="s">
        <v>9858</v>
      </c>
      <c r="F319" s="73" t="s">
        <v>9859</v>
      </c>
      <c r="G319" s="73" t="s">
        <v>9519</v>
      </c>
      <c r="H319" s="73"/>
      <c r="I319" s="73"/>
      <c r="J319" s="86"/>
      <c r="K319" s="86"/>
      <c r="L319" s="86"/>
      <c r="M319" s="73"/>
      <c r="N319" s="73"/>
      <c r="O319" s="86"/>
      <c r="P319" s="73"/>
      <c r="Q319" s="86"/>
      <c r="R319" s="121"/>
      <c r="S319" s="121"/>
      <c r="T319" s="121"/>
      <c r="U319" s="121"/>
      <c r="V319" s="121"/>
      <c r="W319" s="121"/>
      <c r="X319" s="121"/>
      <c r="Y319" s="121"/>
      <c r="Z319" s="86"/>
      <c r="AA319" s="86"/>
      <c r="AB319" s="86"/>
      <c r="AC319" s="635"/>
      <c r="AD319" s="125"/>
      <c r="AE319" s="51"/>
      <c r="AF319" s="51"/>
    </row>
    <row r="320" spans="1:32" s="52" customFormat="1" outlineLevel="1">
      <c r="A320" s="274"/>
      <c r="B320" s="48" t="s">
        <v>15</v>
      </c>
      <c r="C320" s="85">
        <v>1154</v>
      </c>
      <c r="D320" s="73"/>
      <c r="E320" s="73" t="s">
        <v>9860</v>
      </c>
      <c r="F320" s="73" t="s">
        <v>9861</v>
      </c>
      <c r="G320" s="73" t="s">
        <v>9522</v>
      </c>
      <c r="H320" s="73"/>
      <c r="I320" s="73"/>
      <c r="J320" s="86"/>
      <c r="K320" s="86"/>
      <c r="L320" s="86"/>
      <c r="M320" s="73"/>
      <c r="N320" s="73"/>
      <c r="O320" s="86"/>
      <c r="P320" s="73"/>
      <c r="Q320" s="86"/>
      <c r="R320" s="121"/>
      <c r="S320" s="121"/>
      <c r="T320" s="121"/>
      <c r="U320" s="121"/>
      <c r="V320" s="121"/>
      <c r="W320" s="121"/>
      <c r="X320" s="121"/>
      <c r="Y320" s="121"/>
      <c r="Z320" s="86"/>
      <c r="AA320" s="86"/>
      <c r="AB320" s="86"/>
      <c r="AC320" s="635"/>
      <c r="AD320" s="125"/>
      <c r="AE320" s="51"/>
      <c r="AF320" s="51"/>
    </row>
    <row r="321" spans="1:40" s="52" customFormat="1" outlineLevel="1">
      <c r="A321" s="274"/>
      <c r="B321" s="48" t="s">
        <v>15</v>
      </c>
      <c r="C321" s="85">
        <v>1155</v>
      </c>
      <c r="D321" s="73"/>
      <c r="E321" s="73" t="s">
        <v>9862</v>
      </c>
      <c r="F321" s="73" t="s">
        <v>9863</v>
      </c>
      <c r="G321" s="73" t="s">
        <v>9525</v>
      </c>
      <c r="H321" s="73"/>
      <c r="I321" s="73"/>
      <c r="J321" s="86"/>
      <c r="K321" s="86"/>
      <c r="L321" s="86"/>
      <c r="M321" s="73"/>
      <c r="N321" s="73"/>
      <c r="O321" s="86"/>
      <c r="P321" s="73"/>
      <c r="Q321" s="86"/>
      <c r="R321" s="121"/>
      <c r="S321" s="121"/>
      <c r="T321" s="121"/>
      <c r="U321" s="121"/>
      <c r="V321" s="121"/>
      <c r="W321" s="121"/>
      <c r="X321" s="121"/>
      <c r="Y321" s="121"/>
      <c r="Z321" s="86"/>
      <c r="AA321" s="86"/>
      <c r="AB321" s="86"/>
      <c r="AC321" s="635"/>
      <c r="AD321" s="125"/>
      <c r="AE321" s="51"/>
      <c r="AF321" s="51"/>
    </row>
    <row r="322" spans="1:40" s="52" customFormat="1" outlineLevel="1">
      <c r="A322" s="274"/>
      <c r="B322" s="48" t="s">
        <v>15</v>
      </c>
      <c r="C322" s="85">
        <v>1156</v>
      </c>
      <c r="D322" s="73"/>
      <c r="E322" s="73" t="s">
        <v>9864</v>
      </c>
      <c r="F322" s="73" t="s">
        <v>9865</v>
      </c>
      <c r="G322" s="73" t="s">
        <v>9528</v>
      </c>
      <c r="H322" s="73"/>
      <c r="I322" s="73"/>
      <c r="J322" s="86"/>
      <c r="K322" s="86"/>
      <c r="L322" s="86"/>
      <c r="M322" s="73"/>
      <c r="N322" s="73"/>
      <c r="O322" s="86"/>
      <c r="P322" s="73"/>
      <c r="Q322" s="86"/>
      <c r="R322" s="121"/>
      <c r="S322" s="121"/>
      <c r="T322" s="121"/>
      <c r="U322" s="121"/>
      <c r="V322" s="121"/>
      <c r="W322" s="121"/>
      <c r="X322" s="121"/>
      <c r="Y322" s="121"/>
      <c r="Z322" s="86"/>
      <c r="AA322" s="86"/>
      <c r="AB322" s="86"/>
      <c r="AC322" s="635"/>
      <c r="AD322" s="125"/>
      <c r="AE322" s="51"/>
      <c r="AF322" s="51"/>
    </row>
    <row r="323" spans="1:40" s="52" customFormat="1" outlineLevel="1">
      <c r="A323" s="274"/>
      <c r="B323" s="48" t="s">
        <v>15</v>
      </c>
      <c r="C323" s="85">
        <v>1157</v>
      </c>
      <c r="D323" s="73"/>
      <c r="E323" s="73" t="s">
        <v>9866</v>
      </c>
      <c r="F323" s="73" t="s">
        <v>9867</v>
      </c>
      <c r="G323" s="73" t="s">
        <v>9531</v>
      </c>
      <c r="H323" s="73"/>
      <c r="I323" s="73"/>
      <c r="J323" s="86"/>
      <c r="K323" s="86"/>
      <c r="L323" s="86"/>
      <c r="M323" s="73"/>
      <c r="N323" s="73"/>
      <c r="O323" s="86"/>
      <c r="P323" s="73"/>
      <c r="Q323" s="86"/>
      <c r="R323" s="121"/>
      <c r="S323" s="121"/>
      <c r="T323" s="121"/>
      <c r="U323" s="121"/>
      <c r="V323" s="121"/>
      <c r="W323" s="121"/>
      <c r="X323" s="121"/>
      <c r="Y323" s="121"/>
      <c r="Z323" s="86"/>
      <c r="AA323" s="86"/>
      <c r="AB323" s="86"/>
      <c r="AC323" s="635"/>
      <c r="AD323" s="125"/>
      <c r="AE323" s="51"/>
      <c r="AF323" s="51"/>
    </row>
    <row r="324" spans="1:40" s="52" customFormat="1" outlineLevel="1">
      <c r="A324" s="274"/>
      <c r="B324" s="48" t="s">
        <v>15</v>
      </c>
      <c r="C324" s="85">
        <v>1158</v>
      </c>
      <c r="D324" s="73"/>
      <c r="E324" s="73" t="s">
        <v>9868</v>
      </c>
      <c r="F324" s="73" t="s">
        <v>9869</v>
      </c>
      <c r="G324" s="73" t="s">
        <v>9534</v>
      </c>
      <c r="H324" s="73"/>
      <c r="I324" s="73"/>
      <c r="J324" s="86"/>
      <c r="K324" s="86"/>
      <c r="L324" s="86"/>
      <c r="M324" s="73"/>
      <c r="N324" s="73"/>
      <c r="O324" s="86"/>
      <c r="P324" s="73"/>
      <c r="Q324" s="86"/>
      <c r="R324" s="121"/>
      <c r="S324" s="121"/>
      <c r="T324" s="121"/>
      <c r="U324" s="121"/>
      <c r="V324" s="121"/>
      <c r="W324" s="121"/>
      <c r="X324" s="121"/>
      <c r="Y324" s="121"/>
      <c r="Z324" s="86"/>
      <c r="AA324" s="86"/>
      <c r="AB324" s="86"/>
      <c r="AC324" s="635"/>
      <c r="AD324" s="125"/>
      <c r="AE324" s="51"/>
      <c r="AF324" s="51"/>
    </row>
    <row r="325" spans="1:40" s="52" customFormat="1" outlineLevel="1">
      <c r="A325" s="274"/>
      <c r="B325" s="48" t="s">
        <v>15</v>
      </c>
      <c r="C325" s="85">
        <v>1159</v>
      </c>
      <c r="D325" s="73"/>
      <c r="E325" s="73" t="s">
        <v>9870</v>
      </c>
      <c r="F325" s="73" t="s">
        <v>9871</v>
      </c>
      <c r="G325" s="73" t="s">
        <v>9537</v>
      </c>
      <c r="H325" s="73"/>
      <c r="I325" s="73"/>
      <c r="J325" s="86"/>
      <c r="K325" s="86"/>
      <c r="L325" s="86"/>
      <c r="M325" s="73"/>
      <c r="N325" s="73"/>
      <c r="O325" s="86"/>
      <c r="P325" s="73"/>
      <c r="Q325" s="86"/>
      <c r="R325" s="121"/>
      <c r="S325" s="121"/>
      <c r="T325" s="121"/>
      <c r="U325" s="121"/>
      <c r="V325" s="121"/>
      <c r="W325" s="121"/>
      <c r="X325" s="121"/>
      <c r="Y325" s="121"/>
      <c r="Z325" s="86"/>
      <c r="AA325" s="86"/>
      <c r="AB325" s="86"/>
      <c r="AC325" s="635"/>
      <c r="AD325" s="125"/>
      <c r="AE325" s="51"/>
      <c r="AF325" s="51"/>
    </row>
    <row r="326" spans="1:40" s="52" customFormat="1" outlineLevel="1">
      <c r="A326" s="274"/>
      <c r="B326" s="48" t="s">
        <v>15</v>
      </c>
      <c r="C326" s="85">
        <v>1160</v>
      </c>
      <c r="D326" s="73"/>
      <c r="E326" s="73" t="s">
        <v>9872</v>
      </c>
      <c r="F326" s="73" t="s">
        <v>9873</v>
      </c>
      <c r="G326" s="73" t="s">
        <v>9540</v>
      </c>
      <c r="H326" s="73"/>
      <c r="I326" s="73"/>
      <c r="J326" s="86"/>
      <c r="K326" s="86"/>
      <c r="L326" s="86"/>
      <c r="M326" s="73"/>
      <c r="N326" s="73"/>
      <c r="O326" s="86"/>
      <c r="P326" s="73"/>
      <c r="Q326" s="86"/>
      <c r="R326" s="121"/>
      <c r="S326" s="121"/>
      <c r="T326" s="121"/>
      <c r="U326" s="121"/>
      <c r="V326" s="121"/>
      <c r="W326" s="121"/>
      <c r="X326" s="121"/>
      <c r="Y326" s="121"/>
      <c r="Z326" s="86"/>
      <c r="AA326" s="86"/>
      <c r="AB326" s="86"/>
      <c r="AC326" s="635"/>
      <c r="AD326" s="125"/>
      <c r="AE326" s="51"/>
      <c r="AF326" s="51"/>
    </row>
    <row r="327" spans="1:40" s="52" customFormat="1" outlineLevel="1">
      <c r="A327" s="274"/>
      <c r="B327" s="48" t="s">
        <v>15</v>
      </c>
      <c r="C327" s="85">
        <v>1161</v>
      </c>
      <c r="D327" s="73"/>
      <c r="E327" s="73" t="s">
        <v>9874</v>
      </c>
      <c r="F327" s="73" t="s">
        <v>9875</v>
      </c>
      <c r="G327" s="73" t="s">
        <v>9543</v>
      </c>
      <c r="H327" s="73"/>
      <c r="I327" s="73"/>
      <c r="J327" s="86"/>
      <c r="K327" s="86"/>
      <c r="L327" s="86"/>
      <c r="M327" s="73"/>
      <c r="N327" s="73"/>
      <c r="O327" s="86"/>
      <c r="P327" s="73"/>
      <c r="Q327" s="86"/>
      <c r="R327" s="121"/>
      <c r="S327" s="121"/>
      <c r="T327" s="121"/>
      <c r="U327" s="121"/>
      <c r="V327" s="121"/>
      <c r="W327" s="121"/>
      <c r="X327" s="121"/>
      <c r="Y327" s="121"/>
      <c r="Z327" s="86"/>
      <c r="AA327" s="86"/>
      <c r="AB327" s="86"/>
      <c r="AC327" s="635"/>
      <c r="AD327" s="125"/>
      <c r="AE327" s="51"/>
      <c r="AF327" s="51"/>
    </row>
    <row r="328" spans="1:40" s="52" customFormat="1" ht="13.5" outlineLevel="1" thickBot="1">
      <c r="A328" s="267"/>
      <c r="B328" s="84"/>
      <c r="C328" s="82" t="s">
        <v>884</v>
      </c>
      <c r="D328" s="84"/>
      <c r="E328" s="84"/>
      <c r="F328" s="84"/>
      <c r="G328" s="84"/>
      <c r="H328" s="84"/>
      <c r="I328" s="84"/>
      <c r="J328" s="84"/>
      <c r="K328" s="639"/>
      <c r="L328" s="639"/>
      <c r="M328" s="639"/>
      <c r="N328" s="639"/>
      <c r="O328" s="84"/>
      <c r="P328" s="640"/>
      <c r="Q328" s="84"/>
      <c r="R328" s="79"/>
      <c r="S328" s="79"/>
      <c r="T328" s="79"/>
      <c r="U328" s="79"/>
      <c r="V328" s="79"/>
      <c r="W328" s="79"/>
      <c r="X328" s="79"/>
      <c r="Y328" s="79"/>
      <c r="Z328" s="84"/>
      <c r="AA328" s="84"/>
      <c r="AB328" s="84"/>
      <c r="AC328" s="104"/>
      <c r="AD328" s="84"/>
      <c r="AE328" s="119"/>
      <c r="AF328" s="119"/>
    </row>
    <row r="329" spans="1:40" ht="13.5" thickBot="1">
      <c r="P329" s="50"/>
      <c r="R329" s="641"/>
      <c r="S329" s="151"/>
      <c r="T329" s="151"/>
      <c r="U329" s="182"/>
      <c r="V329" s="642"/>
      <c r="W329" s="642"/>
      <c r="X329" s="642"/>
      <c r="Y329" s="642"/>
    </row>
    <row r="330" spans="1:40" s="17" customFormat="1">
      <c r="A330" s="285"/>
      <c r="B330" s="21"/>
      <c r="C330" s="21"/>
      <c r="D330" s="21"/>
      <c r="E330" s="21"/>
      <c r="F330" s="21"/>
      <c r="G330" s="21"/>
      <c r="H330" s="21"/>
      <c r="I330" s="21"/>
      <c r="J330" s="21" t="s">
        <v>885</v>
      </c>
      <c r="K330" s="21" t="s">
        <v>885</v>
      </c>
      <c r="L330" s="21" t="s">
        <v>885</v>
      </c>
      <c r="M330" s="21"/>
      <c r="N330" s="21"/>
      <c r="O330" s="21" t="s">
        <v>885</v>
      </c>
      <c r="P330" s="21" t="s">
        <v>885</v>
      </c>
      <c r="Q330" s="21"/>
      <c r="R330" s="183" t="s">
        <v>885</v>
      </c>
      <c r="S330" s="21" t="s">
        <v>885</v>
      </c>
      <c r="T330" s="183" t="s">
        <v>885</v>
      </c>
      <c r="U330" s="183" t="s">
        <v>885</v>
      </c>
      <c r="V330" s="183" t="s">
        <v>885</v>
      </c>
      <c r="W330" s="183"/>
      <c r="X330" s="183" t="s">
        <v>885</v>
      </c>
      <c r="Y330" s="21" t="s">
        <v>885</v>
      </c>
      <c r="Z330" s="21"/>
      <c r="AA330" s="21" t="s">
        <v>885</v>
      </c>
      <c r="AB330" s="21"/>
      <c r="AC330" s="183"/>
      <c r="AD330" s="21"/>
      <c r="AE330" s="62"/>
      <c r="AF330" s="62"/>
      <c r="AG330" s="52"/>
      <c r="AH330" s="52"/>
      <c r="AI330" s="52"/>
      <c r="AJ330" s="52"/>
      <c r="AK330" s="52"/>
      <c r="AL330" s="52"/>
      <c r="AM330" s="52"/>
      <c r="AN330" s="52"/>
    </row>
    <row r="331" spans="1:40" s="17" customFormat="1">
      <c r="A331" s="286"/>
      <c r="B331" s="64"/>
      <c r="C331" s="64"/>
      <c r="D331" s="64"/>
      <c r="E331" s="64"/>
      <c r="F331" s="64"/>
      <c r="G331" s="64"/>
      <c r="H331" s="64"/>
      <c r="I331" s="64"/>
      <c r="J331" s="39" t="s">
        <v>80</v>
      </c>
      <c r="K331" s="30" t="s">
        <v>6488</v>
      </c>
      <c r="L331" s="133" t="s">
        <v>7089</v>
      </c>
      <c r="M331" s="30"/>
      <c r="N331" s="30"/>
      <c r="O331" s="30" t="s">
        <v>9876</v>
      </c>
      <c r="P331" s="30" t="s">
        <v>79</v>
      </c>
      <c r="Q331" s="39"/>
      <c r="R331" s="184" t="s">
        <v>9877</v>
      </c>
      <c r="S331" s="26" t="s">
        <v>9877</v>
      </c>
      <c r="T331" s="27" t="s">
        <v>9877</v>
      </c>
      <c r="U331" s="184" t="s">
        <v>9877</v>
      </c>
      <c r="V331" s="184" t="s">
        <v>9877</v>
      </c>
      <c r="W331" s="184"/>
      <c r="X331" s="184" t="s">
        <v>9877</v>
      </c>
      <c r="Y331" s="26" t="s">
        <v>9877</v>
      </c>
      <c r="Z331" s="26"/>
      <c r="AA331" s="447" t="s">
        <v>909</v>
      </c>
      <c r="AB331" s="26"/>
      <c r="AC331" s="185"/>
      <c r="AD331" s="26"/>
      <c r="AE331" s="355"/>
      <c r="AF331" s="355"/>
      <c r="AG331" s="52"/>
      <c r="AH331" s="52"/>
      <c r="AI331" s="52"/>
      <c r="AJ331" s="52"/>
      <c r="AK331" s="52"/>
      <c r="AL331" s="52"/>
      <c r="AM331" s="52"/>
      <c r="AN331" s="52"/>
    </row>
    <row r="332" spans="1:40" s="17" customFormat="1">
      <c r="A332" s="286"/>
      <c r="B332" s="64"/>
      <c r="C332" s="64"/>
      <c r="D332" s="64"/>
      <c r="E332" s="64"/>
      <c r="F332" s="64"/>
      <c r="G332" s="64"/>
      <c r="H332" s="64"/>
      <c r="I332" s="64"/>
      <c r="J332" s="39" t="s">
        <v>1493</v>
      </c>
      <c r="K332" s="30" t="s">
        <v>7093</v>
      </c>
      <c r="L332" s="133" t="s">
        <v>7095</v>
      </c>
      <c r="M332" s="30"/>
      <c r="N332" s="30"/>
      <c r="O332" s="30" t="s">
        <v>9878</v>
      </c>
      <c r="P332" s="30" t="s">
        <v>80</v>
      </c>
      <c r="Q332" s="30"/>
      <c r="S332" s="64"/>
      <c r="U332" s="185"/>
      <c r="V332" s="185"/>
      <c r="W332" s="185"/>
      <c r="X332" s="185"/>
      <c r="Y332" s="64"/>
      <c r="Z332" s="26"/>
      <c r="AA332" s="447" t="s">
        <v>974</v>
      </c>
      <c r="AB332" s="26"/>
      <c r="AC332" s="185"/>
      <c r="AD332" s="26"/>
      <c r="AE332" s="355"/>
      <c r="AF332" s="355"/>
      <c r="AG332" s="52"/>
      <c r="AH332" s="52"/>
      <c r="AI332" s="52"/>
      <c r="AJ332" s="52"/>
      <c r="AK332" s="52"/>
      <c r="AL332" s="52"/>
      <c r="AM332" s="52"/>
      <c r="AN332" s="52"/>
    </row>
    <row r="333" spans="1:40" s="17" customFormat="1">
      <c r="A333" s="286"/>
      <c r="B333" s="64"/>
      <c r="C333" s="64"/>
      <c r="D333" s="64"/>
      <c r="E333" s="64"/>
      <c r="F333" s="64"/>
      <c r="G333" s="64"/>
      <c r="H333" s="64"/>
      <c r="I333" s="64"/>
      <c r="J333" s="39" t="s">
        <v>1496</v>
      </c>
      <c r="K333" s="30" t="s">
        <v>6549</v>
      </c>
      <c r="L333" s="133" t="s">
        <v>7099</v>
      </c>
      <c r="M333" s="30"/>
      <c r="N333" s="30"/>
      <c r="O333" s="30" t="s">
        <v>9152</v>
      </c>
      <c r="P333" s="30"/>
      <c r="Q333" s="39"/>
      <c r="R333" s="184"/>
      <c r="S333" s="26"/>
      <c r="T333" s="27"/>
      <c r="U333" s="184"/>
      <c r="V333" s="184"/>
      <c r="W333" s="184"/>
      <c r="X333" s="184"/>
      <c r="Y333" s="26"/>
      <c r="Z333" s="26"/>
      <c r="AA333" s="447" t="s">
        <v>80</v>
      </c>
      <c r="AB333" s="26"/>
      <c r="AC333" s="185"/>
      <c r="AD333" s="26"/>
      <c r="AE333" s="355"/>
      <c r="AF333" s="355"/>
      <c r="AG333" s="52"/>
      <c r="AH333" s="52"/>
      <c r="AI333" s="52"/>
      <c r="AJ333" s="52"/>
      <c r="AK333" s="52"/>
      <c r="AL333" s="52"/>
      <c r="AM333" s="52"/>
      <c r="AN333" s="52"/>
    </row>
    <row r="334" spans="1:40" s="17" customFormat="1">
      <c r="A334" s="286"/>
      <c r="B334" s="64"/>
      <c r="C334" s="64"/>
      <c r="D334" s="64"/>
      <c r="E334" s="64"/>
      <c r="F334" s="64"/>
      <c r="G334" s="64"/>
      <c r="H334" s="64"/>
      <c r="I334" s="64"/>
      <c r="J334" s="39" t="s">
        <v>1499</v>
      </c>
      <c r="K334" s="30" t="s">
        <v>7104</v>
      </c>
      <c r="L334" s="134" t="s">
        <v>7106</v>
      </c>
      <c r="M334" s="30"/>
      <c r="N334" s="30"/>
      <c r="O334" s="30" t="s">
        <v>9174</v>
      </c>
      <c r="P334" s="30"/>
      <c r="Q334" s="39"/>
      <c r="R334" s="184"/>
      <c r="S334" s="26"/>
      <c r="T334" s="27"/>
      <c r="U334" s="184"/>
      <c r="V334" s="184"/>
      <c r="W334" s="184"/>
      <c r="X334" s="26"/>
      <c r="Y334" s="186"/>
      <c r="Z334" s="26"/>
      <c r="AA334" s="26"/>
      <c r="AB334" s="26"/>
      <c r="AC334" s="185"/>
      <c r="AD334" s="26"/>
      <c r="AE334" s="355"/>
      <c r="AF334" s="355"/>
      <c r="AG334" s="52"/>
      <c r="AH334" s="52"/>
      <c r="AI334" s="52"/>
      <c r="AJ334" s="52"/>
      <c r="AK334" s="52"/>
      <c r="AL334" s="52"/>
      <c r="AM334" s="52"/>
      <c r="AN334" s="52"/>
    </row>
    <row r="335" spans="1:40" s="17" customFormat="1">
      <c r="A335" s="286"/>
      <c r="B335" s="64"/>
      <c r="C335" s="64"/>
      <c r="D335" s="64"/>
      <c r="E335" s="64"/>
      <c r="F335" s="64"/>
      <c r="G335" s="64"/>
      <c r="H335" s="64"/>
      <c r="I335" s="64"/>
      <c r="J335" s="39" t="s">
        <v>1501</v>
      </c>
      <c r="K335" s="30" t="s">
        <v>7110</v>
      </c>
      <c r="L335" s="134" t="s">
        <v>7112</v>
      </c>
      <c r="M335" s="30"/>
      <c r="N335" s="30"/>
      <c r="O335" s="30" t="s">
        <v>9879</v>
      </c>
      <c r="P335" s="30"/>
      <c r="Q335" s="39"/>
      <c r="R335" s="184"/>
      <c r="S335" s="26"/>
      <c r="T335" s="27"/>
      <c r="U335" s="26"/>
      <c r="V335" s="27"/>
      <c r="W335" s="27"/>
      <c r="X335" s="26"/>
      <c r="Y335" s="186"/>
      <c r="Z335" s="26"/>
      <c r="AA335" s="26"/>
      <c r="AB335" s="26"/>
      <c r="AC335" s="185"/>
      <c r="AD335" s="26"/>
      <c r="AE335" s="355"/>
      <c r="AF335" s="355"/>
      <c r="AG335" s="52"/>
      <c r="AH335" s="52"/>
      <c r="AI335" s="52"/>
      <c r="AJ335" s="52"/>
      <c r="AK335" s="52"/>
      <c r="AL335" s="52"/>
      <c r="AM335" s="52"/>
      <c r="AN335" s="52"/>
    </row>
    <row r="336" spans="1:40" s="17" customFormat="1">
      <c r="A336" s="286"/>
      <c r="B336" s="64"/>
      <c r="C336" s="64"/>
      <c r="D336" s="64"/>
      <c r="E336" s="64"/>
      <c r="F336" s="64"/>
      <c r="G336" s="64"/>
      <c r="H336" s="64"/>
      <c r="I336" s="64"/>
      <c r="J336" s="39" t="s">
        <v>1503</v>
      </c>
      <c r="K336" s="30" t="s">
        <v>7115</v>
      </c>
      <c r="L336" s="133" t="s">
        <v>7117</v>
      </c>
      <c r="M336" s="30"/>
      <c r="N336" s="30"/>
      <c r="O336" s="30" t="s">
        <v>9046</v>
      </c>
      <c r="P336" s="30"/>
      <c r="Q336" s="39"/>
      <c r="R336" s="184"/>
      <c r="S336" s="26"/>
      <c r="T336" s="27"/>
      <c r="U336" s="26"/>
      <c r="V336" s="27"/>
      <c r="W336" s="27"/>
      <c r="X336" s="26"/>
      <c r="Y336" s="186"/>
      <c r="Z336" s="26"/>
      <c r="AA336" s="26"/>
      <c r="AB336" s="64"/>
      <c r="AC336" s="185"/>
      <c r="AD336" s="64"/>
      <c r="AE336" s="63"/>
      <c r="AF336" s="63"/>
      <c r="AG336" s="52"/>
      <c r="AH336" s="52"/>
      <c r="AI336" s="52"/>
      <c r="AJ336" s="52"/>
      <c r="AK336" s="52"/>
      <c r="AL336" s="52"/>
      <c r="AM336" s="52"/>
      <c r="AN336" s="52"/>
    </row>
    <row r="337" spans="1:40" s="17" customFormat="1">
      <c r="A337" s="286"/>
      <c r="B337" s="64"/>
      <c r="C337" s="64"/>
      <c r="D337" s="64"/>
      <c r="E337" s="64"/>
      <c r="F337" s="64"/>
      <c r="G337" s="64"/>
      <c r="H337" s="64"/>
      <c r="I337" s="64"/>
      <c r="J337" s="39" t="s">
        <v>1504</v>
      </c>
      <c r="K337" s="30" t="s">
        <v>7120</v>
      </c>
      <c r="L337" s="134" t="s">
        <v>7122</v>
      </c>
      <c r="M337" s="30"/>
      <c r="N337" s="30"/>
      <c r="O337" s="30" t="s">
        <v>9880</v>
      </c>
      <c r="P337" s="30"/>
      <c r="Q337" s="39"/>
      <c r="R337" s="184"/>
      <c r="S337" s="26"/>
      <c r="T337" s="27"/>
      <c r="U337" s="26"/>
      <c r="V337" s="27"/>
      <c r="W337" s="27"/>
      <c r="X337" s="26"/>
      <c r="Y337" s="186"/>
      <c r="Z337" s="64"/>
      <c r="AA337" s="64"/>
      <c r="AB337" s="64"/>
      <c r="AC337" s="185"/>
      <c r="AD337" s="64"/>
      <c r="AE337" s="63"/>
      <c r="AF337" s="63"/>
      <c r="AG337" s="52"/>
      <c r="AH337" s="52"/>
      <c r="AI337" s="52"/>
      <c r="AJ337" s="52"/>
      <c r="AK337" s="52"/>
      <c r="AL337" s="52"/>
      <c r="AM337" s="52"/>
      <c r="AN337" s="52"/>
    </row>
    <row r="338" spans="1:40" s="17" customFormat="1">
      <c r="A338" s="286"/>
      <c r="B338" s="64"/>
      <c r="C338" s="64"/>
      <c r="D338" s="64"/>
      <c r="E338" s="64"/>
      <c r="F338" s="64"/>
      <c r="G338" s="64"/>
      <c r="H338" s="64"/>
      <c r="I338" s="64"/>
      <c r="J338" s="39" t="s">
        <v>9881</v>
      </c>
      <c r="K338" s="30" t="s">
        <v>7125</v>
      </c>
      <c r="L338" s="133" t="s">
        <v>7126</v>
      </c>
      <c r="M338" s="30"/>
      <c r="N338" s="30"/>
      <c r="O338" s="30" t="s">
        <v>9037</v>
      </c>
      <c r="P338" s="30"/>
      <c r="Q338" s="64"/>
      <c r="R338" s="184"/>
      <c r="S338" s="26"/>
      <c r="T338" s="27"/>
      <c r="U338" s="26"/>
      <c r="V338" s="27"/>
      <c r="W338" s="27"/>
      <c r="X338" s="26"/>
      <c r="Y338" s="186"/>
      <c r="Z338" s="64"/>
      <c r="AA338" s="64"/>
      <c r="AB338" s="64"/>
      <c r="AC338" s="185"/>
      <c r="AD338" s="64"/>
      <c r="AE338" s="63"/>
      <c r="AF338" s="63"/>
      <c r="AG338" s="52"/>
      <c r="AH338" s="52"/>
      <c r="AI338" s="52"/>
      <c r="AJ338" s="52"/>
      <c r="AK338" s="52"/>
      <c r="AL338" s="52"/>
      <c r="AM338" s="52"/>
      <c r="AN338" s="52"/>
    </row>
    <row r="339" spans="1:40" s="17" customFormat="1">
      <c r="A339" s="286"/>
      <c r="B339" s="64"/>
      <c r="C339" s="64"/>
      <c r="D339" s="64"/>
      <c r="E339" s="64"/>
      <c r="F339" s="64"/>
      <c r="G339" s="64"/>
      <c r="H339" s="64"/>
      <c r="I339" s="64"/>
      <c r="J339" s="64"/>
      <c r="K339" s="30" t="s">
        <v>7127</v>
      </c>
      <c r="L339" s="133" t="s">
        <v>7128</v>
      </c>
      <c r="M339" s="30"/>
      <c r="N339" s="30"/>
      <c r="O339" s="26" t="s">
        <v>9882</v>
      </c>
      <c r="P339" s="30"/>
      <c r="Q339" s="64"/>
      <c r="R339" s="184"/>
      <c r="S339" s="26"/>
      <c r="T339" s="27"/>
      <c r="U339" s="26"/>
      <c r="V339" s="27"/>
      <c r="W339" s="27"/>
      <c r="X339" s="26"/>
      <c r="Y339" s="186"/>
      <c r="Z339" s="64"/>
      <c r="AA339" s="64"/>
      <c r="AB339" s="64"/>
      <c r="AC339" s="185"/>
      <c r="AD339" s="64"/>
      <c r="AE339" s="63"/>
      <c r="AF339" s="63"/>
      <c r="AG339" s="52"/>
      <c r="AH339" s="52"/>
      <c r="AI339" s="52"/>
      <c r="AJ339" s="52"/>
      <c r="AK339" s="52"/>
      <c r="AL339" s="52"/>
      <c r="AM339" s="52"/>
      <c r="AN339" s="52"/>
    </row>
    <row r="340" spans="1:40" s="17" customFormat="1">
      <c r="A340" s="286"/>
      <c r="B340" s="64"/>
      <c r="C340" s="64"/>
      <c r="D340" s="64"/>
      <c r="E340" s="64"/>
      <c r="F340" s="64"/>
      <c r="G340" s="64"/>
      <c r="H340" s="64"/>
      <c r="I340" s="64"/>
      <c r="J340" s="64"/>
      <c r="K340" s="30" t="s">
        <v>7129</v>
      </c>
      <c r="L340" s="134" t="s">
        <v>7130</v>
      </c>
      <c r="M340" s="30"/>
      <c r="N340" s="30"/>
      <c r="O340" s="64"/>
      <c r="P340" s="30"/>
      <c r="Q340" s="64"/>
      <c r="R340" s="184"/>
      <c r="S340" s="26"/>
      <c r="T340" s="27"/>
      <c r="U340" s="26"/>
      <c r="V340" s="27"/>
      <c r="W340" s="27"/>
      <c r="X340" s="26"/>
      <c r="Y340" s="186"/>
      <c r="Z340" s="64"/>
      <c r="AA340" s="64"/>
      <c r="AB340" s="64"/>
      <c r="AC340" s="185"/>
      <c r="AD340" s="64"/>
      <c r="AE340" s="63"/>
      <c r="AF340" s="63"/>
      <c r="AG340" s="52"/>
      <c r="AH340" s="52"/>
      <c r="AI340" s="52"/>
      <c r="AJ340" s="52"/>
      <c r="AK340" s="52"/>
      <c r="AL340" s="52"/>
      <c r="AM340" s="52"/>
      <c r="AN340" s="52"/>
    </row>
    <row r="341" spans="1:40" s="17" customFormat="1">
      <c r="A341" s="286"/>
      <c r="B341" s="64"/>
      <c r="C341" s="64"/>
      <c r="D341" s="64"/>
      <c r="E341" s="64"/>
      <c r="F341" s="64"/>
      <c r="G341" s="64"/>
      <c r="H341" s="64"/>
      <c r="I341" s="64"/>
      <c r="J341" s="64"/>
      <c r="K341" s="30" t="s">
        <v>7131</v>
      </c>
      <c r="L341" s="134" t="s">
        <v>7132</v>
      </c>
      <c r="M341" s="30"/>
      <c r="N341" s="30"/>
      <c r="O341" s="64"/>
      <c r="P341" s="30"/>
      <c r="Q341" s="64"/>
      <c r="R341" s="177"/>
      <c r="S341" s="25"/>
      <c r="T341" s="177"/>
      <c r="U341" s="25"/>
      <c r="V341" s="177"/>
      <c r="W341" s="177"/>
      <c r="X341" s="25"/>
      <c r="Y341" s="187"/>
      <c r="Z341" s="64"/>
      <c r="AA341" s="64"/>
      <c r="AB341" s="64"/>
      <c r="AC341" s="185"/>
      <c r="AD341" s="64"/>
      <c r="AE341" s="63"/>
      <c r="AF341" s="63"/>
      <c r="AG341" s="52"/>
      <c r="AH341" s="52"/>
      <c r="AI341" s="52"/>
      <c r="AJ341" s="52"/>
      <c r="AK341" s="52"/>
      <c r="AL341" s="52"/>
      <c r="AM341" s="52"/>
      <c r="AN341" s="52"/>
    </row>
    <row r="342" spans="1:40" s="17" customFormat="1">
      <c r="A342" s="286"/>
      <c r="B342" s="64"/>
      <c r="C342" s="64"/>
      <c r="D342" s="64"/>
      <c r="E342" s="64"/>
      <c r="F342" s="64"/>
      <c r="G342" s="64"/>
      <c r="H342" s="64"/>
      <c r="I342" s="64"/>
      <c r="J342" s="64"/>
      <c r="K342" s="30" t="s">
        <v>7134</v>
      </c>
      <c r="L342" s="133" t="s">
        <v>7135</v>
      </c>
      <c r="M342" s="30"/>
      <c r="N342" s="30"/>
      <c r="O342" s="64"/>
      <c r="P342" s="30"/>
      <c r="Q342" s="64"/>
      <c r="R342" s="177"/>
      <c r="S342" s="25"/>
      <c r="T342" s="177"/>
      <c r="U342" s="25"/>
      <c r="V342" s="177"/>
      <c r="W342" s="177"/>
      <c r="X342" s="25"/>
      <c r="Y342" s="187"/>
      <c r="Z342" s="64"/>
      <c r="AA342" s="64"/>
      <c r="AB342" s="64"/>
      <c r="AC342" s="185"/>
      <c r="AD342" s="64"/>
      <c r="AE342" s="63"/>
      <c r="AF342" s="63"/>
      <c r="AG342" s="52"/>
      <c r="AH342" s="52"/>
      <c r="AI342" s="52"/>
      <c r="AJ342" s="52"/>
      <c r="AK342" s="52"/>
      <c r="AL342" s="52"/>
      <c r="AM342" s="52"/>
      <c r="AN342" s="52"/>
    </row>
    <row r="343" spans="1:40" s="14" customFormat="1">
      <c r="A343" s="112"/>
      <c r="B343" s="39"/>
      <c r="C343" s="39"/>
      <c r="D343" s="39"/>
      <c r="E343" s="39"/>
      <c r="F343" s="39"/>
      <c r="G343" s="39"/>
      <c r="H343" s="39"/>
      <c r="I343" s="39"/>
      <c r="J343" s="39"/>
      <c r="K343" s="39"/>
      <c r="L343" s="134" t="s">
        <v>7136</v>
      </c>
      <c r="M343" s="39"/>
      <c r="N343" s="39"/>
      <c r="O343" s="39"/>
      <c r="P343" s="148"/>
      <c r="Q343" s="39"/>
      <c r="R343" s="188"/>
      <c r="S343" s="25"/>
      <c r="T343" s="177"/>
      <c r="U343" s="25"/>
      <c r="V343" s="177"/>
      <c r="W343" s="177"/>
      <c r="X343" s="25"/>
      <c r="Y343" s="187"/>
      <c r="Z343" s="39"/>
      <c r="AA343" s="39"/>
      <c r="AB343" s="39"/>
      <c r="AC343" s="356"/>
      <c r="AD343" s="39"/>
      <c r="AE343" s="58"/>
      <c r="AF343" s="58"/>
      <c r="AG343" s="52"/>
      <c r="AH343" s="52"/>
      <c r="AI343" s="52"/>
      <c r="AJ343" s="52"/>
      <c r="AK343" s="52"/>
      <c r="AL343" s="52"/>
      <c r="AM343" s="52"/>
      <c r="AN343" s="52"/>
    </row>
    <row r="344" spans="1:40">
      <c r="A344" s="287"/>
      <c r="B344" s="149"/>
      <c r="C344" s="149"/>
      <c r="D344" s="149"/>
      <c r="E344" s="149"/>
      <c r="F344" s="149"/>
      <c r="G344" s="149"/>
      <c r="H344" s="149"/>
      <c r="I344" s="149"/>
      <c r="J344" s="149"/>
      <c r="K344" s="149"/>
      <c r="L344" s="133" t="s">
        <v>7137</v>
      </c>
      <c r="M344" s="149"/>
      <c r="N344" s="149"/>
      <c r="O344" s="149"/>
      <c r="P344" s="138"/>
      <c r="Q344" s="149"/>
      <c r="S344" s="138"/>
      <c r="U344" s="138"/>
      <c r="X344" s="138"/>
      <c r="Z344" s="149"/>
      <c r="AA344" s="149"/>
      <c r="AB344" s="149"/>
      <c r="AC344" s="357"/>
      <c r="AD344" s="149"/>
      <c r="AE344" s="150"/>
      <c r="AF344" s="150"/>
    </row>
    <row r="345" spans="1:40">
      <c r="A345" s="287"/>
      <c r="B345" s="149"/>
      <c r="C345" s="149"/>
      <c r="D345" s="149"/>
      <c r="E345" s="149"/>
      <c r="F345" s="149"/>
      <c r="G345" s="149"/>
      <c r="H345" s="149"/>
      <c r="I345" s="149"/>
      <c r="J345" s="149"/>
      <c r="K345" s="149"/>
      <c r="L345" s="133" t="s">
        <v>7138</v>
      </c>
      <c r="M345" s="149"/>
      <c r="N345" s="149"/>
      <c r="O345" s="149"/>
      <c r="P345" s="138"/>
      <c r="Q345" s="149"/>
      <c r="S345" s="138"/>
      <c r="U345" s="138"/>
      <c r="X345" s="138"/>
      <c r="Z345" s="149"/>
      <c r="AA345" s="149"/>
      <c r="AB345" s="149"/>
      <c r="AC345" s="357"/>
      <c r="AD345" s="149"/>
      <c r="AE345" s="150"/>
      <c r="AF345" s="150"/>
    </row>
    <row r="346" spans="1:40">
      <c r="A346" s="287"/>
      <c r="B346" s="149"/>
      <c r="C346" s="149"/>
      <c r="D346" s="149"/>
      <c r="E346" s="149"/>
      <c r="F346" s="149"/>
      <c r="G346" s="149"/>
      <c r="H346" s="149"/>
      <c r="I346" s="149"/>
      <c r="J346" s="149"/>
      <c r="K346" s="149"/>
      <c r="L346" s="133" t="s">
        <v>7139</v>
      </c>
      <c r="M346" s="149"/>
      <c r="N346" s="149"/>
      <c r="O346" s="149"/>
      <c r="P346" s="138"/>
      <c r="Q346" s="149"/>
      <c r="S346" s="138"/>
      <c r="U346" s="138"/>
      <c r="X346" s="138"/>
      <c r="Z346" s="149"/>
      <c r="AA346" s="149"/>
      <c r="AB346" s="149"/>
      <c r="AC346" s="357"/>
      <c r="AD346" s="149"/>
      <c r="AE346" s="150"/>
      <c r="AF346" s="150"/>
    </row>
    <row r="347" spans="1:40">
      <c r="A347" s="287"/>
      <c r="B347" s="149"/>
      <c r="C347" s="149"/>
      <c r="D347" s="149"/>
      <c r="E347" s="149"/>
      <c r="F347" s="149"/>
      <c r="G347" s="149"/>
      <c r="H347" s="149"/>
      <c r="I347" s="149"/>
      <c r="J347" s="149"/>
      <c r="K347" s="149"/>
      <c r="L347" s="133" t="s">
        <v>7140</v>
      </c>
      <c r="M347" s="149"/>
      <c r="N347" s="149"/>
      <c r="O347" s="149"/>
      <c r="P347" s="138"/>
      <c r="Q347" s="149"/>
      <c r="S347" s="138"/>
      <c r="U347" s="138"/>
      <c r="X347" s="138"/>
      <c r="Z347" s="149"/>
      <c r="AA347" s="149"/>
      <c r="AB347" s="149"/>
      <c r="AC347" s="357"/>
      <c r="AD347" s="149"/>
      <c r="AE347" s="150"/>
      <c r="AF347" s="150"/>
    </row>
    <row r="348" spans="1:40">
      <c r="A348" s="287"/>
      <c r="B348" s="149"/>
      <c r="C348" s="149"/>
      <c r="D348" s="149"/>
      <c r="E348" s="149"/>
      <c r="F348" s="149"/>
      <c r="G348" s="149"/>
      <c r="H348" s="149"/>
      <c r="I348" s="149"/>
      <c r="J348" s="149"/>
      <c r="K348" s="149"/>
      <c r="L348" s="133" t="s">
        <v>7141</v>
      </c>
      <c r="M348" s="149"/>
      <c r="N348" s="149"/>
      <c r="O348" s="149"/>
      <c r="P348" s="138"/>
      <c r="Q348" s="149"/>
      <c r="S348" s="138"/>
      <c r="U348" s="138"/>
      <c r="X348" s="138"/>
      <c r="Z348" s="149"/>
      <c r="AA348" s="149"/>
      <c r="AB348" s="149"/>
      <c r="AC348" s="357"/>
      <c r="AD348" s="149"/>
      <c r="AE348" s="150"/>
      <c r="AF348" s="150"/>
    </row>
    <row r="349" spans="1:40">
      <c r="A349" s="287"/>
      <c r="B349" s="149"/>
      <c r="C349" s="149"/>
      <c r="D349" s="149"/>
      <c r="E349" s="149"/>
      <c r="F349" s="149"/>
      <c r="G349" s="149"/>
      <c r="H349" s="149"/>
      <c r="I349" s="149"/>
      <c r="J349" s="149"/>
      <c r="K349" s="149"/>
      <c r="L349" s="133" t="s">
        <v>7142</v>
      </c>
      <c r="M349" s="149"/>
      <c r="N349" s="149"/>
      <c r="O349" s="149"/>
      <c r="P349" s="138"/>
      <c r="Q349" s="149"/>
      <c r="S349" s="138"/>
      <c r="U349" s="138"/>
      <c r="X349" s="138"/>
      <c r="Z349" s="149"/>
      <c r="AA349" s="149"/>
      <c r="AB349" s="149"/>
      <c r="AC349" s="357"/>
      <c r="AD349" s="149"/>
      <c r="AE349" s="150"/>
      <c r="AF349" s="150"/>
    </row>
    <row r="350" spans="1:40">
      <c r="A350" s="287"/>
      <c r="B350" s="149"/>
      <c r="C350" s="149"/>
      <c r="D350" s="149"/>
      <c r="E350" s="149"/>
      <c r="F350" s="149"/>
      <c r="G350" s="149"/>
      <c r="H350" s="149"/>
      <c r="I350" s="149"/>
      <c r="J350" s="149"/>
      <c r="K350" s="149"/>
      <c r="L350" s="135" t="s">
        <v>7143</v>
      </c>
      <c r="M350" s="149"/>
      <c r="N350" s="149"/>
      <c r="O350" s="149"/>
      <c r="P350" s="138"/>
      <c r="Q350" s="149"/>
      <c r="S350" s="138"/>
      <c r="U350" s="138"/>
      <c r="X350" s="138"/>
      <c r="Z350" s="149"/>
      <c r="AA350" s="149"/>
      <c r="AB350" s="149"/>
      <c r="AC350" s="357"/>
      <c r="AD350" s="149"/>
      <c r="AE350" s="150"/>
      <c r="AF350" s="150"/>
    </row>
    <row r="351" spans="1:40">
      <c r="A351" s="287"/>
      <c r="B351" s="149"/>
      <c r="C351" s="149"/>
      <c r="D351" s="149"/>
      <c r="E351" s="149"/>
      <c r="F351" s="149"/>
      <c r="G351" s="149"/>
      <c r="H351" s="149"/>
      <c r="I351" s="149"/>
      <c r="J351" s="149"/>
      <c r="K351" s="149"/>
      <c r="L351" s="134" t="s">
        <v>7144</v>
      </c>
      <c r="M351" s="149"/>
      <c r="N351" s="149"/>
      <c r="O351" s="149"/>
      <c r="P351" s="138"/>
      <c r="Q351" s="149"/>
      <c r="S351" s="138"/>
      <c r="U351" s="138"/>
      <c r="X351" s="138"/>
      <c r="Z351" s="149"/>
      <c r="AA351" s="149"/>
      <c r="AB351" s="149"/>
      <c r="AC351" s="357"/>
      <c r="AD351" s="149"/>
      <c r="AE351" s="150"/>
      <c r="AF351" s="150"/>
    </row>
    <row r="352" spans="1:40">
      <c r="A352" s="287"/>
      <c r="B352" s="149"/>
      <c r="C352" s="149"/>
      <c r="D352" s="149"/>
      <c r="E352" s="149"/>
      <c r="F352" s="149"/>
      <c r="G352" s="149"/>
      <c r="H352" s="149"/>
      <c r="I352" s="149"/>
      <c r="J352" s="149"/>
      <c r="K352" s="149"/>
      <c r="L352" s="134" t="s">
        <v>7145</v>
      </c>
      <c r="M352" s="149"/>
      <c r="N352" s="149"/>
      <c r="O352" s="149"/>
      <c r="P352" s="138"/>
      <c r="Q352" s="149"/>
      <c r="S352" s="138"/>
      <c r="U352" s="138"/>
      <c r="X352" s="138"/>
      <c r="Z352" s="149"/>
      <c r="AA352" s="149"/>
      <c r="AB352" s="149"/>
      <c r="AC352" s="357"/>
      <c r="AD352" s="149"/>
      <c r="AE352" s="150"/>
      <c r="AF352" s="150"/>
    </row>
    <row r="353" spans="1:32">
      <c r="A353" s="287"/>
      <c r="B353" s="149"/>
      <c r="C353" s="149"/>
      <c r="D353" s="149"/>
      <c r="E353" s="149"/>
      <c r="F353" s="149"/>
      <c r="G353" s="149"/>
      <c r="H353" s="149"/>
      <c r="I353" s="149"/>
      <c r="J353" s="149"/>
      <c r="K353" s="149"/>
      <c r="L353" s="133" t="s">
        <v>7146</v>
      </c>
      <c r="M353" s="149"/>
      <c r="N353" s="149"/>
      <c r="O353" s="149"/>
      <c r="P353" s="138"/>
      <c r="Q353" s="149"/>
      <c r="S353" s="138"/>
      <c r="U353" s="138"/>
      <c r="X353" s="138"/>
      <c r="Z353" s="149"/>
      <c r="AA353" s="149"/>
      <c r="AB353" s="149"/>
      <c r="AC353" s="357"/>
      <c r="AD353" s="149"/>
      <c r="AE353" s="150"/>
      <c r="AF353" s="150"/>
    </row>
    <row r="354" spans="1:32">
      <c r="A354" s="287"/>
      <c r="B354" s="149"/>
      <c r="C354" s="149"/>
      <c r="D354" s="149"/>
      <c r="E354" s="149"/>
      <c r="F354" s="149"/>
      <c r="G354" s="149"/>
      <c r="H354" s="149"/>
      <c r="I354" s="149"/>
      <c r="J354" s="149"/>
      <c r="K354" s="149"/>
      <c r="L354" s="133" t="s">
        <v>7147</v>
      </c>
      <c r="M354" s="149"/>
      <c r="N354" s="149"/>
      <c r="O354" s="149"/>
      <c r="P354" s="138"/>
      <c r="Q354" s="149"/>
      <c r="S354" s="138"/>
      <c r="U354" s="138"/>
      <c r="X354" s="138"/>
      <c r="Z354" s="149"/>
      <c r="AA354" s="149"/>
      <c r="AB354" s="149"/>
      <c r="AC354" s="357"/>
      <c r="AD354" s="149"/>
      <c r="AE354" s="150"/>
      <c r="AF354" s="150"/>
    </row>
    <row r="355" spans="1:32">
      <c r="A355" s="287"/>
      <c r="B355" s="149"/>
      <c r="C355" s="149"/>
      <c r="D355" s="149"/>
      <c r="E355" s="149"/>
      <c r="F355" s="149"/>
      <c r="G355" s="149"/>
      <c r="H355" s="149"/>
      <c r="I355" s="149"/>
      <c r="J355" s="149"/>
      <c r="K355" s="149"/>
      <c r="L355" s="135" t="s">
        <v>7148</v>
      </c>
      <c r="M355" s="149"/>
      <c r="N355" s="149"/>
      <c r="O355" s="149"/>
      <c r="P355" s="138"/>
      <c r="Q355" s="149"/>
      <c r="S355" s="138"/>
      <c r="U355" s="138"/>
      <c r="X355" s="138"/>
      <c r="Z355" s="149"/>
      <c r="AA355" s="149"/>
      <c r="AB355" s="149"/>
      <c r="AC355" s="357"/>
      <c r="AD355" s="149"/>
      <c r="AE355" s="150"/>
      <c r="AF355" s="150"/>
    </row>
    <row r="356" spans="1:32">
      <c r="A356" s="287"/>
      <c r="B356" s="149"/>
      <c r="C356" s="149"/>
      <c r="D356" s="149"/>
      <c r="E356" s="149"/>
      <c r="F356" s="149"/>
      <c r="G356" s="149"/>
      <c r="H356" s="149"/>
      <c r="I356" s="149"/>
      <c r="J356" s="149"/>
      <c r="K356" s="149"/>
      <c r="L356" s="134" t="s">
        <v>7149</v>
      </c>
      <c r="M356" s="149"/>
      <c r="N356" s="149"/>
      <c r="O356" s="149"/>
      <c r="P356" s="138"/>
      <c r="Q356" s="149"/>
      <c r="S356" s="138"/>
      <c r="U356" s="138"/>
      <c r="X356" s="138"/>
      <c r="Z356" s="149"/>
      <c r="AA356" s="149"/>
      <c r="AB356" s="149"/>
      <c r="AC356" s="357"/>
      <c r="AD356" s="149"/>
      <c r="AE356" s="150"/>
      <c r="AF356" s="150"/>
    </row>
    <row r="357" spans="1:32">
      <c r="A357" s="287"/>
      <c r="B357" s="149"/>
      <c r="C357" s="149"/>
      <c r="D357" s="149"/>
      <c r="E357" s="149"/>
      <c r="F357" s="149"/>
      <c r="G357" s="149"/>
      <c r="H357" s="149"/>
      <c r="I357" s="149"/>
      <c r="J357" s="149"/>
      <c r="K357" s="149"/>
      <c r="L357" s="134" t="s">
        <v>7150</v>
      </c>
      <c r="M357" s="149"/>
      <c r="N357" s="149"/>
      <c r="O357" s="149"/>
      <c r="P357" s="138"/>
      <c r="Q357" s="149"/>
      <c r="S357" s="138"/>
      <c r="U357" s="138"/>
      <c r="X357" s="138"/>
      <c r="Z357" s="149"/>
      <c r="AA357" s="149"/>
      <c r="AB357" s="149"/>
      <c r="AC357" s="357"/>
      <c r="AD357" s="149"/>
      <c r="AE357" s="150"/>
      <c r="AF357" s="150"/>
    </row>
    <row r="358" spans="1:32">
      <c r="A358" s="287"/>
      <c r="B358" s="149"/>
      <c r="C358" s="149"/>
      <c r="D358" s="149"/>
      <c r="E358" s="149"/>
      <c r="F358" s="149"/>
      <c r="G358" s="149"/>
      <c r="H358" s="149"/>
      <c r="I358" s="149"/>
      <c r="J358" s="149"/>
      <c r="K358" s="149"/>
      <c r="L358" s="133" t="s">
        <v>7151</v>
      </c>
      <c r="M358" s="149"/>
      <c r="N358" s="149"/>
      <c r="O358" s="149"/>
      <c r="P358" s="138"/>
      <c r="Q358" s="149"/>
      <c r="S358" s="138"/>
      <c r="U358" s="138"/>
      <c r="X358" s="138"/>
      <c r="Z358" s="149"/>
      <c r="AA358" s="149"/>
      <c r="AB358" s="149"/>
      <c r="AC358" s="357"/>
      <c r="AD358" s="149"/>
      <c r="AE358" s="150"/>
      <c r="AF358" s="150"/>
    </row>
    <row r="359" spans="1:32">
      <c r="A359" s="287"/>
      <c r="B359" s="149"/>
      <c r="C359" s="149"/>
      <c r="D359" s="149"/>
      <c r="E359" s="149"/>
      <c r="F359" s="149"/>
      <c r="G359" s="149"/>
      <c r="H359" s="149"/>
      <c r="I359" s="149"/>
      <c r="J359" s="149"/>
      <c r="K359" s="149"/>
      <c r="L359" s="133" t="s">
        <v>7152</v>
      </c>
      <c r="M359" s="149"/>
      <c r="N359" s="149"/>
      <c r="O359" s="149"/>
      <c r="P359" s="138"/>
      <c r="Q359" s="149"/>
      <c r="S359" s="138"/>
      <c r="U359" s="138"/>
      <c r="X359" s="138"/>
      <c r="Z359" s="149"/>
      <c r="AA359" s="149"/>
      <c r="AB359" s="149"/>
      <c r="AC359" s="357"/>
      <c r="AD359" s="149"/>
      <c r="AE359" s="150"/>
      <c r="AF359" s="150"/>
    </row>
    <row r="360" spans="1:32">
      <c r="A360" s="287"/>
      <c r="B360" s="149"/>
      <c r="C360" s="149"/>
      <c r="D360" s="149"/>
      <c r="E360" s="149"/>
      <c r="F360" s="149"/>
      <c r="G360" s="149"/>
      <c r="H360" s="149"/>
      <c r="I360" s="149"/>
      <c r="J360" s="149"/>
      <c r="K360" s="149"/>
      <c r="L360" s="133" t="s">
        <v>7153</v>
      </c>
      <c r="M360" s="149"/>
      <c r="N360" s="149"/>
      <c r="O360" s="149"/>
      <c r="P360" s="138"/>
      <c r="Q360" s="149"/>
      <c r="S360" s="138"/>
      <c r="U360" s="138"/>
      <c r="X360" s="138"/>
      <c r="Z360" s="149"/>
      <c r="AA360" s="149"/>
      <c r="AB360" s="149"/>
      <c r="AC360" s="357"/>
      <c r="AD360" s="149"/>
      <c r="AE360" s="150"/>
      <c r="AF360" s="150"/>
    </row>
    <row r="361" spans="1:32">
      <c r="A361" s="287"/>
      <c r="B361" s="149"/>
      <c r="C361" s="149"/>
      <c r="D361" s="149"/>
      <c r="E361" s="149"/>
      <c r="F361" s="149"/>
      <c r="G361" s="149"/>
      <c r="H361" s="149"/>
      <c r="I361" s="149"/>
      <c r="J361" s="149"/>
      <c r="K361" s="149"/>
      <c r="L361" s="133" t="s">
        <v>7154</v>
      </c>
      <c r="M361" s="149"/>
      <c r="N361" s="149"/>
      <c r="O361" s="149"/>
      <c r="P361" s="138"/>
      <c r="Q361" s="149"/>
      <c r="S361" s="138"/>
      <c r="U361" s="138"/>
      <c r="X361" s="138"/>
      <c r="Z361" s="149"/>
      <c r="AA361" s="149"/>
      <c r="AB361" s="149"/>
      <c r="AC361" s="357"/>
      <c r="AD361" s="149"/>
      <c r="AE361" s="150"/>
      <c r="AF361" s="150"/>
    </row>
    <row r="362" spans="1:32">
      <c r="A362" s="287"/>
      <c r="B362" s="149"/>
      <c r="C362" s="149"/>
      <c r="D362" s="149"/>
      <c r="E362" s="149"/>
      <c r="F362" s="149"/>
      <c r="G362" s="149"/>
      <c r="H362" s="149"/>
      <c r="I362" s="149"/>
      <c r="J362" s="149"/>
      <c r="K362" s="149"/>
      <c r="L362" s="133" t="s">
        <v>7155</v>
      </c>
      <c r="M362" s="149"/>
      <c r="N362" s="149"/>
      <c r="O362" s="149"/>
      <c r="P362" s="138"/>
      <c r="Q362" s="149"/>
      <c r="S362" s="138"/>
      <c r="U362" s="138"/>
      <c r="X362" s="138"/>
      <c r="Z362" s="149"/>
      <c r="AA362" s="149"/>
      <c r="AB362" s="149"/>
      <c r="AC362" s="357"/>
      <c r="AD362" s="149"/>
      <c r="AE362" s="150"/>
      <c r="AF362" s="150"/>
    </row>
    <row r="363" spans="1:32">
      <c r="A363" s="287"/>
      <c r="B363" s="149"/>
      <c r="C363" s="149"/>
      <c r="D363" s="149"/>
      <c r="E363" s="149"/>
      <c r="F363" s="149"/>
      <c r="G363" s="149"/>
      <c r="H363" s="149"/>
      <c r="I363" s="149"/>
      <c r="J363" s="149"/>
      <c r="K363" s="149"/>
      <c r="L363" s="133" t="s">
        <v>7156</v>
      </c>
      <c r="M363" s="149"/>
      <c r="N363" s="149"/>
      <c r="O363" s="149"/>
      <c r="P363" s="138"/>
      <c r="Q363" s="149"/>
      <c r="S363" s="138"/>
      <c r="U363" s="138"/>
      <c r="X363" s="138"/>
      <c r="Z363" s="149"/>
      <c r="AA363" s="149"/>
      <c r="AB363" s="149"/>
      <c r="AC363" s="357"/>
      <c r="AD363" s="149"/>
      <c r="AE363" s="150"/>
      <c r="AF363" s="150"/>
    </row>
    <row r="364" spans="1:32">
      <c r="A364" s="287"/>
      <c r="B364" s="149"/>
      <c r="C364" s="149"/>
      <c r="D364" s="149"/>
      <c r="E364" s="149"/>
      <c r="F364" s="149"/>
      <c r="G364" s="149"/>
      <c r="H364" s="149"/>
      <c r="I364" s="149"/>
      <c r="J364" s="149"/>
      <c r="K364" s="149"/>
      <c r="L364" s="133" t="s">
        <v>7157</v>
      </c>
      <c r="M364" s="149"/>
      <c r="N364" s="149"/>
      <c r="O364" s="149"/>
      <c r="P364" s="138"/>
      <c r="Q364" s="149"/>
      <c r="S364" s="138"/>
      <c r="U364" s="138"/>
      <c r="X364" s="138"/>
      <c r="Z364" s="149"/>
      <c r="AA364" s="149"/>
      <c r="AB364" s="149"/>
      <c r="AC364" s="357"/>
      <c r="AD364" s="149"/>
      <c r="AE364" s="150"/>
      <c r="AF364" s="150"/>
    </row>
    <row r="365" spans="1:32">
      <c r="A365" s="287"/>
      <c r="B365" s="149"/>
      <c r="C365" s="149"/>
      <c r="D365" s="149"/>
      <c r="E365" s="149"/>
      <c r="F365" s="149"/>
      <c r="G365" s="149"/>
      <c r="H365" s="149"/>
      <c r="I365" s="149"/>
      <c r="J365" s="149"/>
      <c r="K365" s="149"/>
      <c r="L365" s="133" t="s">
        <v>7158</v>
      </c>
      <c r="M365" s="149"/>
      <c r="N365" s="149"/>
      <c r="O365" s="149"/>
      <c r="P365" s="138"/>
      <c r="Q365" s="149"/>
      <c r="S365" s="138"/>
      <c r="U365" s="138"/>
      <c r="X365" s="138"/>
      <c r="Z365" s="149"/>
      <c r="AA365" s="149"/>
      <c r="AB365" s="149"/>
      <c r="AC365" s="357"/>
      <c r="AD365" s="149"/>
      <c r="AE365" s="150"/>
      <c r="AF365" s="150"/>
    </row>
    <row r="366" spans="1:32">
      <c r="A366" s="287"/>
      <c r="B366" s="149"/>
      <c r="C366" s="149"/>
      <c r="D366" s="149"/>
      <c r="E366" s="149"/>
      <c r="F366" s="149"/>
      <c r="G366" s="149"/>
      <c r="H366" s="149"/>
      <c r="I366" s="149"/>
      <c r="J366" s="149"/>
      <c r="K366" s="149"/>
      <c r="L366" s="133" t="s">
        <v>7159</v>
      </c>
      <c r="M366" s="149"/>
      <c r="N366" s="149"/>
      <c r="O366" s="149"/>
      <c r="P366" s="138"/>
      <c r="Q366" s="149"/>
      <c r="S366" s="138"/>
      <c r="U366" s="138"/>
      <c r="X366" s="138"/>
      <c r="Z366" s="149"/>
      <c r="AA366" s="149"/>
      <c r="AB366" s="149"/>
      <c r="AC366" s="357"/>
      <c r="AD366" s="149"/>
      <c r="AE366" s="150"/>
      <c r="AF366" s="150"/>
    </row>
    <row r="367" spans="1:32">
      <c r="A367" s="287"/>
      <c r="B367" s="149"/>
      <c r="C367" s="149"/>
      <c r="D367" s="149"/>
      <c r="E367" s="149"/>
      <c r="F367" s="149"/>
      <c r="G367" s="149"/>
      <c r="H367" s="149"/>
      <c r="I367" s="149"/>
      <c r="J367" s="149"/>
      <c r="K367" s="149"/>
      <c r="L367" s="133" t="s">
        <v>7160</v>
      </c>
      <c r="M367" s="149"/>
      <c r="N367" s="149"/>
      <c r="O367" s="149"/>
      <c r="P367" s="138"/>
      <c r="Q367" s="149"/>
      <c r="S367" s="138"/>
      <c r="U367" s="138"/>
      <c r="X367" s="138"/>
      <c r="Z367" s="149"/>
      <c r="AA367" s="149"/>
      <c r="AB367" s="149"/>
      <c r="AC367" s="357"/>
      <c r="AD367" s="149"/>
      <c r="AE367" s="150"/>
      <c r="AF367" s="150"/>
    </row>
    <row r="368" spans="1:32">
      <c r="A368" s="287"/>
      <c r="B368" s="149"/>
      <c r="C368" s="149"/>
      <c r="D368" s="149"/>
      <c r="E368" s="149"/>
      <c r="F368" s="149"/>
      <c r="G368" s="149"/>
      <c r="H368" s="149"/>
      <c r="I368" s="149"/>
      <c r="J368" s="149"/>
      <c r="K368" s="149"/>
      <c r="L368" s="133" t="s">
        <v>7161</v>
      </c>
      <c r="M368" s="149"/>
      <c r="N368" s="149"/>
      <c r="O368" s="149"/>
      <c r="P368" s="138"/>
      <c r="Q368" s="149"/>
      <c r="S368" s="138"/>
      <c r="U368" s="138"/>
      <c r="X368" s="138"/>
      <c r="Z368" s="149"/>
      <c r="AA368" s="149"/>
      <c r="AB368" s="149"/>
      <c r="AC368" s="357"/>
      <c r="AD368" s="149"/>
      <c r="AE368" s="150"/>
      <c r="AF368" s="150"/>
    </row>
    <row r="369" spans="1:32">
      <c r="A369" s="287"/>
      <c r="B369" s="149"/>
      <c r="C369" s="149"/>
      <c r="D369" s="149"/>
      <c r="E369" s="149"/>
      <c r="F369" s="149"/>
      <c r="G369" s="149"/>
      <c r="H369" s="149"/>
      <c r="I369" s="149"/>
      <c r="J369" s="149"/>
      <c r="K369" s="149"/>
      <c r="L369" s="133" t="s">
        <v>7162</v>
      </c>
      <c r="M369" s="149"/>
      <c r="N369" s="149"/>
      <c r="O369" s="149"/>
      <c r="P369" s="138"/>
      <c r="Q369" s="149"/>
      <c r="S369" s="138"/>
      <c r="U369" s="138"/>
      <c r="X369" s="138"/>
      <c r="Z369" s="149"/>
      <c r="AA369" s="149"/>
      <c r="AB369" s="149"/>
      <c r="AC369" s="357"/>
      <c r="AD369" s="149"/>
      <c r="AE369" s="150"/>
      <c r="AF369" s="150"/>
    </row>
    <row r="370" spans="1:32">
      <c r="A370" s="287"/>
      <c r="B370" s="149"/>
      <c r="C370" s="149"/>
      <c r="D370" s="149"/>
      <c r="E370" s="149"/>
      <c r="F370" s="149"/>
      <c r="G370" s="149"/>
      <c r="H370" s="149"/>
      <c r="I370" s="149"/>
      <c r="J370" s="149"/>
      <c r="K370" s="149"/>
      <c r="L370" s="133" t="s">
        <v>7163</v>
      </c>
      <c r="M370" s="149"/>
      <c r="N370" s="149"/>
      <c r="O370" s="149"/>
      <c r="P370" s="138"/>
      <c r="Q370" s="149"/>
      <c r="S370" s="138"/>
      <c r="U370" s="138"/>
      <c r="X370" s="138"/>
      <c r="Z370" s="149"/>
      <c r="AA370" s="149"/>
      <c r="AB370" s="149"/>
      <c r="AC370" s="357"/>
      <c r="AD370" s="149"/>
      <c r="AE370" s="150"/>
      <c r="AF370" s="150"/>
    </row>
    <row r="371" spans="1:32">
      <c r="A371" s="287"/>
      <c r="B371" s="149"/>
      <c r="C371" s="149"/>
      <c r="D371" s="149"/>
      <c r="E371" s="149"/>
      <c r="F371" s="149"/>
      <c r="G371" s="149"/>
      <c r="H371" s="149"/>
      <c r="I371" s="149"/>
      <c r="J371" s="149"/>
      <c r="K371" s="149"/>
      <c r="L371" s="133" t="s">
        <v>7164</v>
      </c>
      <c r="M371" s="149"/>
      <c r="N371" s="149"/>
      <c r="O371" s="149"/>
      <c r="P371" s="138"/>
      <c r="Q371" s="149"/>
      <c r="S371" s="138"/>
      <c r="U371" s="138"/>
      <c r="X371" s="138"/>
      <c r="Z371" s="149"/>
      <c r="AA371" s="149"/>
      <c r="AB371" s="149"/>
      <c r="AC371" s="357"/>
      <c r="AD371" s="149"/>
      <c r="AE371" s="150"/>
      <c r="AF371" s="150"/>
    </row>
    <row r="372" spans="1:32">
      <c r="A372" s="287"/>
      <c r="B372" s="149"/>
      <c r="C372" s="149"/>
      <c r="D372" s="149"/>
      <c r="E372" s="149"/>
      <c r="F372" s="149"/>
      <c r="G372" s="149"/>
      <c r="H372" s="149"/>
      <c r="I372" s="149"/>
      <c r="J372" s="149"/>
      <c r="K372" s="149"/>
      <c r="L372" s="133" t="s">
        <v>7165</v>
      </c>
      <c r="M372" s="149"/>
      <c r="N372" s="149"/>
      <c r="O372" s="149"/>
      <c r="P372" s="138"/>
      <c r="Q372" s="149"/>
      <c r="S372" s="138"/>
      <c r="U372" s="138"/>
      <c r="X372" s="138"/>
      <c r="Z372" s="149"/>
      <c r="AA372" s="149"/>
      <c r="AB372" s="149"/>
      <c r="AC372" s="357"/>
      <c r="AD372" s="149"/>
      <c r="AE372" s="150"/>
      <c r="AF372" s="150"/>
    </row>
    <row r="373" spans="1:32">
      <c r="A373" s="287"/>
      <c r="B373" s="149"/>
      <c r="C373" s="149"/>
      <c r="D373" s="149"/>
      <c r="E373" s="149"/>
      <c r="F373" s="149"/>
      <c r="G373" s="149"/>
      <c r="H373" s="149"/>
      <c r="I373" s="149"/>
      <c r="J373" s="149"/>
      <c r="K373" s="149"/>
      <c r="L373" s="133" t="s">
        <v>7166</v>
      </c>
      <c r="M373" s="149"/>
      <c r="N373" s="149"/>
      <c r="O373" s="149"/>
      <c r="P373" s="138"/>
      <c r="Q373" s="149"/>
      <c r="S373" s="138"/>
      <c r="U373" s="138"/>
      <c r="X373" s="138"/>
      <c r="Z373" s="149"/>
      <c r="AA373" s="149"/>
      <c r="AB373" s="149"/>
      <c r="AC373" s="357"/>
      <c r="AD373" s="149"/>
      <c r="AE373" s="150"/>
      <c r="AF373" s="150"/>
    </row>
    <row r="374" spans="1:32">
      <c r="A374" s="287"/>
      <c r="B374" s="149"/>
      <c r="C374" s="149"/>
      <c r="D374" s="149"/>
      <c r="E374" s="149"/>
      <c r="F374" s="149"/>
      <c r="G374" s="149"/>
      <c r="H374" s="149"/>
      <c r="I374" s="149"/>
      <c r="J374" s="149"/>
      <c r="K374" s="149"/>
      <c r="L374" s="133" t="s">
        <v>7167</v>
      </c>
      <c r="M374" s="149"/>
      <c r="N374" s="149"/>
      <c r="O374" s="149"/>
      <c r="P374" s="138"/>
      <c r="Q374" s="149"/>
      <c r="S374" s="138"/>
      <c r="U374" s="138"/>
      <c r="X374" s="138"/>
      <c r="Z374" s="149"/>
      <c r="AA374" s="149"/>
      <c r="AB374" s="149"/>
      <c r="AC374" s="357"/>
      <c r="AD374" s="149"/>
      <c r="AE374" s="150"/>
      <c r="AF374" s="150"/>
    </row>
    <row r="375" spans="1:32">
      <c r="A375" s="287"/>
      <c r="B375" s="149"/>
      <c r="C375" s="149"/>
      <c r="D375" s="149"/>
      <c r="E375" s="149"/>
      <c r="F375" s="149"/>
      <c r="G375" s="149"/>
      <c r="H375" s="149"/>
      <c r="I375" s="149"/>
      <c r="J375" s="149"/>
      <c r="K375" s="149"/>
      <c r="L375" s="133" t="s">
        <v>7168</v>
      </c>
      <c r="M375" s="149"/>
      <c r="N375" s="149"/>
      <c r="O375" s="149"/>
      <c r="P375" s="138"/>
      <c r="Q375" s="149"/>
      <c r="S375" s="138"/>
      <c r="U375" s="138"/>
      <c r="X375" s="138"/>
      <c r="Z375" s="149"/>
      <c r="AA375" s="149"/>
      <c r="AB375" s="149"/>
      <c r="AC375" s="357"/>
      <c r="AD375" s="149"/>
      <c r="AE375" s="150"/>
      <c r="AF375" s="150"/>
    </row>
    <row r="376" spans="1:32">
      <c r="A376" s="287"/>
      <c r="B376" s="149"/>
      <c r="C376" s="149"/>
      <c r="D376" s="149"/>
      <c r="E376" s="149"/>
      <c r="F376" s="149"/>
      <c r="G376" s="149"/>
      <c r="H376" s="149"/>
      <c r="I376" s="149"/>
      <c r="J376" s="149"/>
      <c r="K376" s="149"/>
      <c r="L376" s="133" t="s">
        <v>7169</v>
      </c>
      <c r="M376" s="149"/>
      <c r="N376" s="149"/>
      <c r="O376" s="149"/>
      <c r="P376" s="138"/>
      <c r="Q376" s="149"/>
      <c r="S376" s="138"/>
      <c r="U376" s="138"/>
      <c r="X376" s="138"/>
      <c r="Z376" s="149"/>
      <c r="AA376" s="149"/>
      <c r="AB376" s="149"/>
      <c r="AC376" s="357"/>
      <c r="AD376" s="149"/>
      <c r="AE376" s="150"/>
      <c r="AF376" s="150"/>
    </row>
    <row r="377" spans="1:32">
      <c r="A377" s="287"/>
      <c r="B377" s="149"/>
      <c r="C377" s="149"/>
      <c r="D377" s="149"/>
      <c r="E377" s="149"/>
      <c r="F377" s="149"/>
      <c r="G377" s="149"/>
      <c r="H377" s="149"/>
      <c r="I377" s="149"/>
      <c r="J377" s="149"/>
      <c r="K377" s="149"/>
      <c r="L377" s="133" t="s">
        <v>7170</v>
      </c>
      <c r="M377" s="149"/>
      <c r="N377" s="149"/>
      <c r="O377" s="149"/>
      <c r="P377" s="138"/>
      <c r="Q377" s="149"/>
      <c r="S377" s="138"/>
      <c r="U377" s="138"/>
      <c r="X377" s="138"/>
      <c r="Z377" s="149"/>
      <c r="AA377" s="149"/>
      <c r="AB377" s="149"/>
      <c r="AC377" s="357"/>
      <c r="AD377" s="149"/>
      <c r="AE377" s="150"/>
      <c r="AF377" s="150"/>
    </row>
    <row r="378" spans="1:32">
      <c r="A378" s="287"/>
      <c r="B378" s="149"/>
      <c r="C378" s="149"/>
      <c r="D378" s="149"/>
      <c r="E378" s="149"/>
      <c r="F378" s="149"/>
      <c r="G378" s="149"/>
      <c r="H378" s="149"/>
      <c r="I378" s="149"/>
      <c r="J378" s="149"/>
      <c r="K378" s="149"/>
      <c r="L378" s="133" t="s">
        <v>7171</v>
      </c>
      <c r="M378" s="149"/>
      <c r="N378" s="149"/>
      <c r="O378" s="149"/>
      <c r="P378" s="138"/>
      <c r="Q378" s="149"/>
      <c r="S378" s="138"/>
      <c r="U378" s="138"/>
      <c r="X378" s="138"/>
      <c r="Z378" s="149"/>
      <c r="AA378" s="149"/>
      <c r="AB378" s="149"/>
      <c r="AC378" s="357"/>
      <c r="AD378" s="149"/>
      <c r="AE378" s="150"/>
      <c r="AF378" s="150"/>
    </row>
    <row r="379" spans="1:32">
      <c r="A379" s="287"/>
      <c r="B379" s="149"/>
      <c r="C379" s="149"/>
      <c r="D379" s="149"/>
      <c r="E379" s="149"/>
      <c r="F379" s="149"/>
      <c r="G379" s="149"/>
      <c r="H379" s="149"/>
      <c r="I379" s="149"/>
      <c r="J379" s="149"/>
      <c r="K379" s="149"/>
      <c r="L379" s="133" t="s">
        <v>7172</v>
      </c>
      <c r="M379" s="149"/>
      <c r="N379" s="149"/>
      <c r="O379" s="149"/>
      <c r="P379" s="138"/>
      <c r="Q379" s="149"/>
      <c r="S379" s="138"/>
      <c r="U379" s="138"/>
      <c r="X379" s="138"/>
      <c r="Z379" s="149"/>
      <c r="AA379" s="149"/>
      <c r="AB379" s="149"/>
      <c r="AC379" s="357"/>
      <c r="AD379" s="149"/>
      <c r="AE379" s="150"/>
      <c r="AF379" s="150"/>
    </row>
    <row r="380" spans="1:32">
      <c r="A380" s="287"/>
      <c r="B380" s="149"/>
      <c r="C380" s="149"/>
      <c r="D380" s="149"/>
      <c r="E380" s="149"/>
      <c r="F380" s="149"/>
      <c r="G380" s="149"/>
      <c r="H380" s="149"/>
      <c r="I380" s="149"/>
      <c r="J380" s="149"/>
      <c r="K380" s="149"/>
      <c r="L380" s="133" t="s">
        <v>7173</v>
      </c>
      <c r="M380" s="149"/>
      <c r="N380" s="149"/>
      <c r="O380" s="149"/>
      <c r="P380" s="138"/>
      <c r="Q380" s="149"/>
      <c r="S380" s="138"/>
      <c r="U380" s="138"/>
      <c r="X380" s="138"/>
      <c r="Z380" s="149"/>
      <c r="AA380" s="149"/>
      <c r="AB380" s="149"/>
      <c r="AC380" s="357"/>
      <c r="AD380" s="149"/>
      <c r="AE380" s="150"/>
      <c r="AF380" s="150"/>
    </row>
    <row r="381" spans="1:32">
      <c r="A381" s="287"/>
      <c r="B381" s="149"/>
      <c r="C381" s="149"/>
      <c r="D381" s="149"/>
      <c r="E381" s="149"/>
      <c r="F381" s="149"/>
      <c r="G381" s="149"/>
      <c r="H381" s="149"/>
      <c r="I381" s="149"/>
      <c r="J381" s="149"/>
      <c r="K381" s="149"/>
      <c r="L381" s="133" t="s">
        <v>7174</v>
      </c>
      <c r="M381" s="149"/>
      <c r="N381" s="149"/>
      <c r="O381" s="149"/>
      <c r="P381" s="138"/>
      <c r="Q381" s="149"/>
      <c r="S381" s="138"/>
      <c r="U381" s="138"/>
      <c r="X381" s="138"/>
      <c r="Z381" s="149"/>
      <c r="AA381" s="149"/>
      <c r="AB381" s="149"/>
      <c r="AC381" s="357"/>
      <c r="AD381" s="149"/>
      <c r="AE381" s="150"/>
      <c r="AF381" s="150"/>
    </row>
    <row r="382" spans="1:32">
      <c r="A382" s="287"/>
      <c r="B382" s="149"/>
      <c r="C382" s="149"/>
      <c r="D382" s="149"/>
      <c r="E382" s="149"/>
      <c r="F382" s="149"/>
      <c r="G382" s="149"/>
      <c r="H382" s="149"/>
      <c r="I382" s="149"/>
      <c r="J382" s="149"/>
      <c r="K382" s="149"/>
      <c r="L382" s="133" t="s">
        <v>7175</v>
      </c>
      <c r="M382" s="149"/>
      <c r="N382" s="149"/>
      <c r="O382" s="149"/>
      <c r="P382" s="138"/>
      <c r="Q382" s="149"/>
      <c r="S382" s="138"/>
      <c r="U382" s="138"/>
      <c r="X382" s="138"/>
      <c r="Z382" s="149"/>
      <c r="AA382" s="149"/>
      <c r="AB382" s="149"/>
      <c r="AC382" s="357"/>
      <c r="AD382" s="149"/>
      <c r="AE382" s="150"/>
      <c r="AF382" s="150"/>
    </row>
    <row r="383" spans="1:32">
      <c r="A383" s="287"/>
      <c r="B383" s="149"/>
      <c r="C383" s="149"/>
      <c r="D383" s="149"/>
      <c r="E383" s="149"/>
      <c r="F383" s="149"/>
      <c r="G383" s="149"/>
      <c r="H383" s="149"/>
      <c r="I383" s="149"/>
      <c r="J383" s="149"/>
      <c r="K383" s="149"/>
      <c r="L383" s="133" t="s">
        <v>7176</v>
      </c>
      <c r="M383" s="149"/>
      <c r="N383" s="149"/>
      <c r="O383" s="149"/>
      <c r="P383" s="138"/>
      <c r="Q383" s="149"/>
      <c r="S383" s="138"/>
      <c r="U383" s="138"/>
      <c r="X383" s="138"/>
      <c r="Z383" s="149"/>
      <c r="AA383" s="149"/>
      <c r="AB383" s="149"/>
      <c r="AC383" s="357"/>
      <c r="AD383" s="149"/>
      <c r="AE383" s="150"/>
      <c r="AF383" s="150"/>
    </row>
    <row r="384" spans="1:32">
      <c r="A384" s="287"/>
      <c r="B384" s="149"/>
      <c r="C384" s="149"/>
      <c r="D384" s="149"/>
      <c r="E384" s="149"/>
      <c r="F384" s="149"/>
      <c r="G384" s="149"/>
      <c r="H384" s="149"/>
      <c r="I384" s="149"/>
      <c r="J384" s="149"/>
      <c r="K384" s="149"/>
      <c r="L384" s="133" t="s">
        <v>7177</v>
      </c>
      <c r="M384" s="149"/>
      <c r="N384" s="149"/>
      <c r="O384" s="149"/>
      <c r="P384" s="138"/>
      <c r="Q384" s="149"/>
      <c r="S384" s="138"/>
      <c r="U384" s="138"/>
      <c r="X384" s="138"/>
      <c r="Z384" s="149"/>
      <c r="AA384" s="149"/>
      <c r="AB384" s="149"/>
      <c r="AC384" s="357"/>
      <c r="AD384" s="149"/>
      <c r="AE384" s="150"/>
      <c r="AF384" s="150"/>
    </row>
    <row r="385" spans="1:40">
      <c r="A385" s="287"/>
      <c r="B385" s="149"/>
      <c r="C385" s="149"/>
      <c r="D385" s="149"/>
      <c r="E385" s="149"/>
      <c r="F385" s="149"/>
      <c r="G385" s="149"/>
      <c r="H385" s="149"/>
      <c r="I385" s="149"/>
      <c r="J385" s="149"/>
      <c r="K385" s="149"/>
      <c r="L385" s="133" t="s">
        <v>7178</v>
      </c>
      <c r="M385" s="149"/>
      <c r="N385" s="149"/>
      <c r="O385" s="149"/>
      <c r="P385" s="138"/>
      <c r="Q385" s="149"/>
      <c r="S385" s="138"/>
      <c r="U385" s="138"/>
      <c r="X385" s="138"/>
      <c r="Z385" s="149"/>
      <c r="AA385" s="149"/>
      <c r="AB385" s="149"/>
      <c r="AC385" s="357"/>
      <c r="AD385" s="149"/>
      <c r="AE385" s="150"/>
      <c r="AF385" s="150"/>
    </row>
    <row r="386" spans="1:40" ht="13.5" thickBot="1">
      <c r="A386" s="288"/>
      <c r="B386" s="151"/>
      <c r="C386" s="151"/>
      <c r="D386" s="151"/>
      <c r="E386" s="151"/>
      <c r="F386" s="151"/>
      <c r="G386" s="151"/>
      <c r="H386" s="151"/>
      <c r="I386" s="151"/>
      <c r="J386" s="151"/>
      <c r="K386" s="151"/>
      <c r="L386" s="147" t="s">
        <v>7179</v>
      </c>
      <c r="M386" s="151"/>
      <c r="N386" s="151"/>
      <c r="O386" s="151"/>
      <c r="P386" s="145"/>
      <c r="Q386" s="151"/>
      <c r="R386" s="189"/>
      <c r="S386" s="145"/>
      <c r="T386" s="190"/>
      <c r="U386" s="145"/>
      <c r="V386" s="190"/>
      <c r="W386" s="190"/>
      <c r="X386" s="145"/>
      <c r="Y386" s="190"/>
      <c r="Z386" s="151"/>
      <c r="AA386" s="151"/>
      <c r="AB386" s="151"/>
      <c r="AC386" s="182"/>
      <c r="AD386" s="151"/>
      <c r="AE386" s="152"/>
      <c r="AF386" s="152"/>
    </row>
    <row r="387" spans="1:40" ht="13.5" thickBot="1"/>
    <row r="388" spans="1:40" ht="13.5" thickBot="1">
      <c r="A388" s="863" t="s">
        <v>9883</v>
      </c>
      <c r="B388" s="864"/>
      <c r="C388" s="864"/>
      <c r="D388" s="864"/>
      <c r="E388" s="864"/>
      <c r="F388" s="864"/>
      <c r="G388" s="865"/>
      <c r="O388" s="1"/>
      <c r="P388" s="50"/>
      <c r="Q388" s="1"/>
      <c r="Y388" s="50"/>
      <c r="AB388" s="378"/>
      <c r="AD388" s="52"/>
      <c r="AF388" s="57"/>
      <c r="AG388" s="379"/>
      <c r="AH388" s="57"/>
      <c r="AI388" s="57"/>
      <c r="AJ388" s="57"/>
      <c r="AK388" s="57"/>
      <c r="AL388" s="57"/>
      <c r="AM388" s="57"/>
      <c r="AN388" s="50"/>
    </row>
    <row r="389" spans="1:40" ht="13.5" thickBot="1">
      <c r="A389" s="294" t="s">
        <v>164</v>
      </c>
      <c r="B389" s="294" t="s">
        <v>9024</v>
      </c>
      <c r="C389" s="294" t="s">
        <v>1509</v>
      </c>
      <c r="D389" s="294" t="s">
        <v>9884</v>
      </c>
      <c r="E389" s="294" t="s">
        <v>4</v>
      </c>
      <c r="F389" s="294" t="s">
        <v>9885</v>
      </c>
      <c r="G389" s="294" t="s">
        <v>9886</v>
      </c>
      <c r="O389" s="1"/>
      <c r="P389" s="50"/>
      <c r="Q389" s="1"/>
      <c r="Y389" s="50"/>
      <c r="AB389" s="378"/>
      <c r="AD389" s="52"/>
      <c r="AF389" s="99"/>
      <c r="AH389" s="99"/>
      <c r="AI389" s="99"/>
      <c r="AJ389" s="99"/>
      <c r="AK389" s="99"/>
      <c r="AL389" s="99"/>
      <c r="AM389" s="99"/>
      <c r="AN389" s="50"/>
    </row>
    <row r="390" spans="1:40" ht="13.5" thickBot="1">
      <c r="A390" s="863" t="s">
        <v>9887</v>
      </c>
      <c r="B390" s="864"/>
      <c r="C390" s="864"/>
      <c r="D390" s="864"/>
      <c r="E390" s="864"/>
      <c r="F390" s="864"/>
      <c r="G390" s="865"/>
      <c r="O390" s="1"/>
      <c r="P390" s="50"/>
      <c r="Q390" s="1"/>
      <c r="Y390" s="50"/>
      <c r="AB390" s="378"/>
      <c r="AD390" s="52"/>
      <c r="AF390" s="57"/>
      <c r="AG390" s="379"/>
      <c r="AH390" s="57"/>
      <c r="AI390" s="57"/>
      <c r="AJ390" s="57"/>
      <c r="AK390" s="57"/>
      <c r="AL390" s="57"/>
      <c r="AM390" s="57"/>
      <c r="AN390" s="50"/>
    </row>
    <row r="391" spans="1:40">
      <c r="A391" s="380" t="s">
        <v>15</v>
      </c>
      <c r="B391" s="380">
        <v>2001</v>
      </c>
      <c r="C391" s="380" t="s">
        <v>9887</v>
      </c>
      <c r="D391" s="382">
        <v>1</v>
      </c>
      <c r="E391" s="382" t="s">
        <v>9888</v>
      </c>
      <c r="F391" s="382" t="s">
        <v>9889</v>
      </c>
      <c r="G391" s="382"/>
      <c r="O391" s="1"/>
      <c r="P391" s="50"/>
      <c r="Q391" s="1"/>
      <c r="Y391" s="50"/>
      <c r="AB391" s="378"/>
      <c r="AD391" s="52"/>
      <c r="AN391" s="50"/>
    </row>
    <row r="392" spans="1:40">
      <c r="A392" s="380" t="s">
        <v>15</v>
      </c>
      <c r="B392" s="380">
        <v>2002</v>
      </c>
      <c r="C392" s="380" t="s">
        <v>9887</v>
      </c>
      <c r="D392" s="382">
        <v>2</v>
      </c>
      <c r="E392" s="382" t="s">
        <v>9890</v>
      </c>
      <c r="F392" s="382" t="s">
        <v>9891</v>
      </c>
      <c r="G392" s="382"/>
      <c r="O392" s="1"/>
      <c r="P392" s="50"/>
      <c r="Q392" s="1"/>
      <c r="Y392" s="50"/>
      <c r="AB392" s="378"/>
      <c r="AD392" s="52"/>
      <c r="AN392" s="50"/>
    </row>
    <row r="393" spans="1:40">
      <c r="A393" s="380" t="s">
        <v>15</v>
      </c>
      <c r="B393" s="380">
        <v>2003</v>
      </c>
      <c r="C393" s="380" t="s">
        <v>9887</v>
      </c>
      <c r="D393" s="382">
        <v>3</v>
      </c>
      <c r="E393" s="382" t="s">
        <v>9892</v>
      </c>
      <c r="F393" s="382" t="s">
        <v>9893</v>
      </c>
      <c r="G393" s="382"/>
      <c r="O393" s="1"/>
      <c r="P393" s="50"/>
      <c r="Q393" s="1"/>
      <c r="Y393" s="50"/>
      <c r="AB393" s="378"/>
      <c r="AD393" s="52"/>
      <c r="AN393" s="50"/>
    </row>
    <row r="394" spans="1:40">
      <c r="A394" s="380" t="s">
        <v>15</v>
      </c>
      <c r="B394" s="380">
        <v>2004</v>
      </c>
      <c r="C394" s="380" t="s">
        <v>9887</v>
      </c>
      <c r="D394" s="382">
        <v>4</v>
      </c>
      <c r="E394" s="382" t="s">
        <v>6647</v>
      </c>
      <c r="F394" s="382" t="s">
        <v>9894</v>
      </c>
      <c r="G394" s="382"/>
      <c r="O394" s="1"/>
      <c r="P394" s="50"/>
      <c r="Q394" s="1"/>
      <c r="Y394" s="50"/>
      <c r="AB394" s="378"/>
      <c r="AD394" s="52"/>
      <c r="AN394" s="50"/>
    </row>
    <row r="395" spans="1:40">
      <c r="A395" s="380" t="s">
        <v>15</v>
      </c>
      <c r="B395" s="380">
        <v>2005</v>
      </c>
      <c r="C395" s="380" t="s">
        <v>9887</v>
      </c>
      <c r="D395" s="382">
        <v>5</v>
      </c>
      <c r="E395" s="382" t="s">
        <v>6637</v>
      </c>
      <c r="F395" s="382" t="s">
        <v>6643</v>
      </c>
      <c r="G395" s="382"/>
      <c r="O395" s="1"/>
      <c r="P395" s="50"/>
      <c r="Q395" s="1"/>
      <c r="Y395" s="50"/>
      <c r="AB395" s="378"/>
      <c r="AD395" s="52"/>
      <c r="AN395" s="50"/>
    </row>
    <row r="396" spans="1:40">
      <c r="A396" s="380" t="s">
        <v>15</v>
      </c>
      <c r="B396" s="380">
        <v>2006</v>
      </c>
      <c r="C396" s="380" t="s">
        <v>9887</v>
      </c>
      <c r="D396" s="382">
        <v>6</v>
      </c>
      <c r="E396" s="382" t="s">
        <v>9895</v>
      </c>
      <c r="F396" s="382" t="s">
        <v>9896</v>
      </c>
      <c r="G396" s="382"/>
      <c r="O396" s="1"/>
      <c r="P396" s="50"/>
      <c r="Q396" s="1"/>
      <c r="Y396" s="50"/>
      <c r="AB396" s="378"/>
      <c r="AD396" s="52"/>
      <c r="AN396" s="50"/>
    </row>
    <row r="397" spans="1:40">
      <c r="A397" s="380" t="s">
        <v>15</v>
      </c>
      <c r="B397" s="380">
        <v>2007</v>
      </c>
      <c r="C397" s="380" t="s">
        <v>9887</v>
      </c>
      <c r="D397" s="382">
        <v>7</v>
      </c>
      <c r="E397" s="382" t="s">
        <v>9897</v>
      </c>
      <c r="F397" s="382" t="s">
        <v>9898</v>
      </c>
      <c r="G397" s="382"/>
      <c r="O397" s="1"/>
      <c r="P397" s="50"/>
      <c r="Q397" s="1"/>
      <c r="Y397" s="50"/>
      <c r="AB397" s="378"/>
      <c r="AD397" s="52"/>
      <c r="AN397" s="50"/>
    </row>
    <row r="398" spans="1:40">
      <c r="A398" s="380" t="s">
        <v>15</v>
      </c>
      <c r="B398" s="380">
        <v>2008</v>
      </c>
      <c r="C398" s="380" t="s">
        <v>9887</v>
      </c>
      <c r="D398" s="382">
        <v>8</v>
      </c>
      <c r="E398" s="382" t="s">
        <v>9899</v>
      </c>
      <c r="F398" s="382" t="s">
        <v>9900</v>
      </c>
      <c r="G398" s="382"/>
      <c r="O398" s="1"/>
      <c r="P398" s="50"/>
      <c r="Q398" s="1"/>
      <c r="Y398" s="50"/>
      <c r="AB398" s="378"/>
      <c r="AD398" s="52"/>
      <c r="AN398" s="50"/>
    </row>
    <row r="399" spans="1:40">
      <c r="A399" s="380" t="s">
        <v>15</v>
      </c>
      <c r="B399" s="380">
        <v>2009</v>
      </c>
      <c r="C399" s="380" t="s">
        <v>9887</v>
      </c>
      <c r="D399" s="382">
        <v>9</v>
      </c>
      <c r="E399" s="382" t="s">
        <v>9901</v>
      </c>
      <c r="F399" s="382" t="s">
        <v>9902</v>
      </c>
      <c r="G399" s="382"/>
      <c r="O399" s="1"/>
      <c r="P399" s="50"/>
      <c r="Q399" s="1"/>
      <c r="Y399" s="50"/>
      <c r="AB399" s="378"/>
      <c r="AD399" s="52"/>
      <c r="AN399" s="50"/>
    </row>
    <row r="400" spans="1:40">
      <c r="A400" s="380" t="s">
        <v>15</v>
      </c>
      <c r="B400" s="380">
        <v>2010</v>
      </c>
      <c r="C400" s="380" t="s">
        <v>9887</v>
      </c>
      <c r="D400" s="382">
        <v>10</v>
      </c>
      <c r="E400" s="382" t="s">
        <v>9903</v>
      </c>
      <c r="F400" s="382" t="s">
        <v>9904</v>
      </c>
      <c r="G400" s="382"/>
      <c r="O400" s="1"/>
      <c r="P400" s="50"/>
      <c r="Q400" s="1"/>
      <c r="Y400" s="50"/>
      <c r="AB400" s="378"/>
      <c r="AD400" s="52"/>
      <c r="AN400" s="50"/>
    </row>
    <row r="401" spans="1:40">
      <c r="A401" s="380" t="s">
        <v>15</v>
      </c>
      <c r="B401" s="380">
        <v>2011</v>
      </c>
      <c r="C401" s="380" t="s">
        <v>9887</v>
      </c>
      <c r="D401" s="382">
        <v>11</v>
      </c>
      <c r="E401" s="382" t="s">
        <v>9905</v>
      </c>
      <c r="F401" s="382" t="s">
        <v>9906</v>
      </c>
      <c r="G401" s="382"/>
      <c r="O401" s="1"/>
      <c r="P401" s="50"/>
      <c r="Q401" s="1"/>
      <c r="Y401" s="50"/>
      <c r="AB401" s="378"/>
      <c r="AD401" s="52"/>
      <c r="AN401" s="50"/>
    </row>
    <row r="402" spans="1:40">
      <c r="A402" s="380" t="s">
        <v>15</v>
      </c>
      <c r="B402" s="380">
        <v>2012</v>
      </c>
      <c r="C402" s="380" t="s">
        <v>9887</v>
      </c>
      <c r="D402" s="382">
        <v>12</v>
      </c>
      <c r="E402" s="382" t="s">
        <v>9907</v>
      </c>
      <c r="F402" s="382" t="s">
        <v>9908</v>
      </c>
      <c r="G402" s="382"/>
      <c r="O402" s="1"/>
      <c r="P402" s="50"/>
      <c r="Q402" s="1"/>
      <c r="Y402" s="50"/>
      <c r="AB402" s="378"/>
      <c r="AD402" s="52"/>
      <c r="AN402" s="50"/>
    </row>
    <row r="403" spans="1:40">
      <c r="A403" s="380" t="s">
        <v>15</v>
      </c>
      <c r="B403" s="380">
        <v>2013</v>
      </c>
      <c r="C403" s="380" t="s">
        <v>9887</v>
      </c>
      <c r="D403" s="382">
        <v>13</v>
      </c>
      <c r="E403" s="382" t="s">
        <v>9909</v>
      </c>
      <c r="F403" s="382" t="s">
        <v>9910</v>
      </c>
      <c r="G403" s="382"/>
      <c r="O403" s="1"/>
      <c r="P403" s="50"/>
      <c r="Q403" s="1"/>
      <c r="Y403" s="50"/>
      <c r="AB403" s="378"/>
      <c r="AD403" s="52"/>
      <c r="AN403" s="50"/>
    </row>
    <row r="404" spans="1:40">
      <c r="A404" s="380" t="s">
        <v>15</v>
      </c>
      <c r="B404" s="380">
        <v>2014</v>
      </c>
      <c r="C404" s="380" t="s">
        <v>9887</v>
      </c>
      <c r="D404" s="382">
        <v>14</v>
      </c>
      <c r="E404" s="382" t="s">
        <v>6883</v>
      </c>
      <c r="F404" s="382" t="s">
        <v>6891</v>
      </c>
      <c r="G404" s="382"/>
      <c r="O404" s="1"/>
      <c r="P404" s="50"/>
      <c r="Q404" s="1"/>
      <c r="Y404" s="50"/>
      <c r="AB404" s="378"/>
      <c r="AD404" s="52"/>
      <c r="AN404" s="50"/>
    </row>
    <row r="405" spans="1:40">
      <c r="A405" s="380" t="s">
        <v>15</v>
      </c>
      <c r="B405" s="380">
        <v>2015</v>
      </c>
      <c r="C405" s="380" t="s">
        <v>9887</v>
      </c>
      <c r="D405" s="382">
        <v>15</v>
      </c>
      <c r="E405" s="382" t="s">
        <v>6895</v>
      </c>
      <c r="F405" s="382" t="s">
        <v>6898</v>
      </c>
      <c r="G405" s="382"/>
      <c r="O405" s="1"/>
      <c r="P405" s="50"/>
      <c r="Q405" s="1"/>
      <c r="Y405" s="50"/>
      <c r="AB405" s="378"/>
      <c r="AD405" s="52"/>
      <c r="AN405" s="50"/>
    </row>
    <row r="406" spans="1:40" s="71" customFormat="1">
      <c r="A406" s="380" t="s">
        <v>15</v>
      </c>
      <c r="B406" s="380">
        <v>2016</v>
      </c>
      <c r="C406" s="380" t="s">
        <v>9887</v>
      </c>
      <c r="D406" s="382">
        <v>16</v>
      </c>
      <c r="E406" s="382" t="s">
        <v>9911</v>
      </c>
      <c r="F406" s="383" t="s">
        <v>9912</v>
      </c>
      <c r="G406" s="382"/>
      <c r="AB406" s="381"/>
      <c r="AD406" s="99"/>
      <c r="AE406" s="99"/>
      <c r="AF406" s="99"/>
      <c r="AG406" s="99"/>
      <c r="AH406" s="99"/>
      <c r="AI406" s="99"/>
      <c r="AJ406" s="99"/>
      <c r="AK406" s="99"/>
      <c r="AL406" s="99"/>
      <c r="AM406" s="99"/>
    </row>
    <row r="407" spans="1:40" s="71" customFormat="1">
      <c r="A407" s="380" t="s">
        <v>15</v>
      </c>
      <c r="B407" s="380">
        <v>2017</v>
      </c>
      <c r="C407" s="380" t="s">
        <v>9887</v>
      </c>
      <c r="D407" s="382">
        <v>17</v>
      </c>
      <c r="E407" s="382" t="s">
        <v>9913</v>
      </c>
      <c r="F407" s="383" t="s">
        <v>6916</v>
      </c>
      <c r="G407" s="382"/>
      <c r="AB407" s="381"/>
      <c r="AD407" s="99"/>
      <c r="AE407" s="99"/>
      <c r="AF407" s="99"/>
      <c r="AG407" s="99"/>
      <c r="AH407" s="99"/>
      <c r="AI407" s="99"/>
      <c r="AJ407" s="99"/>
      <c r="AK407" s="99"/>
      <c r="AL407" s="99"/>
      <c r="AM407" s="99"/>
    </row>
    <row r="408" spans="1:40">
      <c r="A408" s="380" t="s">
        <v>15</v>
      </c>
      <c r="B408" s="380">
        <v>2018</v>
      </c>
      <c r="C408" s="380" t="s">
        <v>9887</v>
      </c>
      <c r="D408" s="382">
        <v>18</v>
      </c>
      <c r="E408" s="382" t="s">
        <v>9914</v>
      </c>
      <c r="F408" s="382" t="s">
        <v>9915</v>
      </c>
      <c r="G408" s="382"/>
      <c r="O408" s="1"/>
      <c r="P408" s="50"/>
      <c r="Q408" s="1"/>
      <c r="Y408" s="50"/>
      <c r="AB408" s="378"/>
      <c r="AD408" s="52"/>
      <c r="AN408" s="50"/>
    </row>
    <row r="409" spans="1:40">
      <c r="A409" s="380" t="s">
        <v>15</v>
      </c>
      <c r="B409" s="380">
        <v>2019</v>
      </c>
      <c r="C409" s="380" t="s">
        <v>9887</v>
      </c>
      <c r="D409" s="382">
        <v>19</v>
      </c>
      <c r="E409" s="382" t="s">
        <v>9916</v>
      </c>
      <c r="F409" s="382" t="s">
        <v>9917</v>
      </c>
      <c r="G409" s="382"/>
      <c r="O409" s="1"/>
      <c r="P409" s="50"/>
      <c r="Q409" s="1"/>
      <c r="Y409" s="50"/>
      <c r="AB409" s="378"/>
      <c r="AD409" s="52"/>
      <c r="AN409" s="50"/>
    </row>
    <row r="410" spans="1:40">
      <c r="A410" s="380" t="s">
        <v>15</v>
      </c>
      <c r="B410" s="380">
        <v>2020</v>
      </c>
      <c r="C410" s="380" t="s">
        <v>9887</v>
      </c>
      <c r="D410" s="382">
        <v>20</v>
      </c>
      <c r="E410" s="382" t="s">
        <v>9918</v>
      </c>
      <c r="F410" s="382" t="s">
        <v>9919</v>
      </c>
      <c r="G410" s="382"/>
      <c r="O410" s="1"/>
      <c r="P410" s="50"/>
      <c r="Q410" s="1"/>
      <c r="Y410" s="50"/>
      <c r="AB410" s="378"/>
      <c r="AD410" s="52"/>
      <c r="AN410" s="50"/>
    </row>
    <row r="411" spans="1:40">
      <c r="A411" s="380" t="s">
        <v>15</v>
      </c>
      <c r="B411" s="380">
        <v>2021</v>
      </c>
      <c r="C411" s="380" t="s">
        <v>9887</v>
      </c>
      <c r="D411" s="382">
        <v>21</v>
      </c>
      <c r="E411" s="382" t="s">
        <v>9920</v>
      </c>
      <c r="F411" s="382" t="s">
        <v>9921</v>
      </c>
      <c r="G411" s="382"/>
      <c r="O411" s="1"/>
      <c r="P411" s="50"/>
      <c r="Q411" s="1"/>
      <c r="Y411" s="50"/>
      <c r="AB411" s="378"/>
      <c r="AD411" s="52"/>
      <c r="AN411" s="50"/>
    </row>
    <row r="412" spans="1:40">
      <c r="A412" s="380" t="s">
        <v>15</v>
      </c>
      <c r="B412" s="380">
        <v>2022</v>
      </c>
      <c r="C412" s="380" t="s">
        <v>9887</v>
      </c>
      <c r="D412" s="382">
        <v>22</v>
      </c>
      <c r="E412" s="382" t="s">
        <v>9922</v>
      </c>
      <c r="F412" s="382" t="s">
        <v>9923</v>
      </c>
      <c r="G412" s="382"/>
      <c r="O412" s="1"/>
      <c r="P412" s="50"/>
      <c r="Q412" s="1"/>
      <c r="Y412" s="50"/>
      <c r="AB412" s="378"/>
      <c r="AD412" s="52"/>
      <c r="AN412" s="50"/>
    </row>
    <row r="413" spans="1:40" ht="13.5" thickBot="1">
      <c r="A413" s="380" t="s">
        <v>15</v>
      </c>
      <c r="B413" s="380">
        <v>2023</v>
      </c>
      <c r="C413" s="380" t="s">
        <v>9887</v>
      </c>
      <c r="D413" s="382">
        <v>23</v>
      </c>
      <c r="E413" s="382" t="s">
        <v>9924</v>
      </c>
      <c r="F413" s="382" t="s">
        <v>9925</v>
      </c>
      <c r="G413" s="382"/>
      <c r="O413" s="1"/>
      <c r="P413" s="50"/>
      <c r="Q413" s="1"/>
      <c r="Y413" s="50"/>
      <c r="AB413" s="378"/>
      <c r="AD413" s="52"/>
      <c r="AN413" s="50"/>
    </row>
    <row r="414" spans="1:40" ht="13.5" thickBot="1">
      <c r="A414" s="863" t="s">
        <v>9926</v>
      </c>
      <c r="B414" s="864"/>
      <c r="C414" s="864"/>
      <c r="D414" s="864"/>
      <c r="E414" s="864"/>
      <c r="F414" s="864"/>
      <c r="G414" s="865"/>
      <c r="O414" s="1"/>
      <c r="P414" s="50"/>
      <c r="Q414" s="1"/>
      <c r="Y414" s="50"/>
      <c r="AB414" s="378"/>
      <c r="AD414" s="52"/>
      <c r="AF414" s="57"/>
      <c r="AG414" s="379"/>
      <c r="AH414" s="57"/>
      <c r="AI414" s="57"/>
      <c r="AJ414" s="57"/>
      <c r="AK414" s="57"/>
      <c r="AL414" s="57"/>
      <c r="AM414" s="57"/>
      <c r="AN414" s="50"/>
    </row>
    <row r="415" spans="1:40">
      <c r="A415" s="380" t="s">
        <v>15</v>
      </c>
      <c r="B415" s="380">
        <v>3001</v>
      </c>
      <c r="C415" s="380" t="s">
        <v>9926</v>
      </c>
      <c r="D415" s="380">
        <v>1</v>
      </c>
      <c r="E415" s="380" t="s">
        <v>9927</v>
      </c>
      <c r="F415" s="380" t="s">
        <v>9927</v>
      </c>
      <c r="G415" s="380" t="s">
        <v>9927</v>
      </c>
      <c r="O415" s="1"/>
      <c r="P415" s="50"/>
      <c r="Q415" s="1"/>
      <c r="Y415" s="50"/>
      <c r="AB415" s="378"/>
      <c r="AD415" s="52"/>
      <c r="AN415" s="50"/>
    </row>
    <row r="416" spans="1:40">
      <c r="A416" s="294" t="s">
        <v>15</v>
      </c>
      <c r="B416" s="380">
        <v>3002</v>
      </c>
      <c r="C416" s="294" t="s">
        <v>9926</v>
      </c>
      <c r="D416" s="294">
        <v>2</v>
      </c>
      <c r="E416" s="294" t="s">
        <v>9928</v>
      </c>
      <c r="F416" s="294" t="s">
        <v>9928</v>
      </c>
      <c r="G416" s="294" t="s">
        <v>9928</v>
      </c>
      <c r="O416" s="1"/>
      <c r="P416" s="50"/>
      <c r="Q416" s="1"/>
      <c r="Y416" s="50"/>
      <c r="AB416" s="378"/>
      <c r="AD416" s="52"/>
      <c r="AN416" s="50"/>
    </row>
    <row r="417" spans="1:40">
      <c r="A417" s="294" t="s">
        <v>15</v>
      </c>
      <c r="B417" s="380">
        <v>3003</v>
      </c>
      <c r="C417" s="294" t="s">
        <v>9926</v>
      </c>
      <c r="D417" s="294">
        <v>3</v>
      </c>
      <c r="E417" s="294" t="s">
        <v>9929</v>
      </c>
      <c r="F417" s="294" t="s">
        <v>9929</v>
      </c>
      <c r="G417" s="294" t="s">
        <v>9929</v>
      </c>
      <c r="O417" s="1"/>
      <c r="P417" s="50"/>
      <c r="Q417" s="1"/>
      <c r="Y417" s="50"/>
      <c r="AB417" s="378"/>
      <c r="AD417" s="52"/>
      <c r="AN417" s="50"/>
    </row>
    <row r="418" spans="1:40">
      <c r="A418" s="294" t="s">
        <v>15</v>
      </c>
      <c r="B418" s="380">
        <v>3004</v>
      </c>
      <c r="C418" s="294" t="s">
        <v>9926</v>
      </c>
      <c r="D418" s="294">
        <v>4</v>
      </c>
      <c r="E418" s="294" t="s">
        <v>9930</v>
      </c>
      <c r="F418" s="294" t="s">
        <v>9930</v>
      </c>
      <c r="G418" s="294" t="s">
        <v>9930</v>
      </c>
      <c r="O418" s="1"/>
      <c r="P418" s="50"/>
      <c r="Q418" s="1"/>
      <c r="Y418" s="50"/>
      <c r="AB418" s="378"/>
      <c r="AD418" s="52"/>
      <c r="AN418" s="50"/>
    </row>
    <row r="422" spans="1:40">
      <c r="AG422" s="99"/>
      <c r="AH422" s="99"/>
      <c r="AI422" s="99"/>
      <c r="AJ422" s="99"/>
      <c r="AK422" s="99"/>
      <c r="AL422" s="99"/>
      <c r="AM422" s="99"/>
      <c r="AN422" s="99"/>
    </row>
    <row r="423" spans="1:40">
      <c r="AG423" s="57"/>
      <c r="AH423" s="57"/>
      <c r="AI423" s="57"/>
      <c r="AJ423" s="57"/>
      <c r="AK423" s="57"/>
      <c r="AL423" s="57"/>
      <c r="AM423" s="57"/>
      <c r="AN423" s="57"/>
    </row>
    <row r="425" spans="1:40">
      <c r="AG425" s="46"/>
      <c r="AH425" s="46"/>
      <c r="AI425" s="46"/>
      <c r="AJ425" s="46"/>
      <c r="AK425" s="46"/>
      <c r="AL425" s="46"/>
      <c r="AM425" s="46"/>
      <c r="AN425" s="46"/>
    </row>
    <row r="426" spans="1:40">
      <c r="AG426" s="14"/>
      <c r="AH426" s="14"/>
      <c r="AI426" s="14"/>
      <c r="AJ426" s="14"/>
      <c r="AK426" s="14"/>
      <c r="AL426" s="14"/>
      <c r="AM426" s="14"/>
      <c r="AN426" s="14"/>
    </row>
    <row r="427" spans="1:40">
      <c r="AG427" s="14"/>
      <c r="AH427" s="14"/>
      <c r="AI427" s="14"/>
      <c r="AJ427" s="14"/>
      <c r="AK427" s="14"/>
      <c r="AL427" s="14"/>
      <c r="AM427" s="14"/>
      <c r="AN427" s="14"/>
    </row>
    <row r="428" spans="1:40">
      <c r="AG428" s="14"/>
      <c r="AH428" s="14"/>
      <c r="AI428" s="14"/>
      <c r="AJ428" s="14"/>
      <c r="AK428" s="14"/>
      <c r="AL428" s="14"/>
      <c r="AM428" s="14"/>
      <c r="AN428" s="14"/>
    </row>
    <row r="429" spans="1:40">
      <c r="AG429" s="14"/>
      <c r="AH429" s="14"/>
      <c r="AI429" s="14"/>
      <c r="AJ429" s="14"/>
      <c r="AK429" s="14"/>
      <c r="AL429" s="14"/>
      <c r="AM429" s="14"/>
      <c r="AN429" s="14"/>
    </row>
    <row r="430" spans="1:40">
      <c r="AG430" s="14"/>
      <c r="AH430" s="14"/>
      <c r="AI430" s="14"/>
      <c r="AJ430" s="14"/>
      <c r="AK430" s="14"/>
      <c r="AL430" s="14"/>
      <c r="AM430" s="14"/>
      <c r="AN430" s="14"/>
    </row>
    <row r="431" spans="1:40">
      <c r="AG431" s="14"/>
      <c r="AH431" s="14"/>
      <c r="AI431" s="14"/>
      <c r="AJ431" s="14"/>
      <c r="AK431" s="14"/>
      <c r="AL431" s="14"/>
      <c r="AM431" s="14"/>
      <c r="AN431" s="14"/>
    </row>
    <row r="432" spans="1:40">
      <c r="AG432" s="14"/>
      <c r="AH432" s="14"/>
      <c r="AI432" s="14"/>
      <c r="AJ432" s="14"/>
      <c r="AK432" s="14"/>
      <c r="AL432" s="14"/>
      <c r="AM432" s="14"/>
      <c r="AN432" s="14"/>
    </row>
    <row r="433" spans="33:40">
      <c r="AG433" s="14"/>
      <c r="AH433" s="14"/>
      <c r="AI433" s="14"/>
      <c r="AJ433" s="14"/>
      <c r="AK433" s="14"/>
      <c r="AL433" s="14"/>
      <c r="AM433" s="14"/>
      <c r="AN433" s="14"/>
    </row>
    <row r="434" spans="33:40">
      <c r="AG434" s="14"/>
      <c r="AH434" s="14"/>
      <c r="AI434" s="14"/>
      <c r="AJ434" s="14"/>
      <c r="AK434" s="14"/>
      <c r="AL434" s="14"/>
      <c r="AM434" s="14"/>
      <c r="AN434" s="14"/>
    </row>
    <row r="435" spans="33:40">
      <c r="AG435" s="14"/>
      <c r="AH435" s="14"/>
      <c r="AI435" s="14"/>
      <c r="AJ435" s="14"/>
      <c r="AK435" s="14"/>
      <c r="AL435" s="14"/>
      <c r="AM435" s="14"/>
      <c r="AN435" s="14"/>
    </row>
  </sheetData>
  <autoFilter ref="A3:AE328" xr:uid="{CD0BCB56-97CF-4C66-ADDC-09BDC936223C}"/>
  <mergeCells count="5">
    <mergeCell ref="A388:G388"/>
    <mergeCell ref="A390:G390"/>
    <mergeCell ref="A414:G414"/>
    <mergeCell ref="A4:AF4"/>
    <mergeCell ref="A166:AF166"/>
  </mergeCells>
  <phoneticPr fontId="0" type="noConversion"/>
  <pageMargins left="0.74803149606299213" right="0.74803149606299213" top="1.2204724409448819" bottom="0.98425196850393704" header="0.51181102362204722" footer="0.51181102362204722"/>
  <pageSetup paperSize="9" scale="1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0000"/>
    <pageSetUpPr autoPageBreaks="0" fitToPage="1"/>
  </sheetPr>
  <dimension ref="A1:AW200"/>
  <sheetViews>
    <sheetView showGridLines="0" zoomScale="85" zoomScaleNormal="85" zoomScaleSheetLayoutView="50" workbookViewId="0">
      <selection activeCell="G24" sqref="G24"/>
    </sheetView>
  </sheetViews>
  <sheetFormatPr defaultColWidth="9.28515625" defaultRowHeight="12.75" outlineLevelRow="1" outlineLevelCol="1"/>
  <cols>
    <col min="1" max="1" width="3" style="1" customWidth="1"/>
    <col min="2" max="2" width="9.5703125" style="1" bestFit="1" customWidth="1"/>
    <col min="3" max="3" width="10.5703125" style="3" bestFit="1" customWidth="1"/>
    <col min="4" max="4" width="19.28515625" style="1" customWidth="1"/>
    <col min="5" max="5" width="16.42578125" style="1" customWidth="1"/>
    <col min="6" max="6" width="34.42578125" style="1" customWidth="1"/>
    <col min="7" max="7" width="43" style="1" bestFit="1" customWidth="1"/>
    <col min="8" max="8" width="22.7109375" style="1" customWidth="1"/>
    <col min="9" max="9" width="24" style="1" customWidth="1"/>
    <col min="10" max="10" width="22.5703125" style="1" bestFit="1" customWidth="1"/>
    <col min="11" max="11" width="8.5703125" style="1" bestFit="1" customWidth="1"/>
    <col min="12" max="12" width="10.5703125" style="1" bestFit="1" customWidth="1"/>
    <col min="13" max="21" width="9.7109375" style="1" customWidth="1"/>
    <col min="22" max="23" width="13.5703125" style="1" customWidth="1"/>
    <col min="24" max="24" width="26.42578125" style="1" bestFit="1" customWidth="1"/>
    <col min="25" max="26" width="13.28515625" style="1" customWidth="1"/>
    <col min="27" max="27" width="13.5703125" style="1" customWidth="1"/>
    <col min="28" max="28" width="26.7109375" style="1" customWidth="1"/>
    <col min="29" max="29" width="41.42578125" style="1" customWidth="1"/>
    <col min="30" max="30" width="19.28515625" style="1" customWidth="1"/>
    <col min="31" max="31" width="41" style="1" customWidth="1" outlineLevel="1"/>
    <col min="32" max="33" width="17.5703125" style="1" customWidth="1" outlineLevel="1"/>
    <col min="34" max="34" width="19.5703125" style="1" customWidth="1" outlineLevel="1"/>
    <col min="35" max="35" width="18.28515625" style="1" bestFit="1" customWidth="1"/>
    <col min="36" max="36" width="46.5703125" style="1" customWidth="1"/>
    <col min="37" max="37" width="10.28515625" style="1" bestFit="1" customWidth="1"/>
    <col min="38" max="38" width="8.5703125" style="52" bestFit="1" customWidth="1"/>
    <col min="39" max="39" width="64.42578125" style="52" bestFit="1" customWidth="1"/>
    <col min="40" max="48" width="9.28515625" style="52"/>
    <col min="49" max="16384" width="9.28515625" style="50"/>
  </cols>
  <sheetData>
    <row r="1" spans="1:49" ht="24" customHeight="1" thickBot="1">
      <c r="D1" s="117" t="s">
        <v>9931</v>
      </c>
    </row>
    <row r="2" spans="1:49" ht="27" customHeight="1" thickBot="1">
      <c r="D2" s="237" t="s">
        <v>9932</v>
      </c>
      <c r="E2" s="171" t="s">
        <v>162</v>
      </c>
      <c r="F2" s="172"/>
      <c r="Y2" s="866" t="s">
        <v>6443</v>
      </c>
      <c r="Z2" s="867"/>
      <c r="AA2" s="867"/>
      <c r="AB2" s="867"/>
      <c r="AC2" s="867"/>
      <c r="AD2" s="868"/>
      <c r="AE2" s="869" t="s">
        <v>9933</v>
      </c>
      <c r="AF2" s="869"/>
      <c r="AG2" s="869"/>
      <c r="AH2" s="870"/>
    </row>
    <row r="3" spans="1:49" s="57" customFormat="1" ht="30" customHeight="1">
      <c r="A3" s="439" t="s">
        <v>163</v>
      </c>
      <c r="B3" s="440" t="s">
        <v>164</v>
      </c>
      <c r="C3" s="449" t="s">
        <v>165</v>
      </c>
      <c r="D3" s="441" t="s">
        <v>1509</v>
      </c>
      <c r="E3" s="425" t="s">
        <v>167</v>
      </c>
      <c r="F3" s="426" t="s">
        <v>168</v>
      </c>
      <c r="G3" s="441" t="s">
        <v>1510</v>
      </c>
      <c r="H3" s="440" t="s">
        <v>6444</v>
      </c>
      <c r="I3" s="440" t="s">
        <v>6445</v>
      </c>
      <c r="J3" s="440" t="s">
        <v>6449</v>
      </c>
      <c r="K3" s="441" t="s">
        <v>9025</v>
      </c>
      <c r="L3" s="441" t="s">
        <v>9026</v>
      </c>
      <c r="M3" s="440" t="s">
        <v>6452</v>
      </c>
      <c r="N3" s="440" t="s">
        <v>9934</v>
      </c>
      <c r="O3" s="440" t="s">
        <v>9935</v>
      </c>
      <c r="P3" s="440" t="s">
        <v>9936</v>
      </c>
      <c r="Q3" s="440" t="s">
        <v>9937</v>
      </c>
      <c r="R3" s="440" t="s">
        <v>9938</v>
      </c>
      <c r="S3" s="440" t="s">
        <v>9939</v>
      </c>
      <c r="T3" s="440" t="s">
        <v>9940</v>
      </c>
      <c r="U3" s="440" t="s">
        <v>9941</v>
      </c>
      <c r="V3" s="441" t="s">
        <v>9027</v>
      </c>
      <c r="W3" s="441" t="s">
        <v>9028</v>
      </c>
      <c r="X3" s="451" t="s">
        <v>9942</v>
      </c>
      <c r="Y3" s="441" t="s">
        <v>9943</v>
      </c>
      <c r="Z3" s="441" t="s">
        <v>9944</v>
      </c>
      <c r="AA3" s="441" t="s">
        <v>9945</v>
      </c>
      <c r="AB3" s="451" t="s">
        <v>6472</v>
      </c>
      <c r="AC3" s="451" t="s">
        <v>6473</v>
      </c>
      <c r="AD3" s="451" t="s">
        <v>6474</v>
      </c>
      <c r="AE3" s="452" t="s">
        <v>9946</v>
      </c>
      <c r="AF3" s="452" t="s">
        <v>6477</v>
      </c>
      <c r="AG3" s="452" t="s">
        <v>6478</v>
      </c>
      <c r="AH3" s="452" t="s">
        <v>6479</v>
      </c>
      <c r="AI3" s="440" t="s">
        <v>173</v>
      </c>
      <c r="AJ3" s="440" t="s">
        <v>174</v>
      </c>
      <c r="AK3" s="455" t="s">
        <v>1518</v>
      </c>
      <c r="AL3" s="456" t="s">
        <v>9947</v>
      </c>
      <c r="AM3" s="441" t="s">
        <v>176</v>
      </c>
      <c r="AN3" s="334"/>
      <c r="AO3" s="334"/>
      <c r="AP3" s="334"/>
      <c r="AQ3" s="334"/>
      <c r="AR3" s="334"/>
      <c r="AS3" s="334"/>
      <c r="AT3" s="334"/>
      <c r="AU3" s="334"/>
      <c r="AV3" s="334"/>
    </row>
    <row r="4" spans="1:49" s="57" customFormat="1" ht="20.25">
      <c r="A4" s="819" t="s">
        <v>177</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819"/>
      <c r="AF4" s="819"/>
      <c r="AG4" s="819"/>
      <c r="AH4" s="819"/>
      <c r="AI4" s="819"/>
      <c r="AJ4" s="819"/>
      <c r="AK4" s="819"/>
      <c r="AL4" s="819"/>
      <c r="AM4" s="819"/>
      <c r="AN4" s="334"/>
      <c r="AO4" s="334"/>
      <c r="AP4" s="334"/>
      <c r="AQ4" s="334"/>
      <c r="AR4" s="334"/>
      <c r="AS4" s="334"/>
      <c r="AT4" s="334"/>
      <c r="AU4" s="334"/>
      <c r="AV4" s="334"/>
    </row>
    <row r="5" spans="1:49" s="93" customFormat="1" outlineLevel="1">
      <c r="A5" s="539"/>
      <c r="B5" s="535" t="s">
        <v>56</v>
      </c>
      <c r="C5" s="540">
        <v>1</v>
      </c>
      <c r="D5" s="535" t="s">
        <v>9948</v>
      </c>
      <c r="E5" s="535" t="s">
        <v>9949</v>
      </c>
      <c r="F5" s="535" t="s">
        <v>9950</v>
      </c>
      <c r="G5" s="535" t="s">
        <v>9951</v>
      </c>
      <c r="H5" s="535" t="s">
        <v>9952</v>
      </c>
      <c r="I5" s="535" t="s">
        <v>9953</v>
      </c>
      <c r="J5" s="535"/>
      <c r="K5" s="549" t="s">
        <v>7110</v>
      </c>
      <c r="L5" s="535">
        <v>9.99</v>
      </c>
      <c r="M5" s="535"/>
      <c r="N5" s="552"/>
      <c r="O5" s="552"/>
      <c r="P5" s="552"/>
      <c r="Q5" s="552"/>
      <c r="R5" s="552"/>
      <c r="S5" s="552"/>
      <c r="T5" s="552"/>
      <c r="U5" s="552"/>
      <c r="V5" s="541">
        <v>-1</v>
      </c>
      <c r="W5" s="541">
        <v>1</v>
      </c>
      <c r="X5" s="541" t="s">
        <v>7090</v>
      </c>
      <c r="Y5" s="541" t="s">
        <v>79</v>
      </c>
      <c r="Z5" s="541">
        <v>-1</v>
      </c>
      <c r="AA5" s="541">
        <v>1</v>
      </c>
      <c r="AB5" s="541" t="s">
        <v>9954</v>
      </c>
      <c r="AC5" s="541" t="s">
        <v>7090</v>
      </c>
      <c r="AD5" s="541" t="s">
        <v>9955</v>
      </c>
      <c r="AE5" s="535" t="str">
        <f t="shared" ref="AE5:AE13" si="0">D5&amp;":"&amp;H5&amp;" "&amp;I5</f>
        <v>40PT1:Vacuum druk  Sterwielen invoer</v>
      </c>
      <c r="AF5" s="535" t="s">
        <v>6617</v>
      </c>
      <c r="AG5" s="541" t="s">
        <v>80</v>
      </c>
      <c r="AH5" s="541" t="str">
        <f>AB5</f>
        <v>Vacuumdruk</v>
      </c>
      <c r="AI5" s="541"/>
      <c r="AJ5" s="535" t="s">
        <v>7187</v>
      </c>
      <c r="AK5" s="551" t="s">
        <v>1539</v>
      </c>
      <c r="AL5" s="543"/>
      <c r="AM5" s="543" t="s">
        <v>9956</v>
      </c>
      <c r="AO5" s="93" t="s">
        <v>178</v>
      </c>
      <c r="AQ5" s="544"/>
      <c r="AR5" s="544"/>
      <c r="AS5" s="544"/>
      <c r="AT5" s="544"/>
      <c r="AU5" s="537"/>
      <c r="AV5" s="537"/>
      <c r="AW5" s="537"/>
    </row>
    <row r="6" spans="1:49" s="93" customFormat="1" outlineLevel="1">
      <c r="A6" s="545"/>
      <c r="B6" s="534" t="s">
        <v>56</v>
      </c>
      <c r="C6" s="546">
        <v>2</v>
      </c>
      <c r="D6" s="534" t="s">
        <v>9957</v>
      </c>
      <c r="E6" s="534" t="s">
        <v>9958</v>
      </c>
      <c r="F6" s="534" t="s">
        <v>9959</v>
      </c>
      <c r="G6" s="534" t="s">
        <v>9960</v>
      </c>
      <c r="H6" s="534" t="s">
        <v>9952</v>
      </c>
      <c r="I6" s="534" t="s">
        <v>1909</v>
      </c>
      <c r="J6" s="535"/>
      <c r="K6" s="549" t="s">
        <v>7110</v>
      </c>
      <c r="L6" s="535">
        <v>9.99</v>
      </c>
      <c r="M6" s="535"/>
      <c r="N6" s="553"/>
      <c r="O6" s="553"/>
      <c r="P6" s="553"/>
      <c r="Q6" s="553"/>
      <c r="R6" s="553"/>
      <c r="S6" s="553"/>
      <c r="T6" s="553"/>
      <c r="U6" s="553"/>
      <c r="V6" s="541">
        <v>-1</v>
      </c>
      <c r="W6" s="541">
        <v>1</v>
      </c>
      <c r="X6" s="541" t="s">
        <v>7090</v>
      </c>
      <c r="Y6" s="541" t="s">
        <v>79</v>
      </c>
      <c r="Z6" s="541">
        <v>-1</v>
      </c>
      <c r="AA6" s="541">
        <v>1</v>
      </c>
      <c r="AB6" s="541" t="s">
        <v>9954</v>
      </c>
      <c r="AC6" s="541" t="s">
        <v>7090</v>
      </c>
      <c r="AD6" s="541" t="s">
        <v>9955</v>
      </c>
      <c r="AE6" s="535" t="str">
        <f t="shared" si="0"/>
        <v>40PT2:Vacuum druk  Stopper station</v>
      </c>
      <c r="AF6" s="535" t="s">
        <v>6617</v>
      </c>
      <c r="AG6" s="541" t="s">
        <v>80</v>
      </c>
      <c r="AH6" s="541" t="str">
        <f t="shared" ref="AH6:AH33" si="1">AB6</f>
        <v>Vacuumdruk</v>
      </c>
      <c r="AI6" s="538"/>
      <c r="AJ6" s="535" t="s">
        <v>7196</v>
      </c>
      <c r="AK6" s="551" t="s">
        <v>1539</v>
      </c>
      <c r="AL6" s="536"/>
      <c r="AM6" s="536" t="s">
        <v>9961</v>
      </c>
      <c r="AO6" s="93" t="s">
        <v>916</v>
      </c>
      <c r="AQ6" s="544"/>
      <c r="AR6" s="544"/>
      <c r="AS6" s="544"/>
      <c r="AT6" s="544"/>
      <c r="AU6" s="537"/>
      <c r="AV6" s="537"/>
      <c r="AW6" s="537"/>
    </row>
    <row r="7" spans="1:49" s="93" customFormat="1" outlineLevel="1">
      <c r="A7" s="545"/>
      <c r="B7" s="534" t="s">
        <v>56</v>
      </c>
      <c r="C7" s="546">
        <v>3</v>
      </c>
      <c r="D7" s="534" t="s">
        <v>9962</v>
      </c>
      <c r="E7" s="534" t="s">
        <v>9963</v>
      </c>
      <c r="F7" s="534" t="s">
        <v>9964</v>
      </c>
      <c r="G7" s="534" t="s">
        <v>9965</v>
      </c>
      <c r="H7" s="534" t="s">
        <v>9952</v>
      </c>
      <c r="I7" s="534" t="s">
        <v>9966</v>
      </c>
      <c r="J7" s="535"/>
      <c r="K7" s="554" t="s">
        <v>7110</v>
      </c>
      <c r="L7" s="534">
        <v>9.99</v>
      </c>
      <c r="M7" s="535"/>
      <c r="N7" s="553"/>
      <c r="O7" s="553"/>
      <c r="P7" s="553"/>
      <c r="Q7" s="553"/>
      <c r="R7" s="553"/>
      <c r="S7" s="553"/>
      <c r="T7" s="553"/>
      <c r="U7" s="553"/>
      <c r="V7" s="538">
        <v>-1</v>
      </c>
      <c r="W7" s="538">
        <v>1</v>
      </c>
      <c r="X7" s="541" t="s">
        <v>7090</v>
      </c>
      <c r="Y7" s="541" t="s">
        <v>79</v>
      </c>
      <c r="Z7" s="538">
        <v>-1</v>
      </c>
      <c r="AA7" s="538">
        <v>1</v>
      </c>
      <c r="AB7" s="541" t="s">
        <v>9954</v>
      </c>
      <c r="AC7" s="541" t="s">
        <v>7090</v>
      </c>
      <c r="AD7" s="541" t="s">
        <v>9955</v>
      </c>
      <c r="AE7" s="535" t="str">
        <f t="shared" si="0"/>
        <v xml:space="preserve">40PT3:Vacuum druk  Sterwielen uitvoer </v>
      </c>
      <c r="AF7" s="535" t="s">
        <v>6617</v>
      </c>
      <c r="AG7" s="541" t="s">
        <v>80</v>
      </c>
      <c r="AH7" s="541" t="str">
        <f t="shared" si="1"/>
        <v>Vacuumdruk</v>
      </c>
      <c r="AI7" s="538"/>
      <c r="AJ7" s="535" t="s">
        <v>7203</v>
      </c>
      <c r="AK7" s="551" t="s">
        <v>1539</v>
      </c>
      <c r="AL7" s="536"/>
      <c r="AM7" s="536" t="s">
        <v>9967</v>
      </c>
      <c r="AO7" s="93" t="s">
        <v>186</v>
      </c>
      <c r="AQ7" s="544"/>
      <c r="AR7" s="544"/>
      <c r="AS7" s="544"/>
      <c r="AT7" s="544"/>
      <c r="AU7" s="537"/>
      <c r="AV7" s="537"/>
      <c r="AW7" s="537"/>
    </row>
    <row r="8" spans="1:49" s="93" customFormat="1" ht="25.5" outlineLevel="1">
      <c r="A8" s="545"/>
      <c r="B8" s="534" t="s">
        <v>56</v>
      </c>
      <c r="C8" s="546">
        <v>4</v>
      </c>
      <c r="D8" s="534" t="s">
        <v>9968</v>
      </c>
      <c r="E8" s="534" t="s">
        <v>9969</v>
      </c>
      <c r="F8" s="534" t="s">
        <v>9970</v>
      </c>
      <c r="G8" s="534" t="s">
        <v>9971</v>
      </c>
      <c r="H8" s="534" t="s">
        <v>9972</v>
      </c>
      <c r="I8" s="534" t="s">
        <v>1887</v>
      </c>
      <c r="J8" s="535"/>
      <c r="K8" s="554" t="s">
        <v>6549</v>
      </c>
      <c r="L8" s="534">
        <v>999</v>
      </c>
      <c r="M8" s="535"/>
      <c r="N8" s="553"/>
      <c r="O8" s="553"/>
      <c r="P8" s="553"/>
      <c r="Q8" s="553"/>
      <c r="R8" s="553"/>
      <c r="S8" s="553"/>
      <c r="T8" s="553"/>
      <c r="U8" s="553"/>
      <c r="V8" s="538">
        <v>0</v>
      </c>
      <c r="W8" s="538">
        <v>500</v>
      </c>
      <c r="X8" s="541" t="s">
        <v>6491</v>
      </c>
      <c r="Y8" s="541" t="s">
        <v>79</v>
      </c>
      <c r="Z8" s="538">
        <v>0</v>
      </c>
      <c r="AA8" s="538">
        <v>350</v>
      </c>
      <c r="AB8" s="541" t="s">
        <v>6909</v>
      </c>
      <c r="AC8" s="541" t="s">
        <v>6491</v>
      </c>
      <c r="AD8" s="541" t="s">
        <v>9955</v>
      </c>
      <c r="AE8" s="535" t="str">
        <f t="shared" si="0"/>
        <v>43US1:Accumulatie meting Invoer draaitafel</v>
      </c>
      <c r="AF8" s="535" t="s">
        <v>6617</v>
      </c>
      <c r="AG8" s="541" t="s">
        <v>80</v>
      </c>
      <c r="AH8" s="541" t="s">
        <v>9973</v>
      </c>
      <c r="AI8" s="538"/>
      <c r="AJ8" s="535" t="s">
        <v>324</v>
      </c>
      <c r="AK8" s="551" t="s">
        <v>1539</v>
      </c>
      <c r="AL8" s="536"/>
      <c r="AM8" s="536" t="s">
        <v>9974</v>
      </c>
      <c r="AN8" s="537"/>
      <c r="AO8" s="93" t="s">
        <v>6533</v>
      </c>
      <c r="AQ8" s="537"/>
      <c r="AR8" s="544"/>
      <c r="AS8" s="544"/>
      <c r="AT8" s="544"/>
      <c r="AU8" s="537"/>
      <c r="AV8" s="537"/>
      <c r="AW8" s="537"/>
    </row>
    <row r="9" spans="1:49" s="93" customFormat="1" ht="25.5" outlineLevel="1">
      <c r="A9" s="545"/>
      <c r="B9" s="534" t="s">
        <v>56</v>
      </c>
      <c r="C9" s="546">
        <v>5</v>
      </c>
      <c r="D9" s="554" t="s">
        <v>9975</v>
      </c>
      <c r="E9" s="534" t="s">
        <v>9976</v>
      </c>
      <c r="F9" s="534" t="s">
        <v>9977</v>
      </c>
      <c r="G9" s="534" t="s">
        <v>9978</v>
      </c>
      <c r="H9" s="534" t="s">
        <v>9979</v>
      </c>
      <c r="I9" s="534" t="s">
        <v>2619</v>
      </c>
      <c r="J9" s="535"/>
      <c r="K9" s="554" t="s">
        <v>7120</v>
      </c>
      <c r="L9" s="534">
        <v>999.9</v>
      </c>
      <c r="M9" s="535"/>
      <c r="N9" s="553"/>
      <c r="O9" s="553"/>
      <c r="P9" s="553"/>
      <c r="Q9" s="553"/>
      <c r="R9" s="553"/>
      <c r="S9" s="553"/>
      <c r="T9" s="553"/>
      <c r="U9" s="553"/>
      <c r="V9" s="538">
        <v>-1</v>
      </c>
      <c r="W9" s="538">
        <v>100</v>
      </c>
      <c r="X9" s="541" t="s">
        <v>6491</v>
      </c>
      <c r="Y9" s="541" t="s">
        <v>79</v>
      </c>
      <c r="Z9" s="538">
        <v>-1</v>
      </c>
      <c r="AA9" s="538">
        <v>100</v>
      </c>
      <c r="AB9" s="541" t="s">
        <v>6909</v>
      </c>
      <c r="AC9" s="541" t="s">
        <v>6491</v>
      </c>
      <c r="AD9" s="541" t="s">
        <v>9955</v>
      </c>
      <c r="AE9" s="535" t="str">
        <f t="shared" si="0"/>
        <v>53E1:Netto gewicht Buffervat</v>
      </c>
      <c r="AF9" s="535" t="s">
        <v>6617</v>
      </c>
      <c r="AG9" s="534" t="s">
        <v>79</v>
      </c>
      <c r="AH9" s="541" t="s">
        <v>2619</v>
      </c>
      <c r="AI9" s="538"/>
      <c r="AJ9" s="535" t="s">
        <v>9980</v>
      </c>
      <c r="AK9" s="551" t="s">
        <v>1539</v>
      </c>
      <c r="AL9" s="536"/>
      <c r="AM9" s="536" t="s">
        <v>9981</v>
      </c>
      <c r="AN9" s="544"/>
      <c r="AO9" s="544"/>
      <c r="AP9" s="544"/>
      <c r="AQ9" s="544"/>
      <c r="AR9" s="544"/>
      <c r="AS9" s="544"/>
      <c r="AT9" s="544"/>
      <c r="AU9" s="537"/>
      <c r="AV9" s="537"/>
      <c r="AW9" s="537"/>
    </row>
    <row r="10" spans="1:49" s="93" customFormat="1" ht="25.5" outlineLevel="1">
      <c r="A10" s="545"/>
      <c r="B10" s="534" t="s">
        <v>56</v>
      </c>
      <c r="C10" s="546">
        <v>6</v>
      </c>
      <c r="D10" s="534" t="s">
        <v>9982</v>
      </c>
      <c r="E10" s="534" t="s">
        <v>9983</v>
      </c>
      <c r="F10" s="534" t="s">
        <v>9984</v>
      </c>
      <c r="G10" s="534" t="s">
        <v>9985</v>
      </c>
      <c r="H10" s="534" t="s">
        <v>9986</v>
      </c>
      <c r="I10" s="534" t="s">
        <v>9987</v>
      </c>
      <c r="J10" s="535"/>
      <c r="K10" s="555" t="s">
        <v>6549</v>
      </c>
      <c r="L10" s="534">
        <v>999</v>
      </c>
      <c r="M10" s="535"/>
      <c r="N10" s="553"/>
      <c r="O10" s="553"/>
      <c r="P10" s="553"/>
      <c r="Q10" s="553"/>
      <c r="R10" s="553"/>
      <c r="S10" s="553"/>
      <c r="T10" s="553"/>
      <c r="U10" s="553"/>
      <c r="V10" s="538">
        <v>0</v>
      </c>
      <c r="W10" s="538">
        <v>500</v>
      </c>
      <c r="X10" s="541" t="s">
        <v>6491</v>
      </c>
      <c r="Y10" s="541" t="s">
        <v>79</v>
      </c>
      <c r="Z10" s="538">
        <v>0</v>
      </c>
      <c r="AA10" s="538">
        <v>350</v>
      </c>
      <c r="AB10" s="541" t="s">
        <v>9988</v>
      </c>
      <c r="AC10" s="541" t="s">
        <v>6491</v>
      </c>
      <c r="AD10" s="541" t="s">
        <v>9955</v>
      </c>
      <c r="AE10" s="535" t="str">
        <f t="shared" si="0"/>
        <v>70US1:Niveau stoppers Stopper hopper</v>
      </c>
      <c r="AF10" s="535" t="s">
        <v>7108</v>
      </c>
      <c r="AG10" s="541" t="s">
        <v>80</v>
      </c>
      <c r="AH10" s="541" t="s">
        <v>9988</v>
      </c>
      <c r="AI10" s="538"/>
      <c r="AJ10" s="535" t="s">
        <v>9989</v>
      </c>
      <c r="AK10" s="551" t="s">
        <v>1539</v>
      </c>
      <c r="AL10" s="536"/>
      <c r="AM10" s="536" t="s">
        <v>9990</v>
      </c>
      <c r="AN10" s="547"/>
      <c r="AO10" s="93" t="s">
        <v>195</v>
      </c>
      <c r="AQ10" s="544"/>
      <c r="AR10" s="544"/>
      <c r="AS10" s="544"/>
      <c r="AT10" s="544"/>
      <c r="AU10" s="537"/>
      <c r="AV10" s="537"/>
      <c r="AW10" s="537"/>
    </row>
    <row r="11" spans="1:49" s="93" customFormat="1" ht="12.75" customHeight="1" outlineLevel="1">
      <c r="A11" s="545"/>
      <c r="B11" s="534" t="s">
        <v>56</v>
      </c>
      <c r="C11" s="546">
        <v>7</v>
      </c>
      <c r="D11" s="534" t="s">
        <v>9991</v>
      </c>
      <c r="E11" s="534" t="s">
        <v>9992</v>
      </c>
      <c r="F11" s="534" t="s">
        <v>9993</v>
      </c>
      <c r="G11" s="534" t="s">
        <v>9994</v>
      </c>
      <c r="H11" s="534" t="s">
        <v>9986</v>
      </c>
      <c r="I11" s="534" t="s">
        <v>2593</v>
      </c>
      <c r="J11" s="535"/>
      <c r="K11" s="554"/>
      <c r="L11" s="534">
        <v>999</v>
      </c>
      <c r="M11" s="535"/>
      <c r="N11" s="553"/>
      <c r="O11" s="553"/>
      <c r="P11" s="553"/>
      <c r="Q11" s="553"/>
      <c r="R11" s="553"/>
      <c r="S11" s="553"/>
      <c r="T11" s="553"/>
      <c r="U11" s="553"/>
      <c r="V11" s="538">
        <v>0</v>
      </c>
      <c r="W11" s="538">
        <v>999</v>
      </c>
      <c r="X11" s="541" t="s">
        <v>6491</v>
      </c>
      <c r="Y11" s="541" t="s">
        <v>79</v>
      </c>
      <c r="Z11" s="538">
        <v>0</v>
      </c>
      <c r="AA11" s="538">
        <v>999</v>
      </c>
      <c r="AB11" s="541" t="s">
        <v>9988</v>
      </c>
      <c r="AC11" s="541" t="s">
        <v>6491</v>
      </c>
      <c r="AD11" s="541" t="s">
        <v>9955</v>
      </c>
      <c r="AE11" s="535" t="str">
        <f t="shared" si="0"/>
        <v>72US1:Niveau stoppers Trilkuip</v>
      </c>
      <c r="AF11" s="535" t="s">
        <v>7108</v>
      </c>
      <c r="AG11" s="541" t="s">
        <v>80</v>
      </c>
      <c r="AH11" s="541" t="s">
        <v>9988</v>
      </c>
      <c r="AI11" s="538"/>
      <c r="AJ11" s="535" t="s">
        <v>9989</v>
      </c>
      <c r="AK11" s="551" t="s">
        <v>1539</v>
      </c>
      <c r="AL11" s="536"/>
      <c r="AM11" s="536" t="s">
        <v>9995</v>
      </c>
      <c r="AN11" s="544"/>
      <c r="AO11" s="93" t="s">
        <v>200</v>
      </c>
      <c r="AQ11" s="544"/>
      <c r="AR11" s="544"/>
      <c r="AS11" s="544"/>
      <c r="AT11" s="544"/>
      <c r="AU11" s="537"/>
      <c r="AV11" s="537"/>
      <c r="AW11" s="537"/>
    </row>
    <row r="12" spans="1:49" s="93" customFormat="1" outlineLevel="1">
      <c r="A12" s="545"/>
      <c r="B12" s="534" t="s">
        <v>56</v>
      </c>
      <c r="C12" s="546">
        <v>8</v>
      </c>
      <c r="D12" s="534" t="s">
        <v>9996</v>
      </c>
      <c r="E12" s="534" t="s">
        <v>9997</v>
      </c>
      <c r="F12" s="534" t="s">
        <v>9998</v>
      </c>
      <c r="G12" s="534" t="s">
        <v>9999</v>
      </c>
      <c r="H12" s="534" t="s">
        <v>9952</v>
      </c>
      <c r="I12" s="534" t="s">
        <v>10000</v>
      </c>
      <c r="J12" s="535"/>
      <c r="K12" s="554" t="s">
        <v>7110</v>
      </c>
      <c r="L12" s="534">
        <v>9.99</v>
      </c>
      <c r="M12" s="535"/>
      <c r="N12" s="553"/>
      <c r="O12" s="553"/>
      <c r="P12" s="553"/>
      <c r="Q12" s="553"/>
      <c r="R12" s="553"/>
      <c r="S12" s="553"/>
      <c r="T12" s="553"/>
      <c r="U12" s="553"/>
      <c r="V12" s="538">
        <v>-1</v>
      </c>
      <c r="W12" s="538">
        <v>1</v>
      </c>
      <c r="X12" s="541" t="s">
        <v>7090</v>
      </c>
      <c r="Y12" s="541" t="s">
        <v>79</v>
      </c>
      <c r="Z12" s="538">
        <v>-1</v>
      </c>
      <c r="AA12" s="538">
        <v>1</v>
      </c>
      <c r="AB12" s="541" t="s">
        <v>9954</v>
      </c>
      <c r="AC12" s="541" t="s">
        <v>7090</v>
      </c>
      <c r="AD12" s="541" t="s">
        <v>9955</v>
      </c>
      <c r="AE12" s="535" t="str">
        <f t="shared" si="0"/>
        <v xml:space="preserve">78PT1:Vacuum druk  PMS: VHP bypass </v>
      </c>
      <c r="AF12" s="535" t="s">
        <v>6617</v>
      </c>
      <c r="AG12" s="541" t="s">
        <v>80</v>
      </c>
      <c r="AH12" s="541" t="str">
        <f t="shared" si="1"/>
        <v>Vacuumdruk</v>
      </c>
      <c r="AI12" s="538"/>
      <c r="AJ12" s="535" t="s">
        <v>10001</v>
      </c>
      <c r="AK12" s="551" t="s">
        <v>1539</v>
      </c>
      <c r="AL12" s="536"/>
      <c r="AM12" s="536" t="s">
        <v>10002</v>
      </c>
      <c r="AN12" s="537"/>
      <c r="AO12" s="537"/>
      <c r="AP12" s="544"/>
      <c r="AQ12" s="544"/>
      <c r="AR12" s="544"/>
      <c r="AS12" s="544"/>
      <c r="AT12" s="544"/>
      <c r="AU12" s="537"/>
      <c r="AV12" s="537"/>
      <c r="AW12" s="537"/>
    </row>
    <row r="13" spans="1:49" s="93" customFormat="1" outlineLevel="1">
      <c r="A13" s="545"/>
      <c r="B13" s="534" t="s">
        <v>56</v>
      </c>
      <c r="C13" s="546">
        <v>9</v>
      </c>
      <c r="D13" s="534" t="s">
        <v>10003</v>
      </c>
      <c r="E13" s="534" t="s">
        <v>10004</v>
      </c>
      <c r="F13" s="534" t="s">
        <v>10005</v>
      </c>
      <c r="G13" s="534" t="s">
        <v>10006</v>
      </c>
      <c r="H13" s="534" t="s">
        <v>10007</v>
      </c>
      <c r="I13" s="534" t="s">
        <v>10008</v>
      </c>
      <c r="J13" s="535"/>
      <c r="K13" s="554" t="s">
        <v>7110</v>
      </c>
      <c r="L13" s="534">
        <v>9.99</v>
      </c>
      <c r="M13" s="535"/>
      <c r="N13" s="553"/>
      <c r="O13" s="553"/>
      <c r="P13" s="553"/>
      <c r="Q13" s="553"/>
      <c r="R13" s="553"/>
      <c r="S13" s="553"/>
      <c r="T13" s="553"/>
      <c r="U13" s="553"/>
      <c r="V13" s="538">
        <v>-1</v>
      </c>
      <c r="W13" s="538">
        <v>1</v>
      </c>
      <c r="X13" s="541" t="s">
        <v>7090</v>
      </c>
      <c r="Y13" s="541" t="s">
        <v>79</v>
      </c>
      <c r="Z13" s="538">
        <v>-1</v>
      </c>
      <c r="AA13" s="538">
        <v>1</v>
      </c>
      <c r="AB13" s="541" t="s">
        <v>9954</v>
      </c>
      <c r="AC13" s="541" t="s">
        <v>7090</v>
      </c>
      <c r="AD13" s="541" t="s">
        <v>9955</v>
      </c>
      <c r="AE13" s="535" t="str">
        <f t="shared" si="0"/>
        <v xml:space="preserve">78PT2:Vacuum druk AAS: VHP bypass </v>
      </c>
      <c r="AF13" s="535" t="s">
        <v>6617</v>
      </c>
      <c r="AG13" s="541" t="s">
        <v>80</v>
      </c>
      <c r="AH13" s="541" t="str">
        <f t="shared" si="1"/>
        <v>Vacuumdruk</v>
      </c>
      <c r="AI13" s="538"/>
      <c r="AJ13" s="535" t="s">
        <v>1950</v>
      </c>
      <c r="AK13" s="551" t="s">
        <v>1539</v>
      </c>
      <c r="AL13" s="536"/>
      <c r="AM13" s="536" t="s">
        <v>10009</v>
      </c>
      <c r="AN13" s="537"/>
      <c r="AO13" s="537"/>
      <c r="AP13" s="544"/>
      <c r="AQ13" s="544"/>
      <c r="AR13" s="544"/>
      <c r="AS13" s="544"/>
      <c r="AT13" s="544"/>
      <c r="AU13" s="537"/>
      <c r="AV13" s="537"/>
      <c r="AW13" s="537"/>
    </row>
    <row r="14" spans="1:49" s="93" customFormat="1" ht="25.5" outlineLevel="1">
      <c r="A14" s="545"/>
      <c r="B14" s="534" t="s">
        <v>56</v>
      </c>
      <c r="C14" s="546">
        <v>10</v>
      </c>
      <c r="D14" s="534" t="s">
        <v>10010</v>
      </c>
      <c r="E14" s="534" t="s">
        <v>10011</v>
      </c>
      <c r="F14" s="534" t="s">
        <v>10012</v>
      </c>
      <c r="G14" s="534" t="s">
        <v>10013</v>
      </c>
      <c r="H14" s="534" t="s">
        <v>10014</v>
      </c>
      <c r="I14" s="534" t="s">
        <v>10015</v>
      </c>
      <c r="J14" s="535"/>
      <c r="K14" s="549" t="s">
        <v>6488</v>
      </c>
      <c r="L14" s="535">
        <v>99.9</v>
      </c>
      <c r="M14" s="535"/>
      <c r="N14" s="553"/>
      <c r="O14" s="553"/>
      <c r="P14" s="553"/>
      <c r="Q14" s="553"/>
      <c r="R14" s="553"/>
      <c r="S14" s="553"/>
      <c r="T14" s="553"/>
      <c r="U14" s="553"/>
      <c r="V14" s="556">
        <v>0</v>
      </c>
      <c r="W14" s="556">
        <v>25</v>
      </c>
      <c r="X14" s="541" t="s">
        <v>6491</v>
      </c>
      <c r="Y14" s="541" t="s">
        <v>79</v>
      </c>
      <c r="Z14" s="556">
        <v>0</v>
      </c>
      <c r="AA14" s="556">
        <v>25</v>
      </c>
      <c r="AB14" s="541" t="s">
        <v>10016</v>
      </c>
      <c r="AC14" s="541" t="s">
        <v>6491</v>
      </c>
      <c r="AD14" s="541" t="s">
        <v>9955</v>
      </c>
      <c r="AE14" s="535" t="s">
        <v>10017</v>
      </c>
      <c r="AF14" s="535" t="s">
        <v>7108</v>
      </c>
      <c r="AG14" s="541" t="s">
        <v>80</v>
      </c>
      <c r="AH14" s="541" t="str">
        <f>AB14</f>
        <v>Stikstof-/begassing</v>
      </c>
      <c r="AI14" s="550"/>
      <c r="AJ14" s="535" t="s">
        <v>324</v>
      </c>
      <c r="AK14" s="551" t="s">
        <v>1539</v>
      </c>
      <c r="AL14" s="536"/>
      <c r="AM14" s="536" t="s">
        <v>10018</v>
      </c>
      <c r="AN14" s="537"/>
      <c r="AO14" s="537"/>
      <c r="AP14" s="537"/>
      <c r="AQ14" s="537"/>
      <c r="AR14" s="537"/>
      <c r="AS14" s="537"/>
      <c r="AT14" s="537"/>
      <c r="AU14" s="537"/>
      <c r="AV14" s="537"/>
      <c r="AW14" s="537"/>
    </row>
    <row r="15" spans="1:49" ht="25.5" outlineLevel="1">
      <c r="A15" s="274"/>
      <c r="B15" s="87" t="s">
        <v>70</v>
      </c>
      <c r="C15" s="77">
        <v>11</v>
      </c>
      <c r="D15" s="48" t="s">
        <v>10019</v>
      </c>
      <c r="E15" s="48" t="s">
        <v>10020</v>
      </c>
      <c r="F15" s="48" t="s">
        <v>10021</v>
      </c>
      <c r="G15" s="48" t="s">
        <v>10022</v>
      </c>
      <c r="H15" s="48" t="s">
        <v>10023</v>
      </c>
      <c r="I15" s="48" t="s">
        <v>10024</v>
      </c>
      <c r="J15" s="87"/>
      <c r="K15" s="94" t="s">
        <v>10025</v>
      </c>
      <c r="L15" s="48">
        <v>999.99</v>
      </c>
      <c r="M15" s="87"/>
      <c r="N15" s="191"/>
      <c r="O15" s="191"/>
      <c r="P15" s="191"/>
      <c r="Q15" s="191"/>
      <c r="R15" s="191"/>
      <c r="S15" s="191"/>
      <c r="T15" s="191"/>
      <c r="U15" s="191"/>
      <c r="V15" s="78">
        <v>0</v>
      </c>
      <c r="W15" s="87">
        <v>210</v>
      </c>
      <c r="X15" s="90" t="s">
        <v>6491</v>
      </c>
      <c r="Y15" s="90" t="s">
        <v>79</v>
      </c>
      <c r="Z15" s="78">
        <v>0</v>
      </c>
      <c r="AA15" s="78">
        <v>210</v>
      </c>
      <c r="AB15" s="90" t="s">
        <v>10016</v>
      </c>
      <c r="AC15" s="90" t="s">
        <v>6491</v>
      </c>
      <c r="AD15" s="90" t="s">
        <v>9955</v>
      </c>
      <c r="AE15" s="87" t="str">
        <f>D15&amp;":"&amp;H15&amp;" "&amp;I15</f>
        <v>76Q2:Debietmeting Stikstofbegassing</v>
      </c>
      <c r="AF15" s="87" t="s">
        <v>7108</v>
      </c>
      <c r="AG15" s="48" t="s">
        <v>79</v>
      </c>
      <c r="AH15" s="90" t="str">
        <f>AB15</f>
        <v>Stikstof-/begassing</v>
      </c>
      <c r="AI15" s="97"/>
      <c r="AJ15" s="87" t="s">
        <v>7697</v>
      </c>
      <c r="AK15" s="358" t="s">
        <v>1539</v>
      </c>
      <c r="AL15" s="51"/>
      <c r="AM15" s="374" t="s">
        <v>10026</v>
      </c>
      <c r="AW15" s="52"/>
    </row>
    <row r="16" spans="1:49" s="93" customFormat="1" outlineLevel="1">
      <c r="A16" s="545"/>
      <c r="B16" s="534" t="s">
        <v>15</v>
      </c>
      <c r="C16" s="546">
        <v>12</v>
      </c>
      <c r="D16" s="534"/>
      <c r="E16" s="534" t="s">
        <v>10027</v>
      </c>
      <c r="F16" s="534" t="s">
        <v>10028</v>
      </c>
      <c r="G16" s="534" t="s">
        <v>10029</v>
      </c>
      <c r="H16" s="534"/>
      <c r="I16" s="534"/>
      <c r="J16" s="535"/>
      <c r="K16" s="549"/>
      <c r="L16" s="535"/>
      <c r="M16" s="535"/>
      <c r="N16" s="553"/>
      <c r="O16" s="553"/>
      <c r="P16" s="553"/>
      <c r="Q16" s="553"/>
      <c r="R16" s="553"/>
      <c r="S16" s="553"/>
      <c r="T16" s="553"/>
      <c r="U16" s="553"/>
      <c r="V16" s="538"/>
      <c r="W16" s="538"/>
      <c r="X16" s="541"/>
      <c r="Y16" s="541"/>
      <c r="Z16" s="538"/>
      <c r="AA16" s="538"/>
      <c r="AB16" s="541"/>
      <c r="AC16" s="541"/>
      <c r="AD16" s="541"/>
      <c r="AE16" s="535"/>
      <c r="AF16" s="535"/>
      <c r="AG16" s="541"/>
      <c r="AH16" s="541"/>
      <c r="AI16" s="550"/>
      <c r="AJ16" s="535"/>
      <c r="AK16" s="551"/>
      <c r="AL16" s="536"/>
      <c r="AM16" s="536"/>
      <c r="AN16" s="537"/>
      <c r="AO16" s="537"/>
      <c r="AP16" s="537"/>
      <c r="AQ16" s="537"/>
      <c r="AR16" s="537"/>
      <c r="AS16" s="537"/>
      <c r="AT16" s="537"/>
      <c r="AU16" s="537"/>
      <c r="AV16" s="537"/>
      <c r="AW16" s="537"/>
    </row>
    <row r="17" spans="1:49" s="737" customFormat="1" outlineLevel="1">
      <c r="A17" s="724"/>
      <c r="B17" s="725" t="s">
        <v>102</v>
      </c>
      <c r="C17" s="726">
        <v>13</v>
      </c>
      <c r="D17" s="725" t="s">
        <v>10030</v>
      </c>
      <c r="E17" s="725" t="s">
        <v>10031</v>
      </c>
      <c r="F17" s="725" t="s">
        <v>10032</v>
      </c>
      <c r="G17" s="725" t="s">
        <v>10033</v>
      </c>
      <c r="H17" s="725" t="s">
        <v>10034</v>
      </c>
      <c r="I17" s="725" t="s">
        <v>1887</v>
      </c>
      <c r="J17" s="727"/>
      <c r="K17" s="728" t="s">
        <v>10035</v>
      </c>
      <c r="L17" s="725">
        <v>9999</v>
      </c>
      <c r="M17" s="727"/>
      <c r="N17" s="729"/>
      <c r="O17" s="729"/>
      <c r="P17" s="729"/>
      <c r="Q17" s="729"/>
      <c r="R17" s="729"/>
      <c r="S17" s="729"/>
      <c r="T17" s="729"/>
      <c r="U17" s="729"/>
      <c r="V17" s="730">
        <v>-100</v>
      </c>
      <c r="W17" s="730">
        <v>9999</v>
      </c>
      <c r="X17" s="731" t="s">
        <v>7100</v>
      </c>
      <c r="Y17" s="731" t="s">
        <v>79</v>
      </c>
      <c r="Z17" s="730">
        <v>-100</v>
      </c>
      <c r="AA17" s="730">
        <v>10000</v>
      </c>
      <c r="AB17" s="731" t="s">
        <v>10036</v>
      </c>
      <c r="AC17" s="731" t="s">
        <v>7100</v>
      </c>
      <c r="AD17" s="731" t="s">
        <v>9955</v>
      </c>
      <c r="AE17" s="732" t="str">
        <f t="shared" ref="AE17:AE18" si="2">D17&amp;":"&amp;H17&amp;" "&amp;I17</f>
        <v>80D1_05_ft:PMS Meting 0,5 µm Invoer draaitafel</v>
      </c>
      <c r="AF17" s="727" t="s">
        <v>7102</v>
      </c>
      <c r="AG17" s="731" t="s">
        <v>79</v>
      </c>
      <c r="AH17" s="731" t="str">
        <f t="shared" ref="AH17:AH18" si="3">AB17</f>
        <v>PMS</v>
      </c>
      <c r="AI17" s="733"/>
      <c r="AJ17" s="727" t="s">
        <v>1890</v>
      </c>
      <c r="AK17" s="734" t="s">
        <v>1539</v>
      </c>
      <c r="AL17" s="735"/>
      <c r="AM17" s="735" t="s">
        <v>10037</v>
      </c>
      <c r="AN17" s="736"/>
      <c r="AO17" s="736"/>
      <c r="AP17" s="736"/>
      <c r="AQ17" s="736"/>
      <c r="AR17" s="736"/>
      <c r="AS17" s="736"/>
      <c r="AT17" s="736"/>
      <c r="AU17" s="736"/>
      <c r="AV17" s="736"/>
      <c r="AW17" s="736"/>
    </row>
    <row r="18" spans="1:49" s="737" customFormat="1" outlineLevel="1">
      <c r="A18" s="724"/>
      <c r="B18" s="725" t="s">
        <v>102</v>
      </c>
      <c r="C18" s="726">
        <v>14</v>
      </c>
      <c r="D18" s="725" t="s">
        <v>10038</v>
      </c>
      <c r="E18" s="725" t="s">
        <v>10039</v>
      </c>
      <c r="F18" s="725" t="s">
        <v>10040</v>
      </c>
      <c r="G18" s="725" t="s">
        <v>10041</v>
      </c>
      <c r="H18" s="725" t="s">
        <v>10042</v>
      </c>
      <c r="I18" s="725" t="s">
        <v>1887</v>
      </c>
      <c r="J18" s="727"/>
      <c r="K18" s="738" t="s">
        <v>10035</v>
      </c>
      <c r="L18" s="727">
        <v>9999</v>
      </c>
      <c r="M18" s="727"/>
      <c r="N18" s="729"/>
      <c r="O18" s="729"/>
      <c r="P18" s="729"/>
      <c r="Q18" s="729"/>
      <c r="R18" s="729"/>
      <c r="S18" s="729"/>
      <c r="T18" s="729"/>
      <c r="U18" s="729"/>
      <c r="V18" s="730">
        <v>-100</v>
      </c>
      <c r="W18" s="730">
        <v>9999</v>
      </c>
      <c r="X18" s="731" t="s">
        <v>7100</v>
      </c>
      <c r="Y18" s="731" t="s">
        <v>79</v>
      </c>
      <c r="Z18" s="730">
        <v>-100</v>
      </c>
      <c r="AA18" s="730">
        <v>10000</v>
      </c>
      <c r="AB18" s="731" t="s">
        <v>10036</v>
      </c>
      <c r="AC18" s="731" t="s">
        <v>7100</v>
      </c>
      <c r="AD18" s="731" t="s">
        <v>9955</v>
      </c>
      <c r="AE18" s="732" t="str">
        <f t="shared" si="2"/>
        <v>80D1_50_ft:PMS Meting 5,0 µm Invoer draaitafel</v>
      </c>
      <c r="AF18" s="727" t="s">
        <v>7102</v>
      </c>
      <c r="AG18" s="731" t="s">
        <v>79</v>
      </c>
      <c r="AH18" s="731" t="str">
        <f t="shared" si="3"/>
        <v>PMS</v>
      </c>
      <c r="AI18" s="733"/>
      <c r="AJ18" s="727" t="s">
        <v>1890</v>
      </c>
      <c r="AK18" s="734" t="s">
        <v>1539</v>
      </c>
      <c r="AL18" s="735"/>
      <c r="AM18" s="735" t="s">
        <v>10043</v>
      </c>
      <c r="AN18" s="736"/>
      <c r="AO18" s="736"/>
      <c r="AP18" s="736"/>
      <c r="AQ18" s="736"/>
      <c r="AR18" s="736"/>
      <c r="AS18" s="736"/>
      <c r="AT18" s="736"/>
      <c r="AU18" s="736"/>
      <c r="AV18" s="736"/>
      <c r="AW18" s="736"/>
    </row>
    <row r="19" spans="1:49" s="93" customFormat="1" ht="25.5" outlineLevel="1">
      <c r="A19" s="545"/>
      <c r="B19" s="534" t="s">
        <v>56</v>
      </c>
      <c r="C19" s="546">
        <v>15</v>
      </c>
      <c r="D19" s="534" t="s">
        <v>10044</v>
      </c>
      <c r="E19" s="534" t="s">
        <v>10045</v>
      </c>
      <c r="F19" s="534" t="s">
        <v>10046</v>
      </c>
      <c r="G19" s="534" t="s">
        <v>10047</v>
      </c>
      <c r="H19" s="534" t="s">
        <v>10048</v>
      </c>
      <c r="I19" s="534" t="s">
        <v>1887</v>
      </c>
      <c r="J19" s="535"/>
      <c r="K19" s="549" t="s">
        <v>10049</v>
      </c>
      <c r="L19" s="535">
        <v>999.9</v>
      </c>
      <c r="M19" s="535"/>
      <c r="N19" s="553"/>
      <c r="O19" s="553"/>
      <c r="P19" s="553"/>
      <c r="Q19" s="553"/>
      <c r="R19" s="553"/>
      <c r="S19" s="553"/>
      <c r="T19" s="553"/>
      <c r="U19" s="553"/>
      <c r="V19" s="538">
        <v>0</v>
      </c>
      <c r="W19" s="538">
        <v>999.9</v>
      </c>
      <c r="X19" s="541" t="s">
        <v>6491</v>
      </c>
      <c r="Y19" s="541" t="s">
        <v>79</v>
      </c>
      <c r="Z19" s="538">
        <v>0</v>
      </c>
      <c r="AA19" s="538">
        <v>1000</v>
      </c>
      <c r="AB19" s="541" t="s">
        <v>10036</v>
      </c>
      <c r="AC19" s="541" t="s">
        <v>6491</v>
      </c>
      <c r="AD19" s="541" t="s">
        <v>9955</v>
      </c>
      <c r="AE19" s="535" t="str">
        <f t="shared" ref="AE17:AE29" si="4">D19&amp;":"&amp;H19&amp;" "&amp;I19</f>
        <v>80D1_Flow:PMS Flowmeting Invoer draaitafel</v>
      </c>
      <c r="AF19" s="535" t="s">
        <v>7102</v>
      </c>
      <c r="AG19" s="541" t="s">
        <v>79</v>
      </c>
      <c r="AH19" s="541" t="str">
        <f t="shared" si="1"/>
        <v>PMS</v>
      </c>
      <c r="AI19" s="550"/>
      <c r="AJ19" s="535" t="s">
        <v>1890</v>
      </c>
      <c r="AK19" s="551" t="s">
        <v>1539</v>
      </c>
      <c r="AL19" s="536"/>
      <c r="AM19" s="536" t="s">
        <v>10050</v>
      </c>
      <c r="AN19" s="537"/>
      <c r="AO19" s="537"/>
      <c r="AP19" s="537"/>
      <c r="AQ19" s="537"/>
      <c r="AR19" s="537"/>
      <c r="AS19" s="537"/>
      <c r="AT19" s="537"/>
      <c r="AU19" s="537"/>
      <c r="AV19" s="537"/>
      <c r="AW19" s="537"/>
    </row>
    <row r="20" spans="1:49" s="737" customFormat="1" outlineLevel="1">
      <c r="A20" s="724"/>
      <c r="B20" s="725" t="s">
        <v>102</v>
      </c>
      <c r="C20" s="726">
        <v>16</v>
      </c>
      <c r="D20" s="725" t="s">
        <v>10051</v>
      </c>
      <c r="E20" s="725" t="s">
        <v>10052</v>
      </c>
      <c r="F20" s="725" t="s">
        <v>10053</v>
      </c>
      <c r="G20" s="725" t="s">
        <v>10054</v>
      </c>
      <c r="H20" s="725" t="s">
        <v>10034</v>
      </c>
      <c r="I20" s="725" t="s">
        <v>2488</v>
      </c>
      <c r="J20" s="727"/>
      <c r="K20" s="728" t="s">
        <v>10035</v>
      </c>
      <c r="L20" s="725">
        <v>9999</v>
      </c>
      <c r="M20" s="727"/>
      <c r="N20" s="729"/>
      <c r="O20" s="729"/>
      <c r="P20" s="729"/>
      <c r="Q20" s="729"/>
      <c r="R20" s="729"/>
      <c r="S20" s="729"/>
      <c r="T20" s="729"/>
      <c r="U20" s="729"/>
      <c r="V20" s="730">
        <v>-100</v>
      </c>
      <c r="W20" s="730">
        <v>9999</v>
      </c>
      <c r="X20" s="731" t="s">
        <v>7100</v>
      </c>
      <c r="Y20" s="731" t="s">
        <v>79</v>
      </c>
      <c r="Z20" s="730">
        <v>-100</v>
      </c>
      <c r="AA20" s="730">
        <v>10000</v>
      </c>
      <c r="AB20" s="731" t="s">
        <v>10036</v>
      </c>
      <c r="AC20" s="731" t="s">
        <v>7100</v>
      </c>
      <c r="AD20" s="731" t="s">
        <v>9955</v>
      </c>
      <c r="AE20" s="732" t="str">
        <f t="shared" si="4"/>
        <v>80D2_05_ft:PMS Meting 0,5 µm Vulnaalden</v>
      </c>
      <c r="AF20" s="727" t="s">
        <v>7102</v>
      </c>
      <c r="AG20" s="731" t="s">
        <v>79</v>
      </c>
      <c r="AH20" s="731" t="str">
        <f t="shared" si="1"/>
        <v>PMS</v>
      </c>
      <c r="AI20" s="733"/>
      <c r="AJ20" s="727" t="s">
        <v>1890</v>
      </c>
      <c r="AK20" s="734" t="s">
        <v>1539</v>
      </c>
      <c r="AL20" s="735"/>
      <c r="AM20" s="735" t="s">
        <v>10055</v>
      </c>
      <c r="AN20" s="736"/>
      <c r="AO20" s="736"/>
      <c r="AP20" s="736"/>
      <c r="AQ20" s="736"/>
      <c r="AR20" s="736"/>
      <c r="AS20" s="736"/>
      <c r="AT20" s="736"/>
      <c r="AU20" s="736"/>
      <c r="AV20" s="736"/>
      <c r="AW20" s="736"/>
    </row>
    <row r="21" spans="1:49" s="737" customFormat="1" outlineLevel="1">
      <c r="A21" s="724"/>
      <c r="B21" s="725" t="s">
        <v>102</v>
      </c>
      <c r="C21" s="726">
        <v>17</v>
      </c>
      <c r="D21" s="725" t="s">
        <v>10056</v>
      </c>
      <c r="E21" s="725" t="s">
        <v>10057</v>
      </c>
      <c r="F21" s="725" t="s">
        <v>10058</v>
      </c>
      <c r="G21" s="725" t="s">
        <v>10059</v>
      </c>
      <c r="H21" s="725" t="s">
        <v>10042</v>
      </c>
      <c r="I21" s="725" t="s">
        <v>2488</v>
      </c>
      <c r="J21" s="727"/>
      <c r="K21" s="728" t="s">
        <v>10035</v>
      </c>
      <c r="L21" s="725">
        <v>9999</v>
      </c>
      <c r="M21" s="727"/>
      <c r="N21" s="729"/>
      <c r="O21" s="729"/>
      <c r="P21" s="729"/>
      <c r="Q21" s="729"/>
      <c r="R21" s="729"/>
      <c r="S21" s="729"/>
      <c r="T21" s="729"/>
      <c r="U21" s="729"/>
      <c r="V21" s="730">
        <v>-100</v>
      </c>
      <c r="W21" s="730">
        <v>9999</v>
      </c>
      <c r="X21" s="731" t="s">
        <v>7100</v>
      </c>
      <c r="Y21" s="731" t="s">
        <v>79</v>
      </c>
      <c r="Z21" s="730">
        <v>-100</v>
      </c>
      <c r="AA21" s="730">
        <v>10000</v>
      </c>
      <c r="AB21" s="731" t="s">
        <v>10036</v>
      </c>
      <c r="AC21" s="731" t="s">
        <v>7100</v>
      </c>
      <c r="AD21" s="731" t="s">
        <v>9955</v>
      </c>
      <c r="AE21" s="732" t="str">
        <f t="shared" si="4"/>
        <v>80D2_50_ft:PMS Meting 5,0 µm Vulnaalden</v>
      </c>
      <c r="AF21" s="727" t="s">
        <v>7102</v>
      </c>
      <c r="AG21" s="731" t="s">
        <v>79</v>
      </c>
      <c r="AH21" s="731" t="str">
        <f t="shared" si="1"/>
        <v>PMS</v>
      </c>
      <c r="AI21" s="733"/>
      <c r="AJ21" s="727" t="s">
        <v>1890</v>
      </c>
      <c r="AK21" s="734" t="s">
        <v>1539</v>
      </c>
      <c r="AL21" s="735"/>
      <c r="AM21" s="735" t="s">
        <v>10060</v>
      </c>
      <c r="AN21" s="736"/>
      <c r="AO21" s="736"/>
      <c r="AP21" s="736"/>
      <c r="AQ21" s="736"/>
      <c r="AR21" s="736"/>
      <c r="AS21" s="736"/>
      <c r="AT21" s="736"/>
      <c r="AU21" s="736"/>
      <c r="AV21" s="736"/>
      <c r="AW21" s="736"/>
    </row>
    <row r="22" spans="1:49" s="93" customFormat="1" ht="25.5" outlineLevel="1">
      <c r="A22" s="545"/>
      <c r="B22" s="534" t="s">
        <v>56</v>
      </c>
      <c r="C22" s="546">
        <v>18</v>
      </c>
      <c r="D22" s="534" t="s">
        <v>10061</v>
      </c>
      <c r="E22" s="534" t="s">
        <v>10062</v>
      </c>
      <c r="F22" s="534" t="s">
        <v>10063</v>
      </c>
      <c r="G22" s="534" t="s">
        <v>10064</v>
      </c>
      <c r="H22" s="534" t="s">
        <v>10048</v>
      </c>
      <c r="I22" s="534" t="s">
        <v>2488</v>
      </c>
      <c r="J22" s="535"/>
      <c r="K22" s="549" t="s">
        <v>10049</v>
      </c>
      <c r="L22" s="535">
        <v>999.9</v>
      </c>
      <c r="M22" s="535"/>
      <c r="N22" s="553"/>
      <c r="O22" s="553"/>
      <c r="P22" s="553"/>
      <c r="Q22" s="553"/>
      <c r="R22" s="553"/>
      <c r="S22" s="553"/>
      <c r="T22" s="553"/>
      <c r="U22" s="553"/>
      <c r="V22" s="538">
        <v>0</v>
      </c>
      <c r="W22" s="538">
        <v>999.9</v>
      </c>
      <c r="X22" s="541" t="s">
        <v>6491</v>
      </c>
      <c r="Y22" s="541" t="s">
        <v>79</v>
      </c>
      <c r="Z22" s="538">
        <v>0</v>
      </c>
      <c r="AA22" s="538">
        <v>1000</v>
      </c>
      <c r="AB22" s="541" t="s">
        <v>10036</v>
      </c>
      <c r="AC22" s="541" t="s">
        <v>6491</v>
      </c>
      <c r="AD22" s="541" t="s">
        <v>9955</v>
      </c>
      <c r="AE22" s="535" t="str">
        <f t="shared" si="4"/>
        <v>80D2_Flow:PMS Flowmeting Vulnaalden</v>
      </c>
      <c r="AF22" s="535" t="s">
        <v>7102</v>
      </c>
      <c r="AG22" s="541" t="s">
        <v>79</v>
      </c>
      <c r="AH22" s="541" t="str">
        <f t="shared" si="1"/>
        <v>PMS</v>
      </c>
      <c r="AI22" s="550"/>
      <c r="AJ22" s="535" t="s">
        <v>1890</v>
      </c>
      <c r="AK22" s="551" t="s">
        <v>1539</v>
      </c>
      <c r="AL22" s="536"/>
      <c r="AM22" s="536" t="s">
        <v>10065</v>
      </c>
      <c r="AN22" s="537"/>
      <c r="AO22" s="537"/>
      <c r="AP22" s="537"/>
      <c r="AQ22" s="537"/>
      <c r="AR22" s="537"/>
      <c r="AS22" s="537"/>
      <c r="AT22" s="537"/>
      <c r="AU22" s="537"/>
      <c r="AV22" s="537"/>
      <c r="AW22" s="537"/>
    </row>
    <row r="23" spans="1:49" s="737" customFormat="1" outlineLevel="1">
      <c r="A23" s="724"/>
      <c r="B23" s="725" t="s">
        <v>102</v>
      </c>
      <c r="C23" s="726">
        <v>19</v>
      </c>
      <c r="D23" s="725" t="s">
        <v>10066</v>
      </c>
      <c r="E23" s="725" t="s">
        <v>10067</v>
      </c>
      <c r="F23" s="725" t="s">
        <v>10068</v>
      </c>
      <c r="G23" s="725" t="s">
        <v>10069</v>
      </c>
      <c r="H23" s="725" t="s">
        <v>10034</v>
      </c>
      <c r="I23" s="725" t="s">
        <v>2401</v>
      </c>
      <c r="J23" s="727"/>
      <c r="K23" s="738" t="s">
        <v>10035</v>
      </c>
      <c r="L23" s="727">
        <v>9999</v>
      </c>
      <c r="M23" s="727"/>
      <c r="N23" s="729"/>
      <c r="O23" s="729"/>
      <c r="P23" s="729"/>
      <c r="Q23" s="729"/>
      <c r="R23" s="729"/>
      <c r="S23" s="729"/>
      <c r="T23" s="729"/>
      <c r="U23" s="729"/>
      <c r="V23" s="730">
        <v>-100</v>
      </c>
      <c r="W23" s="730">
        <v>9999</v>
      </c>
      <c r="X23" s="731" t="s">
        <v>7100</v>
      </c>
      <c r="Y23" s="731" t="s">
        <v>79</v>
      </c>
      <c r="Z23" s="730">
        <v>-100</v>
      </c>
      <c r="AA23" s="730">
        <v>10000</v>
      </c>
      <c r="AB23" s="731" t="s">
        <v>10036</v>
      </c>
      <c r="AC23" s="731" t="s">
        <v>7100</v>
      </c>
      <c r="AD23" s="731" t="s">
        <v>9955</v>
      </c>
      <c r="AE23" s="732" t="str">
        <f t="shared" si="4"/>
        <v>80D3_05_ft:PMS Meting 0,5 µm Stopperstation</v>
      </c>
      <c r="AF23" s="727" t="s">
        <v>7102</v>
      </c>
      <c r="AG23" s="731" t="s">
        <v>79</v>
      </c>
      <c r="AH23" s="731" t="str">
        <f t="shared" si="1"/>
        <v>PMS</v>
      </c>
      <c r="AI23" s="733"/>
      <c r="AJ23" s="727" t="s">
        <v>1890</v>
      </c>
      <c r="AK23" s="734" t="s">
        <v>1539</v>
      </c>
      <c r="AL23" s="735"/>
      <c r="AM23" s="735" t="s">
        <v>10070</v>
      </c>
      <c r="AN23" s="736"/>
      <c r="AO23" s="736"/>
      <c r="AP23" s="736"/>
      <c r="AQ23" s="736"/>
      <c r="AR23" s="736"/>
      <c r="AS23" s="736"/>
      <c r="AT23" s="736"/>
      <c r="AU23" s="736"/>
      <c r="AV23" s="736"/>
      <c r="AW23" s="736"/>
    </row>
    <row r="24" spans="1:49" s="737" customFormat="1" outlineLevel="1">
      <c r="A24" s="724"/>
      <c r="B24" s="725" t="s">
        <v>102</v>
      </c>
      <c r="C24" s="726">
        <v>20</v>
      </c>
      <c r="D24" s="725" t="s">
        <v>10071</v>
      </c>
      <c r="E24" s="725" t="s">
        <v>10072</v>
      </c>
      <c r="F24" s="725" t="s">
        <v>10073</v>
      </c>
      <c r="G24" s="725" t="s">
        <v>10074</v>
      </c>
      <c r="H24" s="725" t="s">
        <v>10042</v>
      </c>
      <c r="I24" s="725" t="s">
        <v>2401</v>
      </c>
      <c r="J24" s="727"/>
      <c r="K24" s="738" t="s">
        <v>10035</v>
      </c>
      <c r="L24" s="727">
        <v>9999</v>
      </c>
      <c r="M24" s="727"/>
      <c r="N24" s="729"/>
      <c r="O24" s="729"/>
      <c r="P24" s="729"/>
      <c r="Q24" s="729"/>
      <c r="R24" s="729"/>
      <c r="S24" s="729"/>
      <c r="T24" s="729"/>
      <c r="U24" s="729"/>
      <c r="V24" s="730">
        <v>-100</v>
      </c>
      <c r="W24" s="730">
        <v>9999</v>
      </c>
      <c r="X24" s="731" t="s">
        <v>7100</v>
      </c>
      <c r="Y24" s="731" t="s">
        <v>79</v>
      </c>
      <c r="Z24" s="730">
        <v>-100</v>
      </c>
      <c r="AA24" s="730">
        <v>10000</v>
      </c>
      <c r="AB24" s="731" t="s">
        <v>10036</v>
      </c>
      <c r="AC24" s="731" t="s">
        <v>7100</v>
      </c>
      <c r="AD24" s="731" t="s">
        <v>9955</v>
      </c>
      <c r="AE24" s="732" t="str">
        <f t="shared" si="4"/>
        <v>80D3_50_ft:PMS Meting 5,0 µm Stopperstation</v>
      </c>
      <c r="AF24" s="727" t="s">
        <v>7102</v>
      </c>
      <c r="AG24" s="731" t="s">
        <v>79</v>
      </c>
      <c r="AH24" s="731" t="str">
        <f t="shared" si="1"/>
        <v>PMS</v>
      </c>
      <c r="AI24" s="733"/>
      <c r="AJ24" s="727" t="s">
        <v>1890</v>
      </c>
      <c r="AK24" s="734" t="s">
        <v>1539</v>
      </c>
      <c r="AL24" s="735"/>
      <c r="AM24" s="735" t="s">
        <v>10075</v>
      </c>
      <c r="AN24" s="736"/>
      <c r="AO24" s="736"/>
      <c r="AP24" s="736"/>
      <c r="AQ24" s="736"/>
      <c r="AR24" s="736"/>
      <c r="AS24" s="736"/>
      <c r="AT24" s="736"/>
      <c r="AU24" s="736"/>
      <c r="AV24" s="736"/>
      <c r="AW24" s="736"/>
    </row>
    <row r="25" spans="1:49" s="93" customFormat="1" ht="25.5" outlineLevel="1">
      <c r="A25" s="545"/>
      <c r="B25" s="534" t="s">
        <v>56</v>
      </c>
      <c r="C25" s="546">
        <v>21</v>
      </c>
      <c r="D25" s="534" t="s">
        <v>10076</v>
      </c>
      <c r="E25" s="534" t="s">
        <v>10077</v>
      </c>
      <c r="F25" s="534" t="s">
        <v>10078</v>
      </c>
      <c r="G25" s="534" t="s">
        <v>10079</v>
      </c>
      <c r="H25" s="534" t="s">
        <v>10080</v>
      </c>
      <c r="I25" s="534" t="s">
        <v>2401</v>
      </c>
      <c r="J25" s="535"/>
      <c r="K25" s="549" t="s">
        <v>10049</v>
      </c>
      <c r="L25" s="535">
        <v>999.9</v>
      </c>
      <c r="M25" s="535"/>
      <c r="N25" s="553"/>
      <c r="O25" s="553"/>
      <c r="P25" s="553"/>
      <c r="Q25" s="553"/>
      <c r="R25" s="553"/>
      <c r="S25" s="553"/>
      <c r="T25" s="553"/>
      <c r="U25" s="553"/>
      <c r="V25" s="538">
        <v>0</v>
      </c>
      <c r="W25" s="538">
        <v>999.9</v>
      </c>
      <c r="X25" s="541" t="s">
        <v>6491</v>
      </c>
      <c r="Y25" s="541" t="s">
        <v>79</v>
      </c>
      <c r="Z25" s="538">
        <v>0</v>
      </c>
      <c r="AA25" s="538">
        <v>1000</v>
      </c>
      <c r="AB25" s="541" t="s">
        <v>10036</v>
      </c>
      <c r="AC25" s="541" t="s">
        <v>6491</v>
      </c>
      <c r="AD25" s="541" t="s">
        <v>9955</v>
      </c>
      <c r="AE25" s="535" t="str">
        <f t="shared" si="4"/>
        <v>80D3_Flow:PMS Flowmeting  Stopperstation</v>
      </c>
      <c r="AF25" s="535" t="s">
        <v>7102</v>
      </c>
      <c r="AG25" s="541" t="s">
        <v>79</v>
      </c>
      <c r="AH25" s="541" t="str">
        <f t="shared" si="1"/>
        <v>PMS</v>
      </c>
      <c r="AI25" s="550"/>
      <c r="AJ25" s="535" t="s">
        <v>1890</v>
      </c>
      <c r="AK25" s="551" t="s">
        <v>1539</v>
      </c>
      <c r="AL25" s="536"/>
      <c r="AM25" s="536" t="s">
        <v>10081</v>
      </c>
      <c r="AN25" s="537"/>
      <c r="AO25" s="537"/>
      <c r="AP25" s="537"/>
      <c r="AQ25" s="537"/>
      <c r="AR25" s="537"/>
      <c r="AS25" s="537"/>
      <c r="AT25" s="537"/>
      <c r="AU25" s="537"/>
      <c r="AV25" s="537"/>
      <c r="AW25" s="537"/>
    </row>
    <row r="26" spans="1:49" s="737" customFormat="1" outlineLevel="1">
      <c r="A26" s="724"/>
      <c r="B26" s="725" t="s">
        <v>102</v>
      </c>
      <c r="C26" s="726">
        <v>22</v>
      </c>
      <c r="D26" s="725" t="s">
        <v>10082</v>
      </c>
      <c r="E26" s="725" t="s">
        <v>10083</v>
      </c>
      <c r="F26" s="725" t="s">
        <v>10084</v>
      </c>
      <c r="G26" s="725" t="s">
        <v>10033</v>
      </c>
      <c r="H26" s="725" t="s">
        <v>10034</v>
      </c>
      <c r="I26" s="725" t="s">
        <v>1887</v>
      </c>
      <c r="J26" s="727"/>
      <c r="K26" s="738" t="s">
        <v>10085</v>
      </c>
      <c r="L26" s="739">
        <v>999999</v>
      </c>
      <c r="M26" s="727"/>
      <c r="N26" s="729"/>
      <c r="O26" s="729"/>
      <c r="P26" s="729"/>
      <c r="Q26" s="729"/>
      <c r="R26" s="729"/>
      <c r="S26" s="729"/>
      <c r="T26" s="729"/>
      <c r="U26" s="729"/>
      <c r="V26" s="730">
        <v>-100</v>
      </c>
      <c r="W26" s="730">
        <v>9999</v>
      </c>
      <c r="X26" s="731" t="s">
        <v>7100</v>
      </c>
      <c r="Y26" s="731" t="s">
        <v>79</v>
      </c>
      <c r="Z26" s="730">
        <v>-100</v>
      </c>
      <c r="AA26" s="730">
        <v>10000</v>
      </c>
      <c r="AB26" s="730" t="s">
        <v>10086</v>
      </c>
      <c r="AC26" s="731" t="s">
        <v>7100</v>
      </c>
      <c r="AD26" s="731" t="s">
        <v>9955</v>
      </c>
      <c r="AE26" s="732" t="str">
        <f t="shared" si="4"/>
        <v>80D1_05_m:PMS Meting 0,5 µm Invoer draaitafel</v>
      </c>
      <c r="AF26" s="732" t="s">
        <v>7102</v>
      </c>
      <c r="AG26" s="740" t="s">
        <v>79</v>
      </c>
      <c r="AH26" s="740" t="str">
        <f t="shared" si="1"/>
        <v>PMS_2</v>
      </c>
      <c r="AI26" s="733"/>
      <c r="AJ26" s="727" t="s">
        <v>1890</v>
      </c>
      <c r="AK26" s="734" t="s">
        <v>1539</v>
      </c>
      <c r="AL26" s="735"/>
      <c r="AM26" s="735"/>
      <c r="AN26" s="736"/>
      <c r="AO26" s="736"/>
      <c r="AP26" s="736"/>
      <c r="AQ26" s="736"/>
      <c r="AR26" s="736"/>
      <c r="AS26" s="736"/>
      <c r="AT26" s="736"/>
      <c r="AU26" s="736"/>
      <c r="AV26" s="736"/>
      <c r="AW26" s="736"/>
    </row>
    <row r="27" spans="1:49" s="737" customFormat="1" outlineLevel="1">
      <c r="A27" s="724"/>
      <c r="B27" s="725" t="s">
        <v>102</v>
      </c>
      <c r="C27" s="726">
        <v>23</v>
      </c>
      <c r="D27" s="725" t="s">
        <v>10087</v>
      </c>
      <c r="E27" s="725" t="s">
        <v>10088</v>
      </c>
      <c r="F27" s="725" t="s">
        <v>10089</v>
      </c>
      <c r="G27" s="725" t="s">
        <v>10041</v>
      </c>
      <c r="H27" s="725" t="s">
        <v>10042</v>
      </c>
      <c r="I27" s="725" t="s">
        <v>1887</v>
      </c>
      <c r="J27" s="727"/>
      <c r="K27" s="738" t="s">
        <v>10085</v>
      </c>
      <c r="L27" s="739">
        <v>999999</v>
      </c>
      <c r="M27" s="727"/>
      <c r="N27" s="729"/>
      <c r="O27" s="729"/>
      <c r="P27" s="729"/>
      <c r="Q27" s="729"/>
      <c r="R27" s="729"/>
      <c r="S27" s="729"/>
      <c r="T27" s="729"/>
      <c r="U27" s="729"/>
      <c r="V27" s="730">
        <v>-100</v>
      </c>
      <c r="W27" s="730">
        <v>9999</v>
      </c>
      <c r="X27" s="731" t="s">
        <v>7100</v>
      </c>
      <c r="Y27" s="731" t="s">
        <v>79</v>
      </c>
      <c r="Z27" s="730">
        <v>-100</v>
      </c>
      <c r="AA27" s="730">
        <v>10000</v>
      </c>
      <c r="AB27" s="730" t="s">
        <v>10086</v>
      </c>
      <c r="AC27" s="731" t="s">
        <v>7100</v>
      </c>
      <c r="AD27" s="731" t="s">
        <v>9955</v>
      </c>
      <c r="AE27" s="732" t="str">
        <f t="shared" si="4"/>
        <v>80D1_50_m:PMS Meting 5,0 µm Invoer draaitafel</v>
      </c>
      <c r="AF27" s="732" t="s">
        <v>7102</v>
      </c>
      <c r="AG27" s="740" t="s">
        <v>79</v>
      </c>
      <c r="AH27" s="740" t="str">
        <f t="shared" si="1"/>
        <v>PMS_2</v>
      </c>
      <c r="AI27" s="730"/>
      <c r="AJ27" s="727" t="s">
        <v>1890</v>
      </c>
      <c r="AK27" s="734" t="s">
        <v>1539</v>
      </c>
      <c r="AL27" s="735"/>
      <c r="AM27" s="735"/>
      <c r="AN27" s="736"/>
      <c r="AO27" s="736"/>
      <c r="AP27" s="736"/>
      <c r="AQ27" s="736"/>
      <c r="AR27" s="736"/>
      <c r="AS27" s="736"/>
      <c r="AT27" s="736"/>
      <c r="AU27" s="736"/>
      <c r="AV27" s="736"/>
      <c r="AW27" s="736"/>
    </row>
    <row r="28" spans="1:49" s="737" customFormat="1" outlineLevel="1">
      <c r="A28" s="724"/>
      <c r="B28" s="725" t="s">
        <v>102</v>
      </c>
      <c r="C28" s="726">
        <v>24</v>
      </c>
      <c r="D28" s="725" t="s">
        <v>10090</v>
      </c>
      <c r="E28" s="725" t="s">
        <v>10091</v>
      </c>
      <c r="F28" s="725" t="s">
        <v>10092</v>
      </c>
      <c r="G28" s="725" t="s">
        <v>10054</v>
      </c>
      <c r="H28" s="725" t="s">
        <v>10034</v>
      </c>
      <c r="I28" s="725" t="s">
        <v>2488</v>
      </c>
      <c r="J28" s="727"/>
      <c r="K28" s="738" t="s">
        <v>10085</v>
      </c>
      <c r="L28" s="739">
        <v>999999</v>
      </c>
      <c r="M28" s="727"/>
      <c r="N28" s="729"/>
      <c r="O28" s="729"/>
      <c r="P28" s="729"/>
      <c r="Q28" s="729"/>
      <c r="R28" s="729"/>
      <c r="S28" s="729"/>
      <c r="T28" s="729"/>
      <c r="U28" s="729"/>
      <c r="V28" s="730">
        <v>-100</v>
      </c>
      <c r="W28" s="730">
        <v>9999</v>
      </c>
      <c r="X28" s="731" t="s">
        <v>7100</v>
      </c>
      <c r="Y28" s="731" t="s">
        <v>79</v>
      </c>
      <c r="Z28" s="730">
        <v>-100</v>
      </c>
      <c r="AA28" s="730">
        <v>10000</v>
      </c>
      <c r="AB28" s="730" t="s">
        <v>10086</v>
      </c>
      <c r="AC28" s="731" t="s">
        <v>7100</v>
      </c>
      <c r="AD28" s="731" t="s">
        <v>9955</v>
      </c>
      <c r="AE28" s="732" t="str">
        <f t="shared" si="4"/>
        <v>80D2_05_m:PMS Meting 0,5 µm Vulnaalden</v>
      </c>
      <c r="AF28" s="732" t="s">
        <v>7102</v>
      </c>
      <c r="AG28" s="740" t="s">
        <v>79</v>
      </c>
      <c r="AH28" s="740" t="str">
        <f t="shared" si="1"/>
        <v>PMS_2</v>
      </c>
      <c r="AI28" s="730"/>
      <c r="AJ28" s="727" t="s">
        <v>1890</v>
      </c>
      <c r="AK28" s="734" t="s">
        <v>1539</v>
      </c>
      <c r="AL28" s="735"/>
      <c r="AM28" s="735"/>
      <c r="AN28" s="736"/>
      <c r="AO28" s="736"/>
      <c r="AP28" s="736"/>
      <c r="AQ28" s="736"/>
      <c r="AR28" s="736"/>
      <c r="AS28" s="736"/>
      <c r="AT28" s="736"/>
      <c r="AU28" s="736"/>
      <c r="AV28" s="736"/>
      <c r="AW28" s="736"/>
    </row>
    <row r="29" spans="1:49" s="737" customFormat="1" ht="12" customHeight="1" outlineLevel="1">
      <c r="A29" s="724"/>
      <c r="B29" s="725" t="s">
        <v>102</v>
      </c>
      <c r="C29" s="726">
        <v>25</v>
      </c>
      <c r="D29" s="725" t="s">
        <v>10093</v>
      </c>
      <c r="E29" s="725" t="s">
        <v>10094</v>
      </c>
      <c r="F29" s="725" t="s">
        <v>10095</v>
      </c>
      <c r="G29" s="725" t="s">
        <v>10059</v>
      </c>
      <c r="H29" s="725" t="s">
        <v>10042</v>
      </c>
      <c r="I29" s="725" t="s">
        <v>2488</v>
      </c>
      <c r="J29" s="727"/>
      <c r="K29" s="738" t="s">
        <v>10085</v>
      </c>
      <c r="L29" s="739">
        <v>999999</v>
      </c>
      <c r="M29" s="727"/>
      <c r="N29" s="729"/>
      <c r="O29" s="729"/>
      <c r="P29" s="729"/>
      <c r="Q29" s="729"/>
      <c r="R29" s="729"/>
      <c r="S29" s="729"/>
      <c r="T29" s="729"/>
      <c r="U29" s="729"/>
      <c r="V29" s="730">
        <v>-100</v>
      </c>
      <c r="W29" s="730">
        <v>9999</v>
      </c>
      <c r="X29" s="731" t="s">
        <v>7100</v>
      </c>
      <c r="Y29" s="731" t="s">
        <v>79</v>
      </c>
      <c r="Z29" s="730">
        <v>-100</v>
      </c>
      <c r="AA29" s="730">
        <v>10000</v>
      </c>
      <c r="AB29" s="730" t="s">
        <v>10086</v>
      </c>
      <c r="AC29" s="731" t="s">
        <v>7100</v>
      </c>
      <c r="AD29" s="731" t="s">
        <v>9955</v>
      </c>
      <c r="AE29" s="732" t="str">
        <f t="shared" si="4"/>
        <v>80D2_50_m:PMS Meting 5,0 µm Vulnaalden</v>
      </c>
      <c r="AF29" s="732" t="s">
        <v>7102</v>
      </c>
      <c r="AG29" s="740" t="s">
        <v>79</v>
      </c>
      <c r="AH29" s="740" t="str">
        <f t="shared" si="1"/>
        <v>PMS_2</v>
      </c>
      <c r="AI29" s="733"/>
      <c r="AJ29" s="727" t="s">
        <v>1890</v>
      </c>
      <c r="AK29" s="734" t="s">
        <v>1539</v>
      </c>
      <c r="AL29" s="735"/>
      <c r="AM29" s="735"/>
      <c r="AN29" s="736"/>
      <c r="AO29" s="736"/>
      <c r="AP29" s="736"/>
      <c r="AQ29" s="736"/>
      <c r="AR29" s="736"/>
      <c r="AS29" s="736"/>
      <c r="AT29" s="736"/>
      <c r="AU29" s="736"/>
      <c r="AV29" s="736"/>
      <c r="AW29" s="736"/>
    </row>
    <row r="30" spans="1:49" s="93" customFormat="1" ht="25.5" outlineLevel="1">
      <c r="A30" s="545"/>
      <c r="B30" s="534" t="s">
        <v>56</v>
      </c>
      <c r="C30" s="546">
        <v>26</v>
      </c>
      <c r="D30" s="534" t="s">
        <v>10096</v>
      </c>
      <c r="E30" s="534" t="s">
        <v>10097</v>
      </c>
      <c r="F30" s="534" t="s">
        <v>10098</v>
      </c>
      <c r="G30" s="534" t="s">
        <v>10099</v>
      </c>
      <c r="H30" s="534" t="s">
        <v>10100</v>
      </c>
      <c r="I30" s="534" t="s">
        <v>2488</v>
      </c>
      <c r="J30" s="535"/>
      <c r="K30" s="554" t="s">
        <v>10025</v>
      </c>
      <c r="L30" s="534">
        <v>99.9</v>
      </c>
      <c r="M30" s="535"/>
      <c r="N30" s="553"/>
      <c r="O30" s="553"/>
      <c r="P30" s="553"/>
      <c r="Q30" s="553"/>
      <c r="R30" s="553"/>
      <c r="S30" s="553"/>
      <c r="T30" s="553"/>
      <c r="U30" s="553"/>
      <c r="V30" s="538">
        <v>0</v>
      </c>
      <c r="W30" s="538">
        <v>99.9</v>
      </c>
      <c r="X30" s="541" t="s">
        <v>6491</v>
      </c>
      <c r="Y30" s="541" t="s">
        <v>79</v>
      </c>
      <c r="Z30" s="538">
        <v>0</v>
      </c>
      <c r="AA30" s="538">
        <v>1000</v>
      </c>
      <c r="AB30" s="541" t="s">
        <v>10101</v>
      </c>
      <c r="AC30" s="541" t="s">
        <v>6491</v>
      </c>
      <c r="AD30" s="541" t="s">
        <v>9955</v>
      </c>
      <c r="AE30" s="535" t="str">
        <f>D30&amp;":"&amp;H30&amp;" "&amp;I30</f>
        <v>81FS1:AAS Flowmeting Vulnaalden</v>
      </c>
      <c r="AF30" s="535" t="s">
        <v>7102</v>
      </c>
      <c r="AG30" s="541" t="s">
        <v>79</v>
      </c>
      <c r="AH30" s="541" t="str">
        <f t="shared" si="1"/>
        <v>AAS</v>
      </c>
      <c r="AI30" s="538"/>
      <c r="AJ30" s="535" t="s">
        <v>1950</v>
      </c>
      <c r="AK30" s="551" t="s">
        <v>1539</v>
      </c>
      <c r="AL30" s="536"/>
      <c r="AM30" s="536" t="s">
        <v>10102</v>
      </c>
      <c r="AN30" s="537"/>
      <c r="AO30" s="537"/>
      <c r="AP30" s="537"/>
      <c r="AQ30" s="537"/>
      <c r="AR30" s="537"/>
      <c r="AS30" s="537"/>
      <c r="AT30" s="537"/>
      <c r="AU30" s="537"/>
      <c r="AV30" s="537"/>
      <c r="AW30" s="537"/>
    </row>
    <row r="31" spans="1:49" s="93" customFormat="1" ht="25.5" outlineLevel="1">
      <c r="A31" s="545"/>
      <c r="B31" s="534" t="s">
        <v>56</v>
      </c>
      <c r="C31" s="546">
        <v>27</v>
      </c>
      <c r="D31" s="534" t="s">
        <v>10103</v>
      </c>
      <c r="E31" s="534" t="s">
        <v>10104</v>
      </c>
      <c r="F31" s="534" t="s">
        <v>10105</v>
      </c>
      <c r="G31" s="534" t="s">
        <v>10106</v>
      </c>
      <c r="H31" s="534" t="s">
        <v>10100</v>
      </c>
      <c r="I31" s="534" t="s">
        <v>2401</v>
      </c>
      <c r="J31" s="535"/>
      <c r="K31" s="554" t="s">
        <v>10025</v>
      </c>
      <c r="L31" s="534">
        <v>99.9</v>
      </c>
      <c r="M31" s="535"/>
      <c r="N31" s="553"/>
      <c r="O31" s="553"/>
      <c r="P31" s="553"/>
      <c r="Q31" s="553"/>
      <c r="R31" s="553"/>
      <c r="S31" s="553"/>
      <c r="T31" s="553"/>
      <c r="U31" s="553"/>
      <c r="V31" s="538">
        <v>0</v>
      </c>
      <c r="W31" s="538">
        <v>99.9</v>
      </c>
      <c r="X31" s="541" t="s">
        <v>6491</v>
      </c>
      <c r="Y31" s="541" t="s">
        <v>79</v>
      </c>
      <c r="Z31" s="538">
        <v>0</v>
      </c>
      <c r="AA31" s="538">
        <v>1000</v>
      </c>
      <c r="AB31" s="541" t="s">
        <v>10101</v>
      </c>
      <c r="AC31" s="541" t="s">
        <v>6491</v>
      </c>
      <c r="AD31" s="541" t="s">
        <v>9955</v>
      </c>
      <c r="AE31" s="535" t="str">
        <f>D31&amp;":"&amp;H31&amp;" "&amp;I31</f>
        <v>81FS3:AAS Flowmeting Stopperstation</v>
      </c>
      <c r="AF31" s="535" t="s">
        <v>7102</v>
      </c>
      <c r="AG31" s="541" t="s">
        <v>79</v>
      </c>
      <c r="AH31" s="541" t="str">
        <f t="shared" si="1"/>
        <v>AAS</v>
      </c>
      <c r="AI31" s="538"/>
      <c r="AJ31" s="535" t="s">
        <v>1950</v>
      </c>
      <c r="AK31" s="551" t="s">
        <v>1539</v>
      </c>
      <c r="AL31" s="536"/>
      <c r="AM31" s="536" t="s">
        <v>10107</v>
      </c>
      <c r="AN31" s="537"/>
      <c r="AO31" s="537"/>
      <c r="AP31" s="537"/>
      <c r="AQ31" s="537"/>
      <c r="AR31" s="537"/>
      <c r="AS31" s="537"/>
      <c r="AT31" s="537"/>
      <c r="AU31" s="537"/>
      <c r="AV31" s="537"/>
      <c r="AW31" s="537"/>
    </row>
    <row r="32" spans="1:49" s="737" customFormat="1" outlineLevel="1">
      <c r="A32" s="724"/>
      <c r="B32" s="725" t="s">
        <v>102</v>
      </c>
      <c r="C32" s="726">
        <v>28</v>
      </c>
      <c r="D32" s="725" t="s">
        <v>10108</v>
      </c>
      <c r="E32" s="725" t="s">
        <v>10109</v>
      </c>
      <c r="F32" s="725" t="s">
        <v>10110</v>
      </c>
      <c r="G32" s="725" t="s">
        <v>10069</v>
      </c>
      <c r="H32" s="725" t="s">
        <v>10034</v>
      </c>
      <c r="I32" s="725" t="s">
        <v>2401</v>
      </c>
      <c r="J32" s="727"/>
      <c r="K32" s="738" t="s">
        <v>10085</v>
      </c>
      <c r="L32" s="739">
        <v>999999</v>
      </c>
      <c r="M32" s="727"/>
      <c r="N32" s="729"/>
      <c r="O32" s="729"/>
      <c r="P32" s="729"/>
      <c r="Q32" s="729"/>
      <c r="R32" s="729"/>
      <c r="S32" s="729"/>
      <c r="T32" s="729"/>
      <c r="U32" s="729"/>
      <c r="V32" s="730">
        <v>-100</v>
      </c>
      <c r="W32" s="730">
        <v>9999</v>
      </c>
      <c r="X32" s="731" t="s">
        <v>7100</v>
      </c>
      <c r="Y32" s="731" t="s">
        <v>79</v>
      </c>
      <c r="Z32" s="730">
        <v>-100</v>
      </c>
      <c r="AA32" s="730">
        <v>10000</v>
      </c>
      <c r="AB32" s="730" t="s">
        <v>10086</v>
      </c>
      <c r="AC32" s="731" t="s">
        <v>7100</v>
      </c>
      <c r="AD32" s="731" t="s">
        <v>9955</v>
      </c>
      <c r="AE32" s="732" t="str">
        <f t="shared" ref="AE32:AE33" si="5">D32&amp;":"&amp;H32&amp;" "&amp;I32</f>
        <v>80D3_05_m:PMS Meting 0,5 µm Stopperstation</v>
      </c>
      <c r="AF32" s="732" t="s">
        <v>7102</v>
      </c>
      <c r="AG32" s="740" t="s">
        <v>79</v>
      </c>
      <c r="AH32" s="740" t="str">
        <f t="shared" si="1"/>
        <v>PMS_2</v>
      </c>
      <c r="AI32" s="730"/>
      <c r="AJ32" s="727" t="s">
        <v>1890</v>
      </c>
      <c r="AK32" s="734" t="s">
        <v>1539</v>
      </c>
      <c r="AL32" s="735"/>
      <c r="AM32" s="735"/>
      <c r="AN32" s="736"/>
      <c r="AO32" s="736"/>
      <c r="AP32" s="736"/>
      <c r="AQ32" s="736"/>
      <c r="AR32" s="736"/>
      <c r="AS32" s="736"/>
      <c r="AT32" s="736"/>
      <c r="AU32" s="736"/>
      <c r="AV32" s="736"/>
      <c r="AW32" s="736"/>
    </row>
    <row r="33" spans="1:49" s="737" customFormat="1" outlineLevel="1">
      <c r="A33" s="724"/>
      <c r="B33" s="725" t="s">
        <v>102</v>
      </c>
      <c r="C33" s="726">
        <v>29</v>
      </c>
      <c r="D33" s="725" t="s">
        <v>10111</v>
      </c>
      <c r="E33" s="725" t="s">
        <v>10112</v>
      </c>
      <c r="F33" s="725" t="s">
        <v>10113</v>
      </c>
      <c r="G33" s="725" t="s">
        <v>10074</v>
      </c>
      <c r="H33" s="725" t="s">
        <v>10042</v>
      </c>
      <c r="I33" s="725" t="s">
        <v>2401</v>
      </c>
      <c r="J33" s="727"/>
      <c r="K33" s="738" t="s">
        <v>10085</v>
      </c>
      <c r="L33" s="739">
        <v>999999</v>
      </c>
      <c r="M33" s="727"/>
      <c r="N33" s="729"/>
      <c r="O33" s="729"/>
      <c r="P33" s="729"/>
      <c r="Q33" s="729"/>
      <c r="R33" s="729"/>
      <c r="S33" s="729"/>
      <c r="T33" s="729"/>
      <c r="U33" s="729"/>
      <c r="V33" s="730">
        <v>-100</v>
      </c>
      <c r="W33" s="730">
        <v>9999</v>
      </c>
      <c r="X33" s="731" t="s">
        <v>7100</v>
      </c>
      <c r="Y33" s="730" t="s">
        <v>79</v>
      </c>
      <c r="Z33" s="730">
        <v>-100</v>
      </c>
      <c r="AA33" s="730">
        <v>10000</v>
      </c>
      <c r="AB33" s="730" t="s">
        <v>10086</v>
      </c>
      <c r="AC33" s="731" t="s">
        <v>7100</v>
      </c>
      <c r="AD33" s="731" t="s">
        <v>9955</v>
      </c>
      <c r="AE33" s="732" t="str">
        <f t="shared" si="5"/>
        <v>80D3_50_m:PMS Meting 5,0 µm Stopperstation</v>
      </c>
      <c r="AF33" s="732" t="s">
        <v>7102</v>
      </c>
      <c r="AG33" s="740" t="s">
        <v>79</v>
      </c>
      <c r="AH33" s="741" t="str">
        <f t="shared" si="1"/>
        <v>PMS_2</v>
      </c>
      <c r="AI33" s="730"/>
      <c r="AJ33" s="727" t="s">
        <v>1890</v>
      </c>
      <c r="AK33" s="734" t="s">
        <v>1539</v>
      </c>
      <c r="AL33" s="735"/>
      <c r="AM33" s="735"/>
      <c r="AN33" s="736"/>
      <c r="AO33" s="736"/>
      <c r="AP33" s="736"/>
      <c r="AQ33" s="736"/>
      <c r="AR33" s="736"/>
      <c r="AS33" s="736"/>
      <c r="AT33" s="736"/>
      <c r="AU33" s="736"/>
      <c r="AV33" s="736"/>
      <c r="AW33" s="736"/>
    </row>
    <row r="34" spans="1:49" outlineLevel="1">
      <c r="A34" s="274"/>
      <c r="B34" s="48" t="s">
        <v>15</v>
      </c>
      <c r="C34" s="77">
        <v>30</v>
      </c>
      <c r="D34" s="48"/>
      <c r="E34" s="48" t="s">
        <v>10114</v>
      </c>
      <c r="F34" s="48" t="s">
        <v>10115</v>
      </c>
      <c r="G34" s="48" t="s">
        <v>10116</v>
      </c>
      <c r="H34" s="48"/>
      <c r="I34" s="48"/>
      <c r="J34" s="87"/>
      <c r="K34" s="94"/>
      <c r="L34" s="48"/>
      <c r="M34" s="87"/>
      <c r="N34" s="191"/>
      <c r="O34" s="191"/>
      <c r="P34" s="191"/>
      <c r="Q34" s="191"/>
      <c r="R34" s="191"/>
      <c r="S34" s="191"/>
      <c r="T34" s="191"/>
      <c r="U34" s="191"/>
      <c r="V34" s="78"/>
      <c r="W34" s="78"/>
      <c r="X34" s="78"/>
      <c r="Y34" s="78"/>
      <c r="Z34" s="78"/>
      <c r="AA34" s="78"/>
      <c r="AB34" s="78"/>
      <c r="AC34" s="78"/>
      <c r="AD34" s="90"/>
      <c r="AE34" s="87"/>
      <c r="AF34" s="87"/>
      <c r="AG34" s="78"/>
      <c r="AH34" s="78"/>
      <c r="AI34" s="78"/>
      <c r="AJ34" s="87"/>
      <c r="AK34" s="358"/>
      <c r="AL34" s="51"/>
      <c r="AM34" s="51"/>
      <c r="AW34" s="52"/>
    </row>
    <row r="35" spans="1:49" outlineLevel="1">
      <c r="A35" s="274"/>
      <c r="B35" s="48" t="s">
        <v>15</v>
      </c>
      <c r="C35" s="77">
        <v>31</v>
      </c>
      <c r="D35" s="48"/>
      <c r="E35" s="48" t="s">
        <v>10117</v>
      </c>
      <c r="F35" s="48" t="s">
        <v>10118</v>
      </c>
      <c r="G35" s="48" t="s">
        <v>10119</v>
      </c>
      <c r="H35" s="48"/>
      <c r="I35" s="48"/>
      <c r="J35" s="87"/>
      <c r="K35" s="94"/>
      <c r="L35" s="48"/>
      <c r="M35" s="87"/>
      <c r="N35" s="191"/>
      <c r="O35" s="191"/>
      <c r="P35" s="191"/>
      <c r="Q35" s="191"/>
      <c r="R35" s="191"/>
      <c r="S35" s="191"/>
      <c r="T35" s="191"/>
      <c r="U35" s="191"/>
      <c r="V35" s="78"/>
      <c r="W35" s="78"/>
      <c r="X35" s="78"/>
      <c r="Y35" s="78"/>
      <c r="Z35" s="78"/>
      <c r="AA35" s="78"/>
      <c r="AB35" s="78"/>
      <c r="AC35" s="78"/>
      <c r="AD35" s="90"/>
      <c r="AE35" s="87"/>
      <c r="AF35" s="87"/>
      <c r="AG35" s="78"/>
      <c r="AH35" s="78"/>
      <c r="AI35" s="78"/>
      <c r="AJ35" s="87"/>
      <c r="AK35" s="358"/>
      <c r="AL35" s="51"/>
      <c r="AM35" s="51"/>
      <c r="AW35" s="52"/>
    </row>
    <row r="36" spans="1:49" outlineLevel="1">
      <c r="A36" s="274"/>
      <c r="B36" s="48" t="s">
        <v>15</v>
      </c>
      <c r="C36" s="77">
        <v>32</v>
      </c>
      <c r="D36" s="48"/>
      <c r="E36" s="48" t="s">
        <v>10120</v>
      </c>
      <c r="F36" s="48" t="s">
        <v>10121</v>
      </c>
      <c r="G36" s="48" t="s">
        <v>10122</v>
      </c>
      <c r="H36" s="48"/>
      <c r="I36" s="48"/>
      <c r="J36" s="87"/>
      <c r="K36" s="94"/>
      <c r="L36" s="48"/>
      <c r="M36" s="87"/>
      <c r="N36" s="191"/>
      <c r="O36" s="191"/>
      <c r="P36" s="191"/>
      <c r="Q36" s="191"/>
      <c r="R36" s="191"/>
      <c r="S36" s="191"/>
      <c r="T36" s="191"/>
      <c r="U36" s="191"/>
      <c r="V36" s="78"/>
      <c r="W36" s="78"/>
      <c r="X36" s="78"/>
      <c r="Y36" s="78"/>
      <c r="Z36" s="78"/>
      <c r="AA36" s="78"/>
      <c r="AB36" s="78"/>
      <c r="AC36" s="78"/>
      <c r="AD36" s="90"/>
      <c r="AE36" s="87"/>
      <c r="AF36" s="87"/>
      <c r="AG36" s="78"/>
      <c r="AH36" s="78"/>
      <c r="AI36" s="78"/>
      <c r="AJ36" s="87"/>
      <c r="AK36" s="358"/>
      <c r="AL36" s="51"/>
      <c r="AM36" s="51"/>
      <c r="AW36" s="52"/>
    </row>
    <row r="37" spans="1:49" outlineLevel="1">
      <c r="A37" s="274"/>
      <c r="B37" s="48" t="s">
        <v>15</v>
      </c>
      <c r="C37" s="77">
        <v>33</v>
      </c>
      <c r="D37" s="48"/>
      <c r="E37" s="48" t="s">
        <v>10123</v>
      </c>
      <c r="F37" s="48" t="s">
        <v>10124</v>
      </c>
      <c r="G37" s="48" t="s">
        <v>10125</v>
      </c>
      <c r="H37" s="48"/>
      <c r="I37" s="48"/>
      <c r="J37" s="87"/>
      <c r="K37" s="94"/>
      <c r="L37" s="48"/>
      <c r="M37" s="87"/>
      <c r="N37" s="191"/>
      <c r="O37" s="191"/>
      <c r="P37" s="191"/>
      <c r="Q37" s="191"/>
      <c r="R37" s="191"/>
      <c r="S37" s="191"/>
      <c r="T37" s="191"/>
      <c r="U37" s="191"/>
      <c r="V37" s="78"/>
      <c r="W37" s="78"/>
      <c r="X37" s="78"/>
      <c r="Y37" s="78"/>
      <c r="Z37" s="78"/>
      <c r="AA37" s="78"/>
      <c r="AB37" s="78"/>
      <c r="AC37" s="78"/>
      <c r="AD37" s="90"/>
      <c r="AE37" s="87"/>
      <c r="AF37" s="87"/>
      <c r="AG37" s="78"/>
      <c r="AH37" s="78"/>
      <c r="AI37" s="78"/>
      <c r="AJ37" s="87"/>
      <c r="AK37" s="358"/>
      <c r="AL37" s="51"/>
      <c r="AM37" s="51"/>
      <c r="AW37" s="52"/>
    </row>
    <row r="38" spans="1:49" outlineLevel="1">
      <c r="A38" s="274"/>
      <c r="B38" s="48" t="s">
        <v>15</v>
      </c>
      <c r="C38" s="77">
        <v>34</v>
      </c>
      <c r="D38" s="48"/>
      <c r="E38" s="48" t="s">
        <v>10126</v>
      </c>
      <c r="F38" s="48" t="s">
        <v>10127</v>
      </c>
      <c r="G38" s="48" t="s">
        <v>10128</v>
      </c>
      <c r="H38" s="48"/>
      <c r="I38" s="48"/>
      <c r="J38" s="87"/>
      <c r="K38" s="94"/>
      <c r="L38" s="48"/>
      <c r="M38" s="87"/>
      <c r="N38" s="191"/>
      <c r="O38" s="191"/>
      <c r="P38" s="191"/>
      <c r="Q38" s="191"/>
      <c r="R38" s="191"/>
      <c r="S38" s="191"/>
      <c r="T38" s="191"/>
      <c r="U38" s="191"/>
      <c r="V38" s="78"/>
      <c r="W38" s="78"/>
      <c r="X38" s="78"/>
      <c r="Y38" s="78"/>
      <c r="Z38" s="78"/>
      <c r="AA38" s="78"/>
      <c r="AB38" s="78"/>
      <c r="AC38" s="78"/>
      <c r="AD38" s="90"/>
      <c r="AE38" s="87"/>
      <c r="AF38" s="87"/>
      <c r="AG38" s="78"/>
      <c r="AH38" s="78"/>
      <c r="AI38" s="78"/>
      <c r="AJ38" s="87"/>
      <c r="AK38" s="358"/>
      <c r="AL38" s="51"/>
      <c r="AM38" s="51"/>
      <c r="AW38" s="52"/>
    </row>
    <row r="39" spans="1:49" outlineLevel="1">
      <c r="A39" s="274"/>
      <c r="B39" s="48" t="s">
        <v>15</v>
      </c>
      <c r="C39" s="77">
        <v>35</v>
      </c>
      <c r="D39" s="48"/>
      <c r="E39" s="48" t="s">
        <v>10129</v>
      </c>
      <c r="F39" s="48" t="s">
        <v>10130</v>
      </c>
      <c r="G39" s="48" t="s">
        <v>10131</v>
      </c>
      <c r="H39" s="48"/>
      <c r="I39" s="48"/>
      <c r="J39" s="87"/>
      <c r="K39" s="94"/>
      <c r="L39" s="48"/>
      <c r="M39" s="87"/>
      <c r="N39" s="191"/>
      <c r="O39" s="191"/>
      <c r="P39" s="191"/>
      <c r="Q39" s="191"/>
      <c r="R39" s="191"/>
      <c r="S39" s="191"/>
      <c r="T39" s="191"/>
      <c r="U39" s="191"/>
      <c r="V39" s="78"/>
      <c r="W39" s="78"/>
      <c r="X39" s="78"/>
      <c r="Y39" s="78"/>
      <c r="Z39" s="78"/>
      <c r="AA39" s="78"/>
      <c r="AB39" s="78"/>
      <c r="AC39" s="78"/>
      <c r="AD39" s="90"/>
      <c r="AE39" s="87"/>
      <c r="AF39" s="87"/>
      <c r="AG39" s="78"/>
      <c r="AH39" s="78"/>
      <c r="AI39" s="78"/>
      <c r="AJ39" s="87"/>
      <c r="AK39" s="358"/>
      <c r="AL39" s="51"/>
      <c r="AM39" s="51"/>
      <c r="AW39" s="52"/>
    </row>
    <row r="40" spans="1:49" outlineLevel="1">
      <c r="A40" s="274"/>
      <c r="B40" s="48" t="s">
        <v>15</v>
      </c>
      <c r="C40" s="77">
        <v>36</v>
      </c>
      <c r="D40" s="48"/>
      <c r="E40" s="48" t="s">
        <v>10132</v>
      </c>
      <c r="F40" s="48" t="s">
        <v>10133</v>
      </c>
      <c r="G40" s="48" t="s">
        <v>10134</v>
      </c>
      <c r="H40" s="48"/>
      <c r="I40" s="48"/>
      <c r="J40" s="87"/>
      <c r="K40" s="94"/>
      <c r="L40" s="48"/>
      <c r="M40" s="87"/>
      <c r="N40" s="191"/>
      <c r="O40" s="191"/>
      <c r="P40" s="191"/>
      <c r="Q40" s="191"/>
      <c r="R40" s="191"/>
      <c r="S40" s="191"/>
      <c r="T40" s="191"/>
      <c r="U40" s="191"/>
      <c r="V40" s="78"/>
      <c r="W40" s="78"/>
      <c r="X40" s="78"/>
      <c r="Y40" s="78"/>
      <c r="Z40" s="78"/>
      <c r="AA40" s="78"/>
      <c r="AB40" s="78"/>
      <c r="AC40" s="78"/>
      <c r="AD40" s="90"/>
      <c r="AE40" s="87"/>
      <c r="AF40" s="87"/>
      <c r="AG40" s="78"/>
      <c r="AH40" s="78"/>
      <c r="AI40" s="78"/>
      <c r="AJ40" s="87"/>
      <c r="AK40" s="358"/>
      <c r="AL40" s="51"/>
      <c r="AM40" s="51"/>
      <c r="AW40" s="52"/>
    </row>
    <row r="41" spans="1:49" outlineLevel="1">
      <c r="A41" s="274"/>
      <c r="B41" s="48" t="s">
        <v>15</v>
      </c>
      <c r="C41" s="77">
        <v>37</v>
      </c>
      <c r="D41" s="48"/>
      <c r="E41" s="48" t="s">
        <v>10135</v>
      </c>
      <c r="F41" s="48" t="s">
        <v>10136</v>
      </c>
      <c r="G41" s="48" t="s">
        <v>10137</v>
      </c>
      <c r="H41" s="48"/>
      <c r="I41" s="48"/>
      <c r="J41" s="87"/>
      <c r="K41" s="94"/>
      <c r="L41" s="48"/>
      <c r="M41" s="87"/>
      <c r="N41" s="191"/>
      <c r="O41" s="191"/>
      <c r="P41" s="191"/>
      <c r="Q41" s="191"/>
      <c r="R41" s="191"/>
      <c r="S41" s="191"/>
      <c r="T41" s="191"/>
      <c r="U41" s="191"/>
      <c r="V41" s="78"/>
      <c r="W41" s="78"/>
      <c r="X41" s="78"/>
      <c r="Y41" s="78"/>
      <c r="Z41" s="78"/>
      <c r="AA41" s="78"/>
      <c r="AB41" s="78"/>
      <c r="AC41" s="78"/>
      <c r="AD41" s="90"/>
      <c r="AE41" s="87"/>
      <c r="AF41" s="87"/>
      <c r="AG41" s="78"/>
      <c r="AH41" s="78"/>
      <c r="AI41" s="78"/>
      <c r="AJ41" s="87"/>
      <c r="AK41" s="358"/>
      <c r="AL41" s="51"/>
      <c r="AM41" s="51"/>
      <c r="AW41" s="52"/>
    </row>
    <row r="42" spans="1:49" outlineLevel="1">
      <c r="A42" s="274"/>
      <c r="B42" s="48" t="s">
        <v>15</v>
      </c>
      <c r="C42" s="77">
        <v>38</v>
      </c>
      <c r="D42" s="48"/>
      <c r="E42" s="48" t="s">
        <v>10138</v>
      </c>
      <c r="F42" s="48" t="s">
        <v>10139</v>
      </c>
      <c r="G42" s="48" t="s">
        <v>10140</v>
      </c>
      <c r="H42" s="48"/>
      <c r="I42" s="48"/>
      <c r="J42" s="87"/>
      <c r="K42" s="94"/>
      <c r="L42" s="48"/>
      <c r="M42" s="87"/>
      <c r="N42" s="191"/>
      <c r="O42" s="191"/>
      <c r="P42" s="191"/>
      <c r="Q42" s="191"/>
      <c r="R42" s="191"/>
      <c r="S42" s="191"/>
      <c r="T42" s="191"/>
      <c r="U42" s="191"/>
      <c r="V42" s="78"/>
      <c r="W42" s="78"/>
      <c r="X42" s="78"/>
      <c r="Y42" s="78"/>
      <c r="Z42" s="78"/>
      <c r="AA42" s="78"/>
      <c r="AB42" s="78"/>
      <c r="AC42" s="78"/>
      <c r="AD42" s="90"/>
      <c r="AE42" s="87"/>
      <c r="AF42" s="87"/>
      <c r="AG42" s="78"/>
      <c r="AH42" s="78"/>
      <c r="AI42" s="78"/>
      <c r="AJ42" s="87"/>
      <c r="AK42" s="358"/>
      <c r="AL42" s="51"/>
      <c r="AM42" s="51"/>
      <c r="AW42" s="52"/>
    </row>
    <row r="43" spans="1:49" outlineLevel="1">
      <c r="A43" s="274"/>
      <c r="B43" s="48" t="s">
        <v>15</v>
      </c>
      <c r="C43" s="77">
        <v>39</v>
      </c>
      <c r="D43" s="48"/>
      <c r="E43" s="48" t="s">
        <v>10141</v>
      </c>
      <c r="F43" s="48" t="s">
        <v>10142</v>
      </c>
      <c r="G43" s="48" t="s">
        <v>10143</v>
      </c>
      <c r="H43" s="48"/>
      <c r="I43" s="48"/>
      <c r="J43" s="87"/>
      <c r="K43" s="94"/>
      <c r="L43" s="48"/>
      <c r="M43" s="87"/>
      <c r="N43" s="191"/>
      <c r="O43" s="191"/>
      <c r="P43" s="191"/>
      <c r="Q43" s="191"/>
      <c r="R43" s="191"/>
      <c r="S43" s="191"/>
      <c r="T43" s="191"/>
      <c r="U43" s="191"/>
      <c r="V43" s="78"/>
      <c r="W43" s="78"/>
      <c r="X43" s="78"/>
      <c r="Y43" s="78"/>
      <c r="Z43" s="78"/>
      <c r="AA43" s="78"/>
      <c r="AB43" s="78"/>
      <c r="AC43" s="78"/>
      <c r="AD43" s="90"/>
      <c r="AE43" s="87"/>
      <c r="AF43" s="87"/>
      <c r="AG43" s="78"/>
      <c r="AH43" s="78"/>
      <c r="AI43" s="78"/>
      <c r="AJ43" s="87"/>
      <c r="AK43" s="358"/>
      <c r="AL43" s="51"/>
      <c r="AM43" s="51"/>
      <c r="AW43" s="52"/>
    </row>
    <row r="44" spans="1:49" outlineLevel="1">
      <c r="A44" s="274"/>
      <c r="B44" s="48" t="s">
        <v>15</v>
      </c>
      <c r="C44" s="77">
        <v>40</v>
      </c>
      <c r="D44" s="48"/>
      <c r="E44" s="48" t="s">
        <v>10144</v>
      </c>
      <c r="F44" s="48" t="s">
        <v>10145</v>
      </c>
      <c r="G44" s="48" t="s">
        <v>10146</v>
      </c>
      <c r="H44" s="48"/>
      <c r="I44" s="48"/>
      <c r="J44" s="87"/>
      <c r="K44" s="94"/>
      <c r="L44" s="48"/>
      <c r="M44" s="87"/>
      <c r="N44" s="191"/>
      <c r="O44" s="191"/>
      <c r="P44" s="191"/>
      <c r="Q44" s="191"/>
      <c r="R44" s="191"/>
      <c r="S44" s="191"/>
      <c r="T44" s="191"/>
      <c r="U44" s="191"/>
      <c r="V44" s="78"/>
      <c r="W44" s="78"/>
      <c r="X44" s="78"/>
      <c r="Y44" s="78"/>
      <c r="Z44" s="78"/>
      <c r="AA44" s="78"/>
      <c r="AB44" s="78"/>
      <c r="AC44" s="78"/>
      <c r="AD44" s="90"/>
      <c r="AE44" s="87"/>
      <c r="AF44" s="87"/>
      <c r="AG44" s="78"/>
      <c r="AH44" s="78"/>
      <c r="AI44" s="78"/>
      <c r="AJ44" s="87"/>
      <c r="AK44" s="358"/>
      <c r="AL44" s="51"/>
      <c r="AM44" s="51"/>
      <c r="AW44" s="52"/>
    </row>
    <row r="45" spans="1:49" outlineLevel="1">
      <c r="A45" s="274"/>
      <c r="B45" s="48" t="s">
        <v>15</v>
      </c>
      <c r="C45" s="77">
        <v>41</v>
      </c>
      <c r="D45" s="48"/>
      <c r="E45" s="48" t="s">
        <v>10147</v>
      </c>
      <c r="F45" s="48" t="s">
        <v>10148</v>
      </c>
      <c r="G45" s="48" t="s">
        <v>10149</v>
      </c>
      <c r="H45" s="48"/>
      <c r="I45" s="48"/>
      <c r="J45" s="87"/>
      <c r="K45" s="94"/>
      <c r="L45" s="48"/>
      <c r="M45" s="87"/>
      <c r="N45" s="191"/>
      <c r="O45" s="191"/>
      <c r="P45" s="191"/>
      <c r="Q45" s="191"/>
      <c r="R45" s="191"/>
      <c r="S45" s="191"/>
      <c r="T45" s="191"/>
      <c r="U45" s="191"/>
      <c r="V45" s="78"/>
      <c r="W45" s="78"/>
      <c r="X45" s="78"/>
      <c r="Y45" s="78"/>
      <c r="Z45" s="78"/>
      <c r="AA45" s="78"/>
      <c r="AB45" s="78"/>
      <c r="AC45" s="78"/>
      <c r="AD45" s="90"/>
      <c r="AE45" s="87"/>
      <c r="AF45" s="87"/>
      <c r="AG45" s="78"/>
      <c r="AH45" s="78"/>
      <c r="AI45" s="78"/>
      <c r="AJ45" s="87"/>
      <c r="AK45" s="358"/>
      <c r="AL45" s="51"/>
      <c r="AM45" s="51"/>
      <c r="AW45" s="52"/>
    </row>
    <row r="46" spans="1:49" outlineLevel="1">
      <c r="A46" s="274"/>
      <c r="B46" s="48" t="s">
        <v>15</v>
      </c>
      <c r="C46" s="77">
        <v>42</v>
      </c>
      <c r="D46" s="48"/>
      <c r="E46" s="48" t="s">
        <v>10150</v>
      </c>
      <c r="F46" s="48" t="s">
        <v>10151</v>
      </c>
      <c r="G46" s="48" t="s">
        <v>10152</v>
      </c>
      <c r="H46" s="48"/>
      <c r="I46" s="48"/>
      <c r="J46" s="87"/>
      <c r="K46" s="94"/>
      <c r="L46" s="48"/>
      <c r="M46" s="87"/>
      <c r="N46" s="191"/>
      <c r="O46" s="191"/>
      <c r="P46" s="191"/>
      <c r="Q46" s="191"/>
      <c r="R46" s="191"/>
      <c r="S46" s="191"/>
      <c r="T46" s="191"/>
      <c r="U46" s="191"/>
      <c r="V46" s="78"/>
      <c r="W46" s="78"/>
      <c r="X46" s="78"/>
      <c r="Y46" s="78"/>
      <c r="Z46" s="78"/>
      <c r="AA46" s="78"/>
      <c r="AB46" s="78"/>
      <c r="AC46" s="78"/>
      <c r="AD46" s="90"/>
      <c r="AE46" s="87"/>
      <c r="AF46" s="87"/>
      <c r="AG46" s="78"/>
      <c r="AH46" s="78"/>
      <c r="AI46" s="78"/>
      <c r="AJ46" s="87"/>
      <c r="AK46" s="358"/>
      <c r="AL46" s="51"/>
      <c r="AM46" s="51"/>
      <c r="AW46" s="52"/>
    </row>
    <row r="47" spans="1:49" outlineLevel="1">
      <c r="A47" s="274"/>
      <c r="B47" s="48" t="s">
        <v>15</v>
      </c>
      <c r="C47" s="77">
        <v>43</v>
      </c>
      <c r="D47" s="48"/>
      <c r="E47" s="48" t="s">
        <v>10153</v>
      </c>
      <c r="F47" s="48" t="s">
        <v>10154</v>
      </c>
      <c r="G47" s="48" t="s">
        <v>10155</v>
      </c>
      <c r="H47" s="48"/>
      <c r="I47" s="48"/>
      <c r="J47" s="87"/>
      <c r="K47" s="94"/>
      <c r="L47" s="48"/>
      <c r="M47" s="87"/>
      <c r="N47" s="191"/>
      <c r="O47" s="191"/>
      <c r="P47" s="191"/>
      <c r="Q47" s="191"/>
      <c r="R47" s="191"/>
      <c r="S47" s="191"/>
      <c r="T47" s="191"/>
      <c r="U47" s="191"/>
      <c r="V47" s="78"/>
      <c r="W47" s="78"/>
      <c r="X47" s="78"/>
      <c r="Y47" s="78"/>
      <c r="Z47" s="78"/>
      <c r="AA47" s="78"/>
      <c r="AB47" s="78"/>
      <c r="AC47" s="78"/>
      <c r="AD47" s="90"/>
      <c r="AE47" s="87"/>
      <c r="AF47" s="87"/>
      <c r="AG47" s="78"/>
      <c r="AH47" s="78"/>
      <c r="AI47" s="78"/>
      <c r="AJ47" s="87"/>
      <c r="AK47" s="358"/>
      <c r="AL47" s="51"/>
      <c r="AM47" s="51"/>
      <c r="AW47" s="52"/>
    </row>
    <row r="48" spans="1:49" outlineLevel="1">
      <c r="A48" s="274"/>
      <c r="B48" s="48" t="s">
        <v>15</v>
      </c>
      <c r="C48" s="77">
        <v>44</v>
      </c>
      <c r="D48" s="48"/>
      <c r="E48" s="48" t="s">
        <v>10156</v>
      </c>
      <c r="F48" s="48" t="s">
        <v>10157</v>
      </c>
      <c r="G48" s="48" t="s">
        <v>10158</v>
      </c>
      <c r="H48" s="48"/>
      <c r="I48" s="48"/>
      <c r="J48" s="87"/>
      <c r="K48" s="94"/>
      <c r="L48" s="48"/>
      <c r="M48" s="87"/>
      <c r="N48" s="191"/>
      <c r="O48" s="191"/>
      <c r="P48" s="191"/>
      <c r="Q48" s="191"/>
      <c r="R48" s="191"/>
      <c r="S48" s="191"/>
      <c r="T48" s="191"/>
      <c r="U48" s="191"/>
      <c r="V48" s="78"/>
      <c r="W48" s="78"/>
      <c r="X48" s="78"/>
      <c r="Y48" s="78"/>
      <c r="Z48" s="78"/>
      <c r="AA48" s="78"/>
      <c r="AB48" s="78"/>
      <c r="AC48" s="78"/>
      <c r="AD48" s="90"/>
      <c r="AE48" s="87"/>
      <c r="AF48" s="87"/>
      <c r="AG48" s="78"/>
      <c r="AH48" s="78"/>
      <c r="AI48" s="78"/>
      <c r="AJ48" s="87"/>
      <c r="AK48" s="358"/>
      <c r="AL48" s="51"/>
      <c r="AM48" s="51"/>
      <c r="AW48" s="52"/>
    </row>
    <row r="49" spans="1:49" outlineLevel="1">
      <c r="A49" s="274"/>
      <c r="B49" s="48" t="s">
        <v>15</v>
      </c>
      <c r="C49" s="77">
        <v>45</v>
      </c>
      <c r="D49" s="48"/>
      <c r="E49" s="48" t="s">
        <v>10159</v>
      </c>
      <c r="F49" s="48" t="s">
        <v>10160</v>
      </c>
      <c r="G49" s="48" t="s">
        <v>10161</v>
      </c>
      <c r="H49" s="48"/>
      <c r="I49" s="48"/>
      <c r="J49" s="87"/>
      <c r="K49" s="94"/>
      <c r="L49" s="48"/>
      <c r="M49" s="87"/>
      <c r="N49" s="191"/>
      <c r="O49" s="191"/>
      <c r="P49" s="191"/>
      <c r="Q49" s="191"/>
      <c r="R49" s="191"/>
      <c r="S49" s="191"/>
      <c r="T49" s="191"/>
      <c r="U49" s="191"/>
      <c r="V49" s="78"/>
      <c r="W49" s="78"/>
      <c r="X49" s="78"/>
      <c r="Y49" s="78"/>
      <c r="Z49" s="78"/>
      <c r="AA49" s="78"/>
      <c r="AB49" s="78"/>
      <c r="AC49" s="78"/>
      <c r="AD49" s="90"/>
      <c r="AE49" s="87"/>
      <c r="AF49" s="87"/>
      <c r="AG49" s="78"/>
      <c r="AH49" s="78"/>
      <c r="AI49" s="78"/>
      <c r="AJ49" s="87"/>
      <c r="AK49" s="358"/>
      <c r="AL49" s="51"/>
      <c r="AM49" s="51"/>
      <c r="AW49" s="52"/>
    </row>
    <row r="50" spans="1:49" outlineLevel="1">
      <c r="A50" s="274"/>
      <c r="B50" s="48" t="s">
        <v>15</v>
      </c>
      <c r="C50" s="77">
        <v>46</v>
      </c>
      <c r="D50" s="48"/>
      <c r="E50" s="48" t="s">
        <v>10162</v>
      </c>
      <c r="F50" s="48" t="s">
        <v>10163</v>
      </c>
      <c r="G50" s="48" t="s">
        <v>10164</v>
      </c>
      <c r="H50" s="48"/>
      <c r="I50" s="48"/>
      <c r="J50" s="87"/>
      <c r="K50" s="94"/>
      <c r="L50" s="48"/>
      <c r="M50" s="87"/>
      <c r="N50" s="191"/>
      <c r="O50" s="191"/>
      <c r="P50" s="191"/>
      <c r="Q50" s="191"/>
      <c r="R50" s="191"/>
      <c r="S50" s="191"/>
      <c r="T50" s="191"/>
      <c r="U50" s="191"/>
      <c r="V50" s="78"/>
      <c r="W50" s="78"/>
      <c r="X50" s="78"/>
      <c r="Y50" s="78"/>
      <c r="Z50" s="78"/>
      <c r="AA50" s="78"/>
      <c r="AB50" s="78"/>
      <c r="AC50" s="78"/>
      <c r="AD50" s="90"/>
      <c r="AE50" s="87"/>
      <c r="AF50" s="87"/>
      <c r="AG50" s="78"/>
      <c r="AH50" s="78"/>
      <c r="AI50" s="78"/>
      <c r="AJ50" s="87"/>
      <c r="AK50" s="358"/>
      <c r="AL50" s="51"/>
      <c r="AM50" s="51"/>
      <c r="AW50" s="52"/>
    </row>
    <row r="51" spans="1:49" outlineLevel="1">
      <c r="A51" s="274"/>
      <c r="B51" s="48" t="s">
        <v>15</v>
      </c>
      <c r="C51" s="77">
        <v>47</v>
      </c>
      <c r="D51" s="48"/>
      <c r="E51" s="48" t="s">
        <v>10165</v>
      </c>
      <c r="F51" s="48" t="s">
        <v>10166</v>
      </c>
      <c r="G51" s="48" t="s">
        <v>10167</v>
      </c>
      <c r="H51" s="48"/>
      <c r="I51" s="48"/>
      <c r="J51" s="87"/>
      <c r="K51" s="94"/>
      <c r="L51" s="48"/>
      <c r="M51" s="87"/>
      <c r="N51" s="191"/>
      <c r="O51" s="191"/>
      <c r="P51" s="191"/>
      <c r="Q51" s="191"/>
      <c r="R51" s="191"/>
      <c r="S51" s="191"/>
      <c r="T51" s="191"/>
      <c r="U51" s="191"/>
      <c r="V51" s="78"/>
      <c r="W51" s="78"/>
      <c r="X51" s="78"/>
      <c r="Y51" s="78"/>
      <c r="Z51" s="78"/>
      <c r="AA51" s="78"/>
      <c r="AB51" s="78"/>
      <c r="AC51" s="78"/>
      <c r="AD51" s="90"/>
      <c r="AE51" s="87"/>
      <c r="AF51" s="87"/>
      <c r="AG51" s="78"/>
      <c r="AH51" s="78"/>
      <c r="AI51" s="78"/>
      <c r="AJ51" s="87"/>
      <c r="AK51" s="358"/>
      <c r="AL51" s="51"/>
      <c r="AM51" s="51"/>
      <c r="AW51" s="52"/>
    </row>
    <row r="52" spans="1:49" outlineLevel="1">
      <c r="A52" s="274"/>
      <c r="B52" s="48" t="s">
        <v>15</v>
      </c>
      <c r="C52" s="77">
        <v>48</v>
      </c>
      <c r="D52" s="48"/>
      <c r="E52" s="48" t="s">
        <v>10168</v>
      </c>
      <c r="F52" s="48" t="s">
        <v>10169</v>
      </c>
      <c r="G52" s="48" t="s">
        <v>10170</v>
      </c>
      <c r="H52" s="48"/>
      <c r="I52" s="48"/>
      <c r="J52" s="87"/>
      <c r="K52" s="94"/>
      <c r="L52" s="48"/>
      <c r="M52" s="87"/>
      <c r="N52" s="191"/>
      <c r="O52" s="191"/>
      <c r="P52" s="191"/>
      <c r="Q52" s="191"/>
      <c r="R52" s="191"/>
      <c r="S52" s="191"/>
      <c r="T52" s="191"/>
      <c r="U52" s="191"/>
      <c r="V52" s="78"/>
      <c r="W52" s="78"/>
      <c r="X52" s="78"/>
      <c r="Y52" s="78"/>
      <c r="Z52" s="78"/>
      <c r="AA52" s="78"/>
      <c r="AB52" s="78"/>
      <c r="AC52" s="78"/>
      <c r="AD52" s="90"/>
      <c r="AE52" s="87"/>
      <c r="AF52" s="87"/>
      <c r="AG52" s="78"/>
      <c r="AH52" s="78"/>
      <c r="AI52" s="78"/>
      <c r="AJ52" s="87"/>
      <c r="AK52" s="358"/>
      <c r="AL52" s="51"/>
      <c r="AM52" s="51"/>
      <c r="AW52" s="52"/>
    </row>
    <row r="53" spans="1:49" outlineLevel="1">
      <c r="A53" s="274"/>
      <c r="B53" s="48" t="s">
        <v>15</v>
      </c>
      <c r="C53" s="77">
        <v>49</v>
      </c>
      <c r="D53" s="48"/>
      <c r="E53" s="48" t="s">
        <v>10171</v>
      </c>
      <c r="F53" s="48" t="s">
        <v>10172</v>
      </c>
      <c r="G53" s="48" t="s">
        <v>10173</v>
      </c>
      <c r="H53" s="48"/>
      <c r="I53" s="48"/>
      <c r="J53" s="87"/>
      <c r="K53" s="94"/>
      <c r="L53" s="48"/>
      <c r="M53" s="87"/>
      <c r="N53" s="191"/>
      <c r="O53" s="191"/>
      <c r="P53" s="191"/>
      <c r="Q53" s="191"/>
      <c r="R53" s="191"/>
      <c r="S53" s="191"/>
      <c r="T53" s="191"/>
      <c r="U53" s="191"/>
      <c r="V53" s="78"/>
      <c r="W53" s="78"/>
      <c r="X53" s="78"/>
      <c r="Y53" s="78"/>
      <c r="Z53" s="78"/>
      <c r="AA53" s="78"/>
      <c r="AB53" s="78"/>
      <c r="AC53" s="78"/>
      <c r="AD53" s="90"/>
      <c r="AE53" s="87"/>
      <c r="AF53" s="87"/>
      <c r="AG53" s="78"/>
      <c r="AH53" s="78"/>
      <c r="AI53" s="78"/>
      <c r="AJ53" s="87"/>
      <c r="AK53" s="358"/>
      <c r="AL53" s="51"/>
      <c r="AM53" s="51"/>
      <c r="AW53" s="52"/>
    </row>
    <row r="54" spans="1:49" outlineLevel="1">
      <c r="A54" s="274"/>
      <c r="B54" s="48" t="s">
        <v>15</v>
      </c>
      <c r="C54" s="77">
        <v>50</v>
      </c>
      <c r="D54" s="48"/>
      <c r="E54" s="48" t="s">
        <v>10174</v>
      </c>
      <c r="F54" s="48" t="s">
        <v>10175</v>
      </c>
      <c r="G54" s="48" t="s">
        <v>10176</v>
      </c>
      <c r="H54" s="48"/>
      <c r="I54" s="48"/>
      <c r="J54" s="87"/>
      <c r="K54" s="94"/>
      <c r="L54" s="48"/>
      <c r="M54" s="87"/>
      <c r="N54" s="191"/>
      <c r="O54" s="191"/>
      <c r="P54" s="191"/>
      <c r="Q54" s="191"/>
      <c r="R54" s="191"/>
      <c r="S54" s="191"/>
      <c r="T54" s="191"/>
      <c r="U54" s="191"/>
      <c r="V54" s="78"/>
      <c r="W54" s="78"/>
      <c r="X54" s="78"/>
      <c r="Y54" s="78"/>
      <c r="Z54" s="78"/>
      <c r="AA54" s="78"/>
      <c r="AB54" s="78"/>
      <c r="AC54" s="78"/>
      <c r="AD54" s="90"/>
      <c r="AE54" s="87"/>
      <c r="AF54" s="87"/>
      <c r="AG54" s="78"/>
      <c r="AH54" s="78"/>
      <c r="AI54" s="78"/>
      <c r="AJ54" s="87"/>
      <c r="AK54" s="358"/>
      <c r="AL54" s="51"/>
      <c r="AM54" s="51"/>
      <c r="AW54" s="52"/>
    </row>
    <row r="55" spans="1:49" outlineLevel="1">
      <c r="A55" s="274"/>
      <c r="B55" s="48" t="s">
        <v>15</v>
      </c>
      <c r="C55" s="77">
        <v>51</v>
      </c>
      <c r="D55" s="48"/>
      <c r="E55" s="48" t="s">
        <v>10177</v>
      </c>
      <c r="F55" s="48" t="s">
        <v>10178</v>
      </c>
      <c r="G55" s="48" t="s">
        <v>10179</v>
      </c>
      <c r="H55" s="48"/>
      <c r="I55" s="48"/>
      <c r="J55" s="87"/>
      <c r="K55" s="94"/>
      <c r="L55" s="48"/>
      <c r="M55" s="87"/>
      <c r="N55" s="191"/>
      <c r="O55" s="191"/>
      <c r="P55" s="191"/>
      <c r="Q55" s="191"/>
      <c r="R55" s="191"/>
      <c r="S55" s="191"/>
      <c r="T55" s="191"/>
      <c r="U55" s="191"/>
      <c r="V55" s="78"/>
      <c r="W55" s="78"/>
      <c r="X55" s="78"/>
      <c r="Y55" s="78"/>
      <c r="Z55" s="78"/>
      <c r="AA55" s="78"/>
      <c r="AB55" s="78"/>
      <c r="AC55" s="78"/>
      <c r="AD55" s="90"/>
      <c r="AE55" s="87"/>
      <c r="AF55" s="87"/>
      <c r="AG55" s="78"/>
      <c r="AH55" s="78"/>
      <c r="AI55" s="78"/>
      <c r="AJ55" s="87"/>
      <c r="AK55" s="358"/>
      <c r="AL55" s="51"/>
      <c r="AM55" s="51"/>
      <c r="AW55" s="52"/>
    </row>
    <row r="56" spans="1:49" outlineLevel="1">
      <c r="A56" s="274"/>
      <c r="B56" s="48" t="s">
        <v>15</v>
      </c>
      <c r="C56" s="77">
        <v>52</v>
      </c>
      <c r="D56" s="48"/>
      <c r="E56" s="48" t="s">
        <v>10180</v>
      </c>
      <c r="F56" s="48" t="s">
        <v>10181</v>
      </c>
      <c r="G56" s="48" t="s">
        <v>10182</v>
      </c>
      <c r="H56" s="48"/>
      <c r="I56" s="48"/>
      <c r="J56" s="87"/>
      <c r="K56" s="94"/>
      <c r="L56" s="48"/>
      <c r="M56" s="87"/>
      <c r="N56" s="191"/>
      <c r="O56" s="191"/>
      <c r="P56" s="191"/>
      <c r="Q56" s="191"/>
      <c r="R56" s="191"/>
      <c r="S56" s="191"/>
      <c r="T56" s="191"/>
      <c r="U56" s="191"/>
      <c r="V56" s="78"/>
      <c r="W56" s="78"/>
      <c r="X56" s="78"/>
      <c r="Y56" s="78"/>
      <c r="Z56" s="78"/>
      <c r="AA56" s="78"/>
      <c r="AB56" s="78"/>
      <c r="AC56" s="78"/>
      <c r="AD56" s="90"/>
      <c r="AE56" s="87"/>
      <c r="AF56" s="87"/>
      <c r="AG56" s="78"/>
      <c r="AH56" s="78"/>
      <c r="AI56" s="78"/>
      <c r="AJ56" s="87"/>
      <c r="AK56" s="358"/>
      <c r="AL56" s="51"/>
      <c r="AM56" s="51"/>
      <c r="AW56" s="52"/>
    </row>
    <row r="57" spans="1:49" outlineLevel="1">
      <c r="A57" s="274"/>
      <c r="B57" s="48" t="s">
        <v>15</v>
      </c>
      <c r="C57" s="77">
        <v>53</v>
      </c>
      <c r="D57" s="48"/>
      <c r="E57" s="48" t="s">
        <v>10183</v>
      </c>
      <c r="F57" s="48" t="s">
        <v>10184</v>
      </c>
      <c r="G57" s="48" t="s">
        <v>10185</v>
      </c>
      <c r="H57" s="48"/>
      <c r="I57" s="48"/>
      <c r="J57" s="87"/>
      <c r="K57" s="94"/>
      <c r="L57" s="48"/>
      <c r="M57" s="87"/>
      <c r="N57" s="191"/>
      <c r="O57" s="191"/>
      <c r="P57" s="191"/>
      <c r="Q57" s="191"/>
      <c r="R57" s="191"/>
      <c r="S57" s="191"/>
      <c r="T57" s="191"/>
      <c r="U57" s="191"/>
      <c r="V57" s="78"/>
      <c r="W57" s="78"/>
      <c r="X57" s="78"/>
      <c r="Y57" s="78"/>
      <c r="Z57" s="78"/>
      <c r="AA57" s="78"/>
      <c r="AB57" s="78"/>
      <c r="AC57" s="78"/>
      <c r="AD57" s="90"/>
      <c r="AE57" s="87"/>
      <c r="AF57" s="87"/>
      <c r="AG57" s="78"/>
      <c r="AH57" s="78"/>
      <c r="AI57" s="78"/>
      <c r="AJ57" s="87"/>
      <c r="AK57" s="358"/>
      <c r="AL57" s="51"/>
      <c r="AM57" s="51"/>
      <c r="AW57" s="52"/>
    </row>
    <row r="58" spans="1:49" outlineLevel="1">
      <c r="A58" s="274"/>
      <c r="B58" s="48" t="s">
        <v>15</v>
      </c>
      <c r="C58" s="77">
        <v>54</v>
      </c>
      <c r="D58" s="48"/>
      <c r="E58" s="48" t="s">
        <v>10186</v>
      </c>
      <c r="F58" s="48" t="s">
        <v>10187</v>
      </c>
      <c r="G58" s="48" t="s">
        <v>10188</v>
      </c>
      <c r="H58" s="48"/>
      <c r="I58" s="48"/>
      <c r="J58" s="87"/>
      <c r="K58" s="94"/>
      <c r="L58" s="48"/>
      <c r="M58" s="87"/>
      <c r="N58" s="191"/>
      <c r="O58" s="191"/>
      <c r="P58" s="191"/>
      <c r="Q58" s="191"/>
      <c r="R58" s="191"/>
      <c r="S58" s="191"/>
      <c r="T58" s="191"/>
      <c r="U58" s="191"/>
      <c r="V58" s="78"/>
      <c r="W58" s="78"/>
      <c r="X58" s="78"/>
      <c r="Y58" s="78"/>
      <c r="Z58" s="78"/>
      <c r="AA58" s="78"/>
      <c r="AB58" s="78"/>
      <c r="AC58" s="78"/>
      <c r="AD58" s="90"/>
      <c r="AE58" s="87"/>
      <c r="AF58" s="87"/>
      <c r="AG58" s="78"/>
      <c r="AH58" s="78"/>
      <c r="AI58" s="78"/>
      <c r="AJ58" s="87"/>
      <c r="AK58" s="358"/>
      <c r="AL58" s="51"/>
      <c r="AM58" s="51"/>
      <c r="AW58" s="52"/>
    </row>
    <row r="59" spans="1:49" outlineLevel="1">
      <c r="A59" s="274"/>
      <c r="B59" s="48" t="s">
        <v>15</v>
      </c>
      <c r="C59" s="77">
        <v>55</v>
      </c>
      <c r="D59" s="48"/>
      <c r="E59" s="48" t="s">
        <v>10189</v>
      </c>
      <c r="F59" s="48" t="s">
        <v>10190</v>
      </c>
      <c r="G59" s="48" t="s">
        <v>10191</v>
      </c>
      <c r="H59" s="48"/>
      <c r="I59" s="48"/>
      <c r="J59" s="87"/>
      <c r="K59" s="94"/>
      <c r="L59" s="48"/>
      <c r="M59" s="87"/>
      <c r="N59" s="191"/>
      <c r="O59" s="191"/>
      <c r="P59" s="191"/>
      <c r="Q59" s="191"/>
      <c r="R59" s="191"/>
      <c r="S59" s="191"/>
      <c r="T59" s="191"/>
      <c r="U59" s="191"/>
      <c r="V59" s="78"/>
      <c r="W59" s="78"/>
      <c r="X59" s="78"/>
      <c r="Y59" s="78"/>
      <c r="Z59" s="78"/>
      <c r="AA59" s="78"/>
      <c r="AB59" s="78"/>
      <c r="AC59" s="78"/>
      <c r="AD59" s="90"/>
      <c r="AE59" s="87"/>
      <c r="AF59" s="87"/>
      <c r="AG59" s="78"/>
      <c r="AH59" s="78"/>
      <c r="AI59" s="78"/>
      <c r="AJ59" s="87"/>
      <c r="AK59" s="358"/>
      <c r="AL59" s="51"/>
      <c r="AM59" s="51"/>
      <c r="AW59" s="52"/>
    </row>
    <row r="60" spans="1:49" outlineLevel="1">
      <c r="A60" s="274"/>
      <c r="B60" s="48" t="s">
        <v>15</v>
      </c>
      <c r="C60" s="77">
        <v>56</v>
      </c>
      <c r="D60" s="48"/>
      <c r="E60" s="48" t="s">
        <v>10192</v>
      </c>
      <c r="F60" s="48" t="s">
        <v>10193</v>
      </c>
      <c r="G60" s="48" t="s">
        <v>10194</v>
      </c>
      <c r="H60" s="48"/>
      <c r="I60" s="48"/>
      <c r="J60" s="87"/>
      <c r="K60" s="94"/>
      <c r="L60" s="48"/>
      <c r="M60" s="87"/>
      <c r="N60" s="191"/>
      <c r="O60" s="191"/>
      <c r="P60" s="191"/>
      <c r="Q60" s="191"/>
      <c r="R60" s="191"/>
      <c r="S60" s="191"/>
      <c r="T60" s="191"/>
      <c r="U60" s="191"/>
      <c r="V60" s="78"/>
      <c r="W60" s="78"/>
      <c r="X60" s="78"/>
      <c r="Y60" s="78"/>
      <c r="Z60" s="78"/>
      <c r="AA60" s="78"/>
      <c r="AB60" s="78"/>
      <c r="AC60" s="78"/>
      <c r="AD60" s="90"/>
      <c r="AE60" s="87"/>
      <c r="AF60" s="87"/>
      <c r="AG60" s="78"/>
      <c r="AH60" s="78"/>
      <c r="AI60" s="78"/>
      <c r="AJ60" s="87"/>
      <c r="AK60" s="358"/>
      <c r="AL60" s="51"/>
      <c r="AM60" s="51"/>
      <c r="AW60" s="52"/>
    </row>
    <row r="61" spans="1:49" outlineLevel="1">
      <c r="A61" s="274"/>
      <c r="B61" s="48" t="s">
        <v>15</v>
      </c>
      <c r="C61" s="77">
        <v>57</v>
      </c>
      <c r="D61" s="48"/>
      <c r="E61" s="48" t="s">
        <v>10195</v>
      </c>
      <c r="F61" s="48" t="s">
        <v>10196</v>
      </c>
      <c r="G61" s="48" t="s">
        <v>10197</v>
      </c>
      <c r="H61" s="48"/>
      <c r="I61" s="48"/>
      <c r="J61" s="87"/>
      <c r="K61" s="94"/>
      <c r="L61" s="48"/>
      <c r="M61" s="87"/>
      <c r="N61" s="191"/>
      <c r="O61" s="191"/>
      <c r="P61" s="191"/>
      <c r="Q61" s="191"/>
      <c r="R61" s="191"/>
      <c r="S61" s="191"/>
      <c r="T61" s="191"/>
      <c r="U61" s="191"/>
      <c r="V61" s="78"/>
      <c r="W61" s="78"/>
      <c r="X61" s="78"/>
      <c r="Y61" s="78"/>
      <c r="Z61" s="78"/>
      <c r="AA61" s="78"/>
      <c r="AB61" s="78"/>
      <c r="AC61" s="78"/>
      <c r="AD61" s="90"/>
      <c r="AE61" s="87"/>
      <c r="AF61" s="87"/>
      <c r="AG61" s="78"/>
      <c r="AH61" s="78"/>
      <c r="AI61" s="78"/>
      <c r="AJ61" s="87"/>
      <c r="AK61" s="358"/>
      <c r="AL61" s="51"/>
      <c r="AM61" s="51"/>
      <c r="AW61" s="52"/>
    </row>
    <row r="62" spans="1:49" outlineLevel="1">
      <c r="A62" s="274"/>
      <c r="B62" s="48" t="s">
        <v>15</v>
      </c>
      <c r="C62" s="77">
        <v>58</v>
      </c>
      <c r="D62" s="48"/>
      <c r="E62" s="48" t="s">
        <v>10198</v>
      </c>
      <c r="F62" s="48" t="s">
        <v>10199</v>
      </c>
      <c r="G62" s="48" t="s">
        <v>10200</v>
      </c>
      <c r="H62" s="48"/>
      <c r="I62" s="48"/>
      <c r="J62" s="87"/>
      <c r="K62" s="94"/>
      <c r="L62" s="48"/>
      <c r="M62" s="87"/>
      <c r="N62" s="191"/>
      <c r="O62" s="191"/>
      <c r="P62" s="191"/>
      <c r="Q62" s="191"/>
      <c r="R62" s="191"/>
      <c r="S62" s="191"/>
      <c r="T62" s="191"/>
      <c r="U62" s="191"/>
      <c r="V62" s="78"/>
      <c r="W62" s="78"/>
      <c r="X62" s="78"/>
      <c r="Y62" s="78"/>
      <c r="Z62" s="78"/>
      <c r="AA62" s="78"/>
      <c r="AB62" s="78"/>
      <c r="AC62" s="78"/>
      <c r="AD62" s="90"/>
      <c r="AE62" s="87"/>
      <c r="AF62" s="87"/>
      <c r="AG62" s="78"/>
      <c r="AH62" s="78"/>
      <c r="AI62" s="78"/>
      <c r="AJ62" s="87"/>
      <c r="AK62" s="358"/>
      <c r="AL62" s="51"/>
      <c r="AM62" s="51"/>
      <c r="AW62" s="52"/>
    </row>
    <row r="63" spans="1:49" outlineLevel="1">
      <c r="A63" s="274"/>
      <c r="B63" s="48" t="s">
        <v>15</v>
      </c>
      <c r="C63" s="77">
        <v>59</v>
      </c>
      <c r="D63" s="48"/>
      <c r="E63" s="48" t="s">
        <v>10201</v>
      </c>
      <c r="F63" s="48" t="s">
        <v>10202</v>
      </c>
      <c r="G63" s="48" t="s">
        <v>10203</v>
      </c>
      <c r="H63" s="48"/>
      <c r="I63" s="48"/>
      <c r="J63" s="87"/>
      <c r="K63" s="94"/>
      <c r="L63" s="48"/>
      <c r="M63" s="87"/>
      <c r="N63" s="191"/>
      <c r="O63" s="191"/>
      <c r="P63" s="191"/>
      <c r="Q63" s="191"/>
      <c r="R63" s="191"/>
      <c r="S63" s="191"/>
      <c r="T63" s="191"/>
      <c r="U63" s="191"/>
      <c r="V63" s="78"/>
      <c r="W63" s="78"/>
      <c r="X63" s="78"/>
      <c r="Y63" s="78"/>
      <c r="Z63" s="78"/>
      <c r="AA63" s="78"/>
      <c r="AB63" s="78"/>
      <c r="AC63" s="78"/>
      <c r="AD63" s="90"/>
      <c r="AE63" s="87"/>
      <c r="AF63" s="87"/>
      <c r="AG63" s="78"/>
      <c r="AH63" s="78"/>
      <c r="AI63" s="78"/>
      <c r="AJ63" s="87"/>
      <c r="AK63" s="358"/>
      <c r="AL63" s="51"/>
      <c r="AM63" s="51"/>
      <c r="AW63" s="52"/>
    </row>
    <row r="64" spans="1:49" outlineLevel="1">
      <c r="A64" s="274"/>
      <c r="B64" s="48" t="s">
        <v>15</v>
      </c>
      <c r="C64" s="77">
        <v>60</v>
      </c>
      <c r="D64" s="48"/>
      <c r="E64" s="48" t="s">
        <v>10204</v>
      </c>
      <c r="F64" s="48" t="s">
        <v>10205</v>
      </c>
      <c r="G64" s="48" t="s">
        <v>10206</v>
      </c>
      <c r="H64" s="48"/>
      <c r="I64" s="48"/>
      <c r="J64" s="87"/>
      <c r="K64" s="94"/>
      <c r="L64" s="48"/>
      <c r="M64" s="87"/>
      <c r="N64" s="191"/>
      <c r="O64" s="191"/>
      <c r="P64" s="191"/>
      <c r="Q64" s="191"/>
      <c r="R64" s="191"/>
      <c r="S64" s="191"/>
      <c r="T64" s="191"/>
      <c r="U64" s="191"/>
      <c r="V64" s="78"/>
      <c r="W64" s="78"/>
      <c r="X64" s="78"/>
      <c r="Y64" s="78"/>
      <c r="Z64" s="78"/>
      <c r="AA64" s="78"/>
      <c r="AB64" s="78"/>
      <c r="AC64" s="78"/>
      <c r="AD64" s="90"/>
      <c r="AE64" s="87"/>
      <c r="AF64" s="87"/>
      <c r="AG64" s="78"/>
      <c r="AH64" s="78"/>
      <c r="AI64" s="78"/>
      <c r="AJ64" s="87"/>
      <c r="AK64" s="358"/>
      <c r="AL64" s="51"/>
      <c r="AM64" s="51"/>
      <c r="AW64" s="52"/>
    </row>
    <row r="65" spans="1:49" outlineLevel="1">
      <c r="A65" s="274"/>
      <c r="B65" s="48" t="s">
        <v>15</v>
      </c>
      <c r="C65" s="77">
        <v>61</v>
      </c>
      <c r="D65" s="48"/>
      <c r="E65" s="48" t="s">
        <v>10207</v>
      </c>
      <c r="F65" s="48" t="s">
        <v>10208</v>
      </c>
      <c r="G65" s="48" t="s">
        <v>10209</v>
      </c>
      <c r="H65" s="48"/>
      <c r="I65" s="48"/>
      <c r="J65" s="87"/>
      <c r="K65" s="94"/>
      <c r="L65" s="48"/>
      <c r="M65" s="87"/>
      <c r="N65" s="191"/>
      <c r="O65" s="191"/>
      <c r="P65" s="191"/>
      <c r="Q65" s="191"/>
      <c r="R65" s="191"/>
      <c r="S65" s="191"/>
      <c r="T65" s="191"/>
      <c r="U65" s="191"/>
      <c r="V65" s="78"/>
      <c r="W65" s="78"/>
      <c r="X65" s="78"/>
      <c r="Y65" s="78"/>
      <c r="Z65" s="78"/>
      <c r="AA65" s="78"/>
      <c r="AB65" s="78"/>
      <c r="AC65" s="78"/>
      <c r="AD65" s="90"/>
      <c r="AE65" s="87"/>
      <c r="AF65" s="87"/>
      <c r="AG65" s="78"/>
      <c r="AH65" s="78"/>
      <c r="AI65" s="78"/>
      <c r="AJ65" s="87"/>
      <c r="AK65" s="358"/>
      <c r="AL65" s="51"/>
      <c r="AM65" s="51"/>
      <c r="AW65" s="52"/>
    </row>
    <row r="66" spans="1:49" outlineLevel="1">
      <c r="A66" s="274"/>
      <c r="B66" s="48" t="s">
        <v>15</v>
      </c>
      <c r="C66" s="77">
        <v>62</v>
      </c>
      <c r="D66" s="48"/>
      <c r="E66" s="48" t="s">
        <v>10210</v>
      </c>
      <c r="F66" s="48" t="s">
        <v>10211</v>
      </c>
      <c r="G66" s="48" t="s">
        <v>10212</v>
      </c>
      <c r="H66" s="48"/>
      <c r="I66" s="48"/>
      <c r="J66" s="87"/>
      <c r="K66" s="94"/>
      <c r="L66" s="48"/>
      <c r="M66" s="87"/>
      <c r="N66" s="191"/>
      <c r="O66" s="191"/>
      <c r="P66" s="191"/>
      <c r="Q66" s="191"/>
      <c r="R66" s="191"/>
      <c r="S66" s="191"/>
      <c r="T66" s="191"/>
      <c r="U66" s="191"/>
      <c r="V66" s="78"/>
      <c r="W66" s="78"/>
      <c r="X66" s="78"/>
      <c r="Y66" s="78"/>
      <c r="Z66" s="78"/>
      <c r="AA66" s="78"/>
      <c r="AB66" s="78"/>
      <c r="AC66" s="78"/>
      <c r="AD66" s="90"/>
      <c r="AE66" s="87"/>
      <c r="AF66" s="87"/>
      <c r="AG66" s="78"/>
      <c r="AH66" s="78"/>
      <c r="AI66" s="78"/>
      <c r="AJ66" s="87"/>
      <c r="AK66" s="358"/>
      <c r="AL66" s="51"/>
      <c r="AM66" s="51"/>
      <c r="AW66" s="52"/>
    </row>
    <row r="67" spans="1:49" outlineLevel="1">
      <c r="A67" s="274"/>
      <c r="B67" s="48" t="s">
        <v>15</v>
      </c>
      <c r="C67" s="77">
        <v>63</v>
      </c>
      <c r="D67" s="48"/>
      <c r="E67" s="48" t="s">
        <v>10213</v>
      </c>
      <c r="F67" s="48" t="s">
        <v>10214</v>
      </c>
      <c r="G67" s="48" t="s">
        <v>10215</v>
      </c>
      <c r="H67" s="48"/>
      <c r="I67" s="48"/>
      <c r="J67" s="87"/>
      <c r="K67" s="94"/>
      <c r="L67" s="48"/>
      <c r="M67" s="87"/>
      <c r="N67" s="191"/>
      <c r="O67" s="191"/>
      <c r="P67" s="191"/>
      <c r="Q67" s="191"/>
      <c r="R67" s="191"/>
      <c r="S67" s="191"/>
      <c r="T67" s="191"/>
      <c r="U67" s="191"/>
      <c r="V67" s="78"/>
      <c r="W67" s="78"/>
      <c r="X67" s="78"/>
      <c r="Y67" s="78"/>
      <c r="Z67" s="78"/>
      <c r="AA67" s="78"/>
      <c r="AB67" s="78"/>
      <c r="AC67" s="78"/>
      <c r="AD67" s="90"/>
      <c r="AE67" s="87"/>
      <c r="AF67" s="87"/>
      <c r="AG67" s="78"/>
      <c r="AH67" s="78"/>
      <c r="AI67" s="78"/>
      <c r="AJ67" s="87"/>
      <c r="AK67" s="358"/>
      <c r="AL67" s="51"/>
      <c r="AM67" s="51"/>
      <c r="AW67" s="52"/>
    </row>
    <row r="68" spans="1:49" outlineLevel="1">
      <c r="A68" s="274"/>
      <c r="B68" s="48" t="s">
        <v>15</v>
      </c>
      <c r="C68" s="77">
        <v>64</v>
      </c>
      <c r="D68" s="48"/>
      <c r="E68" s="48" t="s">
        <v>10216</v>
      </c>
      <c r="F68" s="48" t="s">
        <v>10217</v>
      </c>
      <c r="G68" s="48" t="s">
        <v>10218</v>
      </c>
      <c r="H68" s="48"/>
      <c r="I68" s="48"/>
      <c r="J68" s="87"/>
      <c r="K68" s="94"/>
      <c r="L68" s="48"/>
      <c r="M68" s="87"/>
      <c r="N68" s="191"/>
      <c r="O68" s="191"/>
      <c r="P68" s="191"/>
      <c r="Q68" s="191"/>
      <c r="R68" s="191"/>
      <c r="S68" s="191"/>
      <c r="T68" s="191"/>
      <c r="U68" s="191"/>
      <c r="V68" s="78"/>
      <c r="W68" s="78"/>
      <c r="X68" s="78"/>
      <c r="Y68" s="78"/>
      <c r="Z68" s="78"/>
      <c r="AA68" s="78"/>
      <c r="AB68" s="78"/>
      <c r="AC68" s="78"/>
      <c r="AD68" s="90"/>
      <c r="AE68" s="87"/>
      <c r="AF68" s="87"/>
      <c r="AG68" s="78"/>
      <c r="AH68" s="78"/>
      <c r="AI68" s="78"/>
      <c r="AJ68" s="87"/>
      <c r="AK68" s="358"/>
      <c r="AL68" s="51"/>
      <c r="AM68" s="51"/>
      <c r="AW68" s="52"/>
    </row>
    <row r="69" spans="1:49" ht="20.25">
      <c r="A69" s="819" t="s">
        <v>10219</v>
      </c>
      <c r="B69" s="819"/>
      <c r="C69" s="819"/>
      <c r="D69" s="819"/>
      <c r="E69" s="819"/>
      <c r="F69" s="819"/>
      <c r="G69" s="819"/>
      <c r="H69" s="819"/>
      <c r="I69" s="819"/>
      <c r="J69" s="819"/>
      <c r="K69" s="819"/>
      <c r="L69" s="819"/>
      <c r="M69" s="819"/>
      <c r="N69" s="819"/>
      <c r="O69" s="819"/>
      <c r="P69" s="819"/>
      <c r="Q69" s="819"/>
      <c r="R69" s="819"/>
      <c r="S69" s="819"/>
      <c r="T69" s="819"/>
      <c r="U69" s="819"/>
      <c r="V69" s="819"/>
      <c r="W69" s="819"/>
      <c r="X69" s="819"/>
      <c r="Y69" s="819"/>
      <c r="Z69" s="819"/>
      <c r="AA69" s="819"/>
      <c r="AB69" s="819"/>
      <c r="AC69" s="819"/>
      <c r="AD69" s="819"/>
      <c r="AE69" s="819"/>
      <c r="AF69" s="819"/>
      <c r="AG69" s="819"/>
      <c r="AH69" s="819"/>
      <c r="AI69" s="819"/>
      <c r="AJ69" s="819"/>
      <c r="AK69" s="819"/>
      <c r="AL69" s="819"/>
      <c r="AM69" s="819"/>
      <c r="AW69" s="52"/>
    </row>
    <row r="70" spans="1:49" outlineLevel="1">
      <c r="A70" s="274"/>
      <c r="B70" s="48" t="s">
        <v>15</v>
      </c>
      <c r="C70" s="77">
        <v>1001</v>
      </c>
      <c r="D70" s="48"/>
      <c r="E70" s="48" t="s">
        <v>10220</v>
      </c>
      <c r="F70" s="48" t="s">
        <v>10221</v>
      </c>
      <c r="G70" s="48" t="s">
        <v>10222</v>
      </c>
      <c r="H70" s="48"/>
      <c r="I70" s="48"/>
      <c r="J70" s="87"/>
      <c r="K70" s="94"/>
      <c r="L70" s="48"/>
      <c r="M70" s="87"/>
      <c r="N70" s="191"/>
      <c r="O70" s="191"/>
      <c r="P70" s="191"/>
      <c r="Q70" s="191"/>
      <c r="R70" s="191"/>
      <c r="S70" s="191"/>
      <c r="T70" s="191"/>
      <c r="U70" s="191"/>
      <c r="V70" s="78"/>
      <c r="W70" s="78"/>
      <c r="X70" s="78"/>
      <c r="Y70" s="78"/>
      <c r="Z70" s="78"/>
      <c r="AA70" s="78"/>
      <c r="AB70" s="78"/>
      <c r="AC70" s="78"/>
      <c r="AD70" s="90"/>
      <c r="AE70" s="87"/>
      <c r="AF70" s="87"/>
      <c r="AG70" s="78"/>
      <c r="AH70" s="78"/>
      <c r="AI70" s="78"/>
      <c r="AJ70" s="87"/>
      <c r="AK70" s="358"/>
      <c r="AL70" s="51"/>
      <c r="AM70" s="51"/>
      <c r="AN70" s="434"/>
      <c r="AO70" s="50"/>
      <c r="AP70" s="50"/>
      <c r="AQ70" s="27"/>
      <c r="AR70" s="27"/>
      <c r="AS70" s="27"/>
      <c r="AT70" s="27"/>
      <c r="AW70" s="52"/>
    </row>
    <row r="71" spans="1:49" s="71" customFormat="1" ht="25.5" outlineLevel="1">
      <c r="A71" s="274"/>
      <c r="B71" s="48" t="s">
        <v>56</v>
      </c>
      <c r="C71" s="77">
        <v>1002</v>
      </c>
      <c r="D71" s="48" t="s">
        <v>10223</v>
      </c>
      <c r="E71" s="48" t="s">
        <v>10224</v>
      </c>
      <c r="F71" s="48" t="s">
        <v>10225</v>
      </c>
      <c r="G71" s="48" t="s">
        <v>10226</v>
      </c>
      <c r="H71" s="48" t="s">
        <v>10227</v>
      </c>
      <c r="I71" s="48"/>
      <c r="J71" s="87"/>
      <c r="K71" s="94" t="s">
        <v>6549</v>
      </c>
      <c r="L71" s="48">
        <v>999</v>
      </c>
      <c r="M71" s="87"/>
      <c r="N71" s="191"/>
      <c r="O71" s="191"/>
      <c r="P71" s="191"/>
      <c r="Q71" s="191"/>
      <c r="R71" s="191"/>
      <c r="S71" s="191"/>
      <c r="T71" s="191"/>
      <c r="U71" s="191"/>
      <c r="V71" s="78">
        <v>0</v>
      </c>
      <c r="W71" s="78">
        <v>350</v>
      </c>
      <c r="X71" s="90" t="s">
        <v>6491</v>
      </c>
      <c r="Y71" s="78" t="s">
        <v>79</v>
      </c>
      <c r="Z71" s="78">
        <v>0</v>
      </c>
      <c r="AA71" s="78">
        <v>350</v>
      </c>
      <c r="AB71" s="78" t="s">
        <v>10228</v>
      </c>
      <c r="AC71" s="90" t="s">
        <v>6491</v>
      </c>
      <c r="AD71" s="90" t="s">
        <v>9955</v>
      </c>
      <c r="AE71" s="87" t="str">
        <f>D71&amp;":"&amp;H71&amp;" "&amp;I71</f>
        <v xml:space="preserve">133US1:Niveau caps in hopper </v>
      </c>
      <c r="AF71" s="78" t="s">
        <v>6617</v>
      </c>
      <c r="AG71" s="78" t="s">
        <v>80</v>
      </c>
      <c r="AH71" s="78" t="s">
        <v>10228</v>
      </c>
      <c r="AI71" s="78"/>
      <c r="AJ71" s="87" t="s">
        <v>6924</v>
      </c>
      <c r="AK71" s="358" t="s">
        <v>2064</v>
      </c>
      <c r="AL71" s="51"/>
      <c r="AM71" s="374" t="s">
        <v>10229</v>
      </c>
      <c r="AQ71" s="446"/>
      <c r="AR71" s="446"/>
      <c r="AS71" s="446"/>
      <c r="AT71" s="446"/>
      <c r="AU71" s="99"/>
      <c r="AV71" s="99"/>
      <c r="AW71" s="99"/>
    </row>
    <row r="72" spans="1:49" s="71" customFormat="1" ht="25.5" outlineLevel="1">
      <c r="A72" s="274"/>
      <c r="B72" s="48" t="s">
        <v>56</v>
      </c>
      <c r="C72" s="77">
        <v>1003</v>
      </c>
      <c r="D72" s="48" t="s">
        <v>10230</v>
      </c>
      <c r="E72" s="48" t="s">
        <v>10231</v>
      </c>
      <c r="F72" s="48" t="s">
        <v>10232</v>
      </c>
      <c r="G72" s="48" t="s">
        <v>10233</v>
      </c>
      <c r="H72" s="48" t="s">
        <v>10234</v>
      </c>
      <c r="I72" s="48"/>
      <c r="J72" s="87"/>
      <c r="K72" s="94" t="s">
        <v>6549</v>
      </c>
      <c r="L72" s="48">
        <v>999</v>
      </c>
      <c r="M72" s="87"/>
      <c r="N72" s="191"/>
      <c r="O72" s="191"/>
      <c r="P72" s="191"/>
      <c r="Q72" s="191"/>
      <c r="R72" s="191"/>
      <c r="S72" s="191"/>
      <c r="T72" s="191"/>
      <c r="U72" s="191"/>
      <c r="V72" s="78">
        <v>0</v>
      </c>
      <c r="W72" s="78">
        <v>350</v>
      </c>
      <c r="X72" s="90" t="s">
        <v>6491</v>
      </c>
      <c r="Y72" s="78" t="s">
        <v>79</v>
      </c>
      <c r="Z72" s="78">
        <v>0</v>
      </c>
      <c r="AA72" s="78">
        <v>350</v>
      </c>
      <c r="AB72" s="78" t="s">
        <v>10228</v>
      </c>
      <c r="AC72" s="90" t="s">
        <v>6491</v>
      </c>
      <c r="AD72" s="90" t="s">
        <v>9955</v>
      </c>
      <c r="AE72" s="87" t="str">
        <f>D72&amp;":"&amp;H72&amp;" "&amp;I72</f>
        <v xml:space="preserve">136US1:Niveau caps in trilkuip </v>
      </c>
      <c r="AF72" s="78" t="s">
        <v>6617</v>
      </c>
      <c r="AG72" s="78" t="s">
        <v>80</v>
      </c>
      <c r="AH72" s="78" t="s">
        <v>10228</v>
      </c>
      <c r="AI72" s="78"/>
      <c r="AJ72" s="87" t="s">
        <v>6924</v>
      </c>
      <c r="AK72" s="358" t="s">
        <v>2064</v>
      </c>
      <c r="AL72" s="51"/>
      <c r="AM72" s="374" t="s">
        <v>10235</v>
      </c>
      <c r="AQ72" s="446"/>
      <c r="AR72" s="446"/>
      <c r="AS72" s="446"/>
      <c r="AT72" s="446"/>
      <c r="AU72" s="99"/>
      <c r="AV72" s="99"/>
      <c r="AW72" s="99"/>
    </row>
    <row r="73" spans="1:49" outlineLevel="1">
      <c r="A73" s="274"/>
      <c r="B73" s="48" t="s">
        <v>15</v>
      </c>
      <c r="C73" s="77">
        <v>1004</v>
      </c>
      <c r="D73" s="48"/>
      <c r="E73" s="48" t="s">
        <v>10236</v>
      </c>
      <c r="F73" s="48" t="s">
        <v>10237</v>
      </c>
      <c r="G73" s="48" t="s">
        <v>10238</v>
      </c>
      <c r="H73" s="48"/>
      <c r="I73" s="48"/>
      <c r="J73" s="87"/>
      <c r="K73" s="95"/>
      <c r="L73" s="48"/>
      <c r="M73" s="87"/>
      <c r="N73" s="191"/>
      <c r="O73" s="191"/>
      <c r="P73" s="191"/>
      <c r="Q73" s="191"/>
      <c r="R73" s="191"/>
      <c r="S73" s="191"/>
      <c r="T73" s="191"/>
      <c r="U73" s="191"/>
      <c r="V73" s="78"/>
      <c r="W73" s="78"/>
      <c r="X73" s="78"/>
      <c r="Y73" s="90"/>
      <c r="Z73" s="78"/>
      <c r="AA73" s="78"/>
      <c r="AB73" s="78"/>
      <c r="AC73" s="78"/>
      <c r="AD73" s="90"/>
      <c r="AE73" s="87"/>
      <c r="AF73" s="78"/>
      <c r="AG73" s="90"/>
      <c r="AH73" s="78"/>
      <c r="AI73" s="78"/>
      <c r="AJ73" s="87"/>
      <c r="AK73" s="358"/>
      <c r="AL73" s="51"/>
      <c r="AM73" s="51"/>
      <c r="AO73" s="50"/>
      <c r="AP73" s="50"/>
      <c r="AR73" s="27"/>
      <c r="AS73" s="27"/>
      <c r="AT73" s="27"/>
      <c r="AW73" s="52"/>
    </row>
    <row r="74" spans="1:49" s="71" customFormat="1" ht="25.5" outlineLevel="1">
      <c r="A74" s="274"/>
      <c r="B74" s="48" t="s">
        <v>56</v>
      </c>
      <c r="C74" s="77">
        <v>1005</v>
      </c>
      <c r="D74" s="48" t="s">
        <v>10239</v>
      </c>
      <c r="E74" s="48" t="s">
        <v>10240</v>
      </c>
      <c r="F74" s="48" t="s">
        <v>10241</v>
      </c>
      <c r="G74" s="48" t="s">
        <v>10242</v>
      </c>
      <c r="H74" s="48" t="s">
        <v>10243</v>
      </c>
      <c r="I74" s="48" t="s">
        <v>10244</v>
      </c>
      <c r="J74" s="87"/>
      <c r="K74" s="95" t="s">
        <v>6549</v>
      </c>
      <c r="L74" s="48">
        <v>999</v>
      </c>
      <c r="M74" s="87"/>
      <c r="N74" s="191"/>
      <c r="O74" s="191"/>
      <c r="P74" s="191"/>
      <c r="Q74" s="191"/>
      <c r="R74" s="191"/>
      <c r="S74" s="191"/>
      <c r="T74" s="191"/>
      <c r="U74" s="191"/>
      <c r="V74" s="78">
        <v>0</v>
      </c>
      <c r="W74" s="78">
        <v>350</v>
      </c>
      <c r="X74" s="90" t="s">
        <v>6491</v>
      </c>
      <c r="Y74" s="90" t="s">
        <v>79</v>
      </c>
      <c r="Z74" s="78">
        <v>0</v>
      </c>
      <c r="AA74" s="78">
        <v>350</v>
      </c>
      <c r="AB74" s="78" t="s">
        <v>10228</v>
      </c>
      <c r="AC74" s="90" t="s">
        <v>6491</v>
      </c>
      <c r="AD74" s="90" t="s">
        <v>9955</v>
      </c>
      <c r="AE74" s="87" t="str">
        <f>D74&amp;":"&amp;H74&amp;" "&amp;I74</f>
        <v>132US1:Niveau caps in voorraad bunker</v>
      </c>
      <c r="AF74" s="78" t="s">
        <v>6617</v>
      </c>
      <c r="AG74" s="90" t="s">
        <v>80</v>
      </c>
      <c r="AH74" s="78" t="s">
        <v>10228</v>
      </c>
      <c r="AI74" s="78"/>
      <c r="AJ74" s="87" t="s">
        <v>6924</v>
      </c>
      <c r="AK74" s="358" t="s">
        <v>2064</v>
      </c>
      <c r="AL74" s="51"/>
      <c r="AM74" s="374" t="s">
        <v>10245</v>
      </c>
      <c r="AN74" s="446"/>
      <c r="AO74" s="446"/>
      <c r="AP74" s="446"/>
      <c r="AQ74" s="446"/>
      <c r="AR74" s="446"/>
      <c r="AS74" s="446"/>
      <c r="AT74" s="446"/>
      <c r="AU74" s="99"/>
      <c r="AV74" s="99"/>
      <c r="AW74" s="99"/>
    </row>
    <row r="75" spans="1:49" s="71" customFormat="1" outlineLevel="1">
      <c r="A75" s="274"/>
      <c r="B75" s="48" t="s">
        <v>56</v>
      </c>
      <c r="C75" s="77">
        <v>1006</v>
      </c>
      <c r="D75" s="48" t="s">
        <v>10246</v>
      </c>
      <c r="E75" s="48" t="s">
        <v>10247</v>
      </c>
      <c r="F75" s="48" t="s">
        <v>10248</v>
      </c>
      <c r="G75" s="48" t="s">
        <v>10249</v>
      </c>
      <c r="H75" s="48" t="s">
        <v>10250</v>
      </c>
      <c r="I75" s="48"/>
      <c r="J75" s="87"/>
      <c r="K75" s="96" t="s">
        <v>7115</v>
      </c>
      <c r="L75" s="48">
        <v>999</v>
      </c>
      <c r="M75" s="87"/>
      <c r="N75" s="191"/>
      <c r="O75" s="191"/>
      <c r="P75" s="191"/>
      <c r="Q75" s="191"/>
      <c r="R75" s="191"/>
      <c r="S75" s="191"/>
      <c r="T75" s="191"/>
      <c r="U75" s="191"/>
      <c r="V75" s="78">
        <v>0</v>
      </c>
      <c r="W75" s="78">
        <v>600</v>
      </c>
      <c r="X75" s="90" t="s">
        <v>7090</v>
      </c>
      <c r="Y75" s="90" t="s">
        <v>79</v>
      </c>
      <c r="Z75" s="78">
        <v>0</v>
      </c>
      <c r="AA75" s="78">
        <v>600</v>
      </c>
      <c r="AB75" s="78" t="s">
        <v>10251</v>
      </c>
      <c r="AC75" s="90" t="s">
        <v>7090</v>
      </c>
      <c r="AD75" s="90" t="s">
        <v>9955</v>
      </c>
      <c r="AE75" s="87" t="str">
        <f>D75&amp;":"&amp;H75&amp;" "&amp;I75</f>
        <v xml:space="preserve">61PdT:Verschildruk AHU </v>
      </c>
      <c r="AF75" s="78" t="s">
        <v>6617</v>
      </c>
      <c r="AG75" s="90" t="s">
        <v>79</v>
      </c>
      <c r="AH75" s="78" t="s">
        <v>10251</v>
      </c>
      <c r="AI75" s="78"/>
      <c r="AJ75" s="87" t="s">
        <v>5818</v>
      </c>
      <c r="AK75" s="358" t="s">
        <v>2064</v>
      </c>
      <c r="AL75" s="51"/>
      <c r="AM75" s="51" t="s">
        <v>10252</v>
      </c>
      <c r="AN75" s="453"/>
      <c r="AQ75" s="446"/>
      <c r="AR75" s="446"/>
      <c r="AS75" s="446"/>
      <c r="AT75" s="446"/>
      <c r="AU75" s="99"/>
      <c r="AV75" s="99"/>
      <c r="AW75" s="99"/>
    </row>
    <row r="76" spans="1:49" ht="10.15" customHeight="1" outlineLevel="1">
      <c r="A76" s="274"/>
      <c r="B76" s="48" t="s">
        <v>15</v>
      </c>
      <c r="C76" s="77">
        <v>1007</v>
      </c>
      <c r="D76" s="48"/>
      <c r="E76" s="48" t="s">
        <v>10253</v>
      </c>
      <c r="F76" s="48" t="s">
        <v>10254</v>
      </c>
      <c r="G76" s="48" t="s">
        <v>10255</v>
      </c>
      <c r="H76" s="48"/>
      <c r="I76" s="48"/>
      <c r="J76" s="87"/>
      <c r="K76" s="95"/>
      <c r="L76" s="48"/>
      <c r="M76" s="87"/>
      <c r="N76" s="191"/>
      <c r="O76" s="191"/>
      <c r="P76" s="191"/>
      <c r="Q76" s="191"/>
      <c r="R76" s="191"/>
      <c r="S76" s="191"/>
      <c r="T76" s="191"/>
      <c r="U76" s="191"/>
      <c r="V76" s="78"/>
      <c r="W76" s="78"/>
      <c r="X76" s="78"/>
      <c r="Y76" s="90"/>
      <c r="Z76" s="78"/>
      <c r="AA76" s="78"/>
      <c r="AB76" s="78"/>
      <c r="AC76" s="78"/>
      <c r="AD76" s="90"/>
      <c r="AE76" s="87"/>
      <c r="AF76" s="78"/>
      <c r="AG76" s="90"/>
      <c r="AH76" s="78"/>
      <c r="AI76" s="78"/>
      <c r="AJ76" s="87"/>
      <c r="AK76" s="358"/>
      <c r="AL76" s="51"/>
      <c r="AM76" s="51"/>
      <c r="AN76" s="27"/>
      <c r="AO76" s="50"/>
      <c r="AP76" s="50"/>
      <c r="AQ76" s="27"/>
      <c r="AR76" s="27"/>
      <c r="AS76" s="27"/>
      <c r="AT76" s="27"/>
      <c r="AW76" s="52"/>
    </row>
    <row r="77" spans="1:49" s="71" customFormat="1" ht="25.5" outlineLevel="1">
      <c r="A77" s="274"/>
      <c r="B77" s="48" t="s">
        <v>56</v>
      </c>
      <c r="C77" s="77">
        <v>1008</v>
      </c>
      <c r="D77" s="48" t="s">
        <v>10256</v>
      </c>
      <c r="E77" s="48" t="s">
        <v>10257</v>
      </c>
      <c r="F77" s="48" t="s">
        <v>10258</v>
      </c>
      <c r="G77" s="48" t="s">
        <v>10259</v>
      </c>
      <c r="H77" s="48" t="s">
        <v>10260</v>
      </c>
      <c r="I77" s="48"/>
      <c r="J77" s="87"/>
      <c r="K77" s="95" t="s">
        <v>10261</v>
      </c>
      <c r="L77" s="48">
        <v>9.99</v>
      </c>
      <c r="M77" s="87"/>
      <c r="N77" s="191"/>
      <c r="O77" s="191"/>
      <c r="P77" s="191"/>
      <c r="Q77" s="191"/>
      <c r="R77" s="191"/>
      <c r="S77" s="191"/>
      <c r="T77" s="191"/>
      <c r="U77" s="191"/>
      <c r="V77" s="78">
        <v>0</v>
      </c>
      <c r="W77" s="78">
        <v>1</v>
      </c>
      <c r="X77" s="78" t="s">
        <v>6491</v>
      </c>
      <c r="Y77" s="90" t="s">
        <v>79</v>
      </c>
      <c r="Z77" s="78">
        <v>0</v>
      </c>
      <c r="AA77" s="78">
        <v>1</v>
      </c>
      <c r="AB77" s="78" t="s">
        <v>10251</v>
      </c>
      <c r="AC77" s="78" t="s">
        <v>6491</v>
      </c>
      <c r="AD77" s="90" t="s">
        <v>9955</v>
      </c>
      <c r="AE77" s="87" t="str">
        <f>D77&amp;":"&amp;H77&amp;" "&amp;I77</f>
        <v xml:space="preserve">21FET1:Debiet AHU </v>
      </c>
      <c r="AF77" s="78" t="s">
        <v>6494</v>
      </c>
      <c r="AG77" s="90" t="s">
        <v>80</v>
      </c>
      <c r="AH77" s="78" t="s">
        <v>10251</v>
      </c>
      <c r="AI77" s="78"/>
      <c r="AJ77" s="87" t="s">
        <v>5818</v>
      </c>
      <c r="AK77" s="358" t="s">
        <v>2064</v>
      </c>
      <c r="AL77" s="51"/>
      <c r="AM77" s="374" t="s">
        <v>10262</v>
      </c>
      <c r="AN77" s="99"/>
      <c r="AO77" s="99"/>
      <c r="AP77" s="446"/>
      <c r="AQ77" s="446"/>
      <c r="AR77" s="446"/>
      <c r="AS77" s="446"/>
      <c r="AT77" s="446"/>
      <c r="AU77" s="99"/>
      <c r="AV77" s="99"/>
      <c r="AW77" s="99"/>
    </row>
    <row r="78" spans="1:49" s="71" customFormat="1" ht="25.5" outlineLevel="1">
      <c r="A78" s="274"/>
      <c r="B78" s="48" t="s">
        <v>56</v>
      </c>
      <c r="C78" s="77">
        <v>1009</v>
      </c>
      <c r="D78" s="48" t="s">
        <v>10263</v>
      </c>
      <c r="E78" s="48" t="s">
        <v>10264</v>
      </c>
      <c r="F78" s="48" t="s">
        <v>10265</v>
      </c>
      <c r="G78" s="48" t="s">
        <v>10266</v>
      </c>
      <c r="H78" s="48" t="s">
        <v>10260</v>
      </c>
      <c r="I78" s="48" t="s">
        <v>10267</v>
      </c>
      <c r="J78" s="87"/>
      <c r="K78" s="95" t="s">
        <v>10261</v>
      </c>
      <c r="L78" s="48">
        <v>9.99</v>
      </c>
      <c r="M78" s="87"/>
      <c r="N78" s="191"/>
      <c r="O78" s="191"/>
      <c r="P78" s="191"/>
      <c r="Q78" s="191"/>
      <c r="R78" s="191"/>
      <c r="S78" s="191"/>
      <c r="T78" s="191"/>
      <c r="U78" s="191"/>
      <c r="V78" s="78">
        <v>0</v>
      </c>
      <c r="W78" s="78">
        <v>1</v>
      </c>
      <c r="X78" s="78" t="s">
        <v>6491</v>
      </c>
      <c r="Y78" s="90" t="s">
        <v>79</v>
      </c>
      <c r="Z78" s="78">
        <v>0</v>
      </c>
      <c r="AA78" s="78">
        <v>1</v>
      </c>
      <c r="AB78" s="78" t="s">
        <v>10251</v>
      </c>
      <c r="AC78" s="78" t="s">
        <v>6491</v>
      </c>
      <c r="AD78" s="90" t="s">
        <v>9955</v>
      </c>
      <c r="AE78" s="87" t="str">
        <f>D78&amp;":"&amp;H78&amp;" "&amp;I78</f>
        <v>21FET2:Debiet AHU zonder correctie</v>
      </c>
      <c r="AF78" s="78" t="s">
        <v>6494</v>
      </c>
      <c r="AG78" s="90" t="s">
        <v>80</v>
      </c>
      <c r="AH78" s="78" t="s">
        <v>10251</v>
      </c>
      <c r="AI78" s="78"/>
      <c r="AJ78" s="87" t="s">
        <v>5818</v>
      </c>
      <c r="AK78" s="358" t="s">
        <v>2064</v>
      </c>
      <c r="AL78" s="51"/>
      <c r="AM78" s="374" t="s">
        <v>10268</v>
      </c>
      <c r="AN78" s="99"/>
      <c r="AO78" s="99"/>
      <c r="AP78" s="446"/>
      <c r="AQ78" s="446"/>
      <c r="AR78" s="446"/>
      <c r="AS78" s="446"/>
      <c r="AT78" s="446"/>
      <c r="AU78" s="99"/>
      <c r="AV78" s="99"/>
      <c r="AW78" s="99"/>
    </row>
    <row r="79" spans="1:49" outlineLevel="1">
      <c r="A79" s="274"/>
      <c r="B79" s="48" t="s">
        <v>15</v>
      </c>
      <c r="C79" s="77">
        <v>1010</v>
      </c>
      <c r="D79" s="48"/>
      <c r="E79" s="48" t="s">
        <v>10269</v>
      </c>
      <c r="F79" s="48" t="s">
        <v>10270</v>
      </c>
      <c r="G79" s="48" t="s">
        <v>10271</v>
      </c>
      <c r="H79" s="48"/>
      <c r="I79" s="48"/>
      <c r="J79" s="87"/>
      <c r="K79" s="94"/>
      <c r="L79" s="87"/>
      <c r="M79" s="87"/>
      <c r="N79" s="191"/>
      <c r="O79" s="191"/>
      <c r="P79" s="191"/>
      <c r="Q79" s="191"/>
      <c r="R79" s="191"/>
      <c r="S79" s="191"/>
      <c r="T79" s="191"/>
      <c r="U79" s="191"/>
      <c r="V79" s="78"/>
      <c r="W79" s="78"/>
      <c r="X79" s="90"/>
      <c r="Y79" s="90"/>
      <c r="Z79" s="78"/>
      <c r="AA79" s="78"/>
      <c r="AB79" s="78"/>
      <c r="AC79" s="90"/>
      <c r="AD79" s="90"/>
      <c r="AE79" s="87"/>
      <c r="AF79" s="87"/>
      <c r="AG79" s="90"/>
      <c r="AH79" s="90"/>
      <c r="AI79" s="97"/>
      <c r="AJ79" s="87"/>
      <c r="AK79" s="358"/>
      <c r="AL79" s="51"/>
      <c r="AM79" s="51"/>
      <c r="AW79" s="52"/>
    </row>
    <row r="80" spans="1:49" outlineLevel="1">
      <c r="A80" s="274"/>
      <c r="B80" s="48" t="s">
        <v>15</v>
      </c>
      <c r="C80" s="77">
        <v>1011</v>
      </c>
      <c r="D80" s="48"/>
      <c r="E80" s="48" t="s">
        <v>10272</v>
      </c>
      <c r="F80" s="48" t="s">
        <v>10273</v>
      </c>
      <c r="G80" s="48" t="s">
        <v>10274</v>
      </c>
      <c r="H80" s="48"/>
      <c r="I80" s="48"/>
      <c r="J80" s="87"/>
      <c r="K80" s="94"/>
      <c r="L80" s="87"/>
      <c r="M80" s="87"/>
      <c r="N80" s="191"/>
      <c r="O80" s="191"/>
      <c r="P80" s="191"/>
      <c r="Q80" s="191"/>
      <c r="R80" s="191"/>
      <c r="S80" s="191"/>
      <c r="T80" s="191"/>
      <c r="U80" s="191"/>
      <c r="V80" s="78"/>
      <c r="W80" s="78"/>
      <c r="X80" s="90"/>
      <c r="Y80" s="90"/>
      <c r="Z80" s="78"/>
      <c r="AA80" s="78"/>
      <c r="AB80" s="78"/>
      <c r="AC80" s="90"/>
      <c r="AD80" s="90"/>
      <c r="AE80" s="87"/>
      <c r="AF80" s="87"/>
      <c r="AG80" s="90"/>
      <c r="AH80" s="90"/>
      <c r="AI80" s="97"/>
      <c r="AJ80" s="87"/>
      <c r="AK80" s="358"/>
      <c r="AL80" s="51"/>
      <c r="AM80" s="51"/>
      <c r="AW80" s="52"/>
    </row>
    <row r="81" spans="1:49" outlineLevel="1">
      <c r="A81" s="274"/>
      <c r="B81" s="48" t="s">
        <v>15</v>
      </c>
      <c r="C81" s="77">
        <v>1012</v>
      </c>
      <c r="D81" s="48"/>
      <c r="E81" s="48" t="s">
        <v>10275</v>
      </c>
      <c r="F81" s="48" t="s">
        <v>10276</v>
      </c>
      <c r="G81" s="48" t="s">
        <v>10029</v>
      </c>
      <c r="H81" s="48"/>
      <c r="I81" s="48"/>
      <c r="J81" s="87"/>
      <c r="K81" s="94"/>
      <c r="L81" s="87"/>
      <c r="M81" s="87"/>
      <c r="N81" s="191"/>
      <c r="O81" s="191"/>
      <c r="P81" s="191"/>
      <c r="Q81" s="191"/>
      <c r="R81" s="191"/>
      <c r="S81" s="191"/>
      <c r="T81" s="191"/>
      <c r="U81" s="191"/>
      <c r="V81" s="78"/>
      <c r="W81" s="78"/>
      <c r="X81" s="90"/>
      <c r="Y81" s="90"/>
      <c r="Z81" s="78"/>
      <c r="AA81" s="78"/>
      <c r="AB81" s="78"/>
      <c r="AC81" s="90"/>
      <c r="AD81" s="90"/>
      <c r="AE81" s="87"/>
      <c r="AF81" s="87"/>
      <c r="AG81" s="90"/>
      <c r="AH81" s="90"/>
      <c r="AI81" s="97"/>
      <c r="AJ81" s="87"/>
      <c r="AK81" s="358"/>
      <c r="AL81" s="51"/>
      <c r="AM81" s="51"/>
      <c r="AW81" s="52"/>
    </row>
    <row r="82" spans="1:49" outlineLevel="1">
      <c r="A82" s="274"/>
      <c r="B82" s="48" t="s">
        <v>15</v>
      </c>
      <c r="C82" s="77">
        <v>1013</v>
      </c>
      <c r="D82" s="48"/>
      <c r="E82" s="48" t="s">
        <v>10277</v>
      </c>
      <c r="F82" s="48" t="s">
        <v>10278</v>
      </c>
      <c r="G82" s="48" t="s">
        <v>10279</v>
      </c>
      <c r="H82" s="48"/>
      <c r="I82" s="48"/>
      <c r="J82" s="87"/>
      <c r="K82" s="95"/>
      <c r="L82" s="48"/>
      <c r="M82" s="87"/>
      <c r="N82" s="191"/>
      <c r="O82" s="191"/>
      <c r="P82" s="191"/>
      <c r="Q82" s="191"/>
      <c r="R82" s="191"/>
      <c r="S82" s="191"/>
      <c r="T82" s="191"/>
      <c r="U82" s="191"/>
      <c r="V82" s="78"/>
      <c r="W82" s="78"/>
      <c r="X82" s="90"/>
      <c r="Y82" s="90"/>
      <c r="Z82" s="78"/>
      <c r="AA82" s="78"/>
      <c r="AB82" s="78"/>
      <c r="AC82" s="78"/>
      <c r="AD82" s="90"/>
      <c r="AE82" s="87"/>
      <c r="AF82" s="87"/>
      <c r="AG82" s="90"/>
      <c r="AH82" s="90"/>
      <c r="AI82" s="97"/>
      <c r="AJ82" s="87"/>
      <c r="AK82" s="358"/>
      <c r="AL82" s="51"/>
      <c r="AM82" s="51"/>
      <c r="AW82" s="52"/>
    </row>
    <row r="83" spans="1:49" outlineLevel="1">
      <c r="A83" s="274"/>
      <c r="B83" s="48" t="s">
        <v>15</v>
      </c>
      <c r="C83" s="77">
        <v>1014</v>
      </c>
      <c r="D83" s="48"/>
      <c r="E83" s="48" t="s">
        <v>10280</v>
      </c>
      <c r="F83" s="48" t="s">
        <v>10281</v>
      </c>
      <c r="G83" s="48" t="s">
        <v>10282</v>
      </c>
      <c r="H83" s="48"/>
      <c r="I83" s="48"/>
      <c r="J83" s="87"/>
      <c r="K83" s="94"/>
      <c r="L83" s="87"/>
      <c r="M83" s="87"/>
      <c r="N83" s="191"/>
      <c r="O83" s="191"/>
      <c r="P83" s="191"/>
      <c r="Q83" s="191"/>
      <c r="R83" s="191"/>
      <c r="S83" s="191"/>
      <c r="T83" s="191"/>
      <c r="U83" s="191"/>
      <c r="V83" s="78"/>
      <c r="W83" s="78"/>
      <c r="X83" s="90"/>
      <c r="Y83" s="90"/>
      <c r="Z83" s="78"/>
      <c r="AA83" s="78"/>
      <c r="AB83" s="78"/>
      <c r="AC83" s="90"/>
      <c r="AD83" s="90"/>
      <c r="AE83" s="87"/>
      <c r="AF83" s="87"/>
      <c r="AG83" s="90"/>
      <c r="AH83" s="90"/>
      <c r="AI83" s="97"/>
      <c r="AJ83" s="87"/>
      <c r="AK83" s="358"/>
      <c r="AL83" s="51"/>
      <c r="AM83" s="51"/>
      <c r="AW83" s="52"/>
    </row>
    <row r="84" spans="1:49" outlineLevel="1">
      <c r="A84" s="274"/>
      <c r="B84" s="48" t="s">
        <v>15</v>
      </c>
      <c r="C84" s="77">
        <v>1015</v>
      </c>
      <c r="D84" s="48"/>
      <c r="E84" s="48" t="s">
        <v>10283</v>
      </c>
      <c r="F84" s="48" t="s">
        <v>10284</v>
      </c>
      <c r="G84" s="48" t="s">
        <v>10285</v>
      </c>
      <c r="H84" s="48"/>
      <c r="I84" s="48"/>
      <c r="J84" s="87"/>
      <c r="K84" s="94"/>
      <c r="L84" s="87"/>
      <c r="M84" s="87"/>
      <c r="N84" s="191"/>
      <c r="O84" s="191"/>
      <c r="P84" s="191"/>
      <c r="Q84" s="191"/>
      <c r="R84" s="191"/>
      <c r="S84" s="191"/>
      <c r="T84" s="191"/>
      <c r="U84" s="191"/>
      <c r="V84" s="78"/>
      <c r="W84" s="78"/>
      <c r="X84" s="90"/>
      <c r="Y84" s="90"/>
      <c r="Z84" s="78"/>
      <c r="AA84" s="78"/>
      <c r="AB84" s="78"/>
      <c r="AC84" s="90"/>
      <c r="AD84" s="90"/>
      <c r="AE84" s="87"/>
      <c r="AF84" s="87"/>
      <c r="AG84" s="90"/>
      <c r="AH84" s="90"/>
      <c r="AI84" s="97"/>
      <c r="AJ84" s="87"/>
      <c r="AK84" s="358"/>
      <c r="AL84" s="51"/>
      <c r="AM84" s="51"/>
      <c r="AW84" s="52"/>
    </row>
    <row r="85" spans="1:49" outlineLevel="1">
      <c r="A85" s="274"/>
      <c r="B85" s="48" t="s">
        <v>15</v>
      </c>
      <c r="C85" s="77">
        <v>1016</v>
      </c>
      <c r="D85" s="48"/>
      <c r="E85" s="48" t="s">
        <v>10286</v>
      </c>
      <c r="F85" s="48" t="s">
        <v>10287</v>
      </c>
      <c r="G85" s="48" t="s">
        <v>10288</v>
      </c>
      <c r="H85" s="48"/>
      <c r="I85" s="48"/>
      <c r="J85" s="87"/>
      <c r="K85" s="95"/>
      <c r="L85" s="48"/>
      <c r="M85" s="87"/>
      <c r="N85" s="191"/>
      <c r="O85" s="191"/>
      <c r="P85" s="191"/>
      <c r="Q85" s="191"/>
      <c r="R85" s="191"/>
      <c r="S85" s="191"/>
      <c r="T85" s="191"/>
      <c r="U85" s="191"/>
      <c r="V85" s="78"/>
      <c r="W85" s="78"/>
      <c r="X85" s="90"/>
      <c r="Y85" s="90"/>
      <c r="Z85" s="78"/>
      <c r="AA85" s="78"/>
      <c r="AB85" s="78"/>
      <c r="AC85" s="78"/>
      <c r="AD85" s="90"/>
      <c r="AE85" s="87"/>
      <c r="AF85" s="87"/>
      <c r="AG85" s="90"/>
      <c r="AH85" s="90"/>
      <c r="AI85" s="97"/>
      <c r="AJ85" s="87"/>
      <c r="AK85" s="358"/>
      <c r="AL85" s="51"/>
      <c r="AM85" s="51"/>
      <c r="AW85" s="52"/>
    </row>
    <row r="86" spans="1:49" outlineLevel="1">
      <c r="A86" s="274"/>
      <c r="B86" s="48" t="s">
        <v>15</v>
      </c>
      <c r="C86" s="77">
        <v>1017</v>
      </c>
      <c r="D86" s="48"/>
      <c r="E86" s="48" t="s">
        <v>10289</v>
      </c>
      <c r="F86" s="48" t="s">
        <v>10290</v>
      </c>
      <c r="G86" s="48" t="s">
        <v>10291</v>
      </c>
      <c r="H86" s="48"/>
      <c r="I86" s="48"/>
      <c r="J86" s="87"/>
      <c r="K86" s="95"/>
      <c r="L86" s="48"/>
      <c r="M86" s="87"/>
      <c r="N86" s="191"/>
      <c r="O86" s="191"/>
      <c r="P86" s="191"/>
      <c r="Q86" s="191"/>
      <c r="R86" s="191"/>
      <c r="S86" s="191"/>
      <c r="T86" s="191"/>
      <c r="U86" s="191"/>
      <c r="V86" s="78"/>
      <c r="W86" s="78"/>
      <c r="X86" s="90"/>
      <c r="Y86" s="90"/>
      <c r="Z86" s="78"/>
      <c r="AA86" s="78"/>
      <c r="AB86" s="78"/>
      <c r="AC86" s="78"/>
      <c r="AD86" s="90"/>
      <c r="AE86" s="87"/>
      <c r="AF86" s="87"/>
      <c r="AG86" s="90"/>
      <c r="AH86" s="90"/>
      <c r="AI86" s="97"/>
      <c r="AJ86" s="87"/>
      <c r="AK86" s="358"/>
      <c r="AL86" s="51"/>
      <c r="AM86" s="51"/>
      <c r="AW86" s="52"/>
    </row>
    <row r="87" spans="1:49" outlineLevel="1">
      <c r="A87" s="274"/>
      <c r="B87" s="48" t="s">
        <v>15</v>
      </c>
      <c r="C87" s="77">
        <v>1018</v>
      </c>
      <c r="D87" s="48"/>
      <c r="E87" s="48" t="s">
        <v>10292</v>
      </c>
      <c r="F87" s="48" t="s">
        <v>10293</v>
      </c>
      <c r="G87" s="48" t="s">
        <v>10294</v>
      </c>
      <c r="H87" s="48"/>
      <c r="I87" s="48"/>
      <c r="J87" s="87"/>
      <c r="K87" s="94"/>
      <c r="L87" s="87"/>
      <c r="M87" s="87"/>
      <c r="N87" s="191"/>
      <c r="O87" s="191"/>
      <c r="P87" s="191"/>
      <c r="Q87" s="191"/>
      <c r="R87" s="191"/>
      <c r="S87" s="191"/>
      <c r="T87" s="191"/>
      <c r="U87" s="191"/>
      <c r="V87" s="78"/>
      <c r="W87" s="78"/>
      <c r="X87" s="90"/>
      <c r="Y87" s="90"/>
      <c r="Z87" s="78"/>
      <c r="AA87" s="78"/>
      <c r="AB87" s="78"/>
      <c r="AC87" s="90"/>
      <c r="AD87" s="90"/>
      <c r="AE87" s="87"/>
      <c r="AF87" s="87"/>
      <c r="AG87" s="90"/>
      <c r="AH87" s="90"/>
      <c r="AI87" s="97"/>
      <c r="AJ87" s="87"/>
      <c r="AK87" s="358"/>
      <c r="AL87" s="51"/>
      <c r="AM87" s="51"/>
      <c r="AW87" s="52"/>
    </row>
    <row r="88" spans="1:49" outlineLevel="1">
      <c r="A88" s="274"/>
      <c r="B88" s="48" t="s">
        <v>15</v>
      </c>
      <c r="C88" s="77">
        <v>1019</v>
      </c>
      <c r="D88" s="48"/>
      <c r="E88" s="48" t="s">
        <v>10295</v>
      </c>
      <c r="F88" s="48" t="s">
        <v>10296</v>
      </c>
      <c r="G88" s="48" t="s">
        <v>10297</v>
      </c>
      <c r="H88" s="48"/>
      <c r="I88" s="48"/>
      <c r="J88" s="87"/>
      <c r="K88" s="94"/>
      <c r="L88" s="87"/>
      <c r="M88" s="87"/>
      <c r="N88" s="191"/>
      <c r="O88" s="191"/>
      <c r="P88" s="191"/>
      <c r="Q88" s="191"/>
      <c r="R88" s="191"/>
      <c r="S88" s="191"/>
      <c r="T88" s="191"/>
      <c r="U88" s="191"/>
      <c r="V88" s="78"/>
      <c r="W88" s="78"/>
      <c r="X88" s="90"/>
      <c r="Y88" s="90"/>
      <c r="Z88" s="78"/>
      <c r="AA88" s="78"/>
      <c r="AB88" s="78"/>
      <c r="AC88" s="90"/>
      <c r="AD88" s="90"/>
      <c r="AE88" s="87"/>
      <c r="AF88" s="87"/>
      <c r="AG88" s="90"/>
      <c r="AH88" s="90"/>
      <c r="AI88" s="97"/>
      <c r="AJ88" s="87"/>
      <c r="AK88" s="358"/>
      <c r="AL88" s="51"/>
      <c r="AM88" s="51"/>
      <c r="AW88" s="52"/>
    </row>
    <row r="89" spans="1:49" outlineLevel="1">
      <c r="A89" s="274"/>
      <c r="B89" s="48" t="s">
        <v>15</v>
      </c>
      <c r="C89" s="77">
        <v>1020</v>
      </c>
      <c r="D89" s="48"/>
      <c r="E89" s="48" t="s">
        <v>10298</v>
      </c>
      <c r="F89" s="48" t="s">
        <v>10299</v>
      </c>
      <c r="G89" s="48" t="s">
        <v>10300</v>
      </c>
      <c r="H89" s="48"/>
      <c r="I89" s="48"/>
      <c r="J89" s="87"/>
      <c r="K89" s="94"/>
      <c r="L89" s="87"/>
      <c r="M89" s="87"/>
      <c r="N89" s="191"/>
      <c r="O89" s="191"/>
      <c r="P89" s="191"/>
      <c r="Q89" s="191"/>
      <c r="R89" s="191"/>
      <c r="S89" s="191"/>
      <c r="T89" s="191"/>
      <c r="U89" s="191"/>
      <c r="V89" s="78"/>
      <c r="W89" s="78"/>
      <c r="X89" s="90"/>
      <c r="Y89" s="90"/>
      <c r="Z89" s="78"/>
      <c r="AA89" s="78"/>
      <c r="AB89" s="78"/>
      <c r="AC89" s="90"/>
      <c r="AD89" s="90"/>
      <c r="AE89" s="87"/>
      <c r="AF89" s="87"/>
      <c r="AG89" s="90"/>
      <c r="AH89" s="90"/>
      <c r="AI89" s="97"/>
      <c r="AJ89" s="87"/>
      <c r="AK89" s="358"/>
      <c r="AL89" s="51"/>
      <c r="AM89" s="51"/>
      <c r="AW89" s="52"/>
    </row>
    <row r="90" spans="1:49" outlineLevel="1">
      <c r="A90" s="274"/>
      <c r="B90" s="48" t="s">
        <v>15</v>
      </c>
      <c r="C90" s="77">
        <v>1021</v>
      </c>
      <c r="D90" s="48"/>
      <c r="E90" s="48" t="s">
        <v>10301</v>
      </c>
      <c r="F90" s="48" t="s">
        <v>10302</v>
      </c>
      <c r="G90" s="48" t="s">
        <v>10303</v>
      </c>
      <c r="H90" s="48"/>
      <c r="I90" s="48"/>
      <c r="J90" s="87"/>
      <c r="K90" s="94"/>
      <c r="L90" s="87"/>
      <c r="M90" s="87"/>
      <c r="N90" s="191"/>
      <c r="O90" s="191"/>
      <c r="P90" s="191"/>
      <c r="Q90" s="191"/>
      <c r="R90" s="191"/>
      <c r="S90" s="191"/>
      <c r="T90" s="191"/>
      <c r="U90" s="191"/>
      <c r="V90" s="78"/>
      <c r="W90" s="78"/>
      <c r="X90" s="90"/>
      <c r="Y90" s="90"/>
      <c r="Z90" s="78"/>
      <c r="AA90" s="78"/>
      <c r="AB90" s="78"/>
      <c r="AC90" s="90"/>
      <c r="AD90" s="90"/>
      <c r="AE90" s="87"/>
      <c r="AF90" s="87"/>
      <c r="AG90" s="90"/>
      <c r="AH90" s="90"/>
      <c r="AI90" s="97"/>
      <c r="AJ90" s="87"/>
      <c r="AK90" s="358"/>
      <c r="AL90" s="51"/>
      <c r="AM90" s="51"/>
      <c r="AW90" s="52"/>
    </row>
    <row r="91" spans="1:49" outlineLevel="1">
      <c r="A91" s="274"/>
      <c r="B91" s="48" t="s">
        <v>15</v>
      </c>
      <c r="C91" s="77">
        <v>1022</v>
      </c>
      <c r="D91" s="48"/>
      <c r="E91" s="48" t="s">
        <v>10304</v>
      </c>
      <c r="F91" s="48" t="s">
        <v>10305</v>
      </c>
      <c r="G91" s="48" t="s">
        <v>10306</v>
      </c>
      <c r="H91" s="48"/>
      <c r="I91" s="48"/>
      <c r="J91" s="87"/>
      <c r="K91" s="94"/>
      <c r="L91" s="87"/>
      <c r="M91" s="87"/>
      <c r="N91" s="191"/>
      <c r="O91" s="191"/>
      <c r="P91" s="191"/>
      <c r="Q91" s="191"/>
      <c r="R91" s="191"/>
      <c r="S91" s="191"/>
      <c r="T91" s="191"/>
      <c r="U91" s="191"/>
      <c r="V91" s="78"/>
      <c r="W91" s="78"/>
      <c r="X91" s="90"/>
      <c r="Y91" s="90"/>
      <c r="Z91" s="78"/>
      <c r="AA91" s="78"/>
      <c r="AB91" s="78"/>
      <c r="AC91" s="90"/>
      <c r="AD91" s="90"/>
      <c r="AE91" s="87"/>
      <c r="AF91" s="87"/>
      <c r="AG91" s="90"/>
      <c r="AH91" s="90"/>
      <c r="AI91" s="97"/>
      <c r="AJ91" s="87"/>
      <c r="AK91" s="358"/>
      <c r="AL91" s="51"/>
      <c r="AM91" s="51"/>
      <c r="AW91" s="52"/>
    </row>
    <row r="92" spans="1:49" outlineLevel="1">
      <c r="A92" s="274"/>
      <c r="B92" s="48" t="s">
        <v>15</v>
      </c>
      <c r="C92" s="77">
        <v>1023</v>
      </c>
      <c r="D92" s="48"/>
      <c r="E92" s="48" t="s">
        <v>10307</v>
      </c>
      <c r="F92" s="48" t="s">
        <v>10308</v>
      </c>
      <c r="G92" s="48" t="s">
        <v>10309</v>
      </c>
      <c r="H92" s="48"/>
      <c r="I92" s="48"/>
      <c r="J92" s="87"/>
      <c r="K92" s="94"/>
      <c r="L92" s="87"/>
      <c r="M92" s="87"/>
      <c r="N92" s="191"/>
      <c r="O92" s="191"/>
      <c r="P92" s="191"/>
      <c r="Q92" s="191"/>
      <c r="R92" s="191"/>
      <c r="S92" s="191"/>
      <c r="T92" s="191"/>
      <c r="U92" s="191"/>
      <c r="V92" s="78"/>
      <c r="W92" s="78"/>
      <c r="X92" s="90"/>
      <c r="Y92" s="90"/>
      <c r="Z92" s="78"/>
      <c r="AA92" s="78"/>
      <c r="AB92" s="78"/>
      <c r="AC92" s="90"/>
      <c r="AD92" s="90"/>
      <c r="AE92" s="87"/>
      <c r="AF92" s="87"/>
      <c r="AG92" s="90"/>
      <c r="AH92" s="90"/>
      <c r="AI92" s="78"/>
      <c r="AJ92" s="87"/>
      <c r="AK92" s="358"/>
      <c r="AL92" s="51"/>
      <c r="AM92" s="51"/>
      <c r="AW92" s="52"/>
    </row>
    <row r="93" spans="1:49" outlineLevel="1">
      <c r="A93" s="274"/>
      <c r="B93" s="48" t="s">
        <v>15</v>
      </c>
      <c r="C93" s="77">
        <v>1024</v>
      </c>
      <c r="D93" s="48"/>
      <c r="E93" s="48" t="s">
        <v>10310</v>
      </c>
      <c r="F93" s="48" t="s">
        <v>10311</v>
      </c>
      <c r="G93" s="48" t="s">
        <v>10312</v>
      </c>
      <c r="H93" s="48"/>
      <c r="I93" s="48"/>
      <c r="J93" s="87"/>
      <c r="K93" s="95"/>
      <c r="L93" s="48"/>
      <c r="M93" s="87"/>
      <c r="N93" s="191"/>
      <c r="O93" s="191"/>
      <c r="P93" s="191"/>
      <c r="Q93" s="191"/>
      <c r="R93" s="191"/>
      <c r="S93" s="191"/>
      <c r="T93" s="191"/>
      <c r="U93" s="191"/>
      <c r="V93" s="78"/>
      <c r="W93" s="78"/>
      <c r="X93" s="90"/>
      <c r="Y93" s="90"/>
      <c r="Z93" s="78"/>
      <c r="AA93" s="78"/>
      <c r="AB93" s="78"/>
      <c r="AC93" s="48"/>
      <c r="AD93" s="90"/>
      <c r="AE93" s="87"/>
      <c r="AF93" s="87"/>
      <c r="AG93" s="90"/>
      <c r="AH93" s="90"/>
      <c r="AI93" s="78"/>
      <c r="AJ93" s="87"/>
      <c r="AK93" s="358"/>
      <c r="AL93" s="51"/>
      <c r="AM93" s="51"/>
      <c r="AW93" s="52"/>
    </row>
    <row r="94" spans="1:49" ht="12" customHeight="1" outlineLevel="1">
      <c r="A94" s="274"/>
      <c r="B94" s="48" t="s">
        <v>15</v>
      </c>
      <c r="C94" s="77">
        <v>1025</v>
      </c>
      <c r="D94" s="48"/>
      <c r="E94" s="48" t="s">
        <v>10313</v>
      </c>
      <c r="F94" s="48" t="s">
        <v>10314</v>
      </c>
      <c r="G94" s="48" t="s">
        <v>10315</v>
      </c>
      <c r="H94" s="48"/>
      <c r="I94" s="48"/>
      <c r="J94" s="87"/>
      <c r="K94" s="95"/>
      <c r="L94" s="48"/>
      <c r="M94" s="87"/>
      <c r="N94" s="191"/>
      <c r="O94" s="191"/>
      <c r="P94" s="191"/>
      <c r="Q94" s="191"/>
      <c r="R94" s="191"/>
      <c r="S94" s="191"/>
      <c r="T94" s="191"/>
      <c r="U94" s="191"/>
      <c r="V94" s="78"/>
      <c r="W94" s="78"/>
      <c r="X94" s="90"/>
      <c r="Y94" s="90"/>
      <c r="Z94" s="78"/>
      <c r="AA94" s="78"/>
      <c r="AB94" s="78"/>
      <c r="AC94" s="48"/>
      <c r="AD94" s="90"/>
      <c r="AE94" s="87"/>
      <c r="AF94" s="87"/>
      <c r="AG94" s="90"/>
      <c r="AH94" s="90"/>
      <c r="AI94" s="97"/>
      <c r="AJ94" s="87"/>
      <c r="AK94" s="358"/>
      <c r="AL94" s="51"/>
      <c r="AM94" s="51"/>
      <c r="AW94" s="52"/>
    </row>
    <row r="95" spans="1:49" outlineLevel="1">
      <c r="A95" s="274"/>
      <c r="B95" s="48" t="s">
        <v>15</v>
      </c>
      <c r="C95" s="77">
        <v>1026</v>
      </c>
      <c r="D95" s="48"/>
      <c r="E95" s="48" t="s">
        <v>10316</v>
      </c>
      <c r="F95" s="48" t="s">
        <v>10317</v>
      </c>
      <c r="G95" s="48" t="s">
        <v>10318</v>
      </c>
      <c r="H95" s="48"/>
      <c r="I95" s="48"/>
      <c r="J95" s="87"/>
      <c r="K95" s="95"/>
      <c r="L95" s="48"/>
      <c r="M95" s="87"/>
      <c r="N95" s="191"/>
      <c r="O95" s="191"/>
      <c r="P95" s="191"/>
      <c r="Q95" s="191"/>
      <c r="R95" s="191"/>
      <c r="S95" s="191"/>
      <c r="T95" s="191"/>
      <c r="U95" s="191"/>
      <c r="V95" s="78"/>
      <c r="W95" s="78"/>
      <c r="X95" s="90"/>
      <c r="Y95" s="90"/>
      <c r="Z95" s="78"/>
      <c r="AA95" s="78"/>
      <c r="AB95" s="78"/>
      <c r="AC95" s="48"/>
      <c r="AD95" s="90"/>
      <c r="AE95" s="87"/>
      <c r="AF95" s="87"/>
      <c r="AG95" s="90"/>
      <c r="AH95" s="90"/>
      <c r="AI95" s="78"/>
      <c r="AJ95" s="87"/>
      <c r="AK95" s="358"/>
      <c r="AL95" s="51"/>
      <c r="AM95" s="51"/>
      <c r="AW95" s="52"/>
    </row>
    <row r="96" spans="1:49" outlineLevel="1">
      <c r="A96" s="274"/>
      <c r="B96" s="48" t="s">
        <v>15</v>
      </c>
      <c r="C96" s="77">
        <v>1027</v>
      </c>
      <c r="D96" s="48"/>
      <c r="E96" s="48" t="s">
        <v>10319</v>
      </c>
      <c r="F96" s="48" t="s">
        <v>10320</v>
      </c>
      <c r="G96" s="48" t="s">
        <v>10321</v>
      </c>
      <c r="H96" s="48"/>
      <c r="I96" s="48"/>
      <c r="J96" s="87"/>
      <c r="K96" s="95"/>
      <c r="L96" s="48"/>
      <c r="M96" s="87"/>
      <c r="N96" s="191"/>
      <c r="O96" s="191"/>
      <c r="P96" s="191"/>
      <c r="Q96" s="191"/>
      <c r="R96" s="191"/>
      <c r="S96" s="191"/>
      <c r="T96" s="191"/>
      <c r="U96" s="191"/>
      <c r="V96" s="78"/>
      <c r="W96" s="78"/>
      <c r="X96" s="90"/>
      <c r="Y96" s="90"/>
      <c r="Z96" s="78"/>
      <c r="AA96" s="78"/>
      <c r="AB96" s="78"/>
      <c r="AC96" s="48"/>
      <c r="AD96" s="90"/>
      <c r="AE96" s="87"/>
      <c r="AF96" s="87"/>
      <c r="AG96" s="90"/>
      <c r="AH96" s="90"/>
      <c r="AI96" s="78"/>
      <c r="AJ96" s="87"/>
      <c r="AK96" s="358"/>
      <c r="AL96" s="51"/>
      <c r="AM96" s="51"/>
      <c r="AW96" s="52"/>
    </row>
    <row r="97" spans="1:49" outlineLevel="1">
      <c r="A97" s="274"/>
      <c r="B97" s="48" t="s">
        <v>15</v>
      </c>
      <c r="C97" s="77">
        <v>1028</v>
      </c>
      <c r="D97" s="48"/>
      <c r="E97" s="48" t="s">
        <v>10322</v>
      </c>
      <c r="F97" s="48" t="s">
        <v>10323</v>
      </c>
      <c r="G97" s="48" t="s">
        <v>10324</v>
      </c>
      <c r="H97" s="48"/>
      <c r="I97" s="48"/>
      <c r="J97" s="87"/>
      <c r="K97" s="96"/>
      <c r="L97" s="48"/>
      <c r="M97" s="87"/>
      <c r="N97" s="191"/>
      <c r="O97" s="191"/>
      <c r="P97" s="191"/>
      <c r="Q97" s="191"/>
      <c r="R97" s="191"/>
      <c r="S97" s="191"/>
      <c r="T97" s="191"/>
      <c r="U97" s="191"/>
      <c r="V97" s="78"/>
      <c r="W97" s="78"/>
      <c r="X97" s="90"/>
      <c r="Y97" s="90"/>
      <c r="Z97" s="78"/>
      <c r="AA97" s="78"/>
      <c r="AB97" s="78"/>
      <c r="AC97" s="78"/>
      <c r="AD97" s="90"/>
      <c r="AE97" s="87"/>
      <c r="AF97" s="87"/>
      <c r="AG97" s="90"/>
      <c r="AH97" s="90"/>
      <c r="AI97" s="78"/>
      <c r="AJ97" s="87"/>
      <c r="AK97" s="358"/>
      <c r="AL97" s="51"/>
      <c r="AM97" s="51"/>
      <c r="AW97" s="52"/>
    </row>
    <row r="98" spans="1:49" outlineLevel="1">
      <c r="A98" s="274"/>
      <c r="B98" s="48" t="s">
        <v>15</v>
      </c>
      <c r="C98" s="77">
        <v>1029</v>
      </c>
      <c r="D98" s="48"/>
      <c r="E98" s="48" t="s">
        <v>10325</v>
      </c>
      <c r="F98" s="48" t="s">
        <v>10326</v>
      </c>
      <c r="G98" s="48" t="s">
        <v>10327</v>
      </c>
      <c r="H98" s="48"/>
      <c r="I98" s="48"/>
      <c r="J98" s="87"/>
      <c r="K98" s="95"/>
      <c r="L98" s="48"/>
      <c r="M98" s="87"/>
      <c r="N98" s="191"/>
      <c r="O98" s="191"/>
      <c r="P98" s="191"/>
      <c r="Q98" s="191"/>
      <c r="R98" s="191"/>
      <c r="S98" s="191"/>
      <c r="T98" s="191"/>
      <c r="U98" s="191"/>
      <c r="V98" s="78"/>
      <c r="W98" s="78"/>
      <c r="X98" s="78"/>
      <c r="Y98" s="78"/>
      <c r="Z98" s="78"/>
      <c r="AA98" s="78"/>
      <c r="AB98" s="78"/>
      <c r="AC98" s="78"/>
      <c r="AD98" s="90"/>
      <c r="AE98" s="87"/>
      <c r="AF98" s="87"/>
      <c r="AG98" s="78"/>
      <c r="AH98" s="78"/>
      <c r="AI98" s="78"/>
      <c r="AJ98" s="87"/>
      <c r="AK98" s="358"/>
      <c r="AL98" s="51"/>
      <c r="AM98" s="51"/>
      <c r="AW98" s="52"/>
    </row>
    <row r="99" spans="1:49" outlineLevel="1">
      <c r="A99" s="274"/>
      <c r="B99" s="48" t="s">
        <v>15</v>
      </c>
      <c r="C99" s="77">
        <v>1030</v>
      </c>
      <c r="D99" s="48"/>
      <c r="E99" s="48" t="s">
        <v>10328</v>
      </c>
      <c r="F99" s="48" t="s">
        <v>10329</v>
      </c>
      <c r="G99" s="48" t="s">
        <v>10116</v>
      </c>
      <c r="H99" s="48"/>
      <c r="I99" s="48"/>
      <c r="J99" s="87"/>
      <c r="K99" s="94"/>
      <c r="L99" s="48"/>
      <c r="M99" s="87"/>
      <c r="N99" s="191"/>
      <c r="O99" s="191"/>
      <c r="P99" s="191"/>
      <c r="Q99" s="191"/>
      <c r="R99" s="191"/>
      <c r="S99" s="191"/>
      <c r="T99" s="191"/>
      <c r="U99" s="191"/>
      <c r="V99" s="78"/>
      <c r="W99" s="78"/>
      <c r="X99" s="78"/>
      <c r="Y99" s="78"/>
      <c r="Z99" s="78"/>
      <c r="AA99" s="78"/>
      <c r="AB99" s="78"/>
      <c r="AC99" s="78"/>
      <c r="AD99" s="90"/>
      <c r="AE99" s="87"/>
      <c r="AF99" s="87"/>
      <c r="AG99" s="78"/>
      <c r="AH99" s="78"/>
      <c r="AI99" s="78"/>
      <c r="AJ99" s="87"/>
      <c r="AK99" s="358"/>
      <c r="AL99" s="51"/>
      <c r="AM99" s="51"/>
      <c r="AW99" s="52"/>
    </row>
    <row r="100" spans="1:49" outlineLevel="1">
      <c r="A100" s="274"/>
      <c r="B100" s="48" t="s">
        <v>15</v>
      </c>
      <c r="C100" s="77">
        <v>1031</v>
      </c>
      <c r="D100" s="48"/>
      <c r="E100" s="48" t="s">
        <v>10330</v>
      </c>
      <c r="F100" s="48" t="s">
        <v>10331</v>
      </c>
      <c r="G100" s="48" t="s">
        <v>10119</v>
      </c>
      <c r="H100" s="48"/>
      <c r="I100" s="48"/>
      <c r="J100" s="87"/>
      <c r="K100" s="94"/>
      <c r="L100" s="48"/>
      <c r="M100" s="87"/>
      <c r="N100" s="191"/>
      <c r="O100" s="191"/>
      <c r="P100" s="191"/>
      <c r="Q100" s="191"/>
      <c r="R100" s="191"/>
      <c r="S100" s="191"/>
      <c r="T100" s="191"/>
      <c r="U100" s="191"/>
      <c r="V100" s="78"/>
      <c r="W100" s="78"/>
      <c r="X100" s="78"/>
      <c r="Y100" s="78"/>
      <c r="Z100" s="78"/>
      <c r="AA100" s="78"/>
      <c r="AB100" s="78"/>
      <c r="AC100" s="78"/>
      <c r="AD100" s="90"/>
      <c r="AE100" s="87"/>
      <c r="AF100" s="87"/>
      <c r="AG100" s="78"/>
      <c r="AH100" s="78"/>
      <c r="AI100" s="78"/>
      <c r="AJ100" s="87"/>
      <c r="AK100" s="358"/>
      <c r="AL100" s="51"/>
      <c r="AM100" s="51"/>
      <c r="AW100" s="52"/>
    </row>
    <row r="101" spans="1:49" outlineLevel="1">
      <c r="A101" s="274"/>
      <c r="B101" s="48" t="s">
        <v>15</v>
      </c>
      <c r="C101" s="77">
        <v>1032</v>
      </c>
      <c r="D101" s="48"/>
      <c r="E101" s="48" t="s">
        <v>10332</v>
      </c>
      <c r="F101" s="48" t="s">
        <v>10333</v>
      </c>
      <c r="G101" s="48" t="s">
        <v>10122</v>
      </c>
      <c r="H101" s="48"/>
      <c r="I101" s="48"/>
      <c r="J101" s="87"/>
      <c r="K101" s="94"/>
      <c r="L101" s="48"/>
      <c r="M101" s="87"/>
      <c r="N101" s="191"/>
      <c r="O101" s="191"/>
      <c r="P101" s="191"/>
      <c r="Q101" s="191"/>
      <c r="R101" s="191"/>
      <c r="S101" s="191"/>
      <c r="T101" s="191"/>
      <c r="U101" s="191"/>
      <c r="V101" s="78"/>
      <c r="W101" s="78"/>
      <c r="X101" s="78"/>
      <c r="Y101" s="78"/>
      <c r="Z101" s="78"/>
      <c r="AA101" s="78"/>
      <c r="AB101" s="78"/>
      <c r="AC101" s="78"/>
      <c r="AD101" s="90"/>
      <c r="AE101" s="87"/>
      <c r="AF101" s="87"/>
      <c r="AG101" s="78"/>
      <c r="AH101" s="78"/>
      <c r="AI101" s="78"/>
      <c r="AJ101" s="87"/>
      <c r="AK101" s="358"/>
      <c r="AL101" s="51"/>
      <c r="AM101" s="51"/>
      <c r="AW101" s="52"/>
    </row>
    <row r="102" spans="1:49" outlineLevel="1">
      <c r="A102" s="274"/>
      <c r="B102" s="48" t="s">
        <v>15</v>
      </c>
      <c r="C102" s="77">
        <v>1033</v>
      </c>
      <c r="D102" s="48"/>
      <c r="E102" s="48" t="s">
        <v>10334</v>
      </c>
      <c r="F102" s="48" t="s">
        <v>10335</v>
      </c>
      <c r="G102" s="48" t="s">
        <v>10125</v>
      </c>
      <c r="H102" s="48"/>
      <c r="I102" s="48"/>
      <c r="J102" s="87"/>
      <c r="K102" s="94"/>
      <c r="L102" s="48"/>
      <c r="M102" s="87"/>
      <c r="N102" s="191"/>
      <c r="O102" s="191"/>
      <c r="P102" s="191"/>
      <c r="Q102" s="191"/>
      <c r="R102" s="191"/>
      <c r="S102" s="191"/>
      <c r="T102" s="191"/>
      <c r="U102" s="191"/>
      <c r="V102" s="78"/>
      <c r="W102" s="78"/>
      <c r="X102" s="78"/>
      <c r="Y102" s="78"/>
      <c r="Z102" s="78"/>
      <c r="AA102" s="78"/>
      <c r="AB102" s="78"/>
      <c r="AC102" s="78"/>
      <c r="AD102" s="90"/>
      <c r="AE102" s="87"/>
      <c r="AF102" s="87"/>
      <c r="AG102" s="78"/>
      <c r="AH102" s="78"/>
      <c r="AI102" s="78"/>
      <c r="AJ102" s="87"/>
      <c r="AK102" s="358"/>
      <c r="AL102" s="51"/>
      <c r="AM102" s="51"/>
      <c r="AW102" s="52"/>
    </row>
    <row r="103" spans="1:49" outlineLevel="1">
      <c r="A103" s="274"/>
      <c r="B103" s="48" t="s">
        <v>15</v>
      </c>
      <c r="C103" s="77">
        <v>1034</v>
      </c>
      <c r="D103" s="48"/>
      <c r="E103" s="48" t="s">
        <v>10336</v>
      </c>
      <c r="F103" s="48" t="s">
        <v>10337</v>
      </c>
      <c r="G103" s="48" t="s">
        <v>10128</v>
      </c>
      <c r="H103" s="48"/>
      <c r="I103" s="48"/>
      <c r="J103" s="87"/>
      <c r="K103" s="94"/>
      <c r="L103" s="48"/>
      <c r="M103" s="87"/>
      <c r="N103" s="191"/>
      <c r="O103" s="191"/>
      <c r="P103" s="191"/>
      <c r="Q103" s="191"/>
      <c r="R103" s="191"/>
      <c r="S103" s="191"/>
      <c r="T103" s="191"/>
      <c r="U103" s="191"/>
      <c r="V103" s="78"/>
      <c r="W103" s="78"/>
      <c r="X103" s="78"/>
      <c r="Y103" s="78"/>
      <c r="Z103" s="78"/>
      <c r="AA103" s="78"/>
      <c r="AB103" s="78"/>
      <c r="AC103" s="78"/>
      <c r="AD103" s="90"/>
      <c r="AE103" s="87"/>
      <c r="AF103" s="87"/>
      <c r="AG103" s="78"/>
      <c r="AH103" s="78"/>
      <c r="AI103" s="78"/>
      <c r="AJ103" s="87"/>
      <c r="AK103" s="358"/>
      <c r="AL103" s="51"/>
      <c r="AM103" s="51"/>
      <c r="AW103" s="52"/>
    </row>
    <row r="104" spans="1:49" outlineLevel="1">
      <c r="A104" s="274"/>
      <c r="B104" s="48" t="s">
        <v>15</v>
      </c>
      <c r="C104" s="77">
        <v>1035</v>
      </c>
      <c r="D104" s="48"/>
      <c r="E104" s="48" t="s">
        <v>10338</v>
      </c>
      <c r="F104" s="48" t="s">
        <v>10339</v>
      </c>
      <c r="G104" s="48" t="s">
        <v>10131</v>
      </c>
      <c r="H104" s="48"/>
      <c r="I104" s="48"/>
      <c r="J104" s="87"/>
      <c r="K104" s="94"/>
      <c r="L104" s="48"/>
      <c r="M104" s="87"/>
      <c r="N104" s="191"/>
      <c r="O104" s="191"/>
      <c r="P104" s="191"/>
      <c r="Q104" s="191"/>
      <c r="R104" s="191"/>
      <c r="S104" s="191"/>
      <c r="T104" s="191"/>
      <c r="U104" s="191"/>
      <c r="V104" s="78"/>
      <c r="W104" s="78"/>
      <c r="X104" s="78"/>
      <c r="Y104" s="78"/>
      <c r="Z104" s="78"/>
      <c r="AA104" s="78"/>
      <c r="AB104" s="78"/>
      <c r="AC104" s="78"/>
      <c r="AD104" s="90"/>
      <c r="AE104" s="87"/>
      <c r="AF104" s="87"/>
      <c r="AG104" s="78"/>
      <c r="AH104" s="78"/>
      <c r="AI104" s="78"/>
      <c r="AJ104" s="87"/>
      <c r="AK104" s="358"/>
      <c r="AL104" s="51"/>
      <c r="AM104" s="51"/>
      <c r="AW104" s="52"/>
    </row>
    <row r="105" spans="1:49" outlineLevel="1">
      <c r="A105" s="274"/>
      <c r="B105" s="48" t="s">
        <v>15</v>
      </c>
      <c r="C105" s="77">
        <v>1036</v>
      </c>
      <c r="D105" s="48"/>
      <c r="E105" s="48" t="s">
        <v>10340</v>
      </c>
      <c r="F105" s="48" t="s">
        <v>10341</v>
      </c>
      <c r="G105" s="48" t="s">
        <v>10134</v>
      </c>
      <c r="H105" s="48"/>
      <c r="I105" s="48"/>
      <c r="J105" s="87"/>
      <c r="K105" s="94"/>
      <c r="L105" s="48"/>
      <c r="M105" s="87"/>
      <c r="N105" s="191"/>
      <c r="O105" s="191"/>
      <c r="P105" s="191"/>
      <c r="Q105" s="191"/>
      <c r="R105" s="191"/>
      <c r="S105" s="191"/>
      <c r="T105" s="191"/>
      <c r="U105" s="191"/>
      <c r="V105" s="78"/>
      <c r="W105" s="78"/>
      <c r="X105" s="78"/>
      <c r="Y105" s="78"/>
      <c r="Z105" s="78"/>
      <c r="AA105" s="78"/>
      <c r="AB105" s="78"/>
      <c r="AC105" s="78"/>
      <c r="AD105" s="90"/>
      <c r="AE105" s="87"/>
      <c r="AF105" s="87"/>
      <c r="AG105" s="78"/>
      <c r="AH105" s="78"/>
      <c r="AI105" s="78"/>
      <c r="AJ105" s="87"/>
      <c r="AK105" s="358"/>
      <c r="AL105" s="51"/>
      <c r="AM105" s="51"/>
      <c r="AW105" s="52"/>
    </row>
    <row r="106" spans="1:49" outlineLevel="1">
      <c r="A106" s="274"/>
      <c r="B106" s="48" t="s">
        <v>15</v>
      </c>
      <c r="C106" s="77">
        <v>1037</v>
      </c>
      <c r="D106" s="48"/>
      <c r="E106" s="48" t="s">
        <v>10342</v>
      </c>
      <c r="F106" s="48" t="s">
        <v>10343</v>
      </c>
      <c r="G106" s="48" t="s">
        <v>10137</v>
      </c>
      <c r="H106" s="48"/>
      <c r="I106" s="48"/>
      <c r="J106" s="87"/>
      <c r="K106" s="94"/>
      <c r="L106" s="48"/>
      <c r="M106" s="87"/>
      <c r="N106" s="191"/>
      <c r="O106" s="191"/>
      <c r="P106" s="191"/>
      <c r="Q106" s="191"/>
      <c r="R106" s="191"/>
      <c r="S106" s="191"/>
      <c r="T106" s="191"/>
      <c r="U106" s="191"/>
      <c r="V106" s="78"/>
      <c r="W106" s="78"/>
      <c r="X106" s="78"/>
      <c r="Y106" s="78"/>
      <c r="Z106" s="78"/>
      <c r="AA106" s="78"/>
      <c r="AB106" s="78"/>
      <c r="AC106" s="78"/>
      <c r="AD106" s="90"/>
      <c r="AE106" s="87"/>
      <c r="AF106" s="87"/>
      <c r="AG106" s="78"/>
      <c r="AH106" s="78"/>
      <c r="AI106" s="78"/>
      <c r="AJ106" s="87"/>
      <c r="AK106" s="358"/>
      <c r="AL106" s="51"/>
      <c r="AM106" s="51"/>
      <c r="AW106" s="52"/>
    </row>
    <row r="107" spans="1:49" outlineLevel="1">
      <c r="A107" s="274"/>
      <c r="B107" s="48" t="s">
        <v>15</v>
      </c>
      <c r="C107" s="77">
        <v>1038</v>
      </c>
      <c r="D107" s="48"/>
      <c r="E107" s="48" t="s">
        <v>10344</v>
      </c>
      <c r="F107" s="48" t="s">
        <v>10345</v>
      </c>
      <c r="G107" s="48" t="s">
        <v>10140</v>
      </c>
      <c r="H107" s="48"/>
      <c r="I107" s="48"/>
      <c r="J107" s="87"/>
      <c r="K107" s="94"/>
      <c r="L107" s="48"/>
      <c r="M107" s="87"/>
      <c r="N107" s="191"/>
      <c r="O107" s="191"/>
      <c r="P107" s="191"/>
      <c r="Q107" s="191"/>
      <c r="R107" s="191"/>
      <c r="S107" s="191"/>
      <c r="T107" s="191"/>
      <c r="U107" s="191"/>
      <c r="V107" s="78"/>
      <c r="W107" s="78"/>
      <c r="X107" s="78"/>
      <c r="Y107" s="78"/>
      <c r="Z107" s="78"/>
      <c r="AA107" s="78"/>
      <c r="AB107" s="78"/>
      <c r="AC107" s="78"/>
      <c r="AD107" s="90"/>
      <c r="AE107" s="87"/>
      <c r="AF107" s="87"/>
      <c r="AG107" s="78"/>
      <c r="AH107" s="78"/>
      <c r="AI107" s="78"/>
      <c r="AJ107" s="87"/>
      <c r="AK107" s="358"/>
      <c r="AL107" s="51"/>
      <c r="AM107" s="51"/>
      <c r="AW107" s="52"/>
    </row>
    <row r="108" spans="1:49" outlineLevel="1">
      <c r="A108" s="274"/>
      <c r="B108" s="48" t="s">
        <v>15</v>
      </c>
      <c r="C108" s="77">
        <v>1039</v>
      </c>
      <c r="D108" s="48"/>
      <c r="E108" s="48" t="s">
        <v>10346</v>
      </c>
      <c r="F108" s="48" t="s">
        <v>10347</v>
      </c>
      <c r="G108" s="48" t="s">
        <v>10143</v>
      </c>
      <c r="H108" s="48"/>
      <c r="I108" s="48"/>
      <c r="J108" s="87"/>
      <c r="K108" s="94"/>
      <c r="L108" s="48"/>
      <c r="M108" s="87"/>
      <c r="N108" s="191"/>
      <c r="O108" s="191"/>
      <c r="P108" s="191"/>
      <c r="Q108" s="191"/>
      <c r="R108" s="191"/>
      <c r="S108" s="191"/>
      <c r="T108" s="191"/>
      <c r="U108" s="191"/>
      <c r="V108" s="78"/>
      <c r="W108" s="78"/>
      <c r="X108" s="78"/>
      <c r="Y108" s="78"/>
      <c r="Z108" s="78"/>
      <c r="AA108" s="78"/>
      <c r="AB108" s="78"/>
      <c r="AC108" s="78"/>
      <c r="AD108" s="90"/>
      <c r="AE108" s="87"/>
      <c r="AF108" s="87"/>
      <c r="AG108" s="78"/>
      <c r="AH108" s="78"/>
      <c r="AI108" s="78"/>
      <c r="AJ108" s="87"/>
      <c r="AK108" s="358"/>
      <c r="AL108" s="51"/>
      <c r="AM108" s="51"/>
      <c r="AW108" s="52"/>
    </row>
    <row r="109" spans="1:49" outlineLevel="1">
      <c r="A109" s="274"/>
      <c r="B109" s="48" t="s">
        <v>15</v>
      </c>
      <c r="C109" s="77">
        <v>1040</v>
      </c>
      <c r="D109" s="48"/>
      <c r="E109" s="48" t="s">
        <v>10348</v>
      </c>
      <c r="F109" s="48" t="s">
        <v>10349</v>
      </c>
      <c r="G109" s="48" t="s">
        <v>10146</v>
      </c>
      <c r="H109" s="48"/>
      <c r="I109" s="48"/>
      <c r="J109" s="87"/>
      <c r="K109" s="94"/>
      <c r="L109" s="48"/>
      <c r="M109" s="87"/>
      <c r="N109" s="191"/>
      <c r="O109" s="191"/>
      <c r="P109" s="191"/>
      <c r="Q109" s="191"/>
      <c r="R109" s="191"/>
      <c r="S109" s="191"/>
      <c r="T109" s="191"/>
      <c r="U109" s="191"/>
      <c r="V109" s="78"/>
      <c r="W109" s="78"/>
      <c r="X109" s="78"/>
      <c r="Y109" s="78"/>
      <c r="Z109" s="78"/>
      <c r="AA109" s="78"/>
      <c r="AB109" s="78"/>
      <c r="AC109" s="78"/>
      <c r="AD109" s="90"/>
      <c r="AE109" s="87"/>
      <c r="AF109" s="87"/>
      <c r="AG109" s="78"/>
      <c r="AH109" s="78"/>
      <c r="AI109" s="78"/>
      <c r="AJ109" s="87"/>
      <c r="AK109" s="358"/>
      <c r="AL109" s="51"/>
      <c r="AM109" s="51"/>
      <c r="AW109" s="52"/>
    </row>
    <row r="110" spans="1:49" outlineLevel="1">
      <c r="A110" s="274"/>
      <c r="B110" s="48" t="s">
        <v>15</v>
      </c>
      <c r="C110" s="77">
        <v>1041</v>
      </c>
      <c r="D110" s="48"/>
      <c r="E110" s="48" t="s">
        <v>10350</v>
      </c>
      <c r="F110" s="48" t="s">
        <v>10351</v>
      </c>
      <c r="G110" s="48" t="s">
        <v>10149</v>
      </c>
      <c r="H110" s="48"/>
      <c r="I110" s="48"/>
      <c r="J110" s="87"/>
      <c r="K110" s="94"/>
      <c r="L110" s="48"/>
      <c r="M110" s="87"/>
      <c r="N110" s="191"/>
      <c r="O110" s="191"/>
      <c r="P110" s="191"/>
      <c r="Q110" s="191"/>
      <c r="R110" s="191"/>
      <c r="S110" s="191"/>
      <c r="T110" s="191"/>
      <c r="U110" s="191"/>
      <c r="V110" s="78"/>
      <c r="W110" s="78"/>
      <c r="X110" s="78"/>
      <c r="Y110" s="78"/>
      <c r="Z110" s="78"/>
      <c r="AA110" s="78"/>
      <c r="AB110" s="78"/>
      <c r="AC110" s="78"/>
      <c r="AD110" s="90"/>
      <c r="AE110" s="87"/>
      <c r="AF110" s="87"/>
      <c r="AG110" s="78"/>
      <c r="AH110" s="78"/>
      <c r="AI110" s="78"/>
      <c r="AJ110" s="87"/>
      <c r="AK110" s="358"/>
      <c r="AL110" s="51"/>
      <c r="AM110" s="51"/>
      <c r="AW110" s="52"/>
    </row>
    <row r="111" spans="1:49" outlineLevel="1">
      <c r="A111" s="274"/>
      <c r="B111" s="48" t="s">
        <v>15</v>
      </c>
      <c r="C111" s="77">
        <v>1042</v>
      </c>
      <c r="D111" s="48"/>
      <c r="E111" s="48" t="s">
        <v>10352</v>
      </c>
      <c r="F111" s="48" t="s">
        <v>10353</v>
      </c>
      <c r="G111" s="48" t="s">
        <v>10152</v>
      </c>
      <c r="H111" s="48"/>
      <c r="I111" s="48"/>
      <c r="J111" s="87"/>
      <c r="K111" s="94"/>
      <c r="L111" s="48"/>
      <c r="M111" s="87"/>
      <c r="N111" s="191"/>
      <c r="O111" s="191"/>
      <c r="P111" s="191"/>
      <c r="Q111" s="191"/>
      <c r="R111" s="191"/>
      <c r="S111" s="191"/>
      <c r="T111" s="191"/>
      <c r="U111" s="191"/>
      <c r="V111" s="78"/>
      <c r="W111" s="78"/>
      <c r="X111" s="78"/>
      <c r="Y111" s="78"/>
      <c r="Z111" s="78"/>
      <c r="AA111" s="78"/>
      <c r="AB111" s="78"/>
      <c r="AC111" s="78"/>
      <c r="AD111" s="90"/>
      <c r="AE111" s="87"/>
      <c r="AF111" s="87"/>
      <c r="AG111" s="78"/>
      <c r="AH111" s="78"/>
      <c r="AI111" s="78"/>
      <c r="AJ111" s="87"/>
      <c r="AK111" s="358"/>
      <c r="AL111" s="51"/>
      <c r="AM111" s="51"/>
      <c r="AW111" s="52"/>
    </row>
    <row r="112" spans="1:49" outlineLevel="1">
      <c r="A112" s="274"/>
      <c r="B112" s="48" t="s">
        <v>15</v>
      </c>
      <c r="C112" s="77">
        <v>1043</v>
      </c>
      <c r="D112" s="48"/>
      <c r="E112" s="48" t="s">
        <v>10354</v>
      </c>
      <c r="F112" s="48" t="s">
        <v>10355</v>
      </c>
      <c r="G112" s="48" t="s">
        <v>10155</v>
      </c>
      <c r="H112" s="48"/>
      <c r="I112" s="48"/>
      <c r="J112" s="87"/>
      <c r="K112" s="94"/>
      <c r="L112" s="48"/>
      <c r="M112" s="87"/>
      <c r="N112" s="191"/>
      <c r="O112" s="191"/>
      <c r="P112" s="191"/>
      <c r="Q112" s="191"/>
      <c r="R112" s="191"/>
      <c r="S112" s="191"/>
      <c r="T112" s="191"/>
      <c r="U112" s="191"/>
      <c r="V112" s="78"/>
      <c r="W112" s="78"/>
      <c r="X112" s="78"/>
      <c r="Y112" s="78"/>
      <c r="Z112" s="78"/>
      <c r="AA112" s="78"/>
      <c r="AB112" s="78"/>
      <c r="AC112" s="78"/>
      <c r="AD112" s="90"/>
      <c r="AE112" s="87"/>
      <c r="AF112" s="87"/>
      <c r="AG112" s="78"/>
      <c r="AH112" s="78"/>
      <c r="AI112" s="78"/>
      <c r="AJ112" s="87"/>
      <c r="AK112" s="358"/>
      <c r="AL112" s="51"/>
      <c r="AM112" s="51"/>
      <c r="AW112" s="52"/>
    </row>
    <row r="113" spans="1:49" outlineLevel="1">
      <c r="A113" s="274"/>
      <c r="B113" s="48" t="s">
        <v>15</v>
      </c>
      <c r="C113" s="77">
        <v>1044</v>
      </c>
      <c r="D113" s="48"/>
      <c r="E113" s="48" t="s">
        <v>10356</v>
      </c>
      <c r="F113" s="48" t="s">
        <v>10357</v>
      </c>
      <c r="G113" s="48" t="s">
        <v>10158</v>
      </c>
      <c r="H113" s="48"/>
      <c r="I113" s="48"/>
      <c r="J113" s="87"/>
      <c r="K113" s="94"/>
      <c r="L113" s="48"/>
      <c r="M113" s="87"/>
      <c r="N113" s="191"/>
      <c r="O113" s="191"/>
      <c r="P113" s="191"/>
      <c r="Q113" s="191"/>
      <c r="R113" s="191"/>
      <c r="S113" s="191"/>
      <c r="T113" s="191"/>
      <c r="U113" s="191"/>
      <c r="V113" s="78"/>
      <c r="W113" s="78"/>
      <c r="X113" s="78"/>
      <c r="Y113" s="78"/>
      <c r="Z113" s="78"/>
      <c r="AA113" s="78"/>
      <c r="AB113" s="78"/>
      <c r="AC113" s="78"/>
      <c r="AD113" s="90"/>
      <c r="AE113" s="87"/>
      <c r="AF113" s="87"/>
      <c r="AG113" s="78"/>
      <c r="AH113" s="78"/>
      <c r="AI113" s="78"/>
      <c r="AJ113" s="87"/>
      <c r="AK113" s="358"/>
      <c r="AL113" s="51"/>
      <c r="AM113" s="51"/>
      <c r="AW113" s="52"/>
    </row>
    <row r="114" spans="1:49" outlineLevel="1">
      <c r="A114" s="274"/>
      <c r="B114" s="48" t="s">
        <v>15</v>
      </c>
      <c r="C114" s="77">
        <v>1045</v>
      </c>
      <c r="D114" s="48"/>
      <c r="E114" s="48" t="s">
        <v>10358</v>
      </c>
      <c r="F114" s="48" t="s">
        <v>10359</v>
      </c>
      <c r="G114" s="48" t="s">
        <v>10161</v>
      </c>
      <c r="H114" s="48"/>
      <c r="I114" s="48"/>
      <c r="J114" s="87"/>
      <c r="K114" s="94"/>
      <c r="L114" s="48"/>
      <c r="M114" s="87"/>
      <c r="N114" s="191"/>
      <c r="O114" s="191"/>
      <c r="P114" s="191"/>
      <c r="Q114" s="191"/>
      <c r="R114" s="191"/>
      <c r="S114" s="191"/>
      <c r="T114" s="191"/>
      <c r="U114" s="191"/>
      <c r="V114" s="78"/>
      <c r="W114" s="78"/>
      <c r="X114" s="78"/>
      <c r="Y114" s="78"/>
      <c r="Z114" s="78"/>
      <c r="AA114" s="78"/>
      <c r="AB114" s="78"/>
      <c r="AC114" s="78"/>
      <c r="AD114" s="90"/>
      <c r="AE114" s="87"/>
      <c r="AF114" s="87"/>
      <c r="AG114" s="78"/>
      <c r="AH114" s="78"/>
      <c r="AI114" s="78"/>
      <c r="AJ114" s="87"/>
      <c r="AK114" s="358"/>
      <c r="AL114" s="51"/>
      <c r="AM114" s="51"/>
      <c r="AW114" s="52"/>
    </row>
    <row r="115" spans="1:49" outlineLevel="1">
      <c r="A115" s="274"/>
      <c r="B115" s="48" t="s">
        <v>15</v>
      </c>
      <c r="C115" s="77">
        <v>1046</v>
      </c>
      <c r="D115" s="48"/>
      <c r="E115" s="48" t="s">
        <v>10360</v>
      </c>
      <c r="F115" s="48" t="s">
        <v>10361</v>
      </c>
      <c r="G115" s="48" t="s">
        <v>10164</v>
      </c>
      <c r="H115" s="48"/>
      <c r="I115" s="48"/>
      <c r="J115" s="87"/>
      <c r="K115" s="94"/>
      <c r="L115" s="48"/>
      <c r="M115" s="87"/>
      <c r="N115" s="191"/>
      <c r="O115" s="191"/>
      <c r="P115" s="191"/>
      <c r="Q115" s="191"/>
      <c r="R115" s="191"/>
      <c r="S115" s="191"/>
      <c r="T115" s="191"/>
      <c r="U115" s="191"/>
      <c r="V115" s="78"/>
      <c r="W115" s="78"/>
      <c r="X115" s="78"/>
      <c r="Y115" s="78"/>
      <c r="Z115" s="78"/>
      <c r="AA115" s="78"/>
      <c r="AB115" s="78"/>
      <c r="AC115" s="78"/>
      <c r="AD115" s="90"/>
      <c r="AE115" s="87"/>
      <c r="AF115" s="87"/>
      <c r="AG115" s="78"/>
      <c r="AH115" s="78"/>
      <c r="AI115" s="78"/>
      <c r="AJ115" s="87"/>
      <c r="AK115" s="358"/>
      <c r="AL115" s="51"/>
      <c r="AM115" s="51"/>
      <c r="AW115" s="52"/>
    </row>
    <row r="116" spans="1:49" outlineLevel="1">
      <c r="A116" s="274"/>
      <c r="B116" s="48" t="s">
        <v>15</v>
      </c>
      <c r="C116" s="77">
        <v>1047</v>
      </c>
      <c r="D116" s="48"/>
      <c r="E116" s="48" t="s">
        <v>10362</v>
      </c>
      <c r="F116" s="48" t="s">
        <v>10363</v>
      </c>
      <c r="G116" s="48" t="s">
        <v>10167</v>
      </c>
      <c r="H116" s="48"/>
      <c r="I116" s="48"/>
      <c r="J116" s="87"/>
      <c r="K116" s="94"/>
      <c r="L116" s="48"/>
      <c r="M116" s="87"/>
      <c r="N116" s="191"/>
      <c r="O116" s="191"/>
      <c r="P116" s="191"/>
      <c r="Q116" s="191"/>
      <c r="R116" s="191"/>
      <c r="S116" s="191"/>
      <c r="T116" s="191"/>
      <c r="U116" s="191"/>
      <c r="V116" s="78"/>
      <c r="W116" s="78"/>
      <c r="X116" s="78"/>
      <c r="Y116" s="78"/>
      <c r="Z116" s="78"/>
      <c r="AA116" s="78"/>
      <c r="AB116" s="78"/>
      <c r="AC116" s="78"/>
      <c r="AD116" s="90"/>
      <c r="AE116" s="87"/>
      <c r="AF116" s="87"/>
      <c r="AG116" s="78"/>
      <c r="AH116" s="78"/>
      <c r="AI116" s="78"/>
      <c r="AJ116" s="87"/>
      <c r="AK116" s="358"/>
      <c r="AL116" s="51"/>
      <c r="AM116" s="51"/>
      <c r="AW116" s="52"/>
    </row>
    <row r="117" spans="1:49" outlineLevel="1">
      <c r="A117" s="274"/>
      <c r="B117" s="48" t="s">
        <v>15</v>
      </c>
      <c r="C117" s="77">
        <v>1048</v>
      </c>
      <c r="D117" s="48"/>
      <c r="E117" s="48" t="s">
        <v>10364</v>
      </c>
      <c r="F117" s="48" t="s">
        <v>10365</v>
      </c>
      <c r="G117" s="48" t="s">
        <v>10170</v>
      </c>
      <c r="H117" s="48"/>
      <c r="I117" s="48"/>
      <c r="J117" s="87"/>
      <c r="K117" s="94"/>
      <c r="L117" s="48"/>
      <c r="M117" s="87"/>
      <c r="N117" s="191"/>
      <c r="O117" s="191"/>
      <c r="P117" s="191"/>
      <c r="Q117" s="191"/>
      <c r="R117" s="191"/>
      <c r="S117" s="191"/>
      <c r="T117" s="191"/>
      <c r="U117" s="191"/>
      <c r="V117" s="78"/>
      <c r="W117" s="78"/>
      <c r="X117" s="78"/>
      <c r="Y117" s="78"/>
      <c r="Z117" s="78"/>
      <c r="AA117" s="78"/>
      <c r="AB117" s="78"/>
      <c r="AC117" s="78"/>
      <c r="AD117" s="90"/>
      <c r="AE117" s="87"/>
      <c r="AF117" s="87"/>
      <c r="AG117" s="78"/>
      <c r="AH117" s="78"/>
      <c r="AI117" s="78"/>
      <c r="AJ117" s="87"/>
      <c r="AK117" s="358"/>
      <c r="AL117" s="51"/>
      <c r="AM117" s="51"/>
      <c r="AW117" s="52"/>
    </row>
    <row r="118" spans="1:49" outlineLevel="1">
      <c r="A118" s="274"/>
      <c r="B118" s="48" t="s">
        <v>15</v>
      </c>
      <c r="C118" s="77">
        <v>1049</v>
      </c>
      <c r="D118" s="48"/>
      <c r="E118" s="48" t="s">
        <v>10366</v>
      </c>
      <c r="F118" s="48" t="s">
        <v>10367</v>
      </c>
      <c r="G118" s="48" t="s">
        <v>10173</v>
      </c>
      <c r="H118" s="48"/>
      <c r="I118" s="48"/>
      <c r="J118" s="87"/>
      <c r="K118" s="94"/>
      <c r="L118" s="48"/>
      <c r="M118" s="87"/>
      <c r="N118" s="191"/>
      <c r="O118" s="191"/>
      <c r="P118" s="191"/>
      <c r="Q118" s="191"/>
      <c r="R118" s="191"/>
      <c r="S118" s="191"/>
      <c r="T118" s="191"/>
      <c r="U118" s="191"/>
      <c r="V118" s="78"/>
      <c r="W118" s="78"/>
      <c r="X118" s="78"/>
      <c r="Y118" s="78"/>
      <c r="Z118" s="78"/>
      <c r="AA118" s="78"/>
      <c r="AB118" s="78"/>
      <c r="AC118" s="78"/>
      <c r="AD118" s="90"/>
      <c r="AE118" s="87"/>
      <c r="AF118" s="87"/>
      <c r="AG118" s="78"/>
      <c r="AH118" s="78"/>
      <c r="AI118" s="78"/>
      <c r="AJ118" s="87"/>
      <c r="AK118" s="358"/>
      <c r="AL118" s="51"/>
      <c r="AM118" s="51"/>
      <c r="AW118" s="52"/>
    </row>
    <row r="119" spans="1:49" outlineLevel="1">
      <c r="A119" s="274"/>
      <c r="B119" s="48" t="s">
        <v>15</v>
      </c>
      <c r="C119" s="77">
        <v>1050</v>
      </c>
      <c r="D119" s="48"/>
      <c r="E119" s="48" t="s">
        <v>10368</v>
      </c>
      <c r="F119" s="48" t="s">
        <v>10369</v>
      </c>
      <c r="G119" s="48" t="s">
        <v>10176</v>
      </c>
      <c r="H119" s="48"/>
      <c r="I119" s="48"/>
      <c r="J119" s="87"/>
      <c r="K119" s="94"/>
      <c r="L119" s="48"/>
      <c r="M119" s="87"/>
      <c r="N119" s="191"/>
      <c r="O119" s="191"/>
      <c r="P119" s="191"/>
      <c r="Q119" s="191"/>
      <c r="R119" s="191"/>
      <c r="S119" s="191"/>
      <c r="T119" s="191"/>
      <c r="U119" s="191"/>
      <c r="V119" s="78"/>
      <c r="W119" s="78"/>
      <c r="X119" s="78"/>
      <c r="Y119" s="78"/>
      <c r="Z119" s="78"/>
      <c r="AA119" s="78"/>
      <c r="AB119" s="78"/>
      <c r="AC119" s="78"/>
      <c r="AD119" s="90"/>
      <c r="AE119" s="87"/>
      <c r="AF119" s="87"/>
      <c r="AG119" s="78"/>
      <c r="AH119" s="78"/>
      <c r="AI119" s="78"/>
      <c r="AJ119" s="87"/>
      <c r="AK119" s="358"/>
      <c r="AL119" s="51"/>
      <c r="AM119" s="51"/>
      <c r="AW119" s="52"/>
    </row>
    <row r="120" spans="1:49" outlineLevel="1">
      <c r="A120" s="274"/>
      <c r="B120" s="48" t="s">
        <v>15</v>
      </c>
      <c r="C120" s="77">
        <v>1051</v>
      </c>
      <c r="D120" s="48"/>
      <c r="E120" s="48" t="s">
        <v>10370</v>
      </c>
      <c r="F120" s="48" t="s">
        <v>10371</v>
      </c>
      <c r="G120" s="48" t="s">
        <v>10179</v>
      </c>
      <c r="H120" s="48"/>
      <c r="I120" s="48"/>
      <c r="J120" s="87"/>
      <c r="K120" s="94"/>
      <c r="L120" s="48"/>
      <c r="M120" s="87"/>
      <c r="N120" s="191"/>
      <c r="O120" s="191"/>
      <c r="P120" s="191"/>
      <c r="Q120" s="191"/>
      <c r="R120" s="191"/>
      <c r="S120" s="191"/>
      <c r="T120" s="191"/>
      <c r="U120" s="191"/>
      <c r="V120" s="78"/>
      <c r="W120" s="78"/>
      <c r="X120" s="78"/>
      <c r="Y120" s="78"/>
      <c r="Z120" s="78"/>
      <c r="AA120" s="78"/>
      <c r="AB120" s="78"/>
      <c r="AC120" s="78"/>
      <c r="AD120" s="90"/>
      <c r="AE120" s="87"/>
      <c r="AF120" s="87"/>
      <c r="AG120" s="78"/>
      <c r="AH120" s="78"/>
      <c r="AI120" s="78"/>
      <c r="AJ120" s="87"/>
      <c r="AK120" s="358"/>
      <c r="AL120" s="51"/>
      <c r="AM120" s="51"/>
      <c r="AW120" s="52"/>
    </row>
    <row r="121" spans="1:49" outlineLevel="1">
      <c r="A121" s="274"/>
      <c r="B121" s="48" t="s">
        <v>15</v>
      </c>
      <c r="C121" s="77">
        <v>1052</v>
      </c>
      <c r="D121" s="48"/>
      <c r="E121" s="48" t="s">
        <v>10372</v>
      </c>
      <c r="F121" s="48" t="s">
        <v>10373</v>
      </c>
      <c r="G121" s="48" t="s">
        <v>10182</v>
      </c>
      <c r="H121" s="48"/>
      <c r="I121" s="48"/>
      <c r="J121" s="87"/>
      <c r="K121" s="94"/>
      <c r="L121" s="48"/>
      <c r="M121" s="87"/>
      <c r="N121" s="191"/>
      <c r="O121" s="191"/>
      <c r="P121" s="191"/>
      <c r="Q121" s="191"/>
      <c r="R121" s="191"/>
      <c r="S121" s="191"/>
      <c r="T121" s="191"/>
      <c r="U121" s="191"/>
      <c r="V121" s="78"/>
      <c r="W121" s="78"/>
      <c r="X121" s="78"/>
      <c r="Y121" s="78"/>
      <c r="Z121" s="78"/>
      <c r="AA121" s="78"/>
      <c r="AB121" s="78"/>
      <c r="AC121" s="78"/>
      <c r="AD121" s="90"/>
      <c r="AE121" s="87"/>
      <c r="AF121" s="87"/>
      <c r="AG121" s="78"/>
      <c r="AH121" s="78"/>
      <c r="AI121" s="78"/>
      <c r="AJ121" s="87"/>
      <c r="AK121" s="358"/>
      <c r="AL121" s="51"/>
      <c r="AM121" s="51"/>
      <c r="AW121" s="52"/>
    </row>
    <row r="122" spans="1:49" outlineLevel="1">
      <c r="A122" s="274"/>
      <c r="B122" s="48" t="s">
        <v>15</v>
      </c>
      <c r="C122" s="77">
        <v>1053</v>
      </c>
      <c r="D122" s="48"/>
      <c r="E122" s="48" t="s">
        <v>10374</v>
      </c>
      <c r="F122" s="48" t="s">
        <v>10375</v>
      </c>
      <c r="G122" s="48" t="s">
        <v>10185</v>
      </c>
      <c r="H122" s="48"/>
      <c r="I122" s="48"/>
      <c r="J122" s="87"/>
      <c r="K122" s="94"/>
      <c r="L122" s="48"/>
      <c r="M122" s="87"/>
      <c r="N122" s="191"/>
      <c r="O122" s="191"/>
      <c r="P122" s="191"/>
      <c r="Q122" s="191"/>
      <c r="R122" s="191"/>
      <c r="S122" s="191"/>
      <c r="T122" s="191"/>
      <c r="U122" s="191"/>
      <c r="V122" s="78"/>
      <c r="W122" s="78"/>
      <c r="X122" s="78"/>
      <c r="Y122" s="78"/>
      <c r="Z122" s="78"/>
      <c r="AA122" s="78"/>
      <c r="AB122" s="78"/>
      <c r="AC122" s="78"/>
      <c r="AD122" s="90"/>
      <c r="AE122" s="87"/>
      <c r="AF122" s="87"/>
      <c r="AG122" s="78"/>
      <c r="AH122" s="78"/>
      <c r="AI122" s="78"/>
      <c r="AJ122" s="87"/>
      <c r="AK122" s="358"/>
      <c r="AL122" s="51"/>
      <c r="AM122" s="51"/>
      <c r="AW122" s="52"/>
    </row>
    <row r="123" spans="1:49" outlineLevel="1">
      <c r="A123" s="274"/>
      <c r="B123" s="48" t="s">
        <v>15</v>
      </c>
      <c r="C123" s="77">
        <v>1054</v>
      </c>
      <c r="D123" s="48"/>
      <c r="E123" s="48" t="s">
        <v>10376</v>
      </c>
      <c r="F123" s="48" t="s">
        <v>10377</v>
      </c>
      <c r="G123" s="48" t="s">
        <v>10188</v>
      </c>
      <c r="H123" s="48"/>
      <c r="I123" s="48"/>
      <c r="J123" s="87"/>
      <c r="K123" s="94"/>
      <c r="L123" s="48"/>
      <c r="M123" s="87"/>
      <c r="N123" s="191"/>
      <c r="O123" s="191"/>
      <c r="P123" s="191"/>
      <c r="Q123" s="191"/>
      <c r="R123" s="191"/>
      <c r="S123" s="191"/>
      <c r="T123" s="191"/>
      <c r="U123" s="191"/>
      <c r="V123" s="78"/>
      <c r="W123" s="78"/>
      <c r="X123" s="78"/>
      <c r="Y123" s="78"/>
      <c r="Z123" s="78"/>
      <c r="AA123" s="78"/>
      <c r="AB123" s="78"/>
      <c r="AC123" s="78"/>
      <c r="AD123" s="90"/>
      <c r="AE123" s="87"/>
      <c r="AF123" s="87"/>
      <c r="AG123" s="78"/>
      <c r="AH123" s="78"/>
      <c r="AI123" s="78"/>
      <c r="AJ123" s="87"/>
      <c r="AK123" s="358"/>
      <c r="AL123" s="51"/>
      <c r="AM123" s="51"/>
      <c r="AW123" s="52"/>
    </row>
    <row r="124" spans="1:49" outlineLevel="1">
      <c r="A124" s="274"/>
      <c r="B124" s="48" t="s">
        <v>15</v>
      </c>
      <c r="C124" s="77">
        <v>1055</v>
      </c>
      <c r="D124" s="48"/>
      <c r="E124" s="48" t="s">
        <v>10378</v>
      </c>
      <c r="F124" s="48" t="s">
        <v>10379</v>
      </c>
      <c r="G124" s="48" t="s">
        <v>10191</v>
      </c>
      <c r="H124" s="48"/>
      <c r="I124" s="48"/>
      <c r="J124" s="87"/>
      <c r="K124" s="94"/>
      <c r="L124" s="48"/>
      <c r="M124" s="87"/>
      <c r="N124" s="191"/>
      <c r="O124" s="191"/>
      <c r="P124" s="191"/>
      <c r="Q124" s="191"/>
      <c r="R124" s="191"/>
      <c r="S124" s="191"/>
      <c r="T124" s="191"/>
      <c r="U124" s="191"/>
      <c r="V124" s="78"/>
      <c r="W124" s="78"/>
      <c r="X124" s="78"/>
      <c r="Y124" s="78"/>
      <c r="Z124" s="78"/>
      <c r="AA124" s="78"/>
      <c r="AB124" s="78"/>
      <c r="AC124" s="78"/>
      <c r="AD124" s="90"/>
      <c r="AE124" s="87"/>
      <c r="AF124" s="87"/>
      <c r="AG124" s="78"/>
      <c r="AH124" s="78"/>
      <c r="AI124" s="78"/>
      <c r="AJ124" s="87"/>
      <c r="AK124" s="358"/>
      <c r="AL124" s="51"/>
      <c r="AM124" s="51"/>
      <c r="AW124" s="52"/>
    </row>
    <row r="125" spans="1:49" outlineLevel="1">
      <c r="A125" s="274"/>
      <c r="B125" s="48" t="s">
        <v>15</v>
      </c>
      <c r="C125" s="77">
        <v>1056</v>
      </c>
      <c r="D125" s="48"/>
      <c r="E125" s="48" t="s">
        <v>10380</v>
      </c>
      <c r="F125" s="48" t="s">
        <v>10381</v>
      </c>
      <c r="G125" s="48" t="s">
        <v>10194</v>
      </c>
      <c r="H125" s="48"/>
      <c r="I125" s="48"/>
      <c r="J125" s="87"/>
      <c r="K125" s="94"/>
      <c r="L125" s="48"/>
      <c r="M125" s="87"/>
      <c r="N125" s="191"/>
      <c r="O125" s="191"/>
      <c r="P125" s="191"/>
      <c r="Q125" s="191"/>
      <c r="R125" s="191"/>
      <c r="S125" s="191"/>
      <c r="T125" s="191"/>
      <c r="U125" s="191"/>
      <c r="V125" s="78"/>
      <c r="W125" s="78"/>
      <c r="X125" s="78"/>
      <c r="Y125" s="78"/>
      <c r="Z125" s="78"/>
      <c r="AA125" s="78"/>
      <c r="AB125" s="78"/>
      <c r="AC125" s="78"/>
      <c r="AD125" s="90"/>
      <c r="AE125" s="87"/>
      <c r="AF125" s="87"/>
      <c r="AG125" s="78"/>
      <c r="AH125" s="78"/>
      <c r="AI125" s="78"/>
      <c r="AJ125" s="87"/>
      <c r="AK125" s="358"/>
      <c r="AL125" s="51"/>
      <c r="AM125" s="51"/>
      <c r="AW125" s="52"/>
    </row>
    <row r="126" spans="1:49" outlineLevel="1">
      <c r="A126" s="274"/>
      <c r="B126" s="48" t="s">
        <v>15</v>
      </c>
      <c r="C126" s="77">
        <v>1057</v>
      </c>
      <c r="D126" s="48"/>
      <c r="E126" s="48" t="s">
        <v>10382</v>
      </c>
      <c r="F126" s="48" t="s">
        <v>10383</v>
      </c>
      <c r="G126" s="48" t="s">
        <v>10197</v>
      </c>
      <c r="H126" s="48"/>
      <c r="I126" s="48"/>
      <c r="J126" s="87"/>
      <c r="K126" s="94"/>
      <c r="L126" s="48"/>
      <c r="M126" s="87"/>
      <c r="N126" s="191"/>
      <c r="O126" s="191"/>
      <c r="P126" s="191"/>
      <c r="Q126" s="191"/>
      <c r="R126" s="191"/>
      <c r="S126" s="191"/>
      <c r="T126" s="191"/>
      <c r="U126" s="191"/>
      <c r="V126" s="78"/>
      <c r="W126" s="78"/>
      <c r="X126" s="78"/>
      <c r="Y126" s="78"/>
      <c r="Z126" s="78"/>
      <c r="AA126" s="78"/>
      <c r="AB126" s="78"/>
      <c r="AC126" s="78"/>
      <c r="AD126" s="90"/>
      <c r="AE126" s="87"/>
      <c r="AF126" s="87"/>
      <c r="AG126" s="78"/>
      <c r="AH126" s="78"/>
      <c r="AI126" s="78"/>
      <c r="AJ126" s="87"/>
      <c r="AK126" s="358"/>
      <c r="AL126" s="51"/>
      <c r="AM126" s="51"/>
      <c r="AW126" s="52"/>
    </row>
    <row r="127" spans="1:49" outlineLevel="1">
      <c r="A127" s="274"/>
      <c r="B127" s="48" t="s">
        <v>15</v>
      </c>
      <c r="C127" s="77">
        <v>1058</v>
      </c>
      <c r="D127" s="48"/>
      <c r="E127" s="48" t="s">
        <v>10384</v>
      </c>
      <c r="F127" s="48" t="s">
        <v>10385</v>
      </c>
      <c r="G127" s="48" t="s">
        <v>10200</v>
      </c>
      <c r="H127" s="48"/>
      <c r="I127" s="48"/>
      <c r="J127" s="87"/>
      <c r="K127" s="94"/>
      <c r="L127" s="48"/>
      <c r="M127" s="87"/>
      <c r="N127" s="191"/>
      <c r="O127" s="191"/>
      <c r="P127" s="191"/>
      <c r="Q127" s="191"/>
      <c r="R127" s="191"/>
      <c r="S127" s="191"/>
      <c r="T127" s="191"/>
      <c r="U127" s="191"/>
      <c r="V127" s="78"/>
      <c r="W127" s="78"/>
      <c r="X127" s="78"/>
      <c r="Y127" s="78"/>
      <c r="Z127" s="78"/>
      <c r="AA127" s="78"/>
      <c r="AB127" s="78"/>
      <c r="AC127" s="78"/>
      <c r="AD127" s="90"/>
      <c r="AE127" s="87"/>
      <c r="AF127" s="87"/>
      <c r="AG127" s="78"/>
      <c r="AH127" s="78"/>
      <c r="AI127" s="78"/>
      <c r="AJ127" s="87"/>
      <c r="AK127" s="358"/>
      <c r="AL127" s="51"/>
      <c r="AM127" s="51"/>
      <c r="AW127" s="52"/>
    </row>
    <row r="128" spans="1:49" outlineLevel="1">
      <c r="A128" s="274"/>
      <c r="B128" s="48" t="s">
        <v>15</v>
      </c>
      <c r="C128" s="77">
        <v>1059</v>
      </c>
      <c r="D128" s="48"/>
      <c r="E128" s="48" t="s">
        <v>10386</v>
      </c>
      <c r="F128" s="48" t="s">
        <v>10387</v>
      </c>
      <c r="G128" s="48" t="s">
        <v>10203</v>
      </c>
      <c r="H128" s="48"/>
      <c r="I128" s="48"/>
      <c r="J128" s="87"/>
      <c r="K128" s="94"/>
      <c r="L128" s="48"/>
      <c r="M128" s="87"/>
      <c r="N128" s="191"/>
      <c r="O128" s="191"/>
      <c r="P128" s="191"/>
      <c r="Q128" s="191"/>
      <c r="R128" s="191"/>
      <c r="S128" s="191"/>
      <c r="T128" s="191"/>
      <c r="U128" s="191"/>
      <c r="V128" s="78"/>
      <c r="W128" s="78"/>
      <c r="X128" s="78"/>
      <c r="Y128" s="78"/>
      <c r="Z128" s="78"/>
      <c r="AA128" s="78"/>
      <c r="AB128" s="78"/>
      <c r="AC128" s="78"/>
      <c r="AD128" s="90"/>
      <c r="AE128" s="87"/>
      <c r="AF128" s="87"/>
      <c r="AG128" s="78"/>
      <c r="AH128" s="78"/>
      <c r="AI128" s="78"/>
      <c r="AJ128" s="87"/>
      <c r="AK128" s="358"/>
      <c r="AL128" s="51"/>
      <c r="AM128" s="51"/>
      <c r="AW128" s="52"/>
    </row>
    <row r="129" spans="1:49" outlineLevel="1">
      <c r="A129" s="274"/>
      <c r="B129" s="48" t="s">
        <v>15</v>
      </c>
      <c r="C129" s="77">
        <v>1060</v>
      </c>
      <c r="D129" s="48"/>
      <c r="E129" s="48" t="s">
        <v>10388</v>
      </c>
      <c r="F129" s="48" t="s">
        <v>10389</v>
      </c>
      <c r="G129" s="48" t="s">
        <v>10206</v>
      </c>
      <c r="H129" s="48"/>
      <c r="I129" s="48"/>
      <c r="J129" s="87"/>
      <c r="K129" s="94"/>
      <c r="L129" s="48"/>
      <c r="M129" s="87"/>
      <c r="N129" s="191"/>
      <c r="O129" s="191"/>
      <c r="P129" s="191"/>
      <c r="Q129" s="191"/>
      <c r="R129" s="191"/>
      <c r="S129" s="191"/>
      <c r="T129" s="191"/>
      <c r="U129" s="191"/>
      <c r="V129" s="78"/>
      <c r="W129" s="78"/>
      <c r="X129" s="78"/>
      <c r="Y129" s="78"/>
      <c r="Z129" s="78"/>
      <c r="AA129" s="78"/>
      <c r="AB129" s="78"/>
      <c r="AC129" s="78"/>
      <c r="AD129" s="90"/>
      <c r="AE129" s="87"/>
      <c r="AF129" s="87"/>
      <c r="AG129" s="78"/>
      <c r="AH129" s="78"/>
      <c r="AI129" s="78"/>
      <c r="AJ129" s="87"/>
      <c r="AK129" s="358"/>
      <c r="AL129" s="51"/>
      <c r="AM129" s="51"/>
      <c r="AW129" s="52"/>
    </row>
    <row r="130" spans="1:49" outlineLevel="1">
      <c r="A130" s="274"/>
      <c r="B130" s="48" t="s">
        <v>15</v>
      </c>
      <c r="C130" s="77">
        <v>1061</v>
      </c>
      <c r="D130" s="48"/>
      <c r="E130" s="48" t="s">
        <v>10390</v>
      </c>
      <c r="F130" s="48" t="s">
        <v>10391</v>
      </c>
      <c r="G130" s="48" t="s">
        <v>10209</v>
      </c>
      <c r="H130" s="48"/>
      <c r="I130" s="48"/>
      <c r="J130" s="87"/>
      <c r="K130" s="94"/>
      <c r="L130" s="48"/>
      <c r="M130" s="87"/>
      <c r="N130" s="191"/>
      <c r="O130" s="191"/>
      <c r="P130" s="191"/>
      <c r="Q130" s="191"/>
      <c r="R130" s="191"/>
      <c r="S130" s="191"/>
      <c r="T130" s="191"/>
      <c r="U130" s="191"/>
      <c r="V130" s="78"/>
      <c r="W130" s="78"/>
      <c r="X130" s="78"/>
      <c r="Y130" s="78"/>
      <c r="Z130" s="78"/>
      <c r="AA130" s="78"/>
      <c r="AB130" s="78"/>
      <c r="AC130" s="78"/>
      <c r="AD130" s="90"/>
      <c r="AE130" s="87"/>
      <c r="AF130" s="87"/>
      <c r="AG130" s="78"/>
      <c r="AH130" s="78"/>
      <c r="AI130" s="78"/>
      <c r="AJ130" s="87"/>
      <c r="AK130" s="358"/>
      <c r="AL130" s="51"/>
      <c r="AM130" s="51"/>
      <c r="AW130" s="52"/>
    </row>
    <row r="131" spans="1:49" outlineLevel="1">
      <c r="A131" s="274"/>
      <c r="B131" s="48" t="s">
        <v>15</v>
      </c>
      <c r="C131" s="77">
        <v>1062</v>
      </c>
      <c r="D131" s="48"/>
      <c r="E131" s="48" t="s">
        <v>10392</v>
      </c>
      <c r="F131" s="48" t="s">
        <v>10393</v>
      </c>
      <c r="G131" s="48" t="s">
        <v>10212</v>
      </c>
      <c r="H131" s="48"/>
      <c r="I131" s="48"/>
      <c r="J131" s="87"/>
      <c r="K131" s="94"/>
      <c r="L131" s="48"/>
      <c r="M131" s="87"/>
      <c r="N131" s="191"/>
      <c r="O131" s="191"/>
      <c r="P131" s="191"/>
      <c r="Q131" s="191"/>
      <c r="R131" s="191"/>
      <c r="S131" s="191"/>
      <c r="T131" s="191"/>
      <c r="U131" s="191"/>
      <c r="V131" s="78"/>
      <c r="W131" s="78"/>
      <c r="X131" s="78"/>
      <c r="Y131" s="78"/>
      <c r="Z131" s="78"/>
      <c r="AA131" s="78"/>
      <c r="AB131" s="78"/>
      <c r="AC131" s="78"/>
      <c r="AD131" s="90"/>
      <c r="AE131" s="87"/>
      <c r="AF131" s="87"/>
      <c r="AG131" s="78"/>
      <c r="AH131" s="78"/>
      <c r="AI131" s="78"/>
      <c r="AJ131" s="87"/>
      <c r="AK131" s="358"/>
      <c r="AL131" s="51"/>
      <c r="AM131" s="51"/>
      <c r="AW131" s="52"/>
    </row>
    <row r="132" spans="1:49" outlineLevel="1">
      <c r="A132" s="274"/>
      <c r="B132" s="48" t="s">
        <v>15</v>
      </c>
      <c r="C132" s="77">
        <v>1063</v>
      </c>
      <c r="D132" s="48"/>
      <c r="E132" s="48" t="s">
        <v>10394</v>
      </c>
      <c r="F132" s="48" t="s">
        <v>10395</v>
      </c>
      <c r="G132" s="48" t="s">
        <v>10215</v>
      </c>
      <c r="H132" s="48"/>
      <c r="I132" s="48"/>
      <c r="J132" s="87"/>
      <c r="K132" s="94"/>
      <c r="L132" s="48"/>
      <c r="M132" s="87"/>
      <c r="N132" s="191"/>
      <c r="O132" s="191"/>
      <c r="P132" s="191"/>
      <c r="Q132" s="191"/>
      <c r="R132" s="191"/>
      <c r="S132" s="191"/>
      <c r="T132" s="191"/>
      <c r="U132" s="191"/>
      <c r="V132" s="78"/>
      <c r="W132" s="78"/>
      <c r="X132" s="78"/>
      <c r="Y132" s="78"/>
      <c r="Z132" s="78"/>
      <c r="AA132" s="78"/>
      <c r="AB132" s="78"/>
      <c r="AC132" s="78"/>
      <c r="AD132" s="90"/>
      <c r="AE132" s="87"/>
      <c r="AF132" s="87"/>
      <c r="AG132" s="78"/>
      <c r="AH132" s="78"/>
      <c r="AI132" s="78"/>
      <c r="AJ132" s="87"/>
      <c r="AK132" s="358"/>
      <c r="AL132" s="51"/>
      <c r="AM132" s="51"/>
      <c r="AW132" s="52"/>
    </row>
    <row r="133" spans="1:49" outlineLevel="1">
      <c r="A133" s="274"/>
      <c r="B133" s="48" t="s">
        <v>15</v>
      </c>
      <c r="C133" s="77">
        <v>1064</v>
      </c>
      <c r="D133" s="48"/>
      <c r="E133" s="48" t="s">
        <v>10396</v>
      </c>
      <c r="F133" s="48" t="s">
        <v>10397</v>
      </c>
      <c r="G133" s="48" t="s">
        <v>10218</v>
      </c>
      <c r="H133" s="48"/>
      <c r="I133" s="48"/>
      <c r="J133" s="87"/>
      <c r="K133" s="94"/>
      <c r="L133" s="48"/>
      <c r="M133" s="87"/>
      <c r="N133" s="191"/>
      <c r="O133" s="191"/>
      <c r="P133" s="191"/>
      <c r="Q133" s="191"/>
      <c r="R133" s="191"/>
      <c r="S133" s="191"/>
      <c r="T133" s="191"/>
      <c r="U133" s="191"/>
      <c r="V133" s="78"/>
      <c r="W133" s="78"/>
      <c r="X133" s="78"/>
      <c r="Y133" s="78"/>
      <c r="Z133" s="78"/>
      <c r="AA133" s="78"/>
      <c r="AB133" s="78"/>
      <c r="AC133" s="78"/>
      <c r="AD133" s="90"/>
      <c r="AE133" s="87"/>
      <c r="AF133" s="87"/>
      <c r="AG133" s="78"/>
      <c r="AH133" s="78"/>
      <c r="AI133" s="78"/>
      <c r="AJ133" s="87"/>
      <c r="AK133" s="358"/>
      <c r="AL133" s="51"/>
      <c r="AM133" s="51"/>
      <c r="AW133" s="52"/>
    </row>
    <row r="134" spans="1:49" ht="13.5" outlineLevel="1" thickBot="1">
      <c r="A134" s="269"/>
      <c r="B134" s="79"/>
      <c r="C134" s="91" t="s">
        <v>884</v>
      </c>
      <c r="D134" s="79"/>
      <c r="E134" s="79"/>
      <c r="F134" s="79"/>
      <c r="G134" s="79"/>
      <c r="H134" s="79"/>
      <c r="I134" s="79"/>
      <c r="J134" s="79"/>
      <c r="K134" s="497"/>
      <c r="L134" s="79"/>
      <c r="M134" s="79"/>
      <c r="N134" s="79"/>
      <c r="O134" s="79"/>
      <c r="P134" s="79"/>
      <c r="Q134" s="79"/>
      <c r="R134" s="79"/>
      <c r="S134" s="79"/>
      <c r="T134" s="79"/>
      <c r="U134" s="79"/>
      <c r="V134" s="89"/>
      <c r="W134" s="89"/>
      <c r="X134" s="89"/>
      <c r="Y134" s="89"/>
      <c r="Z134" s="89"/>
      <c r="AA134" s="89"/>
      <c r="AB134" s="89"/>
      <c r="AC134" s="89"/>
      <c r="AD134" s="89"/>
      <c r="AE134" s="79"/>
      <c r="AF134" s="79"/>
      <c r="AG134" s="89"/>
      <c r="AH134" s="89"/>
      <c r="AI134" s="89"/>
      <c r="AJ134" s="79"/>
      <c r="AK134" s="168"/>
      <c r="AL134" s="119"/>
      <c r="AM134" s="119"/>
    </row>
    <row r="135" spans="1:49" ht="13.5" thickBot="1"/>
    <row r="136" spans="1:49" s="18" customFormat="1">
      <c r="A136" s="289"/>
      <c r="B136" s="19"/>
      <c r="C136" s="155"/>
      <c r="D136" s="19"/>
      <c r="E136" s="19"/>
      <c r="F136" s="19"/>
      <c r="G136" s="19"/>
      <c r="H136" s="19"/>
      <c r="I136" s="19"/>
      <c r="J136" s="21" t="s">
        <v>885</v>
      </c>
      <c r="K136" s="21" t="s">
        <v>885</v>
      </c>
      <c r="L136" s="21" t="s">
        <v>885</v>
      </c>
      <c r="M136" s="21"/>
      <c r="N136" s="21" t="s">
        <v>885</v>
      </c>
      <c r="O136" s="183" t="s">
        <v>885</v>
      </c>
      <c r="P136" s="21" t="s">
        <v>885</v>
      </c>
      <c r="Q136" s="192" t="s">
        <v>885</v>
      </c>
      <c r="R136" s="21" t="s">
        <v>885</v>
      </c>
      <c r="S136" s="193"/>
      <c r="T136" s="193" t="s">
        <v>885</v>
      </c>
      <c r="U136" s="21" t="s">
        <v>885</v>
      </c>
      <c r="V136" s="21"/>
      <c r="W136" s="21"/>
      <c r="X136" s="21"/>
      <c r="Y136" s="21" t="s">
        <v>885</v>
      </c>
      <c r="Z136" s="21"/>
      <c r="AA136" s="21"/>
      <c r="AB136" s="21"/>
      <c r="AC136" s="21" t="s">
        <v>885</v>
      </c>
      <c r="AD136" s="21" t="s">
        <v>885</v>
      </c>
      <c r="AE136" s="21"/>
      <c r="AF136" s="21" t="s">
        <v>885</v>
      </c>
      <c r="AG136" s="21" t="s">
        <v>885</v>
      </c>
      <c r="AH136" s="21"/>
      <c r="AI136" s="23"/>
      <c r="AJ136" s="19"/>
      <c r="AK136" s="359"/>
      <c r="AL136" s="366"/>
      <c r="AM136" s="366"/>
      <c r="AN136" s="52"/>
      <c r="AO136" s="52"/>
      <c r="AP136" s="52"/>
      <c r="AQ136" s="52"/>
      <c r="AR136" s="52"/>
      <c r="AS136" s="52"/>
      <c r="AT136" s="52"/>
      <c r="AU136" s="52"/>
      <c r="AV136" s="52"/>
    </row>
    <row r="137" spans="1:49" s="32" customFormat="1">
      <c r="A137" s="290"/>
      <c r="B137" s="29"/>
      <c r="C137" s="153"/>
      <c r="D137" s="29"/>
      <c r="E137" s="29"/>
      <c r="F137" s="29"/>
      <c r="G137" s="29"/>
      <c r="H137" s="29"/>
      <c r="I137" s="29"/>
      <c r="J137" s="30" t="s">
        <v>7088</v>
      </c>
      <c r="K137" s="30" t="s">
        <v>10398</v>
      </c>
      <c r="L137" s="133" t="s">
        <v>7089</v>
      </c>
      <c r="M137" s="39"/>
      <c r="N137" s="184" t="s">
        <v>7088</v>
      </c>
      <c r="O137" s="184" t="s">
        <v>7088</v>
      </c>
      <c r="P137" s="26" t="s">
        <v>7088</v>
      </c>
      <c r="Q137" s="27" t="s">
        <v>7088</v>
      </c>
      <c r="R137" s="26" t="s">
        <v>7088</v>
      </c>
      <c r="S137" s="27"/>
      <c r="T137" s="27" t="s">
        <v>7088</v>
      </c>
      <c r="U137" s="26" t="s">
        <v>7088</v>
      </c>
      <c r="V137" s="30"/>
      <c r="W137" s="30"/>
      <c r="X137" s="30"/>
      <c r="Y137" s="30" t="s">
        <v>79</v>
      </c>
      <c r="Z137" s="30"/>
      <c r="AA137" s="30"/>
      <c r="AB137" s="30"/>
      <c r="AC137" s="30" t="s">
        <v>7090</v>
      </c>
      <c r="AD137" s="30" t="s">
        <v>7091</v>
      </c>
      <c r="AE137" s="30"/>
      <c r="AF137" s="30" t="s">
        <v>6617</v>
      </c>
      <c r="AG137" s="30" t="s">
        <v>79</v>
      </c>
      <c r="AH137" s="30"/>
      <c r="AI137" s="39"/>
      <c r="AJ137" s="29"/>
      <c r="AK137" s="360"/>
      <c r="AL137" s="58"/>
      <c r="AM137" s="58"/>
      <c r="AN137" s="52"/>
      <c r="AO137" s="52"/>
      <c r="AP137" s="52"/>
      <c r="AQ137" s="52"/>
      <c r="AR137" s="52"/>
      <c r="AS137" s="52"/>
      <c r="AT137" s="52"/>
      <c r="AU137" s="52"/>
      <c r="AV137" s="52"/>
    </row>
    <row r="138" spans="1:49" s="32" customFormat="1">
      <c r="A138" s="290"/>
      <c r="B138" s="29"/>
      <c r="C138" s="153"/>
      <c r="D138" s="29"/>
      <c r="E138" s="29"/>
      <c r="F138" s="29"/>
      <c r="G138" s="29"/>
      <c r="H138" s="29"/>
      <c r="I138" s="29"/>
      <c r="J138" s="30" t="s">
        <v>7094</v>
      </c>
      <c r="K138" s="30" t="s">
        <v>10399</v>
      </c>
      <c r="L138" s="133" t="s">
        <v>7095</v>
      </c>
      <c r="M138" s="160"/>
      <c r="N138" s="184" t="s">
        <v>7094</v>
      </c>
      <c r="O138" s="184" t="s">
        <v>7094</v>
      </c>
      <c r="P138" s="26" t="s">
        <v>7094</v>
      </c>
      <c r="Q138" s="27" t="s">
        <v>7094</v>
      </c>
      <c r="R138" s="26" t="s">
        <v>7094</v>
      </c>
      <c r="S138" s="27"/>
      <c r="T138" s="27" t="s">
        <v>7094</v>
      </c>
      <c r="U138" s="26" t="s">
        <v>7094</v>
      </c>
      <c r="V138" s="30"/>
      <c r="W138" s="30"/>
      <c r="X138" s="30"/>
      <c r="Y138" s="30" t="s">
        <v>80</v>
      </c>
      <c r="Z138" s="30"/>
      <c r="AA138" s="30"/>
      <c r="AB138" s="30"/>
      <c r="AC138" s="30" t="s">
        <v>6491</v>
      </c>
      <c r="AD138" s="30" t="s">
        <v>7096</v>
      </c>
      <c r="AE138" s="30"/>
      <c r="AF138" s="30" t="s">
        <v>6494</v>
      </c>
      <c r="AG138" s="30" t="s">
        <v>80</v>
      </c>
      <c r="AH138" s="30"/>
      <c r="AI138" s="39"/>
      <c r="AJ138" s="29"/>
      <c r="AK138" s="360"/>
      <c r="AL138" s="58"/>
      <c r="AM138" s="58"/>
      <c r="AN138" s="52"/>
      <c r="AO138" s="52"/>
      <c r="AP138" s="52"/>
      <c r="AQ138" s="52"/>
      <c r="AR138" s="52"/>
      <c r="AS138" s="52"/>
      <c r="AT138" s="52"/>
      <c r="AU138" s="52"/>
      <c r="AV138" s="52"/>
    </row>
    <row r="139" spans="1:49" s="32" customFormat="1">
      <c r="A139" s="290"/>
      <c r="B139" s="29"/>
      <c r="C139" s="153"/>
      <c r="D139" s="29"/>
      <c r="E139" s="29"/>
      <c r="F139" s="29"/>
      <c r="G139" s="29"/>
      <c r="H139" s="29"/>
      <c r="I139" s="29"/>
      <c r="J139" s="30" t="s">
        <v>7098</v>
      </c>
      <c r="K139" s="30" t="s">
        <v>6549</v>
      </c>
      <c r="L139" s="133" t="s">
        <v>7099</v>
      </c>
      <c r="M139" s="39"/>
      <c r="N139" s="27" t="s">
        <v>7098</v>
      </c>
      <c r="O139" s="184" t="s">
        <v>7098</v>
      </c>
      <c r="P139" s="26" t="s">
        <v>7098</v>
      </c>
      <c r="Q139" s="27" t="s">
        <v>7098</v>
      </c>
      <c r="R139" s="26" t="s">
        <v>7098</v>
      </c>
      <c r="S139" s="27"/>
      <c r="T139" s="27" t="s">
        <v>7098</v>
      </c>
      <c r="U139" s="26" t="s">
        <v>7098</v>
      </c>
      <c r="V139" s="30"/>
      <c r="W139" s="30"/>
      <c r="X139" s="30"/>
      <c r="Y139" s="30"/>
      <c r="Z139" s="30"/>
      <c r="AA139" s="30"/>
      <c r="AB139" s="30"/>
      <c r="AC139" s="30" t="s">
        <v>7100</v>
      </c>
      <c r="AD139" s="30" t="s">
        <v>7101</v>
      </c>
      <c r="AE139" s="30"/>
      <c r="AF139" s="30" t="s">
        <v>7102</v>
      </c>
      <c r="AG139" s="30"/>
      <c r="AH139" s="30"/>
      <c r="AI139" s="39"/>
      <c r="AJ139" s="29"/>
      <c r="AK139" s="360"/>
      <c r="AL139" s="58"/>
      <c r="AM139" s="58"/>
      <c r="AN139" s="52"/>
      <c r="AO139" s="52"/>
      <c r="AP139" s="52"/>
      <c r="AQ139" s="52"/>
      <c r="AR139" s="52"/>
      <c r="AS139" s="52"/>
      <c r="AT139" s="52"/>
      <c r="AU139" s="52"/>
      <c r="AV139" s="52"/>
    </row>
    <row r="140" spans="1:49" s="32" customFormat="1">
      <c r="A140" s="290"/>
      <c r="B140" s="29"/>
      <c r="C140" s="153"/>
      <c r="D140" s="29"/>
      <c r="E140" s="29"/>
      <c r="F140" s="29"/>
      <c r="G140" s="29"/>
      <c r="H140" s="29"/>
      <c r="I140" s="29"/>
      <c r="J140" s="30" t="s">
        <v>7105</v>
      </c>
      <c r="K140" s="30" t="s">
        <v>7104</v>
      </c>
      <c r="L140" s="134" t="s">
        <v>7106</v>
      </c>
      <c r="M140" s="39"/>
      <c r="N140" s="184" t="s">
        <v>7105</v>
      </c>
      <c r="O140" s="184" t="s">
        <v>7105</v>
      </c>
      <c r="P140" s="26" t="s">
        <v>7105</v>
      </c>
      <c r="Q140" s="27" t="s">
        <v>7105</v>
      </c>
      <c r="R140" s="26" t="s">
        <v>7105</v>
      </c>
      <c r="S140" s="27"/>
      <c r="T140" s="27" t="s">
        <v>7105</v>
      </c>
      <c r="U140" s="26" t="s">
        <v>7105</v>
      </c>
      <c r="V140" s="30"/>
      <c r="W140" s="30"/>
      <c r="X140" s="30"/>
      <c r="Y140" s="30"/>
      <c r="Z140" s="30"/>
      <c r="AA140" s="30"/>
      <c r="AB140" s="30"/>
      <c r="AC140" s="30" t="s">
        <v>7107</v>
      </c>
      <c r="AD140" s="30"/>
      <c r="AE140" s="30"/>
      <c r="AF140" s="30" t="s">
        <v>7108</v>
      </c>
      <c r="AG140" s="30"/>
      <c r="AH140" s="30"/>
      <c r="AI140" s="39"/>
      <c r="AJ140" s="29"/>
      <c r="AK140" s="360"/>
      <c r="AL140" s="58"/>
      <c r="AM140" s="58"/>
      <c r="AN140" s="52"/>
      <c r="AO140" s="52"/>
      <c r="AP140" s="52"/>
      <c r="AQ140" s="52"/>
      <c r="AR140" s="52"/>
      <c r="AS140" s="52"/>
      <c r="AT140" s="52"/>
      <c r="AU140" s="52"/>
      <c r="AV140" s="52"/>
    </row>
    <row r="141" spans="1:49" s="32" customFormat="1">
      <c r="A141" s="290"/>
      <c r="B141" s="29"/>
      <c r="C141" s="153"/>
      <c r="D141" s="29"/>
      <c r="E141" s="29"/>
      <c r="F141" s="29"/>
      <c r="G141" s="29"/>
      <c r="H141" s="29"/>
      <c r="I141" s="29"/>
      <c r="J141" s="30"/>
      <c r="K141" s="30" t="s">
        <v>7110</v>
      </c>
      <c r="L141" s="134" t="s">
        <v>7112</v>
      </c>
      <c r="M141" s="39"/>
      <c r="N141" s="184"/>
      <c r="O141" s="184"/>
      <c r="P141" s="26"/>
      <c r="Q141" s="27"/>
      <c r="R141" s="26"/>
      <c r="S141" s="27"/>
      <c r="T141" s="27"/>
      <c r="U141" s="26"/>
      <c r="V141" s="30"/>
      <c r="W141" s="30"/>
      <c r="X141" s="30"/>
      <c r="Y141" s="30"/>
      <c r="Z141" s="30"/>
      <c r="AA141" s="30"/>
      <c r="AB141" s="30"/>
      <c r="AC141" s="30"/>
      <c r="AD141" s="30"/>
      <c r="AE141" s="39"/>
      <c r="AF141" s="39" t="s">
        <v>7113</v>
      </c>
      <c r="AG141" s="39"/>
      <c r="AH141" s="39"/>
      <c r="AI141" s="39"/>
      <c r="AJ141" s="29"/>
      <c r="AK141" s="360"/>
      <c r="AL141" s="58"/>
      <c r="AM141" s="58"/>
      <c r="AN141" s="52"/>
      <c r="AO141" s="52"/>
      <c r="AP141" s="52"/>
      <c r="AQ141" s="52"/>
      <c r="AR141" s="52"/>
      <c r="AS141" s="52"/>
      <c r="AT141" s="52"/>
      <c r="AU141" s="52"/>
      <c r="AV141" s="52"/>
    </row>
    <row r="142" spans="1:49" s="32" customFormat="1">
      <c r="A142" s="290"/>
      <c r="B142" s="29"/>
      <c r="C142" s="153"/>
      <c r="D142" s="29"/>
      <c r="E142" s="29"/>
      <c r="F142" s="29"/>
      <c r="G142" s="29"/>
      <c r="H142" s="29"/>
      <c r="I142" s="29"/>
      <c r="J142" s="30"/>
      <c r="K142" s="30" t="s">
        <v>7115</v>
      </c>
      <c r="L142" s="133" t="s">
        <v>7117</v>
      </c>
      <c r="M142" s="39"/>
      <c r="N142" s="27"/>
      <c r="O142" s="184"/>
      <c r="P142" s="26"/>
      <c r="Q142" s="27"/>
      <c r="R142" s="26"/>
      <c r="S142" s="27"/>
      <c r="T142" s="27"/>
      <c r="U142" s="26"/>
      <c r="V142" s="30"/>
      <c r="W142" s="30"/>
      <c r="X142" s="30"/>
      <c r="Y142" s="30"/>
      <c r="Z142" s="30"/>
      <c r="AA142" s="30"/>
      <c r="AB142" s="30"/>
      <c r="AC142" s="30"/>
      <c r="AD142" s="30"/>
      <c r="AE142" s="39"/>
      <c r="AF142" s="39" t="s">
        <v>7118</v>
      </c>
      <c r="AG142" s="39"/>
      <c r="AH142" s="39"/>
      <c r="AI142" s="39"/>
      <c r="AJ142" s="29"/>
      <c r="AK142" s="360"/>
      <c r="AL142" s="58"/>
      <c r="AM142" s="58"/>
      <c r="AN142" s="52"/>
      <c r="AO142" s="52"/>
      <c r="AP142" s="52"/>
      <c r="AQ142" s="52"/>
      <c r="AR142" s="52"/>
      <c r="AS142" s="52"/>
      <c r="AT142" s="52"/>
      <c r="AU142" s="52"/>
      <c r="AV142" s="52"/>
    </row>
    <row r="143" spans="1:49" s="32" customFormat="1">
      <c r="A143" s="290"/>
      <c r="B143" s="29"/>
      <c r="C143" s="153"/>
      <c r="D143" s="29"/>
      <c r="E143" s="29"/>
      <c r="F143" s="29"/>
      <c r="G143" s="29"/>
      <c r="H143" s="29"/>
      <c r="I143" s="29"/>
      <c r="J143" s="30"/>
      <c r="K143" s="30" t="s">
        <v>7120</v>
      </c>
      <c r="L143" s="134" t="s">
        <v>7122</v>
      </c>
      <c r="M143" s="39"/>
      <c r="N143" s="184"/>
      <c r="O143" s="184"/>
      <c r="P143" s="26"/>
      <c r="Q143" s="27"/>
      <c r="R143" s="26"/>
      <c r="S143" s="27"/>
      <c r="T143" s="27"/>
      <c r="U143" s="26"/>
      <c r="V143" s="30"/>
      <c r="W143" s="30"/>
      <c r="X143" s="30"/>
      <c r="Y143" s="30"/>
      <c r="Z143" s="30"/>
      <c r="AA143" s="30"/>
      <c r="AB143" s="30"/>
      <c r="AC143" s="30"/>
      <c r="AD143" s="30"/>
      <c r="AE143" s="39"/>
      <c r="AF143" s="39" t="s">
        <v>7123</v>
      </c>
      <c r="AG143" s="39"/>
      <c r="AH143" s="39"/>
      <c r="AI143" s="39"/>
      <c r="AJ143" s="29"/>
      <c r="AK143" s="360"/>
      <c r="AL143" s="58"/>
      <c r="AM143" s="58"/>
      <c r="AN143" s="52"/>
      <c r="AO143" s="52"/>
      <c r="AP143" s="52"/>
      <c r="AQ143" s="52"/>
      <c r="AR143" s="52"/>
      <c r="AS143" s="52"/>
      <c r="AT143" s="52"/>
      <c r="AU143" s="52"/>
      <c r="AV143" s="52"/>
    </row>
    <row r="144" spans="1:49" s="32" customFormat="1">
      <c r="A144" s="290"/>
      <c r="B144" s="29"/>
      <c r="C144" s="153"/>
      <c r="D144" s="29"/>
      <c r="E144" s="29"/>
      <c r="F144" s="29"/>
      <c r="G144" s="29"/>
      <c r="H144" s="29"/>
      <c r="I144" s="29"/>
      <c r="J144" s="30"/>
      <c r="K144" s="30" t="s">
        <v>10400</v>
      </c>
      <c r="L144" s="133" t="s">
        <v>7126</v>
      </c>
      <c r="M144" s="64"/>
      <c r="N144" s="184"/>
      <c r="O144" s="184"/>
      <c r="P144" s="26"/>
      <c r="Q144" s="27"/>
      <c r="R144" s="26"/>
      <c r="S144" s="27"/>
      <c r="T144" s="27"/>
      <c r="U144" s="26"/>
      <c r="V144" s="30"/>
      <c r="W144" s="30"/>
      <c r="X144" s="30"/>
      <c r="Y144" s="30"/>
      <c r="Z144" s="30"/>
      <c r="AA144" s="30"/>
      <c r="AB144" s="30"/>
      <c r="AC144" s="30"/>
      <c r="AD144" s="30"/>
      <c r="AE144" s="39"/>
      <c r="AF144" s="39"/>
      <c r="AG144" s="39"/>
      <c r="AH144" s="39"/>
      <c r="AI144" s="39"/>
      <c r="AJ144" s="29"/>
      <c r="AK144" s="360"/>
      <c r="AL144" s="58"/>
      <c r="AM144" s="58"/>
      <c r="AN144" s="52"/>
      <c r="AO144" s="52"/>
      <c r="AP144" s="52"/>
      <c r="AQ144" s="52"/>
      <c r="AR144" s="52"/>
      <c r="AS144" s="52"/>
      <c r="AT144" s="52"/>
      <c r="AU144" s="52"/>
      <c r="AV144" s="52"/>
    </row>
    <row r="145" spans="1:48" s="32" customFormat="1">
      <c r="A145" s="290"/>
      <c r="B145" s="29"/>
      <c r="C145" s="153"/>
      <c r="D145" s="29"/>
      <c r="E145" s="29"/>
      <c r="F145" s="29"/>
      <c r="G145" s="29"/>
      <c r="H145" s="29"/>
      <c r="I145" s="29"/>
      <c r="J145" s="30"/>
      <c r="K145" s="30" t="s">
        <v>7127</v>
      </c>
      <c r="L145" s="133" t="s">
        <v>7128</v>
      </c>
      <c r="M145" s="64"/>
      <c r="N145" s="184"/>
      <c r="O145" s="184"/>
      <c r="P145" s="26"/>
      <c r="Q145" s="27"/>
      <c r="R145" s="26"/>
      <c r="S145" s="27"/>
      <c r="T145" s="27"/>
      <c r="U145" s="26"/>
      <c r="V145" s="30"/>
      <c r="W145" s="30"/>
      <c r="X145" s="30"/>
      <c r="Y145" s="30"/>
      <c r="Z145" s="30"/>
      <c r="AA145" s="30"/>
      <c r="AB145" s="30"/>
      <c r="AC145" s="30"/>
      <c r="AD145" s="30"/>
      <c r="AE145" s="39"/>
      <c r="AF145" s="39"/>
      <c r="AG145" s="39"/>
      <c r="AH145" s="39"/>
      <c r="AI145" s="39"/>
      <c r="AJ145" s="29"/>
      <c r="AK145" s="360"/>
      <c r="AL145" s="58"/>
      <c r="AM145" s="58"/>
      <c r="AN145" s="52"/>
      <c r="AO145" s="52"/>
      <c r="AP145" s="52"/>
      <c r="AQ145" s="52"/>
      <c r="AR145" s="52"/>
      <c r="AS145" s="52"/>
      <c r="AT145" s="52"/>
      <c r="AU145" s="52"/>
      <c r="AV145" s="52"/>
    </row>
    <row r="146" spans="1:48" s="32" customFormat="1">
      <c r="A146" s="290"/>
      <c r="B146" s="29"/>
      <c r="C146" s="153"/>
      <c r="D146" s="29"/>
      <c r="E146" s="29"/>
      <c r="F146" s="29"/>
      <c r="G146" s="29"/>
      <c r="H146" s="29"/>
      <c r="I146" s="29"/>
      <c r="J146" s="30"/>
      <c r="K146" s="30" t="s">
        <v>10401</v>
      </c>
      <c r="L146" s="134" t="s">
        <v>7130</v>
      </c>
      <c r="M146" s="64"/>
      <c r="N146" s="184"/>
      <c r="O146" s="184"/>
      <c r="P146" s="26"/>
      <c r="Q146" s="27"/>
      <c r="R146" s="26"/>
      <c r="S146" s="27"/>
      <c r="T146" s="27"/>
      <c r="U146" s="26"/>
      <c r="V146" s="30"/>
      <c r="W146" s="30"/>
      <c r="X146" s="30"/>
      <c r="Y146" s="30"/>
      <c r="Z146" s="30"/>
      <c r="AA146" s="30"/>
      <c r="AB146" s="30"/>
      <c r="AC146" s="30"/>
      <c r="AD146" s="30"/>
      <c r="AE146" s="39"/>
      <c r="AF146" s="39"/>
      <c r="AG146" s="39"/>
      <c r="AH146" s="39"/>
      <c r="AI146" s="39"/>
      <c r="AJ146" s="29"/>
      <c r="AK146" s="360"/>
      <c r="AL146" s="58"/>
      <c r="AM146" s="58"/>
      <c r="AN146" s="52"/>
      <c r="AO146" s="52"/>
      <c r="AP146" s="52"/>
      <c r="AQ146" s="52"/>
      <c r="AR146" s="52"/>
      <c r="AS146" s="52"/>
      <c r="AT146" s="52"/>
      <c r="AU146" s="52"/>
      <c r="AV146" s="52"/>
    </row>
    <row r="147" spans="1:48" s="32" customFormat="1">
      <c r="A147" s="290"/>
      <c r="B147" s="29"/>
      <c r="C147" s="153"/>
      <c r="D147" s="29"/>
      <c r="E147" s="29"/>
      <c r="F147" s="29"/>
      <c r="G147" s="29"/>
      <c r="H147" s="29"/>
      <c r="I147" s="29"/>
      <c r="J147" s="30"/>
      <c r="K147" s="30" t="s">
        <v>7131</v>
      </c>
      <c r="L147" s="134" t="s">
        <v>7132</v>
      </c>
      <c r="M147" s="64"/>
      <c r="N147" s="184"/>
      <c r="O147" s="184"/>
      <c r="P147" s="26"/>
      <c r="Q147" s="27"/>
      <c r="R147" s="26"/>
      <c r="S147" s="27"/>
      <c r="T147" s="27"/>
      <c r="U147" s="26"/>
      <c r="V147" s="30"/>
      <c r="W147" s="30"/>
      <c r="X147" s="30"/>
      <c r="Y147" s="30"/>
      <c r="Z147" s="30"/>
      <c r="AA147" s="30"/>
      <c r="AB147" s="30"/>
      <c r="AC147" s="30"/>
      <c r="AD147" s="30"/>
      <c r="AE147" s="39"/>
      <c r="AF147" s="39"/>
      <c r="AG147" s="39"/>
      <c r="AH147" s="39"/>
      <c r="AI147" s="39"/>
      <c r="AJ147" s="29"/>
      <c r="AK147" s="360"/>
      <c r="AL147" s="58"/>
      <c r="AM147" s="58"/>
      <c r="AN147" s="52"/>
      <c r="AO147" s="52"/>
      <c r="AP147" s="52"/>
      <c r="AQ147" s="52"/>
      <c r="AR147" s="52"/>
      <c r="AS147" s="52"/>
      <c r="AT147" s="52"/>
      <c r="AU147" s="52"/>
      <c r="AV147" s="52"/>
    </row>
    <row r="148" spans="1:48" s="32" customFormat="1">
      <c r="A148" s="290"/>
      <c r="B148" s="29"/>
      <c r="C148" s="153"/>
      <c r="D148" s="29"/>
      <c r="E148" s="29"/>
      <c r="F148" s="29"/>
      <c r="G148" s="29"/>
      <c r="H148" s="29"/>
      <c r="I148" s="29"/>
      <c r="J148" s="30"/>
      <c r="K148" s="30" t="s">
        <v>7134</v>
      </c>
      <c r="L148" s="133" t="s">
        <v>7135</v>
      </c>
      <c r="M148" s="64"/>
      <c r="N148" s="184"/>
      <c r="O148" s="184"/>
      <c r="P148" s="26"/>
      <c r="Q148" s="27"/>
      <c r="R148" s="26"/>
      <c r="S148" s="27"/>
      <c r="T148" s="27"/>
      <c r="U148" s="26"/>
      <c r="V148" s="30"/>
      <c r="W148" s="30"/>
      <c r="X148" s="30"/>
      <c r="Y148" s="30"/>
      <c r="Z148" s="30"/>
      <c r="AA148" s="30"/>
      <c r="AB148" s="30"/>
      <c r="AC148" s="30"/>
      <c r="AD148" s="30"/>
      <c r="AE148" s="39"/>
      <c r="AF148" s="39"/>
      <c r="AG148" s="39"/>
      <c r="AH148" s="39"/>
      <c r="AI148" s="39"/>
      <c r="AJ148" s="29"/>
      <c r="AK148" s="360"/>
      <c r="AL148" s="58"/>
      <c r="AM148" s="58"/>
      <c r="AN148" s="52"/>
      <c r="AO148" s="52"/>
      <c r="AP148" s="52"/>
      <c r="AQ148" s="52"/>
      <c r="AR148" s="52"/>
      <c r="AS148" s="52"/>
      <c r="AT148" s="52"/>
      <c r="AU148" s="52"/>
      <c r="AV148" s="52"/>
    </row>
    <row r="149" spans="1:48" s="32" customFormat="1">
      <c r="A149" s="290"/>
      <c r="B149" s="29"/>
      <c r="C149" s="153"/>
      <c r="D149" s="29"/>
      <c r="E149" s="29"/>
      <c r="F149" s="29"/>
      <c r="G149" s="29"/>
      <c r="H149" s="29"/>
      <c r="I149" s="29"/>
      <c r="J149" s="154"/>
      <c r="K149" s="29" t="s">
        <v>10261</v>
      </c>
      <c r="L149" s="134" t="s">
        <v>7136</v>
      </c>
      <c r="M149" s="39"/>
      <c r="N149" s="184"/>
      <c r="O149" s="184"/>
      <c r="P149" s="26"/>
      <c r="Q149" s="27"/>
      <c r="R149" s="26"/>
      <c r="S149" s="27"/>
      <c r="T149" s="27"/>
      <c r="U149" s="26"/>
      <c r="V149" s="34"/>
      <c r="W149" s="34"/>
      <c r="X149" s="34"/>
      <c r="Y149" s="34"/>
      <c r="Z149" s="34"/>
      <c r="AA149" s="34"/>
      <c r="AB149" s="34"/>
      <c r="AC149" s="34"/>
      <c r="AD149" s="34"/>
      <c r="AE149" s="39"/>
      <c r="AF149" s="39"/>
      <c r="AG149" s="39"/>
      <c r="AH149" s="39"/>
      <c r="AI149" s="39"/>
      <c r="AJ149" s="29"/>
      <c r="AK149" s="360"/>
      <c r="AL149" s="58"/>
      <c r="AM149" s="58"/>
      <c r="AN149" s="52"/>
      <c r="AO149" s="52"/>
      <c r="AP149" s="52"/>
      <c r="AQ149" s="52"/>
      <c r="AR149" s="52"/>
      <c r="AS149" s="52"/>
      <c r="AT149" s="52"/>
      <c r="AU149" s="52"/>
      <c r="AV149" s="52"/>
    </row>
    <row r="150" spans="1:48">
      <c r="A150" s="283"/>
      <c r="B150" s="138"/>
      <c r="C150" s="139"/>
      <c r="D150" s="138"/>
      <c r="E150" s="138"/>
      <c r="F150" s="138"/>
      <c r="G150" s="138"/>
      <c r="H150" s="138"/>
      <c r="I150" s="138"/>
      <c r="J150" s="138"/>
      <c r="K150" s="138"/>
      <c r="L150" s="133" t="s">
        <v>7137</v>
      </c>
      <c r="M150" s="138"/>
      <c r="N150" s="184"/>
      <c r="O150" s="184"/>
      <c r="P150" s="26"/>
      <c r="Q150" s="27"/>
      <c r="R150" s="26"/>
      <c r="S150" s="27"/>
      <c r="T150" s="27"/>
      <c r="U150" s="26"/>
      <c r="V150" s="138"/>
      <c r="W150" s="138"/>
      <c r="X150" s="138"/>
      <c r="Y150" s="138"/>
      <c r="Z150" s="138"/>
      <c r="AA150" s="138"/>
      <c r="AB150" s="138"/>
      <c r="AC150" s="138"/>
      <c r="AD150" s="138"/>
      <c r="AE150" s="149"/>
      <c r="AF150" s="149"/>
      <c r="AG150" s="149"/>
      <c r="AH150" s="149"/>
      <c r="AI150" s="138"/>
      <c r="AJ150" s="138"/>
      <c r="AK150" s="361"/>
      <c r="AL150" s="142"/>
      <c r="AM150" s="142"/>
    </row>
    <row r="151" spans="1:48" ht="14.25">
      <c r="A151" s="283"/>
      <c r="B151" s="138"/>
      <c r="C151" s="139"/>
      <c r="D151" s="138"/>
      <c r="E151" s="138"/>
      <c r="F151" s="138"/>
      <c r="G151" s="138"/>
      <c r="H151" s="138"/>
      <c r="I151" s="138"/>
      <c r="J151" s="138"/>
      <c r="K151" s="138"/>
      <c r="L151" s="133" t="s">
        <v>7138</v>
      </c>
      <c r="M151" s="138"/>
      <c r="N151" s="194"/>
      <c r="O151" s="194"/>
      <c r="P151" s="195"/>
      <c r="Q151" s="196"/>
      <c r="R151" s="195"/>
      <c r="S151" s="197"/>
      <c r="T151" s="197"/>
      <c r="U151" s="195"/>
      <c r="V151" s="138"/>
      <c r="W151" s="138"/>
      <c r="X151" s="138"/>
      <c r="Y151" s="138"/>
      <c r="Z151" s="138"/>
      <c r="AA151" s="138"/>
      <c r="AB151" s="138"/>
      <c r="AC151" s="138"/>
      <c r="AD151" s="138"/>
      <c r="AE151" s="161"/>
      <c r="AF151" s="161"/>
      <c r="AG151" s="161"/>
      <c r="AH151" s="161"/>
      <c r="AI151" s="161"/>
      <c r="AJ151" s="149"/>
      <c r="AK151" s="362"/>
      <c r="AL151" s="367"/>
      <c r="AM151" s="367"/>
    </row>
    <row r="152" spans="1:48" ht="14.25">
      <c r="A152" s="283"/>
      <c r="B152" s="138"/>
      <c r="C152" s="139"/>
      <c r="D152" s="138"/>
      <c r="E152" s="138"/>
      <c r="F152" s="138"/>
      <c r="G152" s="138"/>
      <c r="H152" s="138"/>
      <c r="I152" s="138"/>
      <c r="J152" s="138"/>
      <c r="K152" s="138"/>
      <c r="L152" s="133" t="s">
        <v>7139</v>
      </c>
      <c r="M152" s="138"/>
      <c r="N152" s="198"/>
      <c r="O152" s="199"/>
      <c r="P152" s="154"/>
      <c r="Q152" s="198"/>
      <c r="R152" s="154"/>
      <c r="S152" s="198"/>
      <c r="T152" s="198"/>
      <c r="U152" s="154"/>
      <c r="V152" s="138"/>
      <c r="W152" s="138"/>
      <c r="X152" s="138"/>
      <c r="Y152" s="138"/>
      <c r="Z152" s="138"/>
      <c r="AA152" s="138"/>
      <c r="AB152" s="138"/>
      <c r="AC152" s="138"/>
      <c r="AD152" s="138"/>
      <c r="AE152" s="162"/>
      <c r="AF152" s="162"/>
      <c r="AG152" s="162"/>
      <c r="AH152" s="162"/>
      <c r="AI152" s="162"/>
      <c r="AJ152" s="138"/>
      <c r="AK152" s="363"/>
      <c r="AL152" s="368"/>
      <c r="AM152" s="368"/>
    </row>
    <row r="153" spans="1:48" ht="14.25">
      <c r="A153" s="283"/>
      <c r="B153" s="138"/>
      <c r="C153" s="139"/>
      <c r="D153" s="138"/>
      <c r="E153" s="138"/>
      <c r="F153" s="138"/>
      <c r="G153" s="138"/>
      <c r="H153" s="138"/>
      <c r="I153" s="138"/>
      <c r="J153" s="138"/>
      <c r="K153" s="138"/>
      <c r="L153" s="133" t="s">
        <v>7140</v>
      </c>
      <c r="M153" s="138"/>
      <c r="O153" s="200"/>
      <c r="P153" s="138"/>
      <c r="R153" s="138"/>
      <c r="U153" s="138"/>
      <c r="V153" s="138"/>
      <c r="W153" s="138"/>
      <c r="X153" s="138"/>
      <c r="Y153" s="138"/>
      <c r="Z153" s="138"/>
      <c r="AA153" s="138"/>
      <c r="AB153" s="138"/>
      <c r="AC153" s="138"/>
      <c r="AD153" s="138"/>
      <c r="AE153" s="162"/>
      <c r="AF153" s="162"/>
      <c r="AG153" s="162"/>
      <c r="AH153" s="162"/>
      <c r="AI153" s="162"/>
      <c r="AJ153" s="149"/>
      <c r="AK153" s="363"/>
      <c r="AL153" s="368"/>
      <c r="AM153" s="368"/>
    </row>
    <row r="154" spans="1:48" ht="14.25">
      <c r="A154" s="283"/>
      <c r="B154" s="138"/>
      <c r="C154" s="139"/>
      <c r="D154" s="138"/>
      <c r="E154" s="138"/>
      <c r="F154" s="138"/>
      <c r="G154" s="138"/>
      <c r="H154" s="138"/>
      <c r="I154" s="138"/>
      <c r="J154" s="138"/>
      <c r="K154" s="138"/>
      <c r="L154" s="133" t="s">
        <v>7141</v>
      </c>
      <c r="M154" s="138"/>
      <c r="O154" s="200"/>
      <c r="P154" s="138"/>
      <c r="R154" s="138"/>
      <c r="U154" s="138"/>
      <c r="V154" s="138"/>
      <c r="W154" s="138"/>
      <c r="X154" s="138"/>
      <c r="Y154" s="138"/>
      <c r="Z154" s="138"/>
      <c r="AA154" s="138"/>
      <c r="AB154" s="138"/>
      <c r="AC154" s="138"/>
      <c r="AD154" s="138"/>
      <c r="AE154" s="163"/>
      <c r="AF154" s="163"/>
      <c r="AG154" s="163"/>
      <c r="AH154" s="163"/>
      <c r="AI154" s="163"/>
      <c r="AJ154" s="149"/>
      <c r="AK154" s="364"/>
      <c r="AL154" s="369"/>
      <c r="AM154" s="369"/>
    </row>
    <row r="155" spans="1:48">
      <c r="A155" s="283"/>
      <c r="B155" s="138"/>
      <c r="C155" s="139"/>
      <c r="D155" s="138"/>
      <c r="E155" s="138"/>
      <c r="F155" s="138"/>
      <c r="G155" s="138"/>
      <c r="H155" s="138"/>
      <c r="I155" s="138"/>
      <c r="J155" s="138"/>
      <c r="K155" s="138"/>
      <c r="L155" s="133" t="s">
        <v>7142</v>
      </c>
      <c r="M155" s="138"/>
      <c r="O155" s="200"/>
      <c r="P155" s="138"/>
      <c r="R155" s="138"/>
      <c r="U155" s="138"/>
      <c r="V155" s="138"/>
      <c r="W155" s="138"/>
      <c r="X155" s="138"/>
      <c r="Y155" s="138"/>
      <c r="Z155" s="138"/>
      <c r="AA155" s="138"/>
      <c r="AB155" s="138"/>
      <c r="AC155" s="138"/>
      <c r="AD155" s="138"/>
      <c r="AE155" s="149"/>
      <c r="AF155" s="149"/>
      <c r="AG155" s="149"/>
      <c r="AH155" s="149"/>
      <c r="AI155" s="138"/>
      <c r="AJ155" s="138"/>
      <c r="AK155" s="361"/>
      <c r="AL155" s="142"/>
      <c r="AM155" s="142"/>
    </row>
    <row r="156" spans="1:48">
      <c r="A156" s="283"/>
      <c r="B156" s="138"/>
      <c r="C156" s="139"/>
      <c r="D156" s="138"/>
      <c r="E156" s="138"/>
      <c r="F156" s="138"/>
      <c r="G156" s="138"/>
      <c r="H156" s="138"/>
      <c r="I156" s="138"/>
      <c r="J156" s="138"/>
      <c r="K156" s="138"/>
      <c r="L156" s="135" t="s">
        <v>7143</v>
      </c>
      <c r="M156" s="138"/>
      <c r="O156" s="200"/>
      <c r="P156" s="138"/>
      <c r="R156" s="138"/>
      <c r="U156" s="138"/>
      <c r="V156" s="138"/>
      <c r="W156" s="138"/>
      <c r="X156" s="138"/>
      <c r="Y156" s="138"/>
      <c r="Z156" s="138"/>
      <c r="AA156" s="138"/>
      <c r="AB156" s="138"/>
      <c r="AC156" s="138"/>
      <c r="AD156" s="138"/>
      <c r="AE156" s="149"/>
      <c r="AF156" s="149"/>
      <c r="AG156" s="149"/>
      <c r="AH156" s="149"/>
      <c r="AI156" s="138"/>
      <c r="AJ156" s="138"/>
      <c r="AK156" s="361"/>
      <c r="AL156" s="142"/>
      <c r="AM156" s="142"/>
    </row>
    <row r="157" spans="1:48">
      <c r="A157" s="283"/>
      <c r="B157" s="138"/>
      <c r="C157" s="139"/>
      <c r="D157" s="138"/>
      <c r="E157" s="138"/>
      <c r="F157" s="138"/>
      <c r="G157" s="138"/>
      <c r="H157" s="138"/>
      <c r="I157" s="138"/>
      <c r="J157" s="138"/>
      <c r="K157" s="138"/>
      <c r="L157" s="134" t="s">
        <v>7144</v>
      </c>
      <c r="M157" s="138"/>
      <c r="O157" s="200"/>
      <c r="P157" s="138"/>
      <c r="R157" s="138"/>
      <c r="U157" s="138"/>
      <c r="V157" s="138"/>
      <c r="W157" s="138"/>
      <c r="X157" s="138"/>
      <c r="Y157" s="138"/>
      <c r="Z157" s="138"/>
      <c r="AA157" s="138"/>
      <c r="AB157" s="138"/>
      <c r="AC157" s="138"/>
      <c r="AD157" s="138"/>
      <c r="AE157" s="149"/>
      <c r="AF157" s="149"/>
      <c r="AG157" s="149"/>
      <c r="AH157" s="149"/>
      <c r="AI157" s="138"/>
      <c r="AJ157" s="138"/>
      <c r="AK157" s="361"/>
      <c r="AL157" s="142"/>
      <c r="AM157" s="142"/>
    </row>
    <row r="158" spans="1:48">
      <c r="A158" s="283"/>
      <c r="B158" s="138"/>
      <c r="C158" s="139"/>
      <c r="D158" s="138"/>
      <c r="E158" s="138"/>
      <c r="F158" s="138"/>
      <c r="G158" s="138"/>
      <c r="H158" s="138"/>
      <c r="I158" s="138"/>
      <c r="J158" s="138"/>
      <c r="K158" s="138"/>
      <c r="L158" s="134" t="s">
        <v>7145</v>
      </c>
      <c r="M158" s="138"/>
      <c r="O158" s="200"/>
      <c r="P158" s="138"/>
      <c r="R158" s="138"/>
      <c r="U158" s="138"/>
      <c r="V158" s="138"/>
      <c r="W158" s="138"/>
      <c r="X158" s="138"/>
      <c r="Y158" s="138"/>
      <c r="Z158" s="138"/>
      <c r="AA158" s="138"/>
      <c r="AB158" s="138"/>
      <c r="AC158" s="138"/>
      <c r="AD158" s="138"/>
      <c r="AE158" s="149"/>
      <c r="AF158" s="149"/>
      <c r="AG158" s="149"/>
      <c r="AH158" s="149"/>
      <c r="AI158" s="138"/>
      <c r="AJ158" s="138"/>
      <c r="AK158" s="361"/>
      <c r="AL158" s="142"/>
      <c r="AM158" s="142"/>
    </row>
    <row r="159" spans="1:48">
      <c r="A159" s="283"/>
      <c r="B159" s="138"/>
      <c r="C159" s="139"/>
      <c r="D159" s="138"/>
      <c r="E159" s="138"/>
      <c r="F159" s="138"/>
      <c r="G159" s="138"/>
      <c r="H159" s="138"/>
      <c r="I159" s="138"/>
      <c r="J159" s="138"/>
      <c r="K159" s="138"/>
      <c r="L159" s="133" t="s">
        <v>7146</v>
      </c>
      <c r="M159" s="138"/>
      <c r="O159" s="200"/>
      <c r="P159" s="138"/>
      <c r="R159" s="138"/>
      <c r="U159" s="138"/>
      <c r="V159" s="138"/>
      <c r="W159" s="138"/>
      <c r="X159" s="138"/>
      <c r="Y159" s="138"/>
      <c r="Z159" s="138"/>
      <c r="AA159" s="138"/>
      <c r="AB159" s="138"/>
      <c r="AC159" s="138"/>
      <c r="AD159" s="138"/>
      <c r="AE159" s="149"/>
      <c r="AF159" s="149"/>
      <c r="AG159" s="149"/>
      <c r="AH159" s="149"/>
      <c r="AI159" s="138"/>
      <c r="AJ159" s="138"/>
      <c r="AK159" s="361"/>
      <c r="AL159" s="142"/>
      <c r="AM159" s="142"/>
    </row>
    <row r="160" spans="1:48">
      <c r="A160" s="283"/>
      <c r="B160" s="138"/>
      <c r="C160" s="139"/>
      <c r="D160" s="138"/>
      <c r="E160" s="138"/>
      <c r="F160" s="138"/>
      <c r="G160" s="138"/>
      <c r="H160" s="138"/>
      <c r="I160" s="138"/>
      <c r="J160" s="138"/>
      <c r="K160" s="138"/>
      <c r="L160" s="133" t="s">
        <v>7147</v>
      </c>
      <c r="M160" s="138"/>
      <c r="O160" s="200"/>
      <c r="P160" s="138"/>
      <c r="R160" s="138"/>
      <c r="U160" s="138"/>
      <c r="V160" s="138"/>
      <c r="W160" s="138"/>
      <c r="X160" s="138"/>
      <c r="Y160" s="138"/>
      <c r="Z160" s="138"/>
      <c r="AA160" s="138"/>
      <c r="AB160" s="138"/>
      <c r="AC160" s="138"/>
      <c r="AD160" s="138"/>
      <c r="AE160" s="149"/>
      <c r="AF160" s="149"/>
      <c r="AG160" s="149"/>
      <c r="AH160" s="149"/>
      <c r="AI160" s="138"/>
      <c r="AJ160" s="138"/>
      <c r="AK160" s="361"/>
      <c r="AL160" s="142"/>
      <c r="AM160" s="142"/>
    </row>
    <row r="161" spans="1:39">
      <c r="A161" s="283"/>
      <c r="B161" s="138"/>
      <c r="C161" s="139"/>
      <c r="D161" s="138"/>
      <c r="E161" s="138"/>
      <c r="F161" s="138"/>
      <c r="G161" s="138"/>
      <c r="H161" s="138"/>
      <c r="I161" s="138"/>
      <c r="J161" s="138"/>
      <c r="K161" s="138"/>
      <c r="L161" s="135" t="s">
        <v>7148</v>
      </c>
      <c r="M161" s="138"/>
      <c r="O161" s="200"/>
      <c r="P161" s="138"/>
      <c r="R161" s="138"/>
      <c r="U161" s="138"/>
      <c r="V161" s="138"/>
      <c r="W161" s="138"/>
      <c r="X161" s="138"/>
      <c r="Y161" s="138"/>
      <c r="Z161" s="138"/>
      <c r="AA161" s="138"/>
      <c r="AB161" s="138"/>
      <c r="AC161" s="138"/>
      <c r="AD161" s="138"/>
      <c r="AE161" s="149"/>
      <c r="AF161" s="149"/>
      <c r="AG161" s="149"/>
      <c r="AH161" s="149"/>
      <c r="AI161" s="138"/>
      <c r="AJ161" s="138"/>
      <c r="AK161" s="361"/>
      <c r="AL161" s="142"/>
      <c r="AM161" s="142"/>
    </row>
    <row r="162" spans="1:39">
      <c r="A162" s="283"/>
      <c r="B162" s="138"/>
      <c r="C162" s="139"/>
      <c r="D162" s="138"/>
      <c r="E162" s="138"/>
      <c r="F162" s="138"/>
      <c r="G162" s="138"/>
      <c r="H162" s="138"/>
      <c r="I162" s="138"/>
      <c r="J162" s="138"/>
      <c r="K162" s="138"/>
      <c r="L162" s="134" t="s">
        <v>7149</v>
      </c>
      <c r="M162" s="138"/>
      <c r="O162" s="200"/>
      <c r="P162" s="138"/>
      <c r="R162" s="138"/>
      <c r="U162" s="138"/>
      <c r="V162" s="138"/>
      <c r="W162" s="138"/>
      <c r="X162" s="138"/>
      <c r="Y162" s="138"/>
      <c r="Z162" s="138"/>
      <c r="AA162" s="138"/>
      <c r="AB162" s="138"/>
      <c r="AC162" s="138"/>
      <c r="AD162" s="138"/>
      <c r="AE162" s="149"/>
      <c r="AF162" s="149"/>
      <c r="AG162" s="149"/>
      <c r="AH162" s="149"/>
      <c r="AI162" s="138"/>
      <c r="AJ162" s="138"/>
      <c r="AK162" s="361"/>
      <c r="AL162" s="142"/>
      <c r="AM162" s="142"/>
    </row>
    <row r="163" spans="1:39">
      <c r="A163" s="283"/>
      <c r="B163" s="138"/>
      <c r="C163" s="139"/>
      <c r="D163" s="138"/>
      <c r="E163" s="138"/>
      <c r="F163" s="138"/>
      <c r="G163" s="138"/>
      <c r="H163" s="138"/>
      <c r="I163" s="138"/>
      <c r="J163" s="138"/>
      <c r="K163" s="138"/>
      <c r="L163" s="134" t="s">
        <v>7150</v>
      </c>
      <c r="M163" s="138"/>
      <c r="O163" s="200"/>
      <c r="P163" s="138"/>
      <c r="R163" s="138"/>
      <c r="U163" s="138"/>
      <c r="V163" s="138"/>
      <c r="W163" s="138"/>
      <c r="X163" s="138"/>
      <c r="Y163" s="138"/>
      <c r="Z163" s="138"/>
      <c r="AA163" s="138"/>
      <c r="AB163" s="138"/>
      <c r="AC163" s="138"/>
      <c r="AD163" s="138"/>
      <c r="AE163" s="149"/>
      <c r="AF163" s="149"/>
      <c r="AG163" s="149"/>
      <c r="AH163" s="149"/>
      <c r="AI163" s="138"/>
      <c r="AJ163" s="138"/>
      <c r="AK163" s="361"/>
      <c r="AL163" s="142"/>
      <c r="AM163" s="142"/>
    </row>
    <row r="164" spans="1:39">
      <c r="A164" s="283"/>
      <c r="B164" s="138"/>
      <c r="C164" s="139"/>
      <c r="D164" s="138"/>
      <c r="E164" s="138"/>
      <c r="F164" s="138"/>
      <c r="G164" s="138"/>
      <c r="H164" s="138"/>
      <c r="I164" s="138"/>
      <c r="J164" s="138"/>
      <c r="K164" s="138"/>
      <c r="L164" s="133" t="s">
        <v>7151</v>
      </c>
      <c r="M164" s="138"/>
      <c r="O164" s="200"/>
      <c r="P164" s="138"/>
      <c r="R164" s="138"/>
      <c r="U164" s="138"/>
      <c r="V164" s="138"/>
      <c r="W164" s="138"/>
      <c r="X164" s="138"/>
      <c r="Y164" s="138"/>
      <c r="Z164" s="138"/>
      <c r="AA164" s="138"/>
      <c r="AB164" s="138"/>
      <c r="AC164" s="138"/>
      <c r="AD164" s="138"/>
      <c r="AE164" s="149"/>
      <c r="AF164" s="149"/>
      <c r="AG164" s="149"/>
      <c r="AH164" s="149"/>
      <c r="AI164" s="138"/>
      <c r="AJ164" s="138"/>
      <c r="AK164" s="361"/>
      <c r="AL164" s="142"/>
      <c r="AM164" s="142"/>
    </row>
    <row r="165" spans="1:39">
      <c r="A165" s="283"/>
      <c r="B165" s="138"/>
      <c r="C165" s="139"/>
      <c r="D165" s="138"/>
      <c r="E165" s="138"/>
      <c r="F165" s="138"/>
      <c r="G165" s="138"/>
      <c r="H165" s="138"/>
      <c r="I165" s="138"/>
      <c r="J165" s="138"/>
      <c r="K165" s="138"/>
      <c r="L165" s="133" t="s">
        <v>7152</v>
      </c>
      <c r="M165" s="138"/>
      <c r="O165" s="200"/>
      <c r="P165" s="138"/>
      <c r="R165" s="138"/>
      <c r="U165" s="138"/>
      <c r="V165" s="138"/>
      <c r="W165" s="138"/>
      <c r="X165" s="138"/>
      <c r="Y165" s="138"/>
      <c r="Z165" s="138"/>
      <c r="AA165" s="138"/>
      <c r="AB165" s="138"/>
      <c r="AC165" s="138"/>
      <c r="AD165" s="138"/>
      <c r="AE165" s="149"/>
      <c r="AF165" s="149"/>
      <c r="AG165" s="149"/>
      <c r="AH165" s="149"/>
      <c r="AI165" s="138"/>
      <c r="AJ165" s="138"/>
      <c r="AK165" s="361"/>
      <c r="AL165" s="142"/>
      <c r="AM165" s="142"/>
    </row>
    <row r="166" spans="1:39">
      <c r="A166" s="283"/>
      <c r="B166" s="138"/>
      <c r="C166" s="139"/>
      <c r="D166" s="138"/>
      <c r="E166" s="138"/>
      <c r="F166" s="138"/>
      <c r="G166" s="138"/>
      <c r="H166" s="138"/>
      <c r="I166" s="138"/>
      <c r="J166" s="138"/>
      <c r="K166" s="138"/>
      <c r="L166" s="133" t="s">
        <v>7153</v>
      </c>
      <c r="M166" s="138"/>
      <c r="O166" s="200"/>
      <c r="P166" s="138"/>
      <c r="R166" s="138"/>
      <c r="U166" s="138"/>
      <c r="V166" s="138"/>
      <c r="W166" s="138"/>
      <c r="X166" s="138"/>
      <c r="Y166" s="138"/>
      <c r="Z166" s="138"/>
      <c r="AA166" s="138"/>
      <c r="AB166" s="138"/>
      <c r="AC166" s="138"/>
      <c r="AD166" s="138"/>
      <c r="AE166" s="149"/>
      <c r="AF166" s="149"/>
      <c r="AG166" s="149"/>
      <c r="AH166" s="149"/>
      <c r="AI166" s="138"/>
      <c r="AJ166" s="138"/>
      <c r="AK166" s="361"/>
      <c r="AL166" s="142"/>
      <c r="AM166" s="142"/>
    </row>
    <row r="167" spans="1:39">
      <c r="A167" s="283"/>
      <c r="B167" s="138"/>
      <c r="C167" s="139"/>
      <c r="D167" s="138"/>
      <c r="E167" s="138"/>
      <c r="F167" s="138"/>
      <c r="G167" s="138"/>
      <c r="H167" s="138"/>
      <c r="I167" s="138"/>
      <c r="J167" s="138"/>
      <c r="K167" s="138"/>
      <c r="L167" s="133" t="s">
        <v>7154</v>
      </c>
      <c r="M167" s="138"/>
      <c r="O167" s="200"/>
      <c r="P167" s="138"/>
      <c r="R167" s="138"/>
      <c r="U167" s="138"/>
      <c r="V167" s="138"/>
      <c r="W167" s="138"/>
      <c r="X167" s="138"/>
      <c r="Y167" s="138"/>
      <c r="Z167" s="138"/>
      <c r="AA167" s="138"/>
      <c r="AB167" s="138"/>
      <c r="AC167" s="138"/>
      <c r="AD167" s="138"/>
      <c r="AE167" s="149"/>
      <c r="AF167" s="149"/>
      <c r="AG167" s="149"/>
      <c r="AH167" s="149"/>
      <c r="AI167" s="138"/>
      <c r="AJ167" s="138"/>
      <c r="AK167" s="361"/>
      <c r="AL167" s="142"/>
      <c r="AM167" s="142"/>
    </row>
    <row r="168" spans="1:39">
      <c r="A168" s="283"/>
      <c r="B168" s="138"/>
      <c r="C168" s="139"/>
      <c r="D168" s="138"/>
      <c r="E168" s="138"/>
      <c r="F168" s="138"/>
      <c r="G168" s="138"/>
      <c r="H168" s="138"/>
      <c r="I168" s="138"/>
      <c r="J168" s="138"/>
      <c r="K168" s="138"/>
      <c r="L168" s="133" t="s">
        <v>7155</v>
      </c>
      <c r="M168" s="138"/>
      <c r="O168" s="200"/>
      <c r="P168" s="138"/>
      <c r="R168" s="138"/>
      <c r="U168" s="138"/>
      <c r="V168" s="138"/>
      <c r="W168" s="138"/>
      <c r="X168" s="138"/>
      <c r="Y168" s="138"/>
      <c r="Z168" s="138"/>
      <c r="AA168" s="138"/>
      <c r="AB168" s="138"/>
      <c r="AC168" s="138"/>
      <c r="AD168" s="138"/>
      <c r="AE168" s="149"/>
      <c r="AF168" s="149"/>
      <c r="AG168" s="149"/>
      <c r="AH168" s="149"/>
      <c r="AI168" s="138"/>
      <c r="AJ168" s="138"/>
      <c r="AK168" s="361"/>
      <c r="AL168" s="142"/>
      <c r="AM168" s="142"/>
    </row>
    <row r="169" spans="1:39">
      <c r="A169" s="283"/>
      <c r="B169" s="138"/>
      <c r="C169" s="139"/>
      <c r="D169" s="138"/>
      <c r="E169" s="138"/>
      <c r="F169" s="138"/>
      <c r="G169" s="138"/>
      <c r="H169" s="138"/>
      <c r="I169" s="138"/>
      <c r="J169" s="138"/>
      <c r="K169" s="138"/>
      <c r="L169" s="133" t="s">
        <v>7156</v>
      </c>
      <c r="M169" s="138"/>
      <c r="O169" s="200"/>
      <c r="P169" s="138"/>
      <c r="R169" s="138"/>
      <c r="U169" s="138"/>
      <c r="V169" s="138"/>
      <c r="W169" s="138"/>
      <c r="X169" s="138"/>
      <c r="Y169" s="138"/>
      <c r="Z169" s="138"/>
      <c r="AA169" s="138"/>
      <c r="AB169" s="138"/>
      <c r="AC169" s="138"/>
      <c r="AD169" s="138"/>
      <c r="AE169" s="149"/>
      <c r="AF169" s="149"/>
      <c r="AG169" s="149"/>
      <c r="AH169" s="149"/>
      <c r="AI169" s="138"/>
      <c r="AJ169" s="138"/>
      <c r="AK169" s="361"/>
      <c r="AL169" s="142"/>
      <c r="AM169" s="142"/>
    </row>
    <row r="170" spans="1:39">
      <c r="A170" s="283"/>
      <c r="B170" s="138"/>
      <c r="C170" s="139"/>
      <c r="D170" s="138"/>
      <c r="E170" s="138"/>
      <c r="F170" s="138"/>
      <c r="G170" s="138"/>
      <c r="H170" s="138"/>
      <c r="I170" s="138"/>
      <c r="J170" s="138"/>
      <c r="K170" s="138"/>
      <c r="L170" s="133" t="s">
        <v>7157</v>
      </c>
      <c r="M170" s="138"/>
      <c r="O170" s="200"/>
      <c r="P170" s="138"/>
      <c r="R170" s="138"/>
      <c r="U170" s="138"/>
      <c r="V170" s="138"/>
      <c r="W170" s="138"/>
      <c r="X170" s="138"/>
      <c r="Y170" s="138"/>
      <c r="Z170" s="138"/>
      <c r="AA170" s="138"/>
      <c r="AB170" s="138"/>
      <c r="AC170" s="138"/>
      <c r="AD170" s="138"/>
      <c r="AE170" s="149"/>
      <c r="AF170" s="149"/>
      <c r="AG170" s="149"/>
      <c r="AH170" s="149"/>
      <c r="AI170" s="138"/>
      <c r="AJ170" s="138"/>
      <c r="AK170" s="361"/>
      <c r="AL170" s="142"/>
      <c r="AM170" s="142"/>
    </row>
    <row r="171" spans="1:39">
      <c r="A171" s="283"/>
      <c r="B171" s="138"/>
      <c r="C171" s="139"/>
      <c r="D171" s="138"/>
      <c r="E171" s="138"/>
      <c r="F171" s="138"/>
      <c r="G171" s="138"/>
      <c r="H171" s="138"/>
      <c r="I171" s="138"/>
      <c r="J171" s="138"/>
      <c r="K171" s="138"/>
      <c r="L171" s="133" t="s">
        <v>7158</v>
      </c>
      <c r="M171" s="138"/>
      <c r="O171" s="200"/>
      <c r="P171" s="138"/>
      <c r="R171" s="138"/>
      <c r="U171" s="138"/>
      <c r="V171" s="138"/>
      <c r="W171" s="138"/>
      <c r="X171" s="138"/>
      <c r="Y171" s="138"/>
      <c r="Z171" s="138"/>
      <c r="AA171" s="138"/>
      <c r="AB171" s="138"/>
      <c r="AC171" s="138"/>
      <c r="AD171" s="138"/>
      <c r="AE171" s="149"/>
      <c r="AF171" s="149"/>
      <c r="AG171" s="149"/>
      <c r="AH171" s="149"/>
      <c r="AI171" s="138"/>
      <c r="AJ171" s="138"/>
      <c r="AK171" s="361"/>
      <c r="AL171" s="142"/>
      <c r="AM171" s="142"/>
    </row>
    <row r="172" spans="1:39">
      <c r="A172" s="283"/>
      <c r="B172" s="138"/>
      <c r="C172" s="139"/>
      <c r="D172" s="138"/>
      <c r="E172" s="138"/>
      <c r="F172" s="138"/>
      <c r="G172" s="138"/>
      <c r="H172" s="138"/>
      <c r="I172" s="138"/>
      <c r="J172" s="138"/>
      <c r="K172" s="138"/>
      <c r="L172" s="133" t="s">
        <v>7159</v>
      </c>
      <c r="M172" s="138"/>
      <c r="O172" s="200"/>
      <c r="P172" s="138"/>
      <c r="R172" s="138"/>
      <c r="U172" s="138"/>
      <c r="V172" s="138"/>
      <c r="W172" s="138"/>
      <c r="X172" s="138"/>
      <c r="Y172" s="138"/>
      <c r="Z172" s="138"/>
      <c r="AA172" s="138"/>
      <c r="AB172" s="138"/>
      <c r="AC172" s="138"/>
      <c r="AD172" s="138"/>
      <c r="AE172" s="149"/>
      <c r="AF172" s="149"/>
      <c r="AG172" s="149"/>
      <c r="AH172" s="149"/>
      <c r="AI172" s="138"/>
      <c r="AJ172" s="138"/>
      <c r="AK172" s="361"/>
      <c r="AL172" s="142"/>
      <c r="AM172" s="142"/>
    </row>
    <row r="173" spans="1:39">
      <c r="A173" s="283"/>
      <c r="B173" s="138"/>
      <c r="C173" s="139"/>
      <c r="D173" s="138"/>
      <c r="E173" s="138"/>
      <c r="F173" s="138"/>
      <c r="G173" s="138"/>
      <c r="H173" s="138"/>
      <c r="I173" s="138"/>
      <c r="J173" s="138"/>
      <c r="K173" s="138"/>
      <c r="L173" s="133" t="s">
        <v>7160</v>
      </c>
      <c r="M173" s="138"/>
      <c r="O173" s="200"/>
      <c r="P173" s="138"/>
      <c r="R173" s="138"/>
      <c r="U173" s="138"/>
      <c r="V173" s="138"/>
      <c r="W173" s="138"/>
      <c r="X173" s="138"/>
      <c r="Y173" s="138"/>
      <c r="Z173" s="138"/>
      <c r="AA173" s="138"/>
      <c r="AB173" s="138"/>
      <c r="AC173" s="138"/>
      <c r="AD173" s="138"/>
      <c r="AE173" s="149"/>
      <c r="AF173" s="149"/>
      <c r="AG173" s="149"/>
      <c r="AH173" s="149"/>
      <c r="AI173" s="138"/>
      <c r="AJ173" s="138"/>
      <c r="AK173" s="361"/>
      <c r="AL173" s="142"/>
      <c r="AM173" s="142"/>
    </row>
    <row r="174" spans="1:39">
      <c r="A174" s="283"/>
      <c r="B174" s="138"/>
      <c r="C174" s="139"/>
      <c r="D174" s="138"/>
      <c r="E174" s="138"/>
      <c r="F174" s="138"/>
      <c r="G174" s="138"/>
      <c r="H174" s="138"/>
      <c r="I174" s="138"/>
      <c r="J174" s="138"/>
      <c r="K174" s="138"/>
      <c r="L174" s="133" t="s">
        <v>7161</v>
      </c>
      <c r="M174" s="138"/>
      <c r="O174" s="200"/>
      <c r="P174" s="138"/>
      <c r="R174" s="138"/>
      <c r="U174" s="138"/>
      <c r="V174" s="138"/>
      <c r="W174" s="138"/>
      <c r="X174" s="138"/>
      <c r="Y174" s="138"/>
      <c r="Z174" s="138"/>
      <c r="AA174" s="138"/>
      <c r="AB174" s="138"/>
      <c r="AC174" s="138"/>
      <c r="AD174" s="138"/>
      <c r="AE174" s="149"/>
      <c r="AF174" s="149"/>
      <c r="AG174" s="149"/>
      <c r="AH174" s="149"/>
      <c r="AI174" s="138"/>
      <c r="AJ174" s="138"/>
      <c r="AK174" s="361"/>
      <c r="AL174" s="142"/>
      <c r="AM174" s="142"/>
    </row>
    <row r="175" spans="1:39">
      <c r="A175" s="283"/>
      <c r="B175" s="138"/>
      <c r="C175" s="139"/>
      <c r="D175" s="138"/>
      <c r="E175" s="138"/>
      <c r="F175" s="138"/>
      <c r="G175" s="138"/>
      <c r="H175" s="138"/>
      <c r="I175" s="138"/>
      <c r="J175" s="138"/>
      <c r="K175" s="138"/>
      <c r="L175" s="133" t="s">
        <v>7162</v>
      </c>
      <c r="M175" s="138"/>
      <c r="O175" s="200"/>
      <c r="P175" s="138"/>
      <c r="R175" s="138"/>
      <c r="U175" s="138"/>
      <c r="V175" s="138"/>
      <c r="W175" s="138"/>
      <c r="X175" s="138"/>
      <c r="Y175" s="138"/>
      <c r="Z175" s="138"/>
      <c r="AA175" s="138"/>
      <c r="AB175" s="138"/>
      <c r="AC175" s="138"/>
      <c r="AD175" s="138"/>
      <c r="AE175" s="149"/>
      <c r="AF175" s="149"/>
      <c r="AG175" s="149"/>
      <c r="AH175" s="149"/>
      <c r="AI175" s="138"/>
      <c r="AJ175" s="138"/>
      <c r="AK175" s="361"/>
      <c r="AL175" s="142"/>
      <c r="AM175" s="142"/>
    </row>
    <row r="176" spans="1:39">
      <c r="A176" s="283"/>
      <c r="B176" s="138"/>
      <c r="C176" s="139"/>
      <c r="D176" s="138"/>
      <c r="E176" s="138"/>
      <c r="F176" s="138"/>
      <c r="G176" s="138"/>
      <c r="H176" s="138"/>
      <c r="I176" s="138"/>
      <c r="J176" s="138"/>
      <c r="K176" s="138"/>
      <c r="L176" s="133" t="s">
        <v>7163</v>
      </c>
      <c r="M176" s="138"/>
      <c r="O176" s="200"/>
      <c r="P176" s="138"/>
      <c r="R176" s="138"/>
      <c r="U176" s="138"/>
      <c r="V176" s="138"/>
      <c r="W176" s="138"/>
      <c r="X176" s="138"/>
      <c r="Y176" s="138"/>
      <c r="Z176" s="138"/>
      <c r="AA176" s="138"/>
      <c r="AB176" s="138"/>
      <c r="AC176" s="138"/>
      <c r="AD176" s="138"/>
      <c r="AE176" s="149"/>
      <c r="AF176" s="149"/>
      <c r="AG176" s="149"/>
      <c r="AH176" s="149"/>
      <c r="AI176" s="138"/>
      <c r="AJ176" s="138"/>
      <c r="AK176" s="361"/>
      <c r="AL176" s="142"/>
      <c r="AM176" s="142"/>
    </row>
    <row r="177" spans="1:48">
      <c r="A177" s="283"/>
      <c r="B177" s="138"/>
      <c r="C177" s="139"/>
      <c r="D177" s="138"/>
      <c r="E177" s="138"/>
      <c r="F177" s="138"/>
      <c r="G177" s="138"/>
      <c r="H177" s="138"/>
      <c r="I177" s="138"/>
      <c r="J177" s="138"/>
      <c r="K177" s="138"/>
      <c r="L177" s="133" t="s">
        <v>7164</v>
      </c>
      <c r="M177" s="138"/>
      <c r="O177" s="200"/>
      <c r="P177" s="138"/>
      <c r="R177" s="138"/>
      <c r="U177" s="138"/>
      <c r="V177" s="138"/>
      <c r="W177" s="138"/>
      <c r="X177" s="138"/>
      <c r="Y177" s="138"/>
      <c r="Z177" s="138"/>
      <c r="AA177" s="138"/>
      <c r="AB177" s="138"/>
      <c r="AC177" s="138"/>
      <c r="AD177" s="138"/>
      <c r="AE177" s="138"/>
      <c r="AF177" s="138"/>
      <c r="AG177" s="138"/>
      <c r="AH177" s="138"/>
      <c r="AI177" s="138"/>
      <c r="AJ177" s="138"/>
      <c r="AK177" s="361"/>
      <c r="AL177" s="142"/>
      <c r="AM177" s="142"/>
    </row>
    <row r="178" spans="1:48">
      <c r="A178" s="283"/>
      <c r="B178" s="138"/>
      <c r="C178" s="139"/>
      <c r="D178" s="138"/>
      <c r="E178" s="138"/>
      <c r="F178" s="138"/>
      <c r="G178" s="138"/>
      <c r="H178" s="138"/>
      <c r="I178" s="138"/>
      <c r="J178" s="138"/>
      <c r="K178" s="138"/>
      <c r="L178" s="133" t="s">
        <v>7165</v>
      </c>
      <c r="M178" s="138"/>
      <c r="O178" s="200"/>
      <c r="P178" s="138"/>
      <c r="R178" s="138"/>
      <c r="U178" s="138"/>
      <c r="V178" s="138"/>
      <c r="W178" s="138"/>
      <c r="X178" s="138"/>
      <c r="Y178" s="138"/>
      <c r="Z178" s="138"/>
      <c r="AA178" s="138"/>
      <c r="AB178" s="138"/>
      <c r="AC178" s="138"/>
      <c r="AD178" s="138"/>
      <c r="AE178" s="138"/>
      <c r="AF178" s="138"/>
      <c r="AG178" s="138"/>
      <c r="AH178" s="138"/>
      <c r="AI178" s="138"/>
      <c r="AJ178" s="138"/>
      <c r="AK178" s="361"/>
      <c r="AL178" s="142"/>
      <c r="AM178" s="142"/>
    </row>
    <row r="179" spans="1:48">
      <c r="A179" s="283"/>
      <c r="B179" s="138"/>
      <c r="C179" s="139"/>
      <c r="D179" s="138"/>
      <c r="E179" s="138"/>
      <c r="F179" s="138"/>
      <c r="G179" s="138"/>
      <c r="H179" s="138"/>
      <c r="I179" s="138"/>
      <c r="J179" s="138"/>
      <c r="K179" s="138"/>
      <c r="L179" s="133" t="s">
        <v>7166</v>
      </c>
      <c r="M179" s="138"/>
      <c r="O179" s="200"/>
      <c r="P179" s="138"/>
      <c r="R179" s="138"/>
      <c r="U179" s="138"/>
      <c r="V179" s="138"/>
      <c r="W179" s="138"/>
      <c r="X179" s="138"/>
      <c r="Y179" s="138"/>
      <c r="Z179" s="138"/>
      <c r="AA179" s="138"/>
      <c r="AB179" s="138"/>
      <c r="AC179" s="138"/>
      <c r="AD179" s="138"/>
      <c r="AE179" s="138"/>
      <c r="AF179" s="138"/>
      <c r="AG179" s="138"/>
      <c r="AH179" s="138"/>
      <c r="AI179" s="138"/>
      <c r="AJ179" s="138"/>
      <c r="AK179" s="361"/>
      <c r="AL179" s="142"/>
      <c r="AM179" s="142"/>
    </row>
    <row r="180" spans="1:48">
      <c r="A180" s="283"/>
      <c r="B180" s="138"/>
      <c r="C180" s="139"/>
      <c r="D180" s="138"/>
      <c r="E180" s="138"/>
      <c r="F180" s="138"/>
      <c r="G180" s="138"/>
      <c r="H180" s="138"/>
      <c r="I180" s="138"/>
      <c r="J180" s="138"/>
      <c r="K180" s="138"/>
      <c r="L180" s="133" t="s">
        <v>7167</v>
      </c>
      <c r="M180" s="138"/>
      <c r="O180" s="200"/>
      <c r="P180" s="138"/>
      <c r="R180" s="138"/>
      <c r="U180" s="138"/>
      <c r="V180" s="138"/>
      <c r="W180" s="138"/>
      <c r="X180" s="138"/>
      <c r="Y180" s="138"/>
      <c r="Z180" s="138"/>
      <c r="AA180" s="138"/>
      <c r="AB180" s="138"/>
      <c r="AC180" s="138"/>
      <c r="AD180" s="138"/>
      <c r="AE180" s="138"/>
      <c r="AF180" s="138"/>
      <c r="AG180" s="138"/>
      <c r="AH180" s="138"/>
      <c r="AI180" s="138"/>
      <c r="AJ180" s="138"/>
      <c r="AK180" s="361"/>
      <c r="AL180" s="142"/>
      <c r="AM180" s="142"/>
    </row>
    <row r="181" spans="1:48">
      <c r="A181" s="283"/>
      <c r="B181" s="138"/>
      <c r="C181" s="139"/>
      <c r="D181" s="138"/>
      <c r="E181" s="138"/>
      <c r="F181" s="138"/>
      <c r="G181" s="138"/>
      <c r="H181" s="138"/>
      <c r="I181" s="138"/>
      <c r="J181" s="138"/>
      <c r="K181" s="138"/>
      <c r="L181" s="133" t="s">
        <v>7168</v>
      </c>
      <c r="M181" s="138"/>
      <c r="O181" s="200"/>
      <c r="P181" s="138"/>
      <c r="R181" s="138"/>
      <c r="U181" s="138"/>
      <c r="V181" s="138"/>
      <c r="W181" s="138"/>
      <c r="X181" s="138"/>
      <c r="Y181" s="138"/>
      <c r="Z181" s="138"/>
      <c r="AA181" s="138"/>
      <c r="AB181" s="138"/>
      <c r="AC181" s="138"/>
      <c r="AD181" s="138"/>
      <c r="AE181" s="138"/>
      <c r="AF181" s="138"/>
      <c r="AG181" s="138"/>
      <c r="AH181" s="138"/>
      <c r="AI181" s="138"/>
      <c r="AJ181" s="138"/>
      <c r="AK181" s="361"/>
      <c r="AL181" s="142"/>
      <c r="AM181" s="142"/>
    </row>
    <row r="182" spans="1:48">
      <c r="A182" s="283"/>
      <c r="B182" s="138"/>
      <c r="C182" s="139"/>
      <c r="D182" s="138"/>
      <c r="E182" s="138"/>
      <c r="F182" s="138"/>
      <c r="G182" s="138"/>
      <c r="H182" s="138"/>
      <c r="I182" s="138"/>
      <c r="J182" s="138"/>
      <c r="K182" s="138"/>
      <c r="L182" s="133" t="s">
        <v>7169</v>
      </c>
      <c r="M182" s="138"/>
      <c r="O182" s="200"/>
      <c r="P182" s="138"/>
      <c r="R182" s="138"/>
      <c r="U182" s="138"/>
      <c r="V182" s="138"/>
      <c r="W182" s="138"/>
      <c r="X182" s="138"/>
      <c r="Y182" s="138"/>
      <c r="Z182" s="138"/>
      <c r="AA182" s="138"/>
      <c r="AB182" s="138"/>
      <c r="AC182" s="138"/>
      <c r="AD182" s="138"/>
      <c r="AE182" s="138"/>
      <c r="AF182" s="138"/>
      <c r="AG182" s="138"/>
      <c r="AH182" s="138"/>
      <c r="AI182" s="138"/>
      <c r="AJ182" s="138"/>
      <c r="AK182" s="361"/>
      <c r="AL182" s="142"/>
      <c r="AM182" s="142"/>
    </row>
    <row r="183" spans="1:48">
      <c r="A183" s="283"/>
      <c r="B183" s="138"/>
      <c r="C183" s="139"/>
      <c r="D183" s="138"/>
      <c r="E183" s="138"/>
      <c r="F183" s="138"/>
      <c r="G183" s="138"/>
      <c r="H183" s="138"/>
      <c r="I183" s="138"/>
      <c r="J183" s="138"/>
      <c r="K183" s="138"/>
      <c r="L183" s="133" t="s">
        <v>7170</v>
      </c>
      <c r="M183" s="138"/>
      <c r="O183" s="200"/>
      <c r="P183" s="138"/>
      <c r="R183" s="138"/>
      <c r="U183" s="138"/>
      <c r="V183" s="138"/>
      <c r="W183" s="138"/>
      <c r="X183" s="138"/>
      <c r="Y183" s="138"/>
      <c r="Z183" s="138"/>
      <c r="AA183" s="138"/>
      <c r="AB183" s="138"/>
      <c r="AC183" s="138"/>
      <c r="AD183" s="138"/>
      <c r="AE183" s="138"/>
      <c r="AF183" s="138"/>
      <c r="AG183" s="138"/>
      <c r="AH183" s="138"/>
      <c r="AI183" s="138"/>
      <c r="AJ183" s="138"/>
      <c r="AK183" s="361"/>
      <c r="AL183" s="142"/>
      <c r="AM183" s="142"/>
    </row>
    <row r="184" spans="1:48">
      <c r="A184" s="283"/>
      <c r="B184" s="138"/>
      <c r="C184" s="139"/>
      <c r="D184" s="138"/>
      <c r="E184" s="138"/>
      <c r="F184" s="138"/>
      <c r="G184" s="138"/>
      <c r="H184" s="138"/>
      <c r="I184" s="138"/>
      <c r="J184" s="138"/>
      <c r="K184" s="138"/>
      <c r="L184" s="133" t="s">
        <v>7171</v>
      </c>
      <c r="M184" s="138"/>
      <c r="O184" s="200"/>
      <c r="P184" s="138"/>
      <c r="R184" s="138"/>
      <c r="U184" s="138"/>
      <c r="V184" s="138"/>
      <c r="W184" s="138"/>
      <c r="X184" s="138"/>
      <c r="Y184" s="138"/>
      <c r="Z184" s="138"/>
      <c r="AA184" s="138"/>
      <c r="AB184" s="138"/>
      <c r="AC184" s="138"/>
      <c r="AD184" s="138"/>
      <c r="AE184" s="138"/>
      <c r="AF184" s="138"/>
      <c r="AG184" s="138"/>
      <c r="AH184" s="138"/>
      <c r="AI184" s="138"/>
      <c r="AJ184" s="138"/>
      <c r="AK184" s="361"/>
      <c r="AL184" s="142"/>
      <c r="AM184" s="142"/>
    </row>
    <row r="185" spans="1:48">
      <c r="A185" s="283"/>
      <c r="B185" s="138"/>
      <c r="C185" s="139"/>
      <c r="D185" s="138"/>
      <c r="E185" s="138"/>
      <c r="F185" s="138"/>
      <c r="G185" s="138"/>
      <c r="H185" s="138"/>
      <c r="I185" s="138"/>
      <c r="J185" s="138"/>
      <c r="K185" s="138"/>
      <c r="L185" s="133" t="s">
        <v>7172</v>
      </c>
      <c r="M185" s="138"/>
      <c r="O185" s="200"/>
      <c r="P185" s="138"/>
      <c r="R185" s="138"/>
      <c r="U185" s="138"/>
      <c r="V185" s="138"/>
      <c r="W185" s="138"/>
      <c r="X185" s="138"/>
      <c r="Y185" s="138"/>
      <c r="Z185" s="138"/>
      <c r="AA185" s="138"/>
      <c r="AB185" s="138"/>
      <c r="AC185" s="138"/>
      <c r="AD185" s="138"/>
      <c r="AE185" s="138"/>
      <c r="AF185" s="138"/>
      <c r="AG185" s="138"/>
      <c r="AH185" s="138"/>
      <c r="AI185" s="138"/>
      <c r="AJ185" s="138"/>
      <c r="AK185" s="361"/>
      <c r="AL185" s="142"/>
      <c r="AM185" s="142"/>
    </row>
    <row r="186" spans="1:48">
      <c r="A186" s="283"/>
      <c r="B186" s="138"/>
      <c r="C186" s="139"/>
      <c r="D186" s="138"/>
      <c r="E186" s="138"/>
      <c r="F186" s="138"/>
      <c r="G186" s="138"/>
      <c r="H186" s="138"/>
      <c r="I186" s="138"/>
      <c r="J186" s="138"/>
      <c r="K186" s="138"/>
      <c r="L186" s="133" t="s">
        <v>7173</v>
      </c>
      <c r="M186" s="138"/>
      <c r="O186" s="200"/>
      <c r="P186" s="138"/>
      <c r="R186" s="138"/>
      <c r="U186" s="138"/>
      <c r="V186" s="138"/>
      <c r="W186" s="138"/>
      <c r="X186" s="138"/>
      <c r="Y186" s="138"/>
      <c r="Z186" s="138"/>
      <c r="AA186" s="138"/>
      <c r="AB186" s="138"/>
      <c r="AC186" s="138"/>
      <c r="AD186" s="138"/>
      <c r="AE186" s="138"/>
      <c r="AF186" s="138"/>
      <c r="AG186" s="138"/>
      <c r="AH186" s="138"/>
      <c r="AI186" s="138"/>
      <c r="AJ186" s="138"/>
      <c r="AK186" s="361"/>
      <c r="AL186" s="142"/>
      <c r="AM186" s="142"/>
    </row>
    <row r="187" spans="1:48">
      <c r="A187" s="283"/>
      <c r="B187" s="138"/>
      <c r="C187" s="139"/>
      <c r="D187" s="138"/>
      <c r="E187" s="138"/>
      <c r="F187" s="138"/>
      <c r="G187" s="138"/>
      <c r="H187" s="138"/>
      <c r="I187" s="138"/>
      <c r="J187" s="138"/>
      <c r="K187" s="138"/>
      <c r="L187" s="133" t="s">
        <v>7174</v>
      </c>
      <c r="M187" s="138"/>
      <c r="O187" s="200"/>
      <c r="P187" s="138"/>
      <c r="R187" s="138"/>
      <c r="U187" s="138"/>
      <c r="V187" s="138"/>
      <c r="W187" s="138"/>
      <c r="X187" s="138"/>
      <c r="Y187" s="138"/>
      <c r="Z187" s="138"/>
      <c r="AA187" s="138"/>
      <c r="AB187" s="138"/>
      <c r="AC187" s="138"/>
      <c r="AD187" s="138"/>
      <c r="AE187" s="138"/>
      <c r="AF187" s="138"/>
      <c r="AG187" s="138"/>
      <c r="AH187" s="138"/>
      <c r="AI187" s="138"/>
      <c r="AJ187" s="138"/>
      <c r="AK187" s="361"/>
      <c r="AL187" s="142"/>
      <c r="AM187" s="142"/>
      <c r="AN187" s="99"/>
      <c r="AO187" s="99"/>
      <c r="AP187" s="99"/>
      <c r="AQ187" s="99"/>
      <c r="AR187" s="99"/>
      <c r="AS187" s="99"/>
      <c r="AT187" s="99"/>
      <c r="AU187" s="99"/>
      <c r="AV187" s="99"/>
    </row>
    <row r="188" spans="1:48">
      <c r="A188" s="283"/>
      <c r="B188" s="138"/>
      <c r="C188" s="139"/>
      <c r="D188" s="138"/>
      <c r="E188" s="138"/>
      <c r="F188" s="138"/>
      <c r="G188" s="138"/>
      <c r="H188" s="138"/>
      <c r="I188" s="138"/>
      <c r="J188" s="138"/>
      <c r="K188" s="138"/>
      <c r="L188" s="133" t="s">
        <v>7175</v>
      </c>
      <c r="M188" s="138"/>
      <c r="O188" s="200"/>
      <c r="P188" s="138"/>
      <c r="R188" s="138"/>
      <c r="U188" s="138"/>
      <c r="V188" s="138"/>
      <c r="W188" s="138"/>
      <c r="X188" s="138"/>
      <c r="Y188" s="138"/>
      <c r="Z188" s="138"/>
      <c r="AA188" s="138"/>
      <c r="AB188" s="138"/>
      <c r="AC188" s="138"/>
      <c r="AD188" s="138"/>
      <c r="AE188" s="138"/>
      <c r="AF188" s="138"/>
      <c r="AG188" s="138"/>
      <c r="AH188" s="138"/>
      <c r="AI188" s="138"/>
      <c r="AJ188" s="138"/>
      <c r="AK188" s="361"/>
      <c r="AL188" s="142"/>
      <c r="AM188" s="142"/>
      <c r="AN188" s="57"/>
      <c r="AO188" s="57"/>
      <c r="AP188" s="57"/>
      <c r="AQ188" s="57"/>
      <c r="AR188" s="57"/>
      <c r="AS188" s="57"/>
      <c r="AT188" s="57"/>
      <c r="AU188" s="57"/>
      <c r="AV188" s="57"/>
    </row>
    <row r="189" spans="1:48">
      <c r="A189" s="283"/>
      <c r="B189" s="138"/>
      <c r="C189" s="139"/>
      <c r="D189" s="138"/>
      <c r="E189" s="138"/>
      <c r="F189" s="138"/>
      <c r="G189" s="138"/>
      <c r="H189" s="138"/>
      <c r="I189" s="138"/>
      <c r="J189" s="138"/>
      <c r="K189" s="138"/>
      <c r="L189" s="133" t="s">
        <v>7176</v>
      </c>
      <c r="M189" s="138"/>
      <c r="O189" s="200"/>
      <c r="P189" s="138"/>
      <c r="R189" s="138"/>
      <c r="U189" s="138"/>
      <c r="V189" s="138"/>
      <c r="W189" s="138"/>
      <c r="X189" s="138"/>
      <c r="Y189" s="138"/>
      <c r="Z189" s="138"/>
      <c r="AA189" s="138"/>
      <c r="AB189" s="138"/>
      <c r="AC189" s="138"/>
      <c r="AD189" s="138"/>
      <c r="AE189" s="138"/>
      <c r="AF189" s="138"/>
      <c r="AG189" s="138"/>
      <c r="AH189" s="138"/>
      <c r="AI189" s="138"/>
      <c r="AJ189" s="138"/>
      <c r="AK189" s="361"/>
      <c r="AL189" s="142"/>
      <c r="AM189" s="142"/>
    </row>
    <row r="190" spans="1:48">
      <c r="A190" s="283"/>
      <c r="B190" s="138"/>
      <c r="C190" s="139"/>
      <c r="D190" s="138"/>
      <c r="E190" s="138"/>
      <c r="F190" s="138"/>
      <c r="G190" s="138"/>
      <c r="H190" s="138"/>
      <c r="I190" s="138"/>
      <c r="J190" s="138"/>
      <c r="K190" s="138"/>
      <c r="L190" s="133" t="s">
        <v>7177</v>
      </c>
      <c r="M190" s="138"/>
      <c r="O190" s="200"/>
      <c r="P190" s="138"/>
      <c r="R190" s="138"/>
      <c r="U190" s="138"/>
      <c r="V190" s="138"/>
      <c r="W190" s="138"/>
      <c r="X190" s="138"/>
      <c r="Y190" s="138"/>
      <c r="Z190" s="138"/>
      <c r="AA190" s="138"/>
      <c r="AB190" s="138"/>
      <c r="AC190" s="138"/>
      <c r="AD190" s="138"/>
      <c r="AE190" s="138"/>
      <c r="AF190" s="138"/>
      <c r="AG190" s="138"/>
      <c r="AH190" s="138"/>
      <c r="AI190" s="138"/>
      <c r="AJ190" s="138"/>
      <c r="AK190" s="361"/>
      <c r="AL190" s="142"/>
      <c r="AM190" s="142"/>
      <c r="AN190" s="46"/>
      <c r="AO190" s="46"/>
      <c r="AP190" s="46"/>
      <c r="AQ190" s="46"/>
      <c r="AR190" s="46"/>
      <c r="AS190" s="46"/>
      <c r="AT190" s="46"/>
      <c r="AU190" s="46"/>
      <c r="AV190" s="46"/>
    </row>
    <row r="191" spans="1:48">
      <c r="A191" s="283"/>
      <c r="B191" s="138"/>
      <c r="C191" s="139"/>
      <c r="D191" s="138"/>
      <c r="E191" s="138"/>
      <c r="F191" s="138"/>
      <c r="G191" s="138"/>
      <c r="H191" s="138"/>
      <c r="I191" s="138"/>
      <c r="J191" s="138"/>
      <c r="K191" s="138"/>
      <c r="L191" s="133" t="s">
        <v>7178</v>
      </c>
      <c r="M191" s="138"/>
      <c r="O191" s="200"/>
      <c r="P191" s="138"/>
      <c r="R191" s="138"/>
      <c r="U191" s="138"/>
      <c r="V191" s="138"/>
      <c r="W191" s="138"/>
      <c r="X191" s="138"/>
      <c r="Y191" s="138"/>
      <c r="Z191" s="138"/>
      <c r="AA191" s="138"/>
      <c r="AB191" s="138"/>
      <c r="AC191" s="138"/>
      <c r="AD191" s="138"/>
      <c r="AE191" s="138"/>
      <c r="AF191" s="138"/>
      <c r="AG191" s="138"/>
      <c r="AH191" s="138"/>
      <c r="AI191" s="138"/>
      <c r="AJ191" s="138"/>
      <c r="AK191" s="361"/>
      <c r="AL191" s="142"/>
      <c r="AM191" s="142"/>
      <c r="AN191" s="14"/>
      <c r="AO191" s="14"/>
      <c r="AP191" s="14"/>
      <c r="AQ191" s="14"/>
      <c r="AR191" s="14"/>
      <c r="AS191" s="14"/>
      <c r="AT191" s="14"/>
      <c r="AU191" s="14"/>
      <c r="AV191" s="14"/>
    </row>
    <row r="192" spans="1:48" ht="13.5" thickBot="1">
      <c r="A192" s="284"/>
      <c r="B192" s="145"/>
      <c r="C192" s="144"/>
      <c r="D192" s="145"/>
      <c r="E192" s="145"/>
      <c r="F192" s="145"/>
      <c r="G192" s="145"/>
      <c r="H192" s="145"/>
      <c r="I192" s="145"/>
      <c r="J192" s="145"/>
      <c r="K192" s="145"/>
      <c r="L192" s="147" t="s">
        <v>7179</v>
      </c>
      <c r="M192" s="145"/>
      <c r="N192" s="189"/>
      <c r="O192" s="189"/>
      <c r="P192" s="145"/>
      <c r="Q192" s="190"/>
      <c r="R192" s="145"/>
      <c r="S192" s="190"/>
      <c r="T192" s="190"/>
      <c r="U192" s="145"/>
      <c r="V192" s="145"/>
      <c r="W192" s="145"/>
      <c r="X192" s="145"/>
      <c r="Y192" s="145"/>
      <c r="Z192" s="145"/>
      <c r="AA192" s="145"/>
      <c r="AB192" s="145"/>
      <c r="AC192" s="145"/>
      <c r="AD192" s="145"/>
      <c r="AE192" s="145"/>
      <c r="AF192" s="145"/>
      <c r="AG192" s="145"/>
      <c r="AH192" s="145"/>
      <c r="AI192" s="145"/>
      <c r="AJ192" s="145"/>
      <c r="AK192" s="365"/>
      <c r="AL192" s="146"/>
      <c r="AM192" s="146"/>
      <c r="AN192" s="14"/>
      <c r="AO192" s="14"/>
      <c r="AP192" s="14"/>
      <c r="AQ192" s="14"/>
      <c r="AR192" s="14"/>
      <c r="AS192" s="14"/>
      <c r="AT192" s="14"/>
      <c r="AU192" s="14"/>
      <c r="AV192" s="14"/>
    </row>
    <row r="193" spans="40:48">
      <c r="AN193" s="14"/>
      <c r="AO193" s="14"/>
      <c r="AP193" s="14"/>
      <c r="AQ193" s="14"/>
      <c r="AR193" s="14"/>
      <c r="AS193" s="14"/>
      <c r="AT193" s="14"/>
      <c r="AU193" s="14"/>
      <c r="AV193" s="14"/>
    </row>
    <row r="194" spans="40:48">
      <c r="AN194" s="14"/>
      <c r="AO194" s="14"/>
      <c r="AP194" s="14"/>
      <c r="AQ194" s="14"/>
      <c r="AR194" s="14"/>
      <c r="AS194" s="14"/>
      <c r="AT194" s="14"/>
      <c r="AU194" s="14"/>
      <c r="AV194" s="14"/>
    </row>
    <row r="195" spans="40:48">
      <c r="AN195" s="14"/>
      <c r="AO195" s="14"/>
      <c r="AP195" s="14"/>
      <c r="AQ195" s="14"/>
      <c r="AR195" s="14"/>
      <c r="AS195" s="14"/>
      <c r="AT195" s="14"/>
      <c r="AU195" s="14"/>
      <c r="AV195" s="14"/>
    </row>
    <row r="196" spans="40:48">
      <c r="AN196" s="14"/>
      <c r="AO196" s="14"/>
      <c r="AP196" s="14"/>
      <c r="AQ196" s="14"/>
      <c r="AR196" s="14"/>
      <c r="AS196" s="14"/>
      <c r="AT196" s="14"/>
      <c r="AU196" s="14"/>
      <c r="AV196" s="14"/>
    </row>
    <row r="197" spans="40:48">
      <c r="AN197" s="14"/>
      <c r="AO197" s="14"/>
      <c r="AP197" s="14"/>
      <c r="AQ197" s="14"/>
      <c r="AR197" s="14"/>
      <c r="AS197" s="14"/>
      <c r="AT197" s="14"/>
      <c r="AU197" s="14"/>
      <c r="AV197" s="14"/>
    </row>
    <row r="198" spans="40:48">
      <c r="AN198" s="14"/>
      <c r="AO198" s="14"/>
      <c r="AP198" s="14"/>
      <c r="AQ198" s="14"/>
      <c r="AR198" s="14"/>
      <c r="AS198" s="14"/>
      <c r="AT198" s="14"/>
      <c r="AU198" s="14"/>
      <c r="AV198" s="14"/>
    </row>
    <row r="199" spans="40:48">
      <c r="AN199" s="14"/>
      <c r="AO199" s="14"/>
      <c r="AP199" s="14"/>
      <c r="AQ199" s="14"/>
      <c r="AR199" s="14"/>
      <c r="AS199" s="14"/>
      <c r="AT199" s="14"/>
      <c r="AU199" s="14"/>
      <c r="AV199" s="14"/>
    </row>
    <row r="200" spans="40:48">
      <c r="AN200" s="14"/>
      <c r="AO200" s="14"/>
      <c r="AP200" s="14"/>
      <c r="AQ200" s="14"/>
      <c r="AR200" s="14"/>
      <c r="AS200" s="14"/>
      <c r="AT200" s="14"/>
      <c r="AU200" s="14"/>
      <c r="AV200" s="14"/>
    </row>
  </sheetData>
  <autoFilter ref="A3:AL134" xr:uid="{40BFF8C3-DB3C-4700-A9F6-4437FFAA0AA7}"/>
  <mergeCells count="4">
    <mergeCell ref="Y2:AD2"/>
    <mergeCell ref="AE2:AH2"/>
    <mergeCell ref="A4:AM4"/>
    <mergeCell ref="A69:AM69"/>
  </mergeCells>
  <phoneticPr fontId="0" type="noConversion"/>
  <pageMargins left="0.25" right="0.25" top="0.75" bottom="0.75" header="0.3" footer="0.3"/>
  <pageSetup paperSize="8" fitToHeight="0"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autoPageBreaks="0" fitToPage="1"/>
  </sheetPr>
  <dimension ref="A1:BR146"/>
  <sheetViews>
    <sheetView showGridLines="0" zoomScale="85" zoomScaleNormal="85" zoomScaleSheetLayoutView="50" workbookViewId="0">
      <selection activeCell="I33" sqref="I33"/>
    </sheetView>
  </sheetViews>
  <sheetFormatPr defaultColWidth="9.28515625" defaultRowHeight="12.75" outlineLevelCol="1"/>
  <cols>
    <col min="1" max="1" width="15.5703125" style="1" customWidth="1"/>
    <col min="2" max="2" width="9.5703125" style="1" bestFit="1" customWidth="1"/>
    <col min="3" max="3" width="10.5703125" style="3" bestFit="1" customWidth="1"/>
    <col min="4" max="4" width="14.42578125" style="1" customWidth="1"/>
    <col min="5" max="5" width="15.42578125" style="1" bestFit="1" customWidth="1"/>
    <col min="6" max="6" width="24.5703125" style="1" bestFit="1" customWidth="1"/>
    <col min="7" max="7" width="28.42578125" style="1" bestFit="1" customWidth="1"/>
    <col min="8" max="9" width="24.28515625" style="1" customWidth="1"/>
    <col min="10" max="10" width="39.5703125" style="1" bestFit="1" customWidth="1"/>
    <col min="11" max="12" width="10.42578125" style="1" customWidth="1"/>
    <col min="13" max="13" width="10.7109375" style="1" bestFit="1" customWidth="1"/>
    <col min="14" max="14" width="33.42578125" style="1" bestFit="1" customWidth="1"/>
    <col min="15" max="16" width="12.5703125" style="1" customWidth="1"/>
    <col min="17" max="17" width="13.42578125" style="1" bestFit="1" customWidth="1"/>
    <col min="18" max="18" width="39.5703125" style="1" customWidth="1"/>
    <col min="19" max="26" width="35.5703125" style="1" customWidth="1"/>
    <col min="27" max="27" width="15.42578125" style="1" bestFit="1" customWidth="1"/>
    <col min="28" max="28" width="16" style="1" bestFit="1" customWidth="1"/>
    <col min="29" max="29" width="15.42578125" style="1" bestFit="1" customWidth="1"/>
    <col min="30" max="30" width="16" style="1" bestFit="1" customWidth="1"/>
    <col min="31" max="31" width="16.5703125" style="1" bestFit="1" customWidth="1"/>
    <col min="32" max="32" width="17.28515625" style="1" bestFit="1" customWidth="1"/>
    <col min="33" max="33" width="27" style="1" bestFit="1" customWidth="1"/>
    <col min="34" max="34" width="19.42578125" style="1" bestFit="1" customWidth="1"/>
    <col min="35" max="35" width="16.5703125" style="1" bestFit="1" customWidth="1"/>
    <col min="36" max="36" width="17.5703125" style="1" bestFit="1" customWidth="1"/>
    <col min="37" max="37" width="15" style="1" bestFit="1" customWidth="1"/>
    <col min="38" max="38" width="15.5703125" style="1" bestFit="1" customWidth="1"/>
    <col min="39" max="39" width="15" style="1" bestFit="1" customWidth="1"/>
    <col min="40" max="40" width="15.5703125" style="1" bestFit="1" customWidth="1"/>
    <col min="41" max="41" width="16.42578125" style="1" bestFit="1" customWidth="1"/>
    <col min="42" max="42" width="16.7109375" style="1" bestFit="1" customWidth="1"/>
    <col min="43" max="43" width="20" style="1" bestFit="1" customWidth="1"/>
    <col min="44" max="44" width="21.5703125" style="1" bestFit="1" customWidth="1"/>
    <col min="45" max="45" width="17.7109375" style="1" bestFit="1" customWidth="1"/>
    <col min="46" max="47" width="23.28515625" style="1" bestFit="1" customWidth="1" outlineLevel="1"/>
    <col min="48" max="48" width="24.5703125" style="1" bestFit="1" customWidth="1" outlineLevel="1"/>
    <col min="49" max="50" width="17.5703125" style="1" customWidth="1" outlineLevel="1"/>
    <col min="51" max="54" width="19.5703125" style="1" customWidth="1" outlineLevel="1"/>
    <col min="55" max="55" width="23.5703125" style="1" bestFit="1" customWidth="1"/>
    <col min="56" max="56" width="25.5703125" style="1" bestFit="1" customWidth="1"/>
    <col min="57" max="57" width="19.5703125" style="1" customWidth="1"/>
    <col min="58" max="58" width="12.42578125" style="1" bestFit="1" customWidth="1"/>
    <col min="59" max="59" width="8.7109375" style="52" customWidth="1"/>
    <col min="60" max="60" width="26.42578125" style="52" bestFit="1" customWidth="1"/>
    <col min="61" max="69" width="9.28515625" style="52"/>
    <col min="70" max="16384" width="9.28515625" style="50"/>
  </cols>
  <sheetData>
    <row r="1" spans="1:70" ht="20.25" customHeight="1" thickBot="1">
      <c r="D1" s="117" t="s">
        <v>10402</v>
      </c>
      <c r="AT1" s="2"/>
      <c r="AU1" s="2"/>
      <c r="AV1" s="2"/>
      <c r="BE1" s="71"/>
    </row>
    <row r="2" spans="1:70" ht="26.25" customHeight="1" thickBot="1">
      <c r="D2" s="237" t="s">
        <v>10403</v>
      </c>
      <c r="E2" s="171" t="s">
        <v>162</v>
      </c>
      <c r="F2" s="172"/>
      <c r="AH2" s="871" t="s">
        <v>6443</v>
      </c>
      <c r="AI2" s="872"/>
      <c r="AJ2" s="872"/>
      <c r="AK2" s="872"/>
      <c r="AL2" s="872"/>
      <c r="AM2" s="872"/>
      <c r="AN2" s="872"/>
      <c r="AO2" s="872"/>
      <c r="AP2" s="872"/>
      <c r="AQ2" s="872"/>
      <c r="AR2" s="872"/>
      <c r="AS2" s="873"/>
    </row>
    <row r="3" spans="1:70" s="57" customFormat="1" ht="30" customHeight="1">
      <c r="A3" s="439" t="s">
        <v>163</v>
      </c>
      <c r="B3" s="440" t="s">
        <v>164</v>
      </c>
      <c r="C3" s="449" t="s">
        <v>165</v>
      </c>
      <c r="D3" s="441" t="s">
        <v>1509</v>
      </c>
      <c r="E3" s="425" t="s">
        <v>167</v>
      </c>
      <c r="F3" s="426" t="s">
        <v>168</v>
      </c>
      <c r="G3" s="441" t="s">
        <v>1510</v>
      </c>
      <c r="H3" s="440" t="s">
        <v>6444</v>
      </c>
      <c r="I3" s="440" t="s">
        <v>6445</v>
      </c>
      <c r="J3" s="440" t="s">
        <v>6446</v>
      </c>
      <c r="K3" s="441" t="s">
        <v>6447</v>
      </c>
      <c r="L3" s="441" t="s">
        <v>6448</v>
      </c>
      <c r="M3" s="441" t="s">
        <v>10404</v>
      </c>
      <c r="N3" s="440" t="s">
        <v>6449</v>
      </c>
      <c r="O3" s="441" t="s">
        <v>6450</v>
      </c>
      <c r="P3" s="441" t="s">
        <v>6451</v>
      </c>
      <c r="Q3" s="441" t="s">
        <v>10405</v>
      </c>
      <c r="R3" s="440" t="s">
        <v>6452</v>
      </c>
      <c r="S3" s="440" t="s">
        <v>6453</v>
      </c>
      <c r="T3" s="440" t="s">
        <v>6454</v>
      </c>
      <c r="U3" s="440" t="s">
        <v>6455</v>
      </c>
      <c r="V3" s="440" t="s">
        <v>6456</v>
      </c>
      <c r="W3" s="440" t="s">
        <v>10406</v>
      </c>
      <c r="X3" s="440" t="s">
        <v>6458</v>
      </c>
      <c r="Y3" s="440" t="s">
        <v>6459</v>
      </c>
      <c r="Z3" s="440" t="s">
        <v>6460</v>
      </c>
      <c r="AA3" s="441" t="s">
        <v>6461</v>
      </c>
      <c r="AB3" s="441" t="s">
        <v>6462</v>
      </c>
      <c r="AC3" s="441" t="s">
        <v>6463</v>
      </c>
      <c r="AD3" s="441" t="s">
        <v>6464</v>
      </c>
      <c r="AE3" s="441" t="s">
        <v>10407</v>
      </c>
      <c r="AF3" s="441" t="s">
        <v>10408</v>
      </c>
      <c r="AG3" s="451" t="s">
        <v>6465</v>
      </c>
      <c r="AH3" s="441" t="s">
        <v>6466</v>
      </c>
      <c r="AI3" s="441" t="s">
        <v>6467</v>
      </c>
      <c r="AJ3" s="441" t="s">
        <v>10409</v>
      </c>
      <c r="AK3" s="441" t="s">
        <v>6468</v>
      </c>
      <c r="AL3" s="441" t="s">
        <v>6469</v>
      </c>
      <c r="AM3" s="441" t="s">
        <v>6470</v>
      </c>
      <c r="AN3" s="441" t="s">
        <v>6471</v>
      </c>
      <c r="AO3" s="441" t="s">
        <v>10410</v>
      </c>
      <c r="AP3" s="441" t="s">
        <v>10411</v>
      </c>
      <c r="AQ3" s="451" t="s">
        <v>6472</v>
      </c>
      <c r="AR3" s="451" t="s">
        <v>6473</v>
      </c>
      <c r="AS3" s="451" t="s">
        <v>6474</v>
      </c>
      <c r="AT3" s="452" t="s">
        <v>6475</v>
      </c>
      <c r="AU3" s="452" t="s">
        <v>6476</v>
      </c>
      <c r="AV3" s="452" t="s">
        <v>10412</v>
      </c>
      <c r="AW3" s="452" t="s">
        <v>6477</v>
      </c>
      <c r="AX3" s="452" t="s">
        <v>6478</v>
      </c>
      <c r="AY3" s="452" t="s">
        <v>6479</v>
      </c>
      <c r="AZ3" s="452" t="s">
        <v>6480</v>
      </c>
      <c r="BA3" s="452" t="s">
        <v>6481</v>
      </c>
      <c r="BB3" s="452" t="s">
        <v>10413</v>
      </c>
      <c r="BC3" s="451" t="s">
        <v>173</v>
      </c>
      <c r="BD3" s="445" t="s">
        <v>174</v>
      </c>
      <c r="BE3" s="440" t="s">
        <v>6482</v>
      </c>
      <c r="BF3" s="445" t="s">
        <v>1518</v>
      </c>
      <c r="BG3" s="444" t="s">
        <v>175</v>
      </c>
      <c r="BH3" s="441" t="s">
        <v>176</v>
      </c>
      <c r="BI3" s="334"/>
      <c r="BJ3" s="334"/>
      <c r="BK3" s="334"/>
      <c r="BL3" s="334"/>
      <c r="BM3" s="334"/>
      <c r="BN3" s="334"/>
      <c r="BO3" s="334"/>
      <c r="BP3" s="334"/>
      <c r="BQ3" s="334"/>
    </row>
    <row r="4" spans="1:70" s="57" customFormat="1" ht="20.25">
      <c r="A4" s="819" t="s">
        <v>177</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819"/>
      <c r="AF4" s="819"/>
      <c r="AG4" s="819"/>
      <c r="AH4" s="819"/>
      <c r="AI4" s="819"/>
      <c r="AJ4" s="819"/>
      <c r="AK4" s="819"/>
      <c r="AL4" s="819"/>
      <c r="AM4" s="819"/>
      <c r="AN4" s="819"/>
      <c r="AO4" s="819"/>
      <c r="AP4" s="819"/>
      <c r="AQ4" s="819"/>
      <c r="AR4" s="819"/>
      <c r="AS4" s="819"/>
      <c r="AT4" s="819"/>
      <c r="AU4" s="819"/>
      <c r="AV4" s="819"/>
      <c r="AW4" s="819"/>
      <c r="AX4" s="819"/>
      <c r="AY4" s="819"/>
      <c r="AZ4" s="819"/>
      <c r="BA4" s="819"/>
      <c r="BB4" s="819"/>
      <c r="BC4" s="819"/>
      <c r="BD4" s="819"/>
      <c r="BE4" s="819"/>
      <c r="BF4" s="819"/>
      <c r="BG4" s="819"/>
      <c r="BH4" s="819"/>
      <c r="BI4" s="334"/>
      <c r="BJ4" s="334"/>
      <c r="BK4" s="334"/>
      <c r="BL4" s="334"/>
      <c r="BM4" s="334"/>
      <c r="BN4" s="334"/>
      <c r="BO4" s="334"/>
      <c r="BP4" s="334"/>
      <c r="BQ4" s="334"/>
    </row>
    <row r="5" spans="1:70">
      <c r="A5" s="268"/>
      <c r="B5" s="87" t="s">
        <v>15</v>
      </c>
      <c r="C5" s="100">
        <v>1</v>
      </c>
      <c r="D5" s="87"/>
      <c r="E5" s="87" t="s">
        <v>10414</v>
      </c>
      <c r="F5" s="87" t="s">
        <v>10415</v>
      </c>
      <c r="G5" s="87" t="s">
        <v>10416</v>
      </c>
      <c r="H5" s="87"/>
      <c r="I5" s="87"/>
      <c r="J5" s="87"/>
      <c r="K5" s="87"/>
      <c r="L5" s="87"/>
      <c r="M5" s="87"/>
      <c r="N5" s="87"/>
      <c r="O5" s="87"/>
      <c r="P5" s="87"/>
      <c r="Q5" s="87"/>
      <c r="R5" s="87"/>
      <c r="S5" s="87"/>
      <c r="T5" s="87"/>
      <c r="U5" s="87"/>
      <c r="V5" s="87"/>
      <c r="W5" s="87"/>
      <c r="X5" s="87"/>
      <c r="Y5" s="87"/>
      <c r="Z5" s="87"/>
      <c r="AA5" s="87"/>
      <c r="AB5" s="87"/>
      <c r="AC5" s="87"/>
      <c r="AD5" s="87"/>
      <c r="AE5" s="87"/>
      <c r="AF5" s="87"/>
      <c r="AG5" s="87"/>
      <c r="AH5" s="90"/>
      <c r="AI5" s="90"/>
      <c r="AJ5" s="90"/>
      <c r="AK5" s="90"/>
      <c r="AL5" s="90"/>
      <c r="AM5" s="90"/>
      <c r="AN5" s="90"/>
      <c r="AO5" s="90"/>
      <c r="AP5" s="90"/>
      <c r="AQ5" s="90"/>
      <c r="AR5" s="90"/>
      <c r="AS5" s="90"/>
      <c r="AT5" s="87"/>
      <c r="AU5" s="87"/>
      <c r="AV5" s="87"/>
      <c r="AW5" s="87"/>
      <c r="AX5" s="90"/>
      <c r="AY5" s="90"/>
      <c r="AZ5" s="90"/>
      <c r="BA5" s="90"/>
      <c r="BB5" s="90"/>
      <c r="BC5" s="90"/>
      <c r="BD5" s="180"/>
      <c r="BE5" s="87"/>
      <c r="BF5" s="180"/>
      <c r="BG5" s="385"/>
      <c r="BH5" s="385"/>
      <c r="BI5" s="27"/>
      <c r="BJ5" s="227"/>
      <c r="BK5" s="50" t="s">
        <v>178</v>
      </c>
      <c r="BL5" s="27"/>
      <c r="BM5" s="27"/>
      <c r="BN5" s="27"/>
      <c r="BR5" s="52"/>
    </row>
    <row r="6" spans="1:70" s="93" customFormat="1">
      <c r="A6" s="274"/>
      <c r="B6" s="48" t="s">
        <v>15</v>
      </c>
      <c r="C6" s="77">
        <v>2</v>
      </c>
      <c r="D6" s="48"/>
      <c r="E6" s="48" t="s">
        <v>10417</v>
      </c>
      <c r="F6" s="48" t="s">
        <v>10418</v>
      </c>
      <c r="G6" s="48" t="s">
        <v>10419</v>
      </c>
      <c r="H6" s="48"/>
      <c r="I6" s="48"/>
      <c r="J6" s="48"/>
      <c r="K6" s="87"/>
      <c r="L6" s="87"/>
      <c r="M6" s="226"/>
      <c r="N6" s="87"/>
      <c r="O6" s="48"/>
      <c r="P6" s="48"/>
      <c r="Q6" s="226"/>
      <c r="R6" s="87"/>
      <c r="S6" s="48"/>
      <c r="T6" s="48"/>
      <c r="U6" s="48"/>
      <c r="V6" s="48"/>
      <c r="W6" s="48"/>
      <c r="X6" s="48"/>
      <c r="Y6" s="48"/>
      <c r="Z6" s="48"/>
      <c r="AA6" s="48"/>
      <c r="AB6" s="48"/>
      <c r="AC6" s="48"/>
      <c r="AD6" s="48"/>
      <c r="AE6" s="48"/>
      <c r="AF6" s="48"/>
      <c r="AG6" s="48"/>
      <c r="AH6" s="78"/>
      <c r="AI6" s="90"/>
      <c r="AJ6" s="90"/>
      <c r="AK6" s="90"/>
      <c r="AL6" s="90"/>
      <c r="AM6" s="90"/>
      <c r="AN6" s="90"/>
      <c r="AO6" s="78"/>
      <c r="AP6" s="78"/>
      <c r="AQ6" s="78"/>
      <c r="AR6" s="78"/>
      <c r="AS6" s="78"/>
      <c r="AT6" s="48"/>
      <c r="AU6" s="87"/>
      <c r="AV6" s="87"/>
      <c r="AW6" s="87"/>
      <c r="AX6" s="90"/>
      <c r="AY6" s="90"/>
      <c r="AZ6" s="90"/>
      <c r="BA6" s="90"/>
      <c r="BB6" s="90"/>
      <c r="BC6" s="90"/>
      <c r="BD6" s="178"/>
      <c r="BE6" s="48"/>
      <c r="BF6" s="178"/>
      <c r="BG6" s="51"/>
      <c r="BH6" s="51"/>
      <c r="BI6" s="27"/>
      <c r="BJ6" s="228"/>
      <c r="BK6" s="50" t="s">
        <v>916</v>
      </c>
      <c r="BL6" s="27"/>
      <c r="BM6" s="27"/>
      <c r="BN6" s="27"/>
      <c r="BO6" s="52"/>
      <c r="BP6" s="52"/>
      <c r="BQ6" s="52"/>
      <c r="BR6" s="52"/>
    </row>
    <row r="7" spans="1:70" s="93" customFormat="1">
      <c r="A7" s="274"/>
      <c r="B7" s="48" t="s">
        <v>15</v>
      </c>
      <c r="C7" s="100">
        <v>3</v>
      </c>
      <c r="D7" s="48"/>
      <c r="E7" s="48" t="s">
        <v>10420</v>
      </c>
      <c r="F7" s="48" t="s">
        <v>10421</v>
      </c>
      <c r="G7" s="48" t="s">
        <v>10422</v>
      </c>
      <c r="H7" s="48"/>
      <c r="I7" s="48"/>
      <c r="J7" s="48"/>
      <c r="K7" s="87"/>
      <c r="L7" s="87"/>
      <c r="M7" s="87"/>
      <c r="N7" s="87"/>
      <c r="O7" s="48"/>
      <c r="P7" s="48"/>
      <c r="Q7" s="87"/>
      <c r="R7" s="87"/>
      <c r="S7" s="48"/>
      <c r="T7" s="48"/>
      <c r="U7" s="48"/>
      <c r="V7" s="48"/>
      <c r="W7" s="48"/>
      <c r="X7" s="48"/>
      <c r="Y7" s="48"/>
      <c r="Z7" s="48"/>
      <c r="AA7" s="48"/>
      <c r="AB7" s="48"/>
      <c r="AC7" s="48"/>
      <c r="AD7" s="48"/>
      <c r="AE7" s="48"/>
      <c r="AF7" s="48"/>
      <c r="AG7" s="48"/>
      <c r="AH7" s="78"/>
      <c r="AI7" s="90"/>
      <c r="AJ7" s="90"/>
      <c r="AK7" s="90"/>
      <c r="AL7" s="90"/>
      <c r="AM7" s="90"/>
      <c r="AN7" s="90"/>
      <c r="AO7" s="78"/>
      <c r="AP7" s="78"/>
      <c r="AQ7" s="78"/>
      <c r="AR7" s="78"/>
      <c r="AS7" s="78"/>
      <c r="AT7" s="48"/>
      <c r="AU7" s="87"/>
      <c r="AV7" s="87"/>
      <c r="AW7" s="87"/>
      <c r="AX7" s="90"/>
      <c r="AY7" s="90"/>
      <c r="AZ7" s="90"/>
      <c r="BA7" s="90"/>
      <c r="BB7" s="90"/>
      <c r="BC7" s="90"/>
      <c r="BD7" s="178"/>
      <c r="BE7" s="48"/>
      <c r="BF7" s="178"/>
      <c r="BG7" s="51"/>
      <c r="BH7" s="51"/>
      <c r="BI7" s="27"/>
      <c r="BJ7" s="229"/>
      <c r="BK7" s="50" t="s">
        <v>186</v>
      </c>
      <c r="BL7" s="27"/>
      <c r="BM7" s="27"/>
      <c r="BN7" s="27"/>
      <c r="BO7" s="52"/>
      <c r="BP7" s="52"/>
      <c r="BQ7" s="52"/>
      <c r="BR7" s="52"/>
    </row>
    <row r="8" spans="1:70" s="93" customFormat="1">
      <c r="A8" s="274"/>
      <c r="B8" s="48" t="s">
        <v>15</v>
      </c>
      <c r="C8" s="77">
        <v>4</v>
      </c>
      <c r="D8" s="48"/>
      <c r="E8" s="48" t="s">
        <v>10423</v>
      </c>
      <c r="F8" s="48" t="s">
        <v>10424</v>
      </c>
      <c r="G8" s="48" t="s">
        <v>10425</v>
      </c>
      <c r="H8" s="48"/>
      <c r="I8" s="48"/>
      <c r="J8" s="87"/>
      <c r="K8" s="87"/>
      <c r="L8" s="87"/>
      <c r="M8" s="87"/>
      <c r="N8" s="87"/>
      <c r="O8" s="48"/>
      <c r="P8" s="48"/>
      <c r="Q8" s="87"/>
      <c r="R8" s="87"/>
      <c r="S8" s="48"/>
      <c r="T8" s="48"/>
      <c r="U8" s="48"/>
      <c r="V8" s="48"/>
      <c r="W8" s="48"/>
      <c r="X8" s="48"/>
      <c r="Y8" s="48"/>
      <c r="Z8" s="48"/>
      <c r="AA8" s="48"/>
      <c r="AB8" s="48"/>
      <c r="AC8" s="48"/>
      <c r="AD8" s="48"/>
      <c r="AE8" s="48"/>
      <c r="AF8" s="48"/>
      <c r="AG8" s="48"/>
      <c r="AH8" s="78"/>
      <c r="AI8" s="90"/>
      <c r="AJ8" s="90"/>
      <c r="AK8" s="90"/>
      <c r="AL8" s="90"/>
      <c r="AM8" s="90"/>
      <c r="AN8" s="90"/>
      <c r="AO8" s="78"/>
      <c r="AP8" s="78"/>
      <c r="AQ8" s="78"/>
      <c r="AR8" s="78"/>
      <c r="AS8" s="78"/>
      <c r="AT8" s="48"/>
      <c r="AU8" s="87"/>
      <c r="AV8" s="87"/>
      <c r="AW8" s="87"/>
      <c r="AX8" s="90"/>
      <c r="AY8" s="90"/>
      <c r="AZ8" s="90"/>
      <c r="BA8" s="90"/>
      <c r="BB8" s="90"/>
      <c r="BC8" s="90"/>
      <c r="BD8" s="178"/>
      <c r="BE8" s="48"/>
      <c r="BF8" s="178"/>
      <c r="BG8" s="51"/>
      <c r="BH8" s="51"/>
      <c r="BI8" s="27"/>
      <c r="BJ8" s="232"/>
      <c r="BK8" s="50" t="s">
        <v>6533</v>
      </c>
      <c r="BL8" s="52"/>
      <c r="BM8" s="27"/>
      <c r="BN8" s="27"/>
      <c r="BO8" s="52"/>
      <c r="BP8" s="52"/>
      <c r="BQ8" s="52"/>
      <c r="BR8" s="52"/>
    </row>
    <row r="9" spans="1:70" s="93" customFormat="1">
      <c r="A9" s="274"/>
      <c r="B9" s="48" t="s">
        <v>15</v>
      </c>
      <c r="C9" s="100">
        <v>5</v>
      </c>
      <c r="D9" s="48"/>
      <c r="E9" s="48" t="s">
        <v>10426</v>
      </c>
      <c r="F9" s="48" t="s">
        <v>10427</v>
      </c>
      <c r="G9" s="48" t="s">
        <v>10428</v>
      </c>
      <c r="H9" s="48"/>
      <c r="I9" s="48"/>
      <c r="J9" s="48"/>
      <c r="K9" s="226"/>
      <c r="L9" s="87"/>
      <c r="M9" s="87"/>
      <c r="N9" s="87"/>
      <c r="O9" s="48"/>
      <c r="P9" s="48"/>
      <c r="Q9" s="87"/>
      <c r="R9" s="87"/>
      <c r="S9" s="48"/>
      <c r="T9" s="48"/>
      <c r="U9" s="48"/>
      <c r="V9" s="48"/>
      <c r="W9" s="48"/>
      <c r="X9" s="48"/>
      <c r="Y9" s="48"/>
      <c r="Z9" s="48"/>
      <c r="AA9" s="48"/>
      <c r="AB9" s="48"/>
      <c r="AC9" s="48"/>
      <c r="AD9" s="48"/>
      <c r="AE9" s="48"/>
      <c r="AF9" s="48"/>
      <c r="AG9" s="48"/>
      <c r="AH9" s="78"/>
      <c r="AI9" s="90"/>
      <c r="AJ9" s="90"/>
      <c r="AK9" s="90"/>
      <c r="AL9" s="90"/>
      <c r="AM9" s="90"/>
      <c r="AN9" s="90"/>
      <c r="AO9" s="78"/>
      <c r="AP9" s="78"/>
      <c r="AQ9" s="78"/>
      <c r="AR9" s="78"/>
      <c r="AS9" s="78"/>
      <c r="AT9" s="48"/>
      <c r="AU9" s="87"/>
      <c r="AV9" s="87"/>
      <c r="AW9" s="87"/>
      <c r="AX9" s="90"/>
      <c r="AY9" s="90"/>
      <c r="AZ9" s="90"/>
      <c r="BA9" s="90"/>
      <c r="BB9" s="90"/>
      <c r="BC9" s="90"/>
      <c r="BD9" s="178"/>
      <c r="BE9" s="48"/>
      <c r="BF9" s="178"/>
      <c r="BG9" s="51"/>
      <c r="BH9" s="51"/>
      <c r="BI9" s="27"/>
      <c r="BJ9" s="27"/>
      <c r="BK9" s="27"/>
      <c r="BL9" s="27"/>
      <c r="BM9" s="27"/>
      <c r="BN9" s="27"/>
      <c r="BO9" s="52"/>
      <c r="BP9" s="52"/>
      <c r="BQ9" s="52"/>
      <c r="BR9" s="52"/>
    </row>
    <row r="10" spans="1:70">
      <c r="A10" s="274"/>
      <c r="B10" s="48" t="s">
        <v>15</v>
      </c>
      <c r="C10" s="77">
        <v>6</v>
      </c>
      <c r="D10" s="48"/>
      <c r="E10" s="48" t="s">
        <v>10429</v>
      </c>
      <c r="F10" s="48" t="s">
        <v>10430</v>
      </c>
      <c r="G10" s="48" t="s">
        <v>10431</v>
      </c>
      <c r="H10" s="48"/>
      <c r="I10" s="48"/>
      <c r="J10" s="48"/>
      <c r="K10" s="87"/>
      <c r="L10" s="87"/>
      <c r="M10" s="87"/>
      <c r="N10" s="87"/>
      <c r="O10" s="48"/>
      <c r="P10" s="48"/>
      <c r="Q10" s="87"/>
      <c r="R10" s="87"/>
      <c r="S10" s="48"/>
      <c r="T10" s="48"/>
      <c r="U10" s="48"/>
      <c r="V10" s="48"/>
      <c r="W10" s="48"/>
      <c r="X10" s="48"/>
      <c r="Y10" s="48"/>
      <c r="Z10" s="48"/>
      <c r="AA10" s="48"/>
      <c r="AB10" s="48"/>
      <c r="AC10" s="48"/>
      <c r="AD10" s="48"/>
      <c r="AE10" s="48"/>
      <c r="AF10" s="48"/>
      <c r="AG10" s="48"/>
      <c r="AH10" s="78"/>
      <c r="AI10" s="90"/>
      <c r="AJ10" s="90"/>
      <c r="AK10" s="90"/>
      <c r="AL10" s="90"/>
      <c r="AM10" s="90"/>
      <c r="AN10" s="90"/>
      <c r="AO10" s="78"/>
      <c r="AP10" s="78"/>
      <c r="AQ10" s="78"/>
      <c r="AR10" s="78"/>
      <c r="AS10" s="78"/>
      <c r="AT10" s="48"/>
      <c r="AU10" s="87"/>
      <c r="AV10" s="87"/>
      <c r="AW10" s="87"/>
      <c r="AX10" s="90"/>
      <c r="AY10" s="90"/>
      <c r="AZ10" s="90"/>
      <c r="BA10" s="90"/>
      <c r="BB10" s="90"/>
      <c r="BC10" s="90"/>
      <c r="BD10" s="178"/>
      <c r="BE10" s="48"/>
      <c r="BF10" s="178"/>
      <c r="BG10" s="51"/>
      <c r="BH10" s="51"/>
      <c r="BI10" s="27"/>
      <c r="BJ10" s="335"/>
      <c r="BK10" s="50" t="s">
        <v>195</v>
      </c>
      <c r="BL10" s="27"/>
      <c r="BM10" s="27"/>
      <c r="BN10" s="27"/>
      <c r="BR10" s="52"/>
    </row>
    <row r="11" spans="1:70" s="92" customFormat="1">
      <c r="A11" s="274"/>
      <c r="B11" s="48" t="s">
        <v>15</v>
      </c>
      <c r="C11" s="100">
        <v>7</v>
      </c>
      <c r="D11" s="48"/>
      <c r="E11" s="48" t="s">
        <v>10432</v>
      </c>
      <c r="F11" s="48" t="s">
        <v>10433</v>
      </c>
      <c r="G11" s="48" t="s">
        <v>10434</v>
      </c>
      <c r="H11" s="48"/>
      <c r="I11" s="48"/>
      <c r="J11" s="48"/>
      <c r="K11" s="48"/>
      <c r="L11" s="48"/>
      <c r="M11" s="87"/>
      <c r="N11" s="87"/>
      <c r="O11" s="48"/>
      <c r="P11" s="48"/>
      <c r="Q11" s="48"/>
      <c r="R11" s="48"/>
      <c r="S11" s="48"/>
      <c r="T11" s="48"/>
      <c r="U11" s="48"/>
      <c r="V11" s="48"/>
      <c r="W11" s="48"/>
      <c r="X11" s="48"/>
      <c r="Y11" s="48"/>
      <c r="Z11" s="48"/>
      <c r="AA11" s="48"/>
      <c r="AB11" s="48"/>
      <c r="AC11" s="48"/>
      <c r="AD11" s="48"/>
      <c r="AE11" s="48"/>
      <c r="AF11" s="48"/>
      <c r="AG11" s="48"/>
      <c r="AH11" s="78"/>
      <c r="AI11" s="78"/>
      <c r="AJ11" s="78"/>
      <c r="AK11" s="78"/>
      <c r="AL11" s="78"/>
      <c r="AM11" s="78"/>
      <c r="AN11" s="78"/>
      <c r="AO11" s="78"/>
      <c r="AP11" s="78"/>
      <c r="AQ11" s="78"/>
      <c r="AR11" s="78"/>
      <c r="AS11" s="78"/>
      <c r="AT11" s="48"/>
      <c r="AU11" s="87"/>
      <c r="AV11" s="87"/>
      <c r="AW11" s="87"/>
      <c r="AX11" s="90"/>
      <c r="AY11" s="90"/>
      <c r="AZ11" s="90"/>
      <c r="BA11" s="90"/>
      <c r="BB11" s="90"/>
      <c r="BC11" s="78"/>
      <c r="BD11" s="178"/>
      <c r="BE11" s="48"/>
      <c r="BF11" s="178"/>
      <c r="BG11" s="51"/>
      <c r="BH11" s="51"/>
      <c r="BI11" s="27"/>
      <c r="BJ11" s="336"/>
      <c r="BK11" s="50" t="s">
        <v>200</v>
      </c>
      <c r="BL11" s="27"/>
      <c r="BM11" s="27"/>
      <c r="BN11" s="27"/>
      <c r="BO11" s="52"/>
      <c r="BP11" s="52"/>
      <c r="BQ11" s="52"/>
      <c r="BR11" s="52"/>
    </row>
    <row r="12" spans="1:70">
      <c r="A12" s="274"/>
      <c r="B12" s="48" t="s">
        <v>15</v>
      </c>
      <c r="C12" s="77">
        <v>8</v>
      </c>
      <c r="D12" s="48"/>
      <c r="E12" s="48" t="s">
        <v>10435</v>
      </c>
      <c r="F12" s="48" t="s">
        <v>10436</v>
      </c>
      <c r="G12" s="48" t="s">
        <v>10437</v>
      </c>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78"/>
      <c r="AI12" s="78"/>
      <c r="AJ12" s="78"/>
      <c r="AK12" s="78"/>
      <c r="AL12" s="78"/>
      <c r="AM12" s="78"/>
      <c r="AN12" s="78"/>
      <c r="AO12" s="78"/>
      <c r="AP12" s="78"/>
      <c r="AQ12" s="78"/>
      <c r="AR12" s="78"/>
      <c r="AS12" s="78"/>
      <c r="AT12" s="48"/>
      <c r="AU12" s="87"/>
      <c r="AV12" s="87"/>
      <c r="AW12" s="87"/>
      <c r="AX12" s="90"/>
      <c r="AY12" s="90"/>
      <c r="AZ12" s="90"/>
      <c r="BA12" s="90"/>
      <c r="BB12" s="90"/>
      <c r="BC12" s="48"/>
      <c r="BD12" s="178"/>
      <c r="BE12" s="48"/>
      <c r="BF12" s="178"/>
      <c r="BG12" s="51"/>
      <c r="BH12" s="51"/>
      <c r="BI12" s="27"/>
      <c r="BJ12" s="27"/>
      <c r="BK12" s="27"/>
      <c r="BL12" s="27"/>
      <c r="BM12" s="27"/>
      <c r="BN12" s="27"/>
      <c r="BR12" s="52"/>
    </row>
    <row r="13" spans="1:70">
      <c r="A13" s="274"/>
      <c r="B13" s="48" t="s">
        <v>15</v>
      </c>
      <c r="C13" s="100">
        <v>9</v>
      </c>
      <c r="D13" s="48"/>
      <c r="E13" s="48" t="s">
        <v>10438</v>
      </c>
      <c r="F13" s="48" t="s">
        <v>10439</v>
      </c>
      <c r="G13" s="48" t="s">
        <v>10440</v>
      </c>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78"/>
      <c r="AI13" s="78"/>
      <c r="AJ13" s="78"/>
      <c r="AK13" s="78"/>
      <c r="AL13" s="78"/>
      <c r="AM13" s="78"/>
      <c r="AN13" s="78"/>
      <c r="AO13" s="78"/>
      <c r="AP13" s="78"/>
      <c r="AQ13" s="78"/>
      <c r="AR13" s="78"/>
      <c r="AS13" s="78"/>
      <c r="AT13" s="48"/>
      <c r="AU13" s="87"/>
      <c r="AV13" s="87"/>
      <c r="AW13" s="87"/>
      <c r="AX13" s="90"/>
      <c r="AY13" s="90"/>
      <c r="AZ13" s="90"/>
      <c r="BA13" s="90"/>
      <c r="BB13" s="90"/>
      <c r="BC13" s="48"/>
      <c r="BD13" s="178"/>
      <c r="BE13" s="48"/>
      <c r="BF13" s="178"/>
      <c r="BG13" s="51"/>
      <c r="BH13" s="51"/>
      <c r="BR13" s="52"/>
    </row>
    <row r="14" spans="1:70">
      <c r="A14" s="274"/>
      <c r="B14" s="48" t="s">
        <v>15</v>
      </c>
      <c r="C14" s="77">
        <v>10</v>
      </c>
      <c r="D14" s="48"/>
      <c r="E14" s="48" t="s">
        <v>10441</v>
      </c>
      <c r="F14" s="48" t="s">
        <v>10442</v>
      </c>
      <c r="G14" s="48" t="s">
        <v>10443</v>
      </c>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78"/>
      <c r="AI14" s="78"/>
      <c r="AJ14" s="78"/>
      <c r="AK14" s="78"/>
      <c r="AL14" s="78"/>
      <c r="AM14" s="78"/>
      <c r="AN14" s="78"/>
      <c r="AO14" s="78"/>
      <c r="AP14" s="78"/>
      <c r="AQ14" s="78"/>
      <c r="AR14" s="78"/>
      <c r="AS14" s="78"/>
      <c r="AT14" s="48"/>
      <c r="AU14" s="87"/>
      <c r="AV14" s="87"/>
      <c r="AW14" s="87"/>
      <c r="AX14" s="90"/>
      <c r="AY14" s="90"/>
      <c r="AZ14" s="90"/>
      <c r="BA14" s="90"/>
      <c r="BB14" s="90"/>
      <c r="BC14" s="48"/>
      <c r="BD14" s="178"/>
      <c r="BE14" s="48"/>
      <c r="BF14" s="178"/>
      <c r="BG14" s="51"/>
      <c r="BH14" s="51"/>
      <c r="BR14" s="52"/>
    </row>
    <row r="15" spans="1:70">
      <c r="A15" s="274"/>
      <c r="B15" s="48" t="s">
        <v>15</v>
      </c>
      <c r="C15" s="100">
        <v>11</v>
      </c>
      <c r="D15" s="48"/>
      <c r="E15" s="48" t="s">
        <v>10444</v>
      </c>
      <c r="F15" s="48" t="s">
        <v>10445</v>
      </c>
      <c r="G15" s="48" t="s">
        <v>10446</v>
      </c>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78"/>
      <c r="AI15" s="78"/>
      <c r="AJ15" s="78"/>
      <c r="AK15" s="78"/>
      <c r="AL15" s="78"/>
      <c r="AM15" s="78"/>
      <c r="AN15" s="78"/>
      <c r="AO15" s="78"/>
      <c r="AP15" s="78"/>
      <c r="AQ15" s="78"/>
      <c r="AR15" s="78"/>
      <c r="AS15" s="78"/>
      <c r="AT15" s="48"/>
      <c r="AU15" s="87"/>
      <c r="AV15" s="87"/>
      <c r="AW15" s="87"/>
      <c r="AX15" s="90"/>
      <c r="AY15" s="90"/>
      <c r="AZ15" s="90"/>
      <c r="BA15" s="90"/>
      <c r="BB15" s="90"/>
      <c r="BC15" s="48"/>
      <c r="BD15" s="178"/>
      <c r="BE15" s="48"/>
      <c r="BF15" s="178"/>
      <c r="BG15" s="51"/>
      <c r="BH15" s="51"/>
      <c r="BR15" s="52"/>
    </row>
    <row r="16" spans="1:70">
      <c r="A16" s="274"/>
      <c r="B16" s="48" t="s">
        <v>15</v>
      </c>
      <c r="C16" s="77">
        <v>12</v>
      </c>
      <c r="D16" s="48"/>
      <c r="E16" s="48" t="s">
        <v>10447</v>
      </c>
      <c r="F16" s="48" t="s">
        <v>10448</v>
      </c>
      <c r="G16" s="48" t="s">
        <v>10449</v>
      </c>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78"/>
      <c r="AI16" s="78"/>
      <c r="AJ16" s="78"/>
      <c r="AK16" s="78"/>
      <c r="AL16" s="78"/>
      <c r="AM16" s="78"/>
      <c r="AN16" s="78"/>
      <c r="AO16" s="78"/>
      <c r="AP16" s="78"/>
      <c r="AQ16" s="78"/>
      <c r="AR16" s="78"/>
      <c r="AS16" s="78"/>
      <c r="AT16" s="48"/>
      <c r="AU16" s="87"/>
      <c r="AV16" s="87"/>
      <c r="AW16" s="87"/>
      <c r="AX16" s="90"/>
      <c r="AY16" s="90"/>
      <c r="AZ16" s="90"/>
      <c r="BA16" s="90"/>
      <c r="BB16" s="90"/>
      <c r="BC16" s="48"/>
      <c r="BD16" s="178"/>
      <c r="BE16" s="48"/>
      <c r="BF16" s="178"/>
      <c r="BG16" s="51"/>
      <c r="BH16" s="51"/>
      <c r="BR16" s="52"/>
    </row>
    <row r="17" spans="1:70">
      <c r="A17" s="274"/>
      <c r="B17" s="48" t="s">
        <v>15</v>
      </c>
      <c r="C17" s="100">
        <v>13</v>
      </c>
      <c r="D17" s="48"/>
      <c r="E17" s="48" t="s">
        <v>10450</v>
      </c>
      <c r="F17" s="48" t="s">
        <v>10451</v>
      </c>
      <c r="G17" s="48" t="s">
        <v>10452</v>
      </c>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78"/>
      <c r="AI17" s="78"/>
      <c r="AJ17" s="78"/>
      <c r="AK17" s="78"/>
      <c r="AL17" s="78"/>
      <c r="AM17" s="78"/>
      <c r="AN17" s="78"/>
      <c r="AO17" s="78"/>
      <c r="AP17" s="78"/>
      <c r="AQ17" s="78"/>
      <c r="AR17" s="78"/>
      <c r="AS17" s="78"/>
      <c r="AT17" s="48"/>
      <c r="AU17" s="87"/>
      <c r="AV17" s="87"/>
      <c r="AW17" s="87"/>
      <c r="AX17" s="90"/>
      <c r="AY17" s="90"/>
      <c r="AZ17" s="90"/>
      <c r="BA17" s="90"/>
      <c r="BB17" s="90"/>
      <c r="BC17" s="48"/>
      <c r="BD17" s="178"/>
      <c r="BE17" s="48"/>
      <c r="BF17" s="178"/>
      <c r="BG17" s="51"/>
      <c r="BH17" s="51"/>
      <c r="BR17" s="52"/>
    </row>
    <row r="18" spans="1:70">
      <c r="A18" s="274"/>
      <c r="B18" s="48" t="s">
        <v>15</v>
      </c>
      <c r="C18" s="77">
        <v>14</v>
      </c>
      <c r="D18" s="48"/>
      <c r="E18" s="48" t="s">
        <v>10453</v>
      </c>
      <c r="F18" s="48" t="s">
        <v>10454</v>
      </c>
      <c r="G18" s="48" t="s">
        <v>10455</v>
      </c>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78"/>
      <c r="AI18" s="78"/>
      <c r="AJ18" s="78"/>
      <c r="AK18" s="78"/>
      <c r="AL18" s="78"/>
      <c r="AM18" s="78"/>
      <c r="AN18" s="78"/>
      <c r="AO18" s="78"/>
      <c r="AP18" s="78"/>
      <c r="AQ18" s="78"/>
      <c r="AR18" s="78"/>
      <c r="AS18" s="78"/>
      <c r="AT18" s="48"/>
      <c r="AU18" s="87"/>
      <c r="AV18" s="87"/>
      <c r="AW18" s="87"/>
      <c r="AX18" s="90"/>
      <c r="AY18" s="90"/>
      <c r="AZ18" s="90"/>
      <c r="BA18" s="90"/>
      <c r="BB18" s="90"/>
      <c r="BC18" s="48" t="s">
        <v>2106</v>
      </c>
      <c r="BD18" s="178"/>
      <c r="BE18" s="48"/>
      <c r="BF18" s="178"/>
      <c r="BG18" s="51"/>
      <c r="BH18" s="51"/>
      <c r="BR18" s="52"/>
    </row>
    <row r="19" spans="1:70">
      <c r="A19" s="274"/>
      <c r="B19" s="48" t="s">
        <v>15</v>
      </c>
      <c r="C19" s="100">
        <v>15</v>
      </c>
      <c r="D19" s="48"/>
      <c r="E19" s="48" t="s">
        <v>10456</v>
      </c>
      <c r="F19" s="48" t="s">
        <v>10457</v>
      </c>
      <c r="G19" s="48" t="s">
        <v>10458</v>
      </c>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78"/>
      <c r="AI19" s="78"/>
      <c r="AJ19" s="78"/>
      <c r="AK19" s="78"/>
      <c r="AL19" s="78"/>
      <c r="AM19" s="78"/>
      <c r="AN19" s="78"/>
      <c r="AO19" s="78"/>
      <c r="AP19" s="78"/>
      <c r="AQ19" s="78"/>
      <c r="AR19" s="78"/>
      <c r="AS19" s="78"/>
      <c r="AT19" s="48"/>
      <c r="AU19" s="87"/>
      <c r="AV19" s="87"/>
      <c r="AW19" s="87"/>
      <c r="AX19" s="90"/>
      <c r="AY19" s="90"/>
      <c r="AZ19" s="90"/>
      <c r="BA19" s="90"/>
      <c r="BB19" s="90"/>
      <c r="BC19" s="48"/>
      <c r="BD19" s="178"/>
      <c r="BE19" s="48"/>
      <c r="BF19" s="178"/>
      <c r="BG19" s="51"/>
      <c r="BH19" s="51"/>
      <c r="BR19" s="52"/>
    </row>
    <row r="20" spans="1:70">
      <c r="A20" s="274"/>
      <c r="B20" s="48" t="s">
        <v>15</v>
      </c>
      <c r="C20" s="77">
        <v>16</v>
      </c>
      <c r="D20" s="48"/>
      <c r="E20" s="48" t="s">
        <v>10459</v>
      </c>
      <c r="F20" s="48" t="s">
        <v>10460</v>
      </c>
      <c r="G20" s="48" t="s">
        <v>10461</v>
      </c>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78"/>
      <c r="AI20" s="78"/>
      <c r="AJ20" s="78"/>
      <c r="AK20" s="78"/>
      <c r="AL20" s="78"/>
      <c r="AM20" s="78"/>
      <c r="AN20" s="78"/>
      <c r="AO20" s="78"/>
      <c r="AP20" s="78"/>
      <c r="AQ20" s="78"/>
      <c r="AR20" s="78"/>
      <c r="AS20" s="78"/>
      <c r="AT20" s="48"/>
      <c r="AU20" s="87"/>
      <c r="AV20" s="87"/>
      <c r="AW20" s="87"/>
      <c r="AX20" s="90"/>
      <c r="AY20" s="90"/>
      <c r="AZ20" s="90"/>
      <c r="BA20" s="90"/>
      <c r="BB20" s="90"/>
      <c r="BC20" s="48"/>
      <c r="BD20" s="178"/>
      <c r="BE20" s="48"/>
      <c r="BF20" s="178"/>
      <c r="BG20" s="51"/>
      <c r="BH20" s="51"/>
      <c r="BR20" s="52"/>
    </row>
    <row r="21" spans="1:70">
      <c r="A21" s="274"/>
      <c r="B21" s="48" t="s">
        <v>15</v>
      </c>
      <c r="C21" s="100">
        <v>17</v>
      </c>
      <c r="D21" s="48"/>
      <c r="E21" s="48" t="s">
        <v>10462</v>
      </c>
      <c r="F21" s="48" t="s">
        <v>10463</v>
      </c>
      <c r="G21" s="48" t="s">
        <v>10464</v>
      </c>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78"/>
      <c r="AI21" s="78"/>
      <c r="AJ21" s="78"/>
      <c r="AK21" s="78"/>
      <c r="AL21" s="78"/>
      <c r="AM21" s="78"/>
      <c r="AN21" s="78"/>
      <c r="AO21" s="78"/>
      <c r="AP21" s="78"/>
      <c r="AQ21" s="78"/>
      <c r="AR21" s="78"/>
      <c r="AS21" s="78"/>
      <c r="AT21" s="48"/>
      <c r="AU21" s="87"/>
      <c r="AV21" s="87"/>
      <c r="AW21" s="87"/>
      <c r="AX21" s="90"/>
      <c r="AY21" s="90"/>
      <c r="AZ21" s="90"/>
      <c r="BA21" s="90"/>
      <c r="BB21" s="90"/>
      <c r="BC21" s="48"/>
      <c r="BD21" s="178"/>
      <c r="BE21" s="48"/>
      <c r="BF21" s="178"/>
      <c r="BG21" s="51"/>
      <c r="BH21" s="51"/>
      <c r="BR21" s="52"/>
    </row>
    <row r="22" spans="1:70">
      <c r="A22" s="274"/>
      <c r="B22" s="48" t="s">
        <v>15</v>
      </c>
      <c r="C22" s="77">
        <v>18</v>
      </c>
      <c r="D22" s="48"/>
      <c r="E22" s="48" t="s">
        <v>10465</v>
      </c>
      <c r="F22" s="48" t="s">
        <v>10466</v>
      </c>
      <c r="G22" s="48" t="s">
        <v>10467</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78"/>
      <c r="AI22" s="78"/>
      <c r="AJ22" s="78"/>
      <c r="AK22" s="78"/>
      <c r="AL22" s="78"/>
      <c r="AM22" s="78"/>
      <c r="AN22" s="78"/>
      <c r="AO22" s="78"/>
      <c r="AP22" s="78"/>
      <c r="AQ22" s="78"/>
      <c r="AR22" s="78"/>
      <c r="AS22" s="78"/>
      <c r="AT22" s="48"/>
      <c r="AU22" s="87"/>
      <c r="AV22" s="87"/>
      <c r="AW22" s="87"/>
      <c r="AX22" s="90"/>
      <c r="AY22" s="90"/>
      <c r="AZ22" s="90"/>
      <c r="BA22" s="90"/>
      <c r="BB22" s="90"/>
      <c r="BC22" s="48"/>
      <c r="BD22" s="178"/>
      <c r="BE22" s="48"/>
      <c r="BF22" s="178"/>
      <c r="BG22" s="51"/>
      <c r="BH22" s="51"/>
      <c r="BR22" s="52"/>
    </row>
    <row r="23" spans="1:70">
      <c r="A23" s="274"/>
      <c r="B23" s="48" t="s">
        <v>15</v>
      </c>
      <c r="C23" s="100">
        <v>19</v>
      </c>
      <c r="D23" s="48"/>
      <c r="E23" s="48" t="s">
        <v>10468</v>
      </c>
      <c r="F23" s="48" t="s">
        <v>10469</v>
      </c>
      <c r="G23" s="48" t="s">
        <v>10470</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78"/>
      <c r="AI23" s="78"/>
      <c r="AJ23" s="78"/>
      <c r="AK23" s="78"/>
      <c r="AL23" s="78"/>
      <c r="AM23" s="78"/>
      <c r="AN23" s="78"/>
      <c r="AO23" s="78"/>
      <c r="AP23" s="78"/>
      <c r="AQ23" s="78"/>
      <c r="AR23" s="78"/>
      <c r="AS23" s="78"/>
      <c r="AT23" s="48"/>
      <c r="AU23" s="87"/>
      <c r="AV23" s="87"/>
      <c r="AW23" s="87"/>
      <c r="AX23" s="90"/>
      <c r="AY23" s="90"/>
      <c r="AZ23" s="90"/>
      <c r="BA23" s="90"/>
      <c r="BB23" s="90"/>
      <c r="BC23" s="48"/>
      <c r="BD23" s="178"/>
      <c r="BE23" s="48"/>
      <c r="BF23" s="178"/>
      <c r="BG23" s="51"/>
      <c r="BH23" s="51"/>
      <c r="BR23" s="52"/>
    </row>
    <row r="24" spans="1:70">
      <c r="A24" s="274"/>
      <c r="B24" s="48" t="s">
        <v>15</v>
      </c>
      <c r="C24" s="100">
        <v>20</v>
      </c>
      <c r="D24" s="48"/>
      <c r="E24" s="48" t="s">
        <v>10471</v>
      </c>
      <c r="F24" s="48" t="s">
        <v>10472</v>
      </c>
      <c r="G24" s="48" t="s">
        <v>10473</v>
      </c>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78"/>
      <c r="AI24" s="78"/>
      <c r="AJ24" s="78"/>
      <c r="AK24" s="78"/>
      <c r="AL24" s="78"/>
      <c r="AM24" s="78"/>
      <c r="AN24" s="78"/>
      <c r="AO24" s="78"/>
      <c r="AP24" s="78"/>
      <c r="AQ24" s="78"/>
      <c r="AR24" s="78"/>
      <c r="AS24" s="78"/>
      <c r="AT24" s="48"/>
      <c r="AU24" s="87"/>
      <c r="AV24" s="87"/>
      <c r="AW24" s="87"/>
      <c r="AX24" s="90"/>
      <c r="AY24" s="90"/>
      <c r="AZ24" s="90"/>
      <c r="BA24" s="90"/>
      <c r="BB24" s="90"/>
      <c r="BC24" s="48"/>
      <c r="BD24" s="178"/>
      <c r="BE24" s="48"/>
      <c r="BF24" s="178"/>
      <c r="BG24" s="51"/>
      <c r="BH24" s="51"/>
      <c r="BR24" s="52"/>
    </row>
    <row r="25" spans="1:70">
      <c r="A25" s="274"/>
      <c r="B25" s="48" t="s">
        <v>15</v>
      </c>
      <c r="C25" s="100">
        <v>21</v>
      </c>
      <c r="D25" s="48"/>
      <c r="E25" s="48" t="s">
        <v>10474</v>
      </c>
      <c r="F25" s="48" t="s">
        <v>10475</v>
      </c>
      <c r="G25" s="48" t="s">
        <v>10476</v>
      </c>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78"/>
      <c r="AI25" s="78"/>
      <c r="AJ25" s="78"/>
      <c r="AK25" s="78"/>
      <c r="AL25" s="78"/>
      <c r="AM25" s="78"/>
      <c r="AN25" s="78"/>
      <c r="AO25" s="78"/>
      <c r="AP25" s="78"/>
      <c r="AQ25" s="78"/>
      <c r="AR25" s="78"/>
      <c r="AS25" s="78"/>
      <c r="AT25" s="48"/>
      <c r="AU25" s="87"/>
      <c r="AV25" s="87"/>
      <c r="AW25" s="87"/>
      <c r="AX25" s="90"/>
      <c r="AY25" s="90"/>
      <c r="AZ25" s="90"/>
      <c r="BA25" s="90"/>
      <c r="BB25" s="90"/>
      <c r="BC25" s="48"/>
      <c r="BD25" s="178"/>
      <c r="BE25" s="48"/>
      <c r="BF25" s="178"/>
      <c r="BG25" s="51"/>
      <c r="BH25" s="51"/>
      <c r="BR25" s="52"/>
    </row>
    <row r="26" spans="1:70">
      <c r="A26" s="274"/>
      <c r="B26" s="48" t="s">
        <v>15</v>
      </c>
      <c r="C26" s="100">
        <v>22</v>
      </c>
      <c r="D26" s="48"/>
      <c r="E26" s="48" t="s">
        <v>10477</v>
      </c>
      <c r="F26" s="48" t="s">
        <v>10478</v>
      </c>
      <c r="G26" s="48" t="s">
        <v>10479</v>
      </c>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78"/>
      <c r="AI26" s="78"/>
      <c r="AJ26" s="78"/>
      <c r="AK26" s="78"/>
      <c r="AL26" s="78"/>
      <c r="AM26" s="78"/>
      <c r="AN26" s="78"/>
      <c r="AO26" s="78"/>
      <c r="AP26" s="78"/>
      <c r="AQ26" s="78"/>
      <c r="AR26" s="78"/>
      <c r="AS26" s="78"/>
      <c r="AT26" s="48"/>
      <c r="AU26" s="87"/>
      <c r="AV26" s="87"/>
      <c r="AW26" s="87"/>
      <c r="AX26" s="90"/>
      <c r="AY26" s="90"/>
      <c r="AZ26" s="90"/>
      <c r="BA26" s="90"/>
      <c r="BB26" s="90"/>
      <c r="BC26" s="48"/>
      <c r="BD26" s="178"/>
      <c r="BE26" s="48"/>
      <c r="BF26" s="178"/>
      <c r="BG26" s="51"/>
      <c r="BH26" s="51"/>
      <c r="BR26" s="52"/>
    </row>
    <row r="27" spans="1:70">
      <c r="A27" s="274"/>
      <c r="B27" s="48" t="s">
        <v>15</v>
      </c>
      <c r="C27" s="100">
        <v>23</v>
      </c>
      <c r="D27" s="48"/>
      <c r="E27" s="48" t="s">
        <v>10480</v>
      </c>
      <c r="F27" s="48" t="s">
        <v>10481</v>
      </c>
      <c r="G27" s="48" t="s">
        <v>10482</v>
      </c>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78"/>
      <c r="AI27" s="78"/>
      <c r="AJ27" s="78"/>
      <c r="AK27" s="78"/>
      <c r="AL27" s="78"/>
      <c r="AM27" s="78"/>
      <c r="AN27" s="78"/>
      <c r="AO27" s="78"/>
      <c r="AP27" s="78"/>
      <c r="AQ27" s="78"/>
      <c r="AR27" s="78"/>
      <c r="AS27" s="78"/>
      <c r="AT27" s="48"/>
      <c r="AU27" s="87"/>
      <c r="AV27" s="87"/>
      <c r="AW27" s="87"/>
      <c r="AX27" s="90"/>
      <c r="AY27" s="90"/>
      <c r="AZ27" s="90"/>
      <c r="BA27" s="90"/>
      <c r="BB27" s="90"/>
      <c r="BC27" s="48"/>
      <c r="BD27" s="178"/>
      <c r="BE27" s="48"/>
      <c r="BF27" s="178"/>
      <c r="BG27" s="51"/>
      <c r="BH27" s="51"/>
      <c r="BR27" s="52"/>
    </row>
    <row r="28" spans="1:70">
      <c r="A28" s="274"/>
      <c r="B28" s="48" t="s">
        <v>15</v>
      </c>
      <c r="C28" s="100">
        <v>24</v>
      </c>
      <c r="D28" s="48"/>
      <c r="E28" s="48" t="s">
        <v>10483</v>
      </c>
      <c r="F28" s="48" t="s">
        <v>10484</v>
      </c>
      <c r="G28" s="48" t="s">
        <v>10485</v>
      </c>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78"/>
      <c r="AI28" s="78"/>
      <c r="AJ28" s="78"/>
      <c r="AK28" s="78"/>
      <c r="AL28" s="78"/>
      <c r="AM28" s="78"/>
      <c r="AN28" s="78"/>
      <c r="AO28" s="78"/>
      <c r="AP28" s="78"/>
      <c r="AQ28" s="78"/>
      <c r="AR28" s="78"/>
      <c r="AS28" s="78"/>
      <c r="AT28" s="48"/>
      <c r="AU28" s="87"/>
      <c r="AV28" s="87"/>
      <c r="AW28" s="87"/>
      <c r="AX28" s="90"/>
      <c r="AY28" s="90"/>
      <c r="AZ28" s="90"/>
      <c r="BA28" s="90"/>
      <c r="BB28" s="90"/>
      <c r="BC28" s="48"/>
      <c r="BD28" s="178"/>
      <c r="BE28" s="48"/>
      <c r="BF28" s="178"/>
      <c r="BG28" s="51"/>
      <c r="BH28" s="51"/>
      <c r="BR28" s="52"/>
    </row>
    <row r="29" spans="1:70">
      <c r="A29" s="274"/>
      <c r="B29" s="48" t="s">
        <v>15</v>
      </c>
      <c r="C29" s="100">
        <v>25</v>
      </c>
      <c r="D29" s="48"/>
      <c r="E29" s="48" t="s">
        <v>10486</v>
      </c>
      <c r="F29" s="48" t="s">
        <v>10487</v>
      </c>
      <c r="G29" s="48" t="s">
        <v>10488</v>
      </c>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78"/>
      <c r="AI29" s="78"/>
      <c r="AJ29" s="78"/>
      <c r="AK29" s="78"/>
      <c r="AL29" s="78"/>
      <c r="AM29" s="78"/>
      <c r="AN29" s="78"/>
      <c r="AO29" s="78"/>
      <c r="AP29" s="78"/>
      <c r="AQ29" s="78"/>
      <c r="AR29" s="78"/>
      <c r="AS29" s="78"/>
      <c r="AT29" s="48"/>
      <c r="AU29" s="87"/>
      <c r="AV29" s="87"/>
      <c r="AW29" s="87"/>
      <c r="AX29" s="90"/>
      <c r="AY29" s="90"/>
      <c r="AZ29" s="90"/>
      <c r="BA29" s="90"/>
      <c r="BB29" s="90"/>
      <c r="BC29" s="48"/>
      <c r="BD29" s="178"/>
      <c r="BE29" s="48"/>
      <c r="BF29" s="178"/>
      <c r="BG29" s="51"/>
      <c r="BH29" s="51"/>
      <c r="BR29" s="52"/>
    </row>
    <row r="30" spans="1:70">
      <c r="A30" s="274"/>
      <c r="B30" s="48" t="s">
        <v>15</v>
      </c>
      <c r="C30" s="100">
        <v>26</v>
      </c>
      <c r="D30" s="48"/>
      <c r="E30" s="48" t="s">
        <v>10489</v>
      </c>
      <c r="F30" s="48" t="s">
        <v>10490</v>
      </c>
      <c r="G30" s="48" t="s">
        <v>10491</v>
      </c>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78"/>
      <c r="AI30" s="78"/>
      <c r="AJ30" s="78"/>
      <c r="AK30" s="78"/>
      <c r="AL30" s="78"/>
      <c r="AM30" s="78"/>
      <c r="AN30" s="78"/>
      <c r="AO30" s="78"/>
      <c r="AP30" s="78"/>
      <c r="AQ30" s="78"/>
      <c r="AR30" s="78"/>
      <c r="AS30" s="78"/>
      <c r="AT30" s="48"/>
      <c r="AU30" s="87"/>
      <c r="AV30" s="87"/>
      <c r="AW30" s="87"/>
      <c r="AX30" s="90"/>
      <c r="AY30" s="90"/>
      <c r="AZ30" s="90"/>
      <c r="BA30" s="90"/>
      <c r="BB30" s="90"/>
      <c r="BC30" s="48"/>
      <c r="BD30" s="178"/>
      <c r="BE30" s="48"/>
      <c r="BF30" s="178"/>
      <c r="BG30" s="51"/>
      <c r="BH30" s="51"/>
      <c r="BR30" s="52"/>
    </row>
    <row r="31" spans="1:70">
      <c r="A31" s="274"/>
      <c r="B31" s="48" t="s">
        <v>15</v>
      </c>
      <c r="C31" s="100">
        <v>27</v>
      </c>
      <c r="D31" s="48"/>
      <c r="E31" s="48" t="s">
        <v>10492</v>
      </c>
      <c r="F31" s="48" t="s">
        <v>10493</v>
      </c>
      <c r="G31" s="48" t="s">
        <v>10494</v>
      </c>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78"/>
      <c r="AI31" s="78"/>
      <c r="AJ31" s="78"/>
      <c r="AK31" s="78"/>
      <c r="AL31" s="78"/>
      <c r="AM31" s="78"/>
      <c r="AN31" s="78"/>
      <c r="AO31" s="78"/>
      <c r="AP31" s="78"/>
      <c r="AQ31" s="78"/>
      <c r="AR31" s="78"/>
      <c r="AS31" s="78"/>
      <c r="AT31" s="48"/>
      <c r="AU31" s="87"/>
      <c r="AV31" s="87"/>
      <c r="AW31" s="87"/>
      <c r="AX31" s="90"/>
      <c r="AY31" s="90"/>
      <c r="AZ31" s="90"/>
      <c r="BA31" s="90"/>
      <c r="BB31" s="90"/>
      <c r="BC31" s="48"/>
      <c r="BD31" s="178"/>
      <c r="BE31" s="48"/>
      <c r="BF31" s="178"/>
      <c r="BG31" s="51"/>
      <c r="BH31" s="51"/>
      <c r="BR31" s="52"/>
    </row>
    <row r="32" spans="1:70">
      <c r="A32" s="274"/>
      <c r="B32" s="48" t="s">
        <v>15</v>
      </c>
      <c r="C32" s="100">
        <v>28</v>
      </c>
      <c r="D32" s="48"/>
      <c r="E32" s="48" t="s">
        <v>10495</v>
      </c>
      <c r="F32" s="48" t="s">
        <v>10496</v>
      </c>
      <c r="G32" s="48" t="s">
        <v>10497</v>
      </c>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78"/>
      <c r="AI32" s="78"/>
      <c r="AJ32" s="78"/>
      <c r="AK32" s="78"/>
      <c r="AL32" s="78"/>
      <c r="AM32" s="78"/>
      <c r="AN32" s="78"/>
      <c r="AO32" s="78"/>
      <c r="AP32" s="78"/>
      <c r="AQ32" s="78"/>
      <c r="AR32" s="78"/>
      <c r="AS32" s="78"/>
      <c r="AT32" s="48"/>
      <c r="AU32" s="87"/>
      <c r="AV32" s="87"/>
      <c r="AW32" s="87"/>
      <c r="AX32" s="90"/>
      <c r="AY32" s="90"/>
      <c r="AZ32" s="90"/>
      <c r="BA32" s="90"/>
      <c r="BB32" s="90"/>
      <c r="BC32" s="48"/>
      <c r="BD32" s="178"/>
      <c r="BE32" s="48"/>
      <c r="BF32" s="178"/>
      <c r="BG32" s="51"/>
      <c r="BH32" s="51"/>
      <c r="BR32" s="52"/>
    </row>
    <row r="33" spans="1:70">
      <c r="A33" s="274"/>
      <c r="B33" s="48" t="s">
        <v>15</v>
      </c>
      <c r="C33" s="100">
        <v>29</v>
      </c>
      <c r="D33" s="48"/>
      <c r="E33" s="48" t="s">
        <v>10498</v>
      </c>
      <c r="F33" s="48" t="s">
        <v>10499</v>
      </c>
      <c r="G33" s="48" t="s">
        <v>10500</v>
      </c>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78"/>
      <c r="AI33" s="78"/>
      <c r="AJ33" s="78"/>
      <c r="AK33" s="78"/>
      <c r="AL33" s="78"/>
      <c r="AM33" s="78"/>
      <c r="AN33" s="78"/>
      <c r="AO33" s="78"/>
      <c r="AP33" s="78"/>
      <c r="AQ33" s="78"/>
      <c r="AR33" s="78"/>
      <c r="AS33" s="78"/>
      <c r="AT33" s="48"/>
      <c r="AU33" s="87"/>
      <c r="AV33" s="87"/>
      <c r="AW33" s="87"/>
      <c r="AX33" s="90"/>
      <c r="AY33" s="90"/>
      <c r="AZ33" s="90"/>
      <c r="BA33" s="90"/>
      <c r="BB33" s="90"/>
      <c r="BC33" s="48"/>
      <c r="BD33" s="178"/>
      <c r="BE33" s="48"/>
      <c r="BF33" s="178"/>
      <c r="BG33" s="51"/>
      <c r="BH33" s="51"/>
      <c r="BR33" s="52"/>
    </row>
    <row r="34" spans="1:70">
      <c r="A34" s="274"/>
      <c r="B34" s="48" t="s">
        <v>15</v>
      </c>
      <c r="C34" s="100">
        <v>30</v>
      </c>
      <c r="D34" s="48"/>
      <c r="E34" s="48" t="s">
        <v>10501</v>
      </c>
      <c r="F34" s="48" t="s">
        <v>10502</v>
      </c>
      <c r="G34" s="48" t="s">
        <v>10503</v>
      </c>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78"/>
      <c r="AI34" s="78"/>
      <c r="AJ34" s="78"/>
      <c r="AK34" s="78"/>
      <c r="AL34" s="78"/>
      <c r="AM34" s="78"/>
      <c r="AN34" s="78"/>
      <c r="AO34" s="78"/>
      <c r="AP34" s="78"/>
      <c r="AQ34" s="78"/>
      <c r="AR34" s="78"/>
      <c r="AS34" s="78"/>
      <c r="AT34" s="48"/>
      <c r="AU34" s="87"/>
      <c r="AV34" s="87"/>
      <c r="AW34" s="87"/>
      <c r="AX34" s="90"/>
      <c r="AY34" s="90"/>
      <c r="AZ34" s="90"/>
      <c r="BA34" s="90"/>
      <c r="BB34" s="90"/>
      <c r="BC34" s="48"/>
      <c r="BD34" s="178"/>
      <c r="BE34" s="48"/>
      <c r="BF34" s="178"/>
      <c r="BG34" s="51"/>
      <c r="BH34" s="51"/>
      <c r="BR34" s="52"/>
    </row>
    <row r="35" spans="1:70">
      <c r="A35" s="274"/>
      <c r="B35" s="48" t="s">
        <v>15</v>
      </c>
      <c r="C35" s="100">
        <v>31</v>
      </c>
      <c r="D35" s="48"/>
      <c r="E35" s="48" t="s">
        <v>10504</v>
      </c>
      <c r="F35" s="48" t="s">
        <v>10505</v>
      </c>
      <c r="G35" s="48" t="s">
        <v>10506</v>
      </c>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78"/>
      <c r="AI35" s="78"/>
      <c r="AJ35" s="78"/>
      <c r="AK35" s="78"/>
      <c r="AL35" s="78"/>
      <c r="AM35" s="78"/>
      <c r="AN35" s="78"/>
      <c r="AO35" s="78"/>
      <c r="AP35" s="78"/>
      <c r="AQ35" s="78"/>
      <c r="AR35" s="78"/>
      <c r="AS35" s="78"/>
      <c r="AT35" s="48"/>
      <c r="AU35" s="87"/>
      <c r="AV35" s="87"/>
      <c r="AW35" s="87"/>
      <c r="AX35" s="90"/>
      <c r="AY35" s="90"/>
      <c r="AZ35" s="90"/>
      <c r="BA35" s="90"/>
      <c r="BB35" s="90"/>
      <c r="BC35" s="48"/>
      <c r="BD35" s="178"/>
      <c r="BE35" s="48"/>
      <c r="BF35" s="178"/>
      <c r="BG35" s="51"/>
      <c r="BH35" s="51"/>
      <c r="BR35" s="52"/>
    </row>
    <row r="36" spans="1:70">
      <c r="A36" s="274"/>
      <c r="B36" s="48" t="s">
        <v>15</v>
      </c>
      <c r="C36" s="100">
        <v>32</v>
      </c>
      <c r="D36" s="48"/>
      <c r="E36" s="48" t="s">
        <v>10507</v>
      </c>
      <c r="F36" s="48" t="s">
        <v>10508</v>
      </c>
      <c r="G36" s="48" t="s">
        <v>10509</v>
      </c>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78"/>
      <c r="AI36" s="78"/>
      <c r="AJ36" s="78"/>
      <c r="AK36" s="78"/>
      <c r="AL36" s="78"/>
      <c r="AM36" s="78"/>
      <c r="AN36" s="78"/>
      <c r="AO36" s="78"/>
      <c r="AP36" s="78"/>
      <c r="AQ36" s="78"/>
      <c r="AR36" s="78"/>
      <c r="AS36" s="78"/>
      <c r="AT36" s="48"/>
      <c r="AU36" s="87"/>
      <c r="AV36" s="87"/>
      <c r="AW36" s="87"/>
      <c r="AX36" s="90"/>
      <c r="AY36" s="90"/>
      <c r="AZ36" s="90"/>
      <c r="BA36" s="90"/>
      <c r="BB36" s="90"/>
      <c r="BC36" s="48"/>
      <c r="BD36" s="178"/>
      <c r="BE36" s="48"/>
      <c r="BF36" s="178"/>
      <c r="BG36" s="51"/>
      <c r="BH36" s="51"/>
      <c r="BR36" s="52"/>
    </row>
    <row r="37" spans="1:70" ht="20.25">
      <c r="A37" s="819" t="s">
        <v>10219</v>
      </c>
      <c r="B37" s="819"/>
      <c r="C37" s="819"/>
      <c r="D37" s="819"/>
      <c r="E37" s="819"/>
      <c r="F37" s="819"/>
      <c r="G37" s="819"/>
      <c r="H37" s="819"/>
      <c r="I37" s="819"/>
      <c r="J37" s="819"/>
      <c r="K37" s="819"/>
      <c r="L37" s="819"/>
      <c r="M37" s="819"/>
      <c r="N37" s="819"/>
      <c r="O37" s="819"/>
      <c r="P37" s="819"/>
      <c r="Q37" s="819"/>
      <c r="R37" s="819"/>
      <c r="S37" s="819"/>
      <c r="T37" s="819"/>
      <c r="U37" s="819"/>
      <c r="V37" s="819"/>
      <c r="W37" s="819"/>
      <c r="X37" s="819"/>
      <c r="Y37" s="819"/>
      <c r="Z37" s="819"/>
      <c r="AA37" s="819"/>
      <c r="AB37" s="819"/>
      <c r="AC37" s="819"/>
      <c r="AD37" s="819"/>
      <c r="AE37" s="819"/>
      <c r="AF37" s="819"/>
      <c r="AG37" s="819"/>
      <c r="AH37" s="819"/>
      <c r="AI37" s="819"/>
      <c r="AJ37" s="819"/>
      <c r="AK37" s="819"/>
      <c r="AL37" s="819"/>
      <c r="AM37" s="819"/>
      <c r="AN37" s="819"/>
      <c r="AO37" s="819"/>
      <c r="AP37" s="819"/>
      <c r="AQ37" s="819"/>
      <c r="AR37" s="819"/>
      <c r="AS37" s="819"/>
      <c r="AT37" s="819"/>
      <c r="AU37" s="819"/>
      <c r="AV37" s="819"/>
      <c r="AW37" s="819"/>
      <c r="AX37" s="819"/>
      <c r="AY37" s="819"/>
      <c r="AZ37" s="819"/>
      <c r="BA37" s="819"/>
      <c r="BB37" s="819"/>
      <c r="BC37" s="819"/>
      <c r="BD37" s="819"/>
      <c r="BE37" s="819"/>
      <c r="BF37" s="819"/>
      <c r="BG37" s="819"/>
      <c r="BH37" s="819"/>
      <c r="BR37" s="52"/>
    </row>
    <row r="38" spans="1:70" s="93" customFormat="1">
      <c r="A38" s="545"/>
      <c r="B38" s="534" t="s">
        <v>56</v>
      </c>
      <c r="C38" s="540">
        <v>1001</v>
      </c>
      <c r="D38" s="534" t="s">
        <v>10510</v>
      </c>
      <c r="E38" s="534" t="s">
        <v>10511</v>
      </c>
      <c r="F38" s="534" t="s">
        <v>10512</v>
      </c>
      <c r="G38" s="534" t="s">
        <v>10513</v>
      </c>
      <c r="H38" s="534" t="s">
        <v>10514</v>
      </c>
      <c r="I38" s="534"/>
      <c r="J38" s="535"/>
      <c r="K38" s="535" t="s">
        <v>7110</v>
      </c>
      <c r="L38" s="535" t="s">
        <v>7110</v>
      </c>
      <c r="M38" s="535" t="s">
        <v>7110</v>
      </c>
      <c r="N38" s="535"/>
      <c r="O38" s="535">
        <v>9.9</v>
      </c>
      <c r="P38" s="535">
        <v>9.9</v>
      </c>
      <c r="Q38" s="535">
        <v>9.9</v>
      </c>
      <c r="R38" s="535"/>
      <c r="S38" s="535"/>
      <c r="T38" s="535"/>
      <c r="U38" s="535"/>
      <c r="V38" s="535"/>
      <c r="W38" s="535"/>
      <c r="X38" s="535"/>
      <c r="Y38" s="535"/>
      <c r="Z38" s="535"/>
      <c r="AA38" s="535">
        <v>2.5</v>
      </c>
      <c r="AB38" s="535">
        <v>6</v>
      </c>
      <c r="AC38" s="535">
        <v>2.5</v>
      </c>
      <c r="AD38" s="535">
        <v>6</v>
      </c>
      <c r="AE38" s="535">
        <v>2.5</v>
      </c>
      <c r="AF38" s="535">
        <v>6</v>
      </c>
      <c r="AG38" s="538" t="s">
        <v>7090</v>
      </c>
      <c r="AH38" s="541" t="s">
        <v>79</v>
      </c>
      <c r="AI38" s="541" t="s">
        <v>79</v>
      </c>
      <c r="AJ38" s="541" t="s">
        <v>79</v>
      </c>
      <c r="AK38" s="541">
        <v>2.5</v>
      </c>
      <c r="AL38" s="541">
        <v>6</v>
      </c>
      <c r="AM38" s="541">
        <v>2.5</v>
      </c>
      <c r="AN38" s="541">
        <v>6</v>
      </c>
      <c r="AO38" s="541">
        <v>2.5</v>
      </c>
      <c r="AP38" s="541">
        <v>6</v>
      </c>
      <c r="AQ38" s="541" t="s">
        <v>10515</v>
      </c>
      <c r="AR38" s="538" t="s">
        <v>7090</v>
      </c>
      <c r="AS38" s="538" t="s">
        <v>7091</v>
      </c>
      <c r="AT38" s="535" t="s">
        <v>10516</v>
      </c>
      <c r="AU38" s="535" t="s">
        <v>10517</v>
      </c>
      <c r="AV38" s="535" t="s">
        <v>10518</v>
      </c>
      <c r="AW38" s="535" t="s">
        <v>6617</v>
      </c>
      <c r="AX38" s="541" t="s">
        <v>79</v>
      </c>
      <c r="AY38" s="541" t="s">
        <v>10515</v>
      </c>
      <c r="AZ38" s="541" t="str">
        <f>"DB59010.DBD"&amp;RIGHT(E38,5)+4</f>
        <v>DB59010.DBD30504</v>
      </c>
      <c r="BA38" s="541" t="str">
        <f>"DB59010.DBD"&amp;RIGHT(E38,5)</f>
        <v>DB59010.DBD30500</v>
      </c>
      <c r="BB38" s="541" t="str">
        <f>"DB59010.DBD"&amp;RIGHT(E38,5)+8</f>
        <v>DB59010.DBD30508</v>
      </c>
      <c r="BC38" s="541"/>
      <c r="BD38" s="542" t="s">
        <v>6915</v>
      </c>
      <c r="BE38" s="534"/>
      <c r="BF38" s="548" t="s">
        <v>2064</v>
      </c>
      <c r="BG38" s="536"/>
      <c r="BH38" s="536" t="s">
        <v>10519</v>
      </c>
      <c r="BI38" s="544"/>
      <c r="BL38" s="544"/>
      <c r="BM38" s="544"/>
      <c r="BN38" s="544"/>
      <c r="BO38" s="537"/>
      <c r="BP38" s="537"/>
      <c r="BQ38" s="537"/>
      <c r="BR38" s="537"/>
    </row>
    <row r="39" spans="1:70" s="93" customFormat="1">
      <c r="A39" s="274"/>
      <c r="B39" s="48" t="s">
        <v>15</v>
      </c>
      <c r="C39" s="100">
        <v>1002</v>
      </c>
      <c r="D39" s="48"/>
      <c r="E39" s="48" t="s">
        <v>10520</v>
      </c>
      <c r="F39" s="48" t="s">
        <v>10521</v>
      </c>
      <c r="G39" s="48" t="s">
        <v>10419</v>
      </c>
      <c r="H39" s="48"/>
      <c r="I39" s="48"/>
      <c r="J39" s="48"/>
      <c r="K39" s="87"/>
      <c r="L39" s="87"/>
      <c r="M39" s="226"/>
      <c r="N39" s="87"/>
      <c r="O39" s="48"/>
      <c r="P39" s="48"/>
      <c r="Q39" s="226"/>
      <c r="R39" s="87"/>
      <c r="S39" s="48"/>
      <c r="T39" s="48"/>
      <c r="U39" s="48"/>
      <c r="V39" s="48"/>
      <c r="W39" s="48"/>
      <c r="X39" s="48"/>
      <c r="Y39" s="48"/>
      <c r="Z39" s="48"/>
      <c r="AA39" s="48"/>
      <c r="AB39" s="48"/>
      <c r="AC39" s="48"/>
      <c r="AD39" s="48"/>
      <c r="AE39" s="48"/>
      <c r="AF39" s="48"/>
      <c r="AG39" s="48"/>
      <c r="AH39" s="78"/>
      <c r="AI39" s="90"/>
      <c r="AJ39" s="90"/>
      <c r="AK39" s="90"/>
      <c r="AL39" s="90"/>
      <c r="AM39" s="90"/>
      <c r="AN39" s="90"/>
      <c r="AO39" s="78"/>
      <c r="AP39" s="78"/>
      <c r="AQ39" s="78"/>
      <c r="AR39" s="78"/>
      <c r="AS39" s="78"/>
      <c r="AT39" s="48"/>
      <c r="AU39" s="87"/>
      <c r="AV39" s="87"/>
      <c r="AW39" s="87"/>
      <c r="AX39" s="90"/>
      <c r="AY39" s="90"/>
      <c r="AZ39" s="90"/>
      <c r="BA39" s="90"/>
      <c r="BB39" s="90"/>
      <c r="BC39" s="90"/>
      <c r="BD39" s="178"/>
      <c r="BE39" s="48"/>
      <c r="BF39" s="178"/>
      <c r="BG39" s="51"/>
      <c r="BH39" s="51"/>
      <c r="BI39" s="27"/>
      <c r="BJ39" s="50"/>
      <c r="BK39" s="50"/>
      <c r="BL39" s="27"/>
      <c r="BM39" s="27"/>
      <c r="BN39" s="27"/>
      <c r="BO39" s="52"/>
      <c r="BP39" s="52"/>
      <c r="BQ39" s="52"/>
      <c r="BR39" s="52"/>
    </row>
    <row r="40" spans="1:70" s="93" customFormat="1">
      <c r="A40" s="274"/>
      <c r="B40" s="48" t="s">
        <v>15</v>
      </c>
      <c r="C40" s="100">
        <v>1003</v>
      </c>
      <c r="D40" s="48"/>
      <c r="E40" s="48" t="s">
        <v>10522</v>
      </c>
      <c r="F40" s="48" t="s">
        <v>10523</v>
      </c>
      <c r="G40" s="48" t="s">
        <v>10422</v>
      </c>
      <c r="H40" s="48"/>
      <c r="I40" s="48"/>
      <c r="J40" s="48"/>
      <c r="K40" s="87"/>
      <c r="L40" s="87"/>
      <c r="M40" s="87"/>
      <c r="N40" s="87"/>
      <c r="O40" s="48"/>
      <c r="P40" s="48"/>
      <c r="Q40" s="87"/>
      <c r="R40" s="87"/>
      <c r="S40" s="48"/>
      <c r="T40" s="48"/>
      <c r="U40" s="48"/>
      <c r="V40" s="48"/>
      <c r="W40" s="48"/>
      <c r="X40" s="48"/>
      <c r="Y40" s="48"/>
      <c r="Z40" s="48"/>
      <c r="AA40" s="48"/>
      <c r="AB40" s="48"/>
      <c r="AC40" s="48"/>
      <c r="AD40" s="48"/>
      <c r="AE40" s="48"/>
      <c r="AF40" s="48"/>
      <c r="AG40" s="48"/>
      <c r="AH40" s="78"/>
      <c r="AI40" s="90"/>
      <c r="AJ40" s="90"/>
      <c r="AK40" s="90"/>
      <c r="AL40" s="90"/>
      <c r="AM40" s="90"/>
      <c r="AN40" s="90"/>
      <c r="AO40" s="78"/>
      <c r="AP40" s="78"/>
      <c r="AQ40" s="78"/>
      <c r="AR40" s="78"/>
      <c r="AS40" s="78"/>
      <c r="AT40" s="48"/>
      <c r="AU40" s="87"/>
      <c r="AV40" s="87"/>
      <c r="AW40" s="87"/>
      <c r="AX40" s="90"/>
      <c r="AY40" s="90"/>
      <c r="AZ40" s="90"/>
      <c r="BA40" s="90"/>
      <c r="BB40" s="90"/>
      <c r="BC40" s="90"/>
      <c r="BD40" s="178"/>
      <c r="BE40" s="48"/>
      <c r="BF40" s="178"/>
      <c r="BG40" s="51"/>
      <c r="BH40" s="51"/>
      <c r="BI40" s="27"/>
      <c r="BJ40" s="50"/>
      <c r="BK40" s="50"/>
      <c r="BL40" s="27"/>
      <c r="BM40" s="27"/>
      <c r="BN40" s="27"/>
      <c r="BO40" s="52"/>
      <c r="BP40" s="52"/>
      <c r="BQ40" s="52"/>
      <c r="BR40" s="52"/>
    </row>
    <row r="41" spans="1:70" s="93" customFormat="1">
      <c r="A41" s="274"/>
      <c r="B41" s="48" t="s">
        <v>15</v>
      </c>
      <c r="C41" s="100">
        <v>1004</v>
      </c>
      <c r="D41" s="48"/>
      <c r="E41" s="48" t="s">
        <v>10524</v>
      </c>
      <c r="F41" s="48" t="s">
        <v>10525</v>
      </c>
      <c r="G41" s="48" t="s">
        <v>10425</v>
      </c>
      <c r="H41" s="48"/>
      <c r="I41" s="48"/>
      <c r="J41" s="87"/>
      <c r="K41" s="87"/>
      <c r="L41" s="87"/>
      <c r="M41" s="87"/>
      <c r="N41" s="87"/>
      <c r="O41" s="48"/>
      <c r="P41" s="48"/>
      <c r="Q41" s="87"/>
      <c r="R41" s="87"/>
      <c r="S41" s="48"/>
      <c r="T41" s="48"/>
      <c r="U41" s="48"/>
      <c r="V41" s="48"/>
      <c r="W41" s="48"/>
      <c r="X41" s="48"/>
      <c r="Y41" s="48"/>
      <c r="Z41" s="48"/>
      <c r="AA41" s="48"/>
      <c r="AB41" s="48"/>
      <c r="AC41" s="48"/>
      <c r="AD41" s="48"/>
      <c r="AE41" s="48"/>
      <c r="AF41" s="48"/>
      <c r="AG41" s="48"/>
      <c r="AH41" s="78"/>
      <c r="AI41" s="90"/>
      <c r="AJ41" s="90"/>
      <c r="AK41" s="90"/>
      <c r="AL41" s="90"/>
      <c r="AM41" s="90"/>
      <c r="AN41" s="90"/>
      <c r="AO41" s="78"/>
      <c r="AP41" s="78"/>
      <c r="AQ41" s="78"/>
      <c r="AR41" s="78"/>
      <c r="AS41" s="78"/>
      <c r="AT41" s="48"/>
      <c r="AU41" s="87"/>
      <c r="AV41" s="87"/>
      <c r="AW41" s="87"/>
      <c r="AX41" s="90"/>
      <c r="AY41" s="90"/>
      <c r="AZ41" s="90"/>
      <c r="BA41" s="90"/>
      <c r="BB41" s="90"/>
      <c r="BC41" s="90"/>
      <c r="BD41" s="178"/>
      <c r="BE41" s="48"/>
      <c r="BF41" s="178"/>
      <c r="BG41" s="51"/>
      <c r="BH41" s="51"/>
      <c r="BI41" s="27"/>
      <c r="BJ41" s="52"/>
      <c r="BK41" s="50"/>
      <c r="BL41" s="52"/>
      <c r="BM41" s="27"/>
      <c r="BN41" s="27"/>
      <c r="BO41" s="52"/>
      <c r="BP41" s="52"/>
      <c r="BQ41" s="52"/>
      <c r="BR41" s="52"/>
    </row>
    <row r="42" spans="1:70" s="93" customFormat="1">
      <c r="A42" s="274"/>
      <c r="B42" s="48" t="s">
        <v>15</v>
      </c>
      <c r="C42" s="100">
        <v>1005</v>
      </c>
      <c r="D42" s="48"/>
      <c r="E42" s="48" t="s">
        <v>10526</v>
      </c>
      <c r="F42" s="48" t="s">
        <v>10527</v>
      </c>
      <c r="G42" s="48" t="s">
        <v>10428</v>
      </c>
      <c r="H42" s="48"/>
      <c r="I42" s="48"/>
      <c r="J42" s="48"/>
      <c r="K42" s="226"/>
      <c r="L42" s="87"/>
      <c r="M42" s="87"/>
      <c r="N42" s="87"/>
      <c r="O42" s="48"/>
      <c r="P42" s="48"/>
      <c r="Q42" s="87"/>
      <c r="R42" s="87"/>
      <c r="S42" s="48"/>
      <c r="T42" s="48"/>
      <c r="U42" s="48"/>
      <c r="V42" s="48"/>
      <c r="W42" s="48"/>
      <c r="X42" s="48"/>
      <c r="Y42" s="48"/>
      <c r="Z42" s="48"/>
      <c r="AA42" s="48"/>
      <c r="AB42" s="48"/>
      <c r="AC42" s="48"/>
      <c r="AD42" s="48"/>
      <c r="AE42" s="48"/>
      <c r="AF42" s="48"/>
      <c r="AG42" s="48"/>
      <c r="AH42" s="78"/>
      <c r="AI42" s="90"/>
      <c r="AJ42" s="90"/>
      <c r="AK42" s="90"/>
      <c r="AL42" s="90"/>
      <c r="AM42" s="90"/>
      <c r="AN42" s="90"/>
      <c r="AO42" s="78"/>
      <c r="AP42" s="78"/>
      <c r="AQ42" s="78"/>
      <c r="AR42" s="78"/>
      <c r="AS42" s="78"/>
      <c r="AT42" s="48"/>
      <c r="AU42" s="87"/>
      <c r="AV42" s="87"/>
      <c r="AW42" s="87"/>
      <c r="AX42" s="90"/>
      <c r="AY42" s="90"/>
      <c r="AZ42" s="90"/>
      <c r="BA42" s="90"/>
      <c r="BB42" s="90"/>
      <c r="BC42" s="90"/>
      <c r="BD42" s="178"/>
      <c r="BE42" s="48"/>
      <c r="BF42" s="178"/>
      <c r="BG42" s="51"/>
      <c r="BH42" s="51"/>
      <c r="BI42" s="27"/>
      <c r="BJ42" s="27"/>
      <c r="BK42" s="27"/>
      <c r="BL42" s="27"/>
      <c r="BM42" s="27"/>
      <c r="BN42" s="27"/>
      <c r="BO42" s="52"/>
      <c r="BP42" s="52"/>
      <c r="BQ42" s="52"/>
      <c r="BR42" s="52"/>
    </row>
    <row r="43" spans="1:70">
      <c r="A43" s="274"/>
      <c r="B43" s="48" t="s">
        <v>15</v>
      </c>
      <c r="C43" s="100">
        <v>1006</v>
      </c>
      <c r="D43" s="48"/>
      <c r="E43" s="48" t="s">
        <v>10528</v>
      </c>
      <c r="F43" s="48" t="s">
        <v>10529</v>
      </c>
      <c r="G43" s="48" t="s">
        <v>10431</v>
      </c>
      <c r="H43" s="48"/>
      <c r="I43" s="48"/>
      <c r="J43" s="48"/>
      <c r="K43" s="87"/>
      <c r="L43" s="87"/>
      <c r="M43" s="87"/>
      <c r="N43" s="87"/>
      <c r="O43" s="48"/>
      <c r="P43" s="48"/>
      <c r="Q43" s="87"/>
      <c r="R43" s="87"/>
      <c r="S43" s="48"/>
      <c r="T43" s="48"/>
      <c r="U43" s="48"/>
      <c r="V43" s="48"/>
      <c r="W43" s="48"/>
      <c r="X43" s="48"/>
      <c r="Y43" s="48"/>
      <c r="Z43" s="48"/>
      <c r="AA43" s="48"/>
      <c r="AB43" s="48"/>
      <c r="AC43" s="48"/>
      <c r="AD43" s="48"/>
      <c r="AE43" s="48"/>
      <c r="AF43" s="48"/>
      <c r="AG43" s="48"/>
      <c r="AH43" s="78"/>
      <c r="AI43" s="90"/>
      <c r="AJ43" s="90"/>
      <c r="AK43" s="90"/>
      <c r="AL43" s="90"/>
      <c r="AM43" s="90"/>
      <c r="AN43" s="90"/>
      <c r="AO43" s="78"/>
      <c r="AP43" s="78"/>
      <c r="AQ43" s="78"/>
      <c r="AR43" s="78"/>
      <c r="AS43" s="78"/>
      <c r="AT43" s="48"/>
      <c r="AU43" s="87"/>
      <c r="AV43" s="87"/>
      <c r="AW43" s="87"/>
      <c r="AX43" s="90"/>
      <c r="AY43" s="90"/>
      <c r="AZ43" s="90"/>
      <c r="BA43" s="90"/>
      <c r="BB43" s="90"/>
      <c r="BC43" s="90"/>
      <c r="BD43" s="178"/>
      <c r="BE43" s="48"/>
      <c r="BF43" s="178"/>
      <c r="BG43" s="51"/>
      <c r="BH43" s="51"/>
      <c r="BI43" s="27"/>
      <c r="BJ43" s="428"/>
      <c r="BK43" s="50"/>
      <c r="BL43" s="27"/>
      <c r="BM43" s="27"/>
      <c r="BN43" s="27"/>
      <c r="BR43" s="52"/>
    </row>
    <row r="44" spans="1:70" s="92" customFormat="1">
      <c r="A44" s="274"/>
      <c r="B44" s="48" t="s">
        <v>15</v>
      </c>
      <c r="C44" s="100">
        <v>1007</v>
      </c>
      <c r="D44" s="48"/>
      <c r="E44" s="48" t="s">
        <v>10530</v>
      </c>
      <c r="F44" s="48" t="s">
        <v>10531</v>
      </c>
      <c r="G44" s="48" t="s">
        <v>10434</v>
      </c>
      <c r="H44" s="48"/>
      <c r="I44" s="48"/>
      <c r="J44" s="48"/>
      <c r="K44" s="48"/>
      <c r="L44" s="48"/>
      <c r="M44" s="87"/>
      <c r="N44" s="87"/>
      <c r="O44" s="48"/>
      <c r="P44" s="48"/>
      <c r="Q44" s="48"/>
      <c r="R44" s="48"/>
      <c r="S44" s="48"/>
      <c r="T44" s="48"/>
      <c r="U44" s="48"/>
      <c r="V44" s="48"/>
      <c r="W44" s="48"/>
      <c r="X44" s="48"/>
      <c r="Y44" s="48"/>
      <c r="Z44" s="48"/>
      <c r="AA44" s="48"/>
      <c r="AB44" s="48"/>
      <c r="AC44" s="48"/>
      <c r="AD44" s="48"/>
      <c r="AE44" s="48"/>
      <c r="AF44" s="48"/>
      <c r="AG44" s="48"/>
      <c r="AH44" s="78"/>
      <c r="AI44" s="78"/>
      <c r="AJ44" s="78"/>
      <c r="AK44" s="78"/>
      <c r="AL44" s="78"/>
      <c r="AM44" s="78"/>
      <c r="AN44" s="78"/>
      <c r="AO44" s="78"/>
      <c r="AP44" s="78"/>
      <c r="AQ44" s="78"/>
      <c r="AR44" s="78"/>
      <c r="AS44" s="78"/>
      <c r="AT44" s="48"/>
      <c r="AU44" s="87"/>
      <c r="AV44" s="87"/>
      <c r="AW44" s="87"/>
      <c r="AX44" s="90"/>
      <c r="AY44" s="90"/>
      <c r="AZ44" s="90"/>
      <c r="BA44" s="90"/>
      <c r="BB44" s="90"/>
      <c r="BC44" s="78"/>
      <c r="BD44" s="178"/>
      <c r="BE44" s="48"/>
      <c r="BF44" s="178"/>
      <c r="BG44" s="51"/>
      <c r="BH44" s="51"/>
      <c r="BI44" s="27"/>
      <c r="BJ44" s="27"/>
      <c r="BK44" s="50"/>
      <c r="BL44" s="27"/>
      <c r="BM44" s="27"/>
      <c r="BN44" s="27"/>
      <c r="BO44" s="52"/>
      <c r="BP44" s="52"/>
      <c r="BQ44" s="52"/>
      <c r="BR44" s="52"/>
    </row>
    <row r="45" spans="1:70">
      <c r="A45" s="274"/>
      <c r="B45" s="48" t="s">
        <v>15</v>
      </c>
      <c r="C45" s="100">
        <v>1008</v>
      </c>
      <c r="D45" s="48"/>
      <c r="E45" s="48" t="s">
        <v>10532</v>
      </c>
      <c r="F45" s="48" t="s">
        <v>10533</v>
      </c>
      <c r="G45" s="48" t="s">
        <v>10437</v>
      </c>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78"/>
      <c r="AI45" s="78"/>
      <c r="AJ45" s="78"/>
      <c r="AK45" s="78"/>
      <c r="AL45" s="78"/>
      <c r="AM45" s="78"/>
      <c r="AN45" s="78"/>
      <c r="AO45" s="78"/>
      <c r="AP45" s="78"/>
      <c r="AQ45" s="78"/>
      <c r="AR45" s="78"/>
      <c r="AS45" s="78"/>
      <c r="AT45" s="48"/>
      <c r="AU45" s="87"/>
      <c r="AV45" s="87"/>
      <c r="AW45" s="87"/>
      <c r="AX45" s="90"/>
      <c r="AY45" s="90"/>
      <c r="AZ45" s="90"/>
      <c r="BA45" s="90"/>
      <c r="BB45" s="90"/>
      <c r="BC45" s="48"/>
      <c r="BD45" s="178"/>
      <c r="BE45" s="48"/>
      <c r="BF45" s="178"/>
      <c r="BG45" s="51"/>
      <c r="BH45" s="51"/>
      <c r="BI45" s="27"/>
      <c r="BJ45" s="27"/>
      <c r="BK45" s="27"/>
      <c r="BL45" s="27"/>
      <c r="BM45" s="27"/>
      <c r="BN45" s="27"/>
      <c r="BR45" s="52"/>
    </row>
    <row r="46" spans="1:70">
      <c r="A46" s="274"/>
      <c r="B46" s="48" t="s">
        <v>15</v>
      </c>
      <c r="C46" s="100">
        <v>1009</v>
      </c>
      <c r="D46" s="48"/>
      <c r="E46" s="48" t="s">
        <v>10534</v>
      </c>
      <c r="F46" s="48" t="s">
        <v>10535</v>
      </c>
      <c r="G46" s="48" t="s">
        <v>10440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78"/>
      <c r="AI46" s="78"/>
      <c r="AJ46" s="78"/>
      <c r="AK46" s="78"/>
      <c r="AL46" s="78"/>
      <c r="AM46" s="78"/>
      <c r="AN46" s="78"/>
      <c r="AO46" s="78"/>
      <c r="AP46" s="78"/>
      <c r="AQ46" s="78"/>
      <c r="AR46" s="78"/>
      <c r="AS46" s="78"/>
      <c r="AT46" s="48"/>
      <c r="AU46" s="87"/>
      <c r="AV46" s="87"/>
      <c r="AW46" s="87"/>
      <c r="AX46" s="90"/>
      <c r="AY46" s="90"/>
      <c r="AZ46" s="90"/>
      <c r="BA46" s="90"/>
      <c r="BB46" s="90"/>
      <c r="BC46" s="48"/>
      <c r="BD46" s="178"/>
      <c r="BE46" s="48"/>
      <c r="BF46" s="178"/>
      <c r="BG46" s="51"/>
      <c r="BH46" s="51"/>
      <c r="BR46" s="52"/>
    </row>
    <row r="47" spans="1:70">
      <c r="A47" s="274"/>
      <c r="B47" s="48" t="s">
        <v>15</v>
      </c>
      <c r="C47" s="100">
        <v>1010</v>
      </c>
      <c r="D47" s="48"/>
      <c r="E47" s="48" t="s">
        <v>10536</v>
      </c>
      <c r="F47" s="48" t="s">
        <v>10537</v>
      </c>
      <c r="G47" s="48" t="s">
        <v>10443</v>
      </c>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78"/>
      <c r="AI47" s="78"/>
      <c r="AJ47" s="78"/>
      <c r="AK47" s="78"/>
      <c r="AL47" s="78"/>
      <c r="AM47" s="78"/>
      <c r="AN47" s="78"/>
      <c r="AO47" s="78"/>
      <c r="AP47" s="78"/>
      <c r="AQ47" s="78"/>
      <c r="AR47" s="78"/>
      <c r="AS47" s="78"/>
      <c r="AT47" s="48"/>
      <c r="AU47" s="87"/>
      <c r="AV47" s="87"/>
      <c r="AW47" s="87"/>
      <c r="AX47" s="90"/>
      <c r="AY47" s="90"/>
      <c r="AZ47" s="90"/>
      <c r="BA47" s="90"/>
      <c r="BB47" s="90"/>
      <c r="BC47" s="48"/>
      <c r="BD47" s="178"/>
      <c r="BE47" s="48"/>
      <c r="BF47" s="178"/>
      <c r="BG47" s="51"/>
      <c r="BH47" s="51"/>
      <c r="BR47" s="52"/>
    </row>
    <row r="48" spans="1:70">
      <c r="A48" s="274"/>
      <c r="B48" s="48" t="s">
        <v>15</v>
      </c>
      <c r="C48" s="100">
        <v>1011</v>
      </c>
      <c r="D48" s="48"/>
      <c r="E48" s="48" t="s">
        <v>10538</v>
      </c>
      <c r="F48" s="48" t="s">
        <v>10539</v>
      </c>
      <c r="G48" s="48" t="s">
        <v>10446</v>
      </c>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78"/>
      <c r="AI48" s="78"/>
      <c r="AJ48" s="78"/>
      <c r="AK48" s="78"/>
      <c r="AL48" s="78"/>
      <c r="AM48" s="78"/>
      <c r="AN48" s="78"/>
      <c r="AO48" s="78"/>
      <c r="AP48" s="78"/>
      <c r="AQ48" s="78"/>
      <c r="AR48" s="78"/>
      <c r="AS48" s="78"/>
      <c r="AT48" s="48"/>
      <c r="AU48" s="87"/>
      <c r="AV48" s="87"/>
      <c r="AW48" s="87"/>
      <c r="AX48" s="90"/>
      <c r="AY48" s="90"/>
      <c r="AZ48" s="90"/>
      <c r="BA48" s="90"/>
      <c r="BB48" s="90"/>
      <c r="BC48" s="48"/>
      <c r="BD48" s="178"/>
      <c r="BE48" s="48"/>
      <c r="BF48" s="178"/>
      <c r="BG48" s="51"/>
      <c r="BH48" s="51"/>
      <c r="BR48" s="52"/>
    </row>
    <row r="49" spans="1:70">
      <c r="A49" s="274"/>
      <c r="B49" s="48" t="s">
        <v>15</v>
      </c>
      <c r="C49" s="100">
        <v>1012</v>
      </c>
      <c r="D49" s="48"/>
      <c r="E49" s="48" t="s">
        <v>10540</v>
      </c>
      <c r="F49" s="48" t="s">
        <v>10541</v>
      </c>
      <c r="G49" s="48" t="s">
        <v>10449</v>
      </c>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78"/>
      <c r="AI49" s="78"/>
      <c r="AJ49" s="78"/>
      <c r="AK49" s="78"/>
      <c r="AL49" s="78"/>
      <c r="AM49" s="78"/>
      <c r="AN49" s="78"/>
      <c r="AO49" s="78"/>
      <c r="AP49" s="78"/>
      <c r="AQ49" s="78"/>
      <c r="AR49" s="78"/>
      <c r="AS49" s="78"/>
      <c r="AT49" s="48"/>
      <c r="AU49" s="87"/>
      <c r="AV49" s="87"/>
      <c r="AW49" s="87"/>
      <c r="AX49" s="90"/>
      <c r="AY49" s="90"/>
      <c r="AZ49" s="90"/>
      <c r="BA49" s="90"/>
      <c r="BB49" s="90"/>
      <c r="BC49" s="48"/>
      <c r="BD49" s="178"/>
      <c r="BE49" s="48"/>
      <c r="BF49" s="178"/>
      <c r="BG49" s="51"/>
      <c r="BH49" s="51"/>
      <c r="BR49" s="52"/>
    </row>
    <row r="50" spans="1:70">
      <c r="A50" s="274"/>
      <c r="B50" s="48" t="s">
        <v>15</v>
      </c>
      <c r="C50" s="100">
        <v>1013</v>
      </c>
      <c r="D50" s="48"/>
      <c r="E50" s="48" t="s">
        <v>10542</v>
      </c>
      <c r="F50" s="48" t="s">
        <v>10543</v>
      </c>
      <c r="G50" s="48" t="s">
        <v>10452</v>
      </c>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78"/>
      <c r="AI50" s="78"/>
      <c r="AJ50" s="78"/>
      <c r="AK50" s="78"/>
      <c r="AL50" s="78"/>
      <c r="AM50" s="78"/>
      <c r="AN50" s="78"/>
      <c r="AO50" s="78"/>
      <c r="AP50" s="78"/>
      <c r="AQ50" s="78"/>
      <c r="AR50" s="78"/>
      <c r="AS50" s="78"/>
      <c r="AT50" s="48"/>
      <c r="AU50" s="87"/>
      <c r="AV50" s="87"/>
      <c r="AW50" s="87"/>
      <c r="AX50" s="90"/>
      <c r="AY50" s="90"/>
      <c r="AZ50" s="90"/>
      <c r="BA50" s="90"/>
      <c r="BB50" s="90"/>
      <c r="BC50" s="48"/>
      <c r="BD50" s="178"/>
      <c r="BE50" s="48"/>
      <c r="BF50" s="178"/>
      <c r="BG50" s="51"/>
      <c r="BH50" s="51"/>
      <c r="BR50" s="52"/>
    </row>
    <row r="51" spans="1:70">
      <c r="A51" s="274"/>
      <c r="B51" s="48" t="s">
        <v>15</v>
      </c>
      <c r="C51" s="100">
        <v>1014</v>
      </c>
      <c r="D51" s="48"/>
      <c r="E51" s="48" t="s">
        <v>10544</v>
      </c>
      <c r="F51" s="48" t="s">
        <v>10545</v>
      </c>
      <c r="G51" s="48" t="s">
        <v>10455</v>
      </c>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78"/>
      <c r="AI51" s="78"/>
      <c r="AJ51" s="78"/>
      <c r="AK51" s="78"/>
      <c r="AL51" s="78"/>
      <c r="AM51" s="78"/>
      <c r="AN51" s="78"/>
      <c r="AO51" s="78"/>
      <c r="AP51" s="78"/>
      <c r="AQ51" s="78"/>
      <c r="AR51" s="78"/>
      <c r="AS51" s="78"/>
      <c r="AT51" s="48"/>
      <c r="AU51" s="87"/>
      <c r="AV51" s="87"/>
      <c r="AW51" s="87"/>
      <c r="AX51" s="90"/>
      <c r="AY51" s="90"/>
      <c r="AZ51" s="90"/>
      <c r="BA51" s="90"/>
      <c r="BB51" s="90"/>
      <c r="BC51" s="48" t="s">
        <v>2106</v>
      </c>
      <c r="BD51" s="178"/>
      <c r="BE51" s="48"/>
      <c r="BF51" s="178"/>
      <c r="BG51" s="51"/>
      <c r="BH51" s="51"/>
      <c r="BR51" s="52"/>
    </row>
    <row r="52" spans="1:70">
      <c r="A52" s="274"/>
      <c r="B52" s="48" t="s">
        <v>15</v>
      </c>
      <c r="C52" s="100">
        <v>1015</v>
      </c>
      <c r="D52" s="48"/>
      <c r="E52" s="48" t="s">
        <v>10546</v>
      </c>
      <c r="F52" s="48" t="s">
        <v>10547</v>
      </c>
      <c r="G52" s="48" t="s">
        <v>10458</v>
      </c>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78"/>
      <c r="AI52" s="78"/>
      <c r="AJ52" s="78"/>
      <c r="AK52" s="78"/>
      <c r="AL52" s="78"/>
      <c r="AM52" s="78"/>
      <c r="AN52" s="78"/>
      <c r="AO52" s="78"/>
      <c r="AP52" s="78"/>
      <c r="AQ52" s="78"/>
      <c r="AR52" s="78"/>
      <c r="AS52" s="78"/>
      <c r="AT52" s="48"/>
      <c r="AU52" s="87"/>
      <c r="AV52" s="87"/>
      <c r="AW52" s="87"/>
      <c r="AX52" s="90"/>
      <c r="AY52" s="90"/>
      <c r="AZ52" s="90"/>
      <c r="BA52" s="90"/>
      <c r="BB52" s="90"/>
      <c r="BC52" s="48"/>
      <c r="BD52" s="178"/>
      <c r="BE52" s="48"/>
      <c r="BF52" s="178"/>
      <c r="BG52" s="51"/>
      <c r="BH52" s="51"/>
      <c r="BR52" s="52"/>
    </row>
    <row r="53" spans="1:70">
      <c r="A53" s="274"/>
      <c r="B53" s="48" t="s">
        <v>15</v>
      </c>
      <c r="C53" s="100">
        <v>1016</v>
      </c>
      <c r="D53" s="48"/>
      <c r="E53" s="48" t="s">
        <v>10548</v>
      </c>
      <c r="F53" s="48" t="s">
        <v>10549</v>
      </c>
      <c r="G53" s="48" t="s">
        <v>10461</v>
      </c>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78"/>
      <c r="AI53" s="78"/>
      <c r="AJ53" s="78"/>
      <c r="AK53" s="78"/>
      <c r="AL53" s="78"/>
      <c r="AM53" s="78"/>
      <c r="AN53" s="78"/>
      <c r="AO53" s="78"/>
      <c r="AP53" s="78"/>
      <c r="AQ53" s="78"/>
      <c r="AR53" s="78"/>
      <c r="AS53" s="78"/>
      <c r="AT53" s="48"/>
      <c r="AU53" s="87"/>
      <c r="AV53" s="87"/>
      <c r="AW53" s="87"/>
      <c r="AX53" s="90"/>
      <c r="AY53" s="90"/>
      <c r="AZ53" s="90"/>
      <c r="BA53" s="90"/>
      <c r="BB53" s="90"/>
      <c r="BC53" s="48"/>
      <c r="BD53" s="178"/>
      <c r="BE53" s="48"/>
      <c r="BF53" s="178"/>
      <c r="BG53" s="51"/>
      <c r="BH53" s="51"/>
      <c r="BR53" s="52"/>
    </row>
    <row r="54" spans="1:70">
      <c r="A54" s="274"/>
      <c r="B54" s="48" t="s">
        <v>15</v>
      </c>
      <c r="C54" s="100">
        <v>1017</v>
      </c>
      <c r="D54" s="48"/>
      <c r="E54" s="48" t="s">
        <v>10550</v>
      </c>
      <c r="F54" s="48" t="s">
        <v>10551</v>
      </c>
      <c r="G54" s="48" t="s">
        <v>10464</v>
      </c>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78"/>
      <c r="AI54" s="78"/>
      <c r="AJ54" s="78"/>
      <c r="AK54" s="78"/>
      <c r="AL54" s="78"/>
      <c r="AM54" s="78"/>
      <c r="AN54" s="78"/>
      <c r="AO54" s="78"/>
      <c r="AP54" s="78"/>
      <c r="AQ54" s="78"/>
      <c r="AR54" s="78"/>
      <c r="AS54" s="78"/>
      <c r="AT54" s="48"/>
      <c r="AU54" s="87"/>
      <c r="AV54" s="87"/>
      <c r="AW54" s="87"/>
      <c r="AX54" s="90"/>
      <c r="AY54" s="90"/>
      <c r="AZ54" s="90"/>
      <c r="BA54" s="90"/>
      <c r="BB54" s="90"/>
      <c r="BC54" s="48"/>
      <c r="BD54" s="178"/>
      <c r="BE54" s="48"/>
      <c r="BF54" s="178"/>
      <c r="BG54" s="51"/>
      <c r="BH54" s="51"/>
      <c r="BR54" s="52"/>
    </row>
    <row r="55" spans="1:70">
      <c r="A55" s="274"/>
      <c r="B55" s="48" t="s">
        <v>15</v>
      </c>
      <c r="C55" s="100">
        <v>1018</v>
      </c>
      <c r="D55" s="48"/>
      <c r="E55" s="48" t="s">
        <v>10552</v>
      </c>
      <c r="F55" s="48" t="s">
        <v>10553</v>
      </c>
      <c r="G55" s="48" t="s">
        <v>10467</v>
      </c>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78"/>
      <c r="AI55" s="78"/>
      <c r="AJ55" s="78"/>
      <c r="AK55" s="78"/>
      <c r="AL55" s="78"/>
      <c r="AM55" s="78"/>
      <c r="AN55" s="78"/>
      <c r="AO55" s="78"/>
      <c r="AP55" s="78"/>
      <c r="AQ55" s="78"/>
      <c r="AR55" s="78"/>
      <c r="AS55" s="78"/>
      <c r="AT55" s="48"/>
      <c r="AU55" s="87"/>
      <c r="AV55" s="87"/>
      <c r="AW55" s="87"/>
      <c r="AX55" s="90"/>
      <c r="AY55" s="90"/>
      <c r="AZ55" s="90"/>
      <c r="BA55" s="90"/>
      <c r="BB55" s="90"/>
      <c r="BC55" s="48"/>
      <c r="BD55" s="178"/>
      <c r="BE55" s="48"/>
      <c r="BF55" s="178"/>
      <c r="BG55" s="51"/>
      <c r="BH55" s="51"/>
      <c r="BR55" s="52"/>
    </row>
    <row r="56" spans="1:70">
      <c r="A56" s="274"/>
      <c r="B56" s="48" t="s">
        <v>15</v>
      </c>
      <c r="C56" s="100">
        <v>1019</v>
      </c>
      <c r="D56" s="48"/>
      <c r="E56" s="48" t="s">
        <v>10554</v>
      </c>
      <c r="F56" s="48" t="s">
        <v>10555</v>
      </c>
      <c r="G56" s="48" t="s">
        <v>10470</v>
      </c>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78"/>
      <c r="AI56" s="78"/>
      <c r="AJ56" s="78"/>
      <c r="AK56" s="78"/>
      <c r="AL56" s="78"/>
      <c r="AM56" s="78"/>
      <c r="AN56" s="78"/>
      <c r="AO56" s="78"/>
      <c r="AP56" s="78"/>
      <c r="AQ56" s="78"/>
      <c r="AR56" s="78"/>
      <c r="AS56" s="78"/>
      <c r="AT56" s="48"/>
      <c r="AU56" s="87"/>
      <c r="AV56" s="87"/>
      <c r="AW56" s="87"/>
      <c r="AX56" s="90"/>
      <c r="AY56" s="90"/>
      <c r="AZ56" s="90"/>
      <c r="BA56" s="90"/>
      <c r="BB56" s="90"/>
      <c r="BC56" s="48"/>
      <c r="BD56" s="178"/>
      <c r="BE56" s="48"/>
      <c r="BF56" s="178"/>
      <c r="BG56" s="51"/>
      <c r="BH56" s="51"/>
      <c r="BR56" s="52"/>
    </row>
    <row r="57" spans="1:70">
      <c r="A57" s="274"/>
      <c r="B57" s="48" t="s">
        <v>15</v>
      </c>
      <c r="C57" s="100">
        <v>1020</v>
      </c>
      <c r="D57" s="48"/>
      <c r="E57" s="48" t="s">
        <v>10556</v>
      </c>
      <c r="F57" s="48" t="s">
        <v>10557</v>
      </c>
      <c r="G57" s="48" t="s">
        <v>10473</v>
      </c>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78"/>
      <c r="AI57" s="78"/>
      <c r="AJ57" s="78"/>
      <c r="AK57" s="78"/>
      <c r="AL57" s="78"/>
      <c r="AM57" s="78"/>
      <c r="AN57" s="78"/>
      <c r="AO57" s="78"/>
      <c r="AP57" s="78"/>
      <c r="AQ57" s="78"/>
      <c r="AR57" s="78"/>
      <c r="AS57" s="78"/>
      <c r="AT57" s="48"/>
      <c r="AU57" s="87"/>
      <c r="AV57" s="87"/>
      <c r="AW57" s="87"/>
      <c r="AX57" s="90"/>
      <c r="AY57" s="90"/>
      <c r="AZ57" s="90"/>
      <c r="BA57" s="90"/>
      <c r="BB57" s="90"/>
      <c r="BC57" s="48"/>
      <c r="BD57" s="178"/>
      <c r="BE57" s="48"/>
      <c r="BF57" s="178"/>
      <c r="BG57" s="51"/>
      <c r="BH57" s="51"/>
      <c r="BR57" s="52"/>
    </row>
    <row r="58" spans="1:70">
      <c r="A58" s="274"/>
      <c r="B58" s="48" t="s">
        <v>15</v>
      </c>
      <c r="C58" s="100">
        <v>1021</v>
      </c>
      <c r="D58" s="48"/>
      <c r="E58" s="48" t="s">
        <v>10558</v>
      </c>
      <c r="F58" s="48" t="s">
        <v>10559</v>
      </c>
      <c r="G58" s="48" t="s">
        <v>10476</v>
      </c>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78"/>
      <c r="AI58" s="78"/>
      <c r="AJ58" s="78"/>
      <c r="AK58" s="78"/>
      <c r="AL58" s="78"/>
      <c r="AM58" s="78"/>
      <c r="AN58" s="78"/>
      <c r="AO58" s="78"/>
      <c r="AP58" s="78"/>
      <c r="AQ58" s="78"/>
      <c r="AR58" s="78"/>
      <c r="AS58" s="78"/>
      <c r="AT58" s="48"/>
      <c r="AU58" s="87"/>
      <c r="AV58" s="87"/>
      <c r="AW58" s="87"/>
      <c r="AX58" s="90"/>
      <c r="AY58" s="90"/>
      <c r="AZ58" s="90"/>
      <c r="BA58" s="90"/>
      <c r="BB58" s="90"/>
      <c r="BC58" s="48"/>
      <c r="BD58" s="178"/>
      <c r="BE58" s="48"/>
      <c r="BF58" s="178"/>
      <c r="BG58" s="51"/>
      <c r="BH58" s="51"/>
      <c r="BR58" s="52"/>
    </row>
    <row r="59" spans="1:70">
      <c r="A59" s="274"/>
      <c r="B59" s="48" t="s">
        <v>15</v>
      </c>
      <c r="C59" s="100">
        <v>1022</v>
      </c>
      <c r="D59" s="48"/>
      <c r="E59" s="48" t="s">
        <v>10560</v>
      </c>
      <c r="F59" s="48" t="s">
        <v>10561</v>
      </c>
      <c r="G59" s="48" t="s">
        <v>10479</v>
      </c>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78"/>
      <c r="AI59" s="78"/>
      <c r="AJ59" s="78"/>
      <c r="AK59" s="78"/>
      <c r="AL59" s="78"/>
      <c r="AM59" s="78"/>
      <c r="AN59" s="78"/>
      <c r="AO59" s="78"/>
      <c r="AP59" s="78"/>
      <c r="AQ59" s="78"/>
      <c r="AR59" s="78"/>
      <c r="AS59" s="78"/>
      <c r="AT59" s="48"/>
      <c r="AU59" s="87"/>
      <c r="AV59" s="87"/>
      <c r="AW59" s="87"/>
      <c r="AX59" s="90"/>
      <c r="AY59" s="90"/>
      <c r="AZ59" s="90"/>
      <c r="BA59" s="90"/>
      <c r="BB59" s="90"/>
      <c r="BC59" s="48"/>
      <c r="BD59" s="178"/>
      <c r="BE59" s="48"/>
      <c r="BF59" s="178"/>
      <c r="BG59" s="51"/>
      <c r="BH59" s="51"/>
      <c r="BR59" s="52"/>
    </row>
    <row r="60" spans="1:70">
      <c r="A60" s="274"/>
      <c r="B60" s="48" t="s">
        <v>15</v>
      </c>
      <c r="C60" s="100">
        <v>1023</v>
      </c>
      <c r="D60" s="48"/>
      <c r="E60" s="48" t="s">
        <v>10562</v>
      </c>
      <c r="F60" s="48" t="s">
        <v>10563</v>
      </c>
      <c r="G60" s="48" t="s">
        <v>10482</v>
      </c>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78"/>
      <c r="AI60" s="78"/>
      <c r="AJ60" s="78"/>
      <c r="AK60" s="78"/>
      <c r="AL60" s="78"/>
      <c r="AM60" s="78"/>
      <c r="AN60" s="78"/>
      <c r="AO60" s="78"/>
      <c r="AP60" s="78"/>
      <c r="AQ60" s="78"/>
      <c r="AR60" s="78"/>
      <c r="AS60" s="78"/>
      <c r="AT60" s="48"/>
      <c r="AU60" s="87"/>
      <c r="AV60" s="87"/>
      <c r="AW60" s="87"/>
      <c r="AX60" s="90"/>
      <c r="AY60" s="90"/>
      <c r="AZ60" s="90"/>
      <c r="BA60" s="90"/>
      <c r="BB60" s="90"/>
      <c r="BC60" s="48"/>
      <c r="BD60" s="178"/>
      <c r="BE60" s="48"/>
      <c r="BF60" s="178"/>
      <c r="BG60" s="51"/>
      <c r="BH60" s="51"/>
      <c r="BR60" s="52"/>
    </row>
    <row r="61" spans="1:70">
      <c r="A61" s="274"/>
      <c r="B61" s="48" t="s">
        <v>15</v>
      </c>
      <c r="C61" s="100">
        <v>1024</v>
      </c>
      <c r="D61" s="48"/>
      <c r="E61" s="48" t="s">
        <v>10564</v>
      </c>
      <c r="F61" s="48" t="s">
        <v>10565</v>
      </c>
      <c r="G61" s="48" t="s">
        <v>10485</v>
      </c>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78"/>
      <c r="AI61" s="78"/>
      <c r="AJ61" s="78"/>
      <c r="AK61" s="78"/>
      <c r="AL61" s="78"/>
      <c r="AM61" s="78"/>
      <c r="AN61" s="78"/>
      <c r="AO61" s="78"/>
      <c r="AP61" s="78"/>
      <c r="AQ61" s="78"/>
      <c r="AR61" s="78"/>
      <c r="AS61" s="78"/>
      <c r="AT61" s="48"/>
      <c r="AU61" s="87"/>
      <c r="AV61" s="87"/>
      <c r="AW61" s="87"/>
      <c r="AX61" s="90"/>
      <c r="AY61" s="90"/>
      <c r="AZ61" s="90"/>
      <c r="BA61" s="90"/>
      <c r="BB61" s="90"/>
      <c r="BC61" s="48"/>
      <c r="BD61" s="178"/>
      <c r="BE61" s="48"/>
      <c r="BF61" s="178"/>
      <c r="BG61" s="51"/>
      <c r="BH61" s="51"/>
      <c r="BR61" s="52"/>
    </row>
    <row r="62" spans="1:70">
      <c r="A62" s="274"/>
      <c r="B62" s="48" t="s">
        <v>15</v>
      </c>
      <c r="C62" s="100">
        <v>1025</v>
      </c>
      <c r="D62" s="48"/>
      <c r="E62" s="48" t="s">
        <v>10566</v>
      </c>
      <c r="F62" s="48" t="s">
        <v>10567</v>
      </c>
      <c r="G62" s="48" t="s">
        <v>10488</v>
      </c>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78"/>
      <c r="AI62" s="78"/>
      <c r="AJ62" s="78"/>
      <c r="AK62" s="78"/>
      <c r="AL62" s="78"/>
      <c r="AM62" s="78"/>
      <c r="AN62" s="78"/>
      <c r="AO62" s="78"/>
      <c r="AP62" s="78"/>
      <c r="AQ62" s="78"/>
      <c r="AR62" s="78"/>
      <c r="AS62" s="78"/>
      <c r="AT62" s="48"/>
      <c r="AU62" s="87"/>
      <c r="AV62" s="87"/>
      <c r="AW62" s="87"/>
      <c r="AX62" s="90"/>
      <c r="AY62" s="90"/>
      <c r="AZ62" s="90"/>
      <c r="BA62" s="90"/>
      <c r="BB62" s="90"/>
      <c r="BC62" s="48"/>
      <c r="BD62" s="178"/>
      <c r="BE62" s="48"/>
      <c r="BF62" s="178"/>
      <c r="BG62" s="51"/>
      <c r="BH62" s="51"/>
      <c r="BR62" s="52"/>
    </row>
    <row r="63" spans="1:70">
      <c r="A63" s="274"/>
      <c r="B63" s="48" t="s">
        <v>15</v>
      </c>
      <c r="C63" s="100">
        <v>1026</v>
      </c>
      <c r="D63" s="48"/>
      <c r="E63" s="48" t="s">
        <v>10568</v>
      </c>
      <c r="F63" s="48" t="s">
        <v>10569</v>
      </c>
      <c r="G63" s="48" t="s">
        <v>10491</v>
      </c>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78"/>
      <c r="AI63" s="78"/>
      <c r="AJ63" s="78"/>
      <c r="AK63" s="78"/>
      <c r="AL63" s="78"/>
      <c r="AM63" s="78"/>
      <c r="AN63" s="78"/>
      <c r="AO63" s="78"/>
      <c r="AP63" s="78"/>
      <c r="AQ63" s="78"/>
      <c r="AR63" s="78"/>
      <c r="AS63" s="78"/>
      <c r="AT63" s="48"/>
      <c r="AU63" s="87"/>
      <c r="AV63" s="87"/>
      <c r="AW63" s="87"/>
      <c r="AX63" s="90"/>
      <c r="AY63" s="90"/>
      <c r="AZ63" s="90"/>
      <c r="BA63" s="90"/>
      <c r="BB63" s="90"/>
      <c r="BC63" s="48"/>
      <c r="BD63" s="178"/>
      <c r="BE63" s="48"/>
      <c r="BF63" s="178"/>
      <c r="BG63" s="51"/>
      <c r="BH63" s="51"/>
      <c r="BR63" s="52"/>
    </row>
    <row r="64" spans="1:70">
      <c r="A64" s="274"/>
      <c r="B64" s="48" t="s">
        <v>15</v>
      </c>
      <c r="C64" s="100">
        <v>1027</v>
      </c>
      <c r="D64" s="48"/>
      <c r="E64" s="48" t="s">
        <v>10570</v>
      </c>
      <c r="F64" s="48" t="s">
        <v>10571</v>
      </c>
      <c r="G64" s="48" t="s">
        <v>10494</v>
      </c>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78"/>
      <c r="AI64" s="78"/>
      <c r="AJ64" s="78"/>
      <c r="AK64" s="78"/>
      <c r="AL64" s="78"/>
      <c r="AM64" s="78"/>
      <c r="AN64" s="78"/>
      <c r="AO64" s="78"/>
      <c r="AP64" s="78"/>
      <c r="AQ64" s="78"/>
      <c r="AR64" s="78"/>
      <c r="AS64" s="78"/>
      <c r="AT64" s="48"/>
      <c r="AU64" s="87"/>
      <c r="AV64" s="87"/>
      <c r="AW64" s="87"/>
      <c r="AX64" s="90"/>
      <c r="AY64" s="90"/>
      <c r="AZ64" s="90"/>
      <c r="BA64" s="90"/>
      <c r="BB64" s="90"/>
      <c r="BC64" s="48"/>
      <c r="BD64" s="178"/>
      <c r="BE64" s="48"/>
      <c r="BF64" s="178"/>
      <c r="BG64" s="51"/>
      <c r="BH64" s="51"/>
      <c r="BR64" s="52"/>
    </row>
    <row r="65" spans="1:70">
      <c r="A65" s="274"/>
      <c r="B65" s="48" t="s">
        <v>15</v>
      </c>
      <c r="C65" s="100">
        <v>1028</v>
      </c>
      <c r="D65" s="48"/>
      <c r="E65" s="48" t="s">
        <v>10572</v>
      </c>
      <c r="F65" s="48" t="s">
        <v>10573</v>
      </c>
      <c r="G65" s="48" t="s">
        <v>10497</v>
      </c>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78"/>
      <c r="AI65" s="78"/>
      <c r="AJ65" s="78"/>
      <c r="AK65" s="78"/>
      <c r="AL65" s="78"/>
      <c r="AM65" s="78"/>
      <c r="AN65" s="78"/>
      <c r="AO65" s="78"/>
      <c r="AP65" s="78"/>
      <c r="AQ65" s="78"/>
      <c r="AR65" s="78"/>
      <c r="AS65" s="78"/>
      <c r="AT65" s="48"/>
      <c r="AU65" s="87"/>
      <c r="AV65" s="87"/>
      <c r="AW65" s="87"/>
      <c r="AX65" s="90"/>
      <c r="AY65" s="90"/>
      <c r="AZ65" s="90"/>
      <c r="BA65" s="90"/>
      <c r="BB65" s="90"/>
      <c r="BC65" s="48"/>
      <c r="BD65" s="178"/>
      <c r="BE65" s="48"/>
      <c r="BF65" s="178"/>
      <c r="BG65" s="51"/>
      <c r="BH65" s="51"/>
      <c r="BR65" s="52"/>
    </row>
    <row r="66" spans="1:70">
      <c r="A66" s="274"/>
      <c r="B66" s="48" t="s">
        <v>15</v>
      </c>
      <c r="C66" s="100">
        <v>1029</v>
      </c>
      <c r="D66" s="48"/>
      <c r="E66" s="48" t="s">
        <v>10574</v>
      </c>
      <c r="F66" s="48" t="s">
        <v>10575</v>
      </c>
      <c r="G66" s="48" t="s">
        <v>10500</v>
      </c>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78"/>
      <c r="AI66" s="78"/>
      <c r="AJ66" s="78"/>
      <c r="AK66" s="78"/>
      <c r="AL66" s="78"/>
      <c r="AM66" s="78"/>
      <c r="AN66" s="78"/>
      <c r="AO66" s="78"/>
      <c r="AP66" s="78"/>
      <c r="AQ66" s="78"/>
      <c r="AR66" s="78"/>
      <c r="AS66" s="78"/>
      <c r="AT66" s="48"/>
      <c r="AU66" s="87"/>
      <c r="AV66" s="87"/>
      <c r="AW66" s="87"/>
      <c r="AX66" s="90"/>
      <c r="AY66" s="90"/>
      <c r="AZ66" s="90"/>
      <c r="BA66" s="90"/>
      <c r="BB66" s="90"/>
      <c r="BC66" s="48"/>
      <c r="BD66" s="178"/>
      <c r="BE66" s="48"/>
      <c r="BF66" s="178"/>
      <c r="BG66" s="51"/>
      <c r="BH66" s="51"/>
      <c r="BR66" s="52"/>
    </row>
    <row r="67" spans="1:70">
      <c r="A67" s="274"/>
      <c r="B67" s="48" t="s">
        <v>15</v>
      </c>
      <c r="C67" s="100">
        <v>1030</v>
      </c>
      <c r="D67" s="48"/>
      <c r="E67" s="48" t="s">
        <v>10576</v>
      </c>
      <c r="F67" s="48" t="s">
        <v>10577</v>
      </c>
      <c r="G67" s="48" t="s">
        <v>10503</v>
      </c>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78"/>
      <c r="AI67" s="78"/>
      <c r="AJ67" s="78"/>
      <c r="AK67" s="78"/>
      <c r="AL67" s="78"/>
      <c r="AM67" s="78"/>
      <c r="AN67" s="78"/>
      <c r="AO67" s="78"/>
      <c r="AP67" s="78"/>
      <c r="AQ67" s="78"/>
      <c r="AR67" s="78"/>
      <c r="AS67" s="78"/>
      <c r="AT67" s="48"/>
      <c r="AU67" s="87"/>
      <c r="AV67" s="87"/>
      <c r="AW67" s="87"/>
      <c r="AX67" s="90"/>
      <c r="AY67" s="90"/>
      <c r="AZ67" s="90"/>
      <c r="BA67" s="90"/>
      <c r="BB67" s="90"/>
      <c r="BC67" s="48"/>
      <c r="BD67" s="178"/>
      <c r="BE67" s="48"/>
      <c r="BF67" s="178"/>
      <c r="BG67" s="51"/>
      <c r="BH67" s="51"/>
      <c r="BR67" s="52"/>
    </row>
    <row r="68" spans="1:70">
      <c r="A68" s="274"/>
      <c r="B68" s="48" t="s">
        <v>15</v>
      </c>
      <c r="C68" s="100">
        <v>1031</v>
      </c>
      <c r="D68" s="48"/>
      <c r="E68" s="48" t="s">
        <v>10578</v>
      </c>
      <c r="F68" s="48" t="s">
        <v>10579</v>
      </c>
      <c r="G68" s="48" t="s">
        <v>10506</v>
      </c>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78"/>
      <c r="AI68" s="78"/>
      <c r="AJ68" s="78"/>
      <c r="AK68" s="78"/>
      <c r="AL68" s="78"/>
      <c r="AM68" s="78"/>
      <c r="AN68" s="78"/>
      <c r="AO68" s="78"/>
      <c r="AP68" s="78"/>
      <c r="AQ68" s="78"/>
      <c r="AR68" s="78"/>
      <c r="AS68" s="78"/>
      <c r="AT68" s="48"/>
      <c r="AU68" s="87"/>
      <c r="AV68" s="87"/>
      <c r="AW68" s="87"/>
      <c r="AX68" s="90"/>
      <c r="AY68" s="90"/>
      <c r="AZ68" s="90"/>
      <c r="BA68" s="90"/>
      <c r="BB68" s="90"/>
      <c r="BC68" s="48"/>
      <c r="BD68" s="178"/>
      <c r="BE68" s="48"/>
      <c r="BF68" s="178"/>
      <c r="BG68" s="51"/>
      <c r="BH68" s="51"/>
      <c r="BR68" s="52"/>
    </row>
    <row r="69" spans="1:70">
      <c r="A69" s="274"/>
      <c r="B69" s="48" t="s">
        <v>15</v>
      </c>
      <c r="C69" s="100">
        <v>1032</v>
      </c>
      <c r="D69" s="48"/>
      <c r="E69" s="48" t="s">
        <v>10580</v>
      </c>
      <c r="F69" s="48" t="s">
        <v>10581</v>
      </c>
      <c r="G69" s="48" t="s">
        <v>10509</v>
      </c>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78"/>
      <c r="AI69" s="78"/>
      <c r="AJ69" s="78"/>
      <c r="AK69" s="78"/>
      <c r="AL69" s="78"/>
      <c r="AM69" s="78"/>
      <c r="AN69" s="78"/>
      <c r="AO69" s="78"/>
      <c r="AP69" s="78"/>
      <c r="AQ69" s="78"/>
      <c r="AR69" s="78"/>
      <c r="AS69" s="78"/>
      <c r="AT69" s="48"/>
      <c r="AU69" s="87"/>
      <c r="AV69" s="87"/>
      <c r="AW69" s="87"/>
      <c r="AX69" s="90"/>
      <c r="AY69" s="90"/>
      <c r="AZ69" s="90"/>
      <c r="BA69" s="90"/>
      <c r="BB69" s="90"/>
      <c r="BC69" s="48"/>
      <c r="BD69" s="178"/>
      <c r="BE69" s="48"/>
      <c r="BF69" s="178"/>
      <c r="BG69" s="51"/>
      <c r="BH69" s="51"/>
      <c r="BR69" s="52"/>
    </row>
    <row r="70" spans="1:70" ht="13.5" thickBot="1">
      <c r="A70" s="269"/>
      <c r="B70" s="79"/>
      <c r="C70" s="91" t="s">
        <v>884</v>
      </c>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89"/>
      <c r="AI70" s="89"/>
      <c r="AJ70" s="89"/>
      <c r="AK70" s="89"/>
      <c r="AL70" s="89"/>
      <c r="AM70" s="89"/>
      <c r="AN70" s="89"/>
      <c r="AO70" s="89"/>
      <c r="AP70" s="89"/>
      <c r="AQ70" s="89"/>
      <c r="AR70" s="89"/>
      <c r="AS70" s="89"/>
      <c r="AT70" s="88"/>
      <c r="AU70" s="88"/>
      <c r="AV70" s="88"/>
      <c r="AW70" s="88"/>
      <c r="AX70" s="89"/>
      <c r="AY70" s="89"/>
      <c r="AZ70" s="89"/>
      <c r="BA70" s="89"/>
      <c r="BB70" s="89"/>
      <c r="BC70" s="79"/>
      <c r="BD70" s="179"/>
      <c r="BE70" s="79"/>
      <c r="BF70" s="179"/>
      <c r="BG70" s="119"/>
      <c r="BH70" s="119"/>
    </row>
    <row r="71" spans="1:70" ht="13.5" thickBot="1">
      <c r="A71" s="164"/>
      <c r="B71" s="164"/>
      <c r="C71" s="165"/>
      <c r="D71" s="50"/>
      <c r="E71" s="50"/>
      <c r="F71" s="50"/>
      <c r="G71" s="50"/>
      <c r="H71" s="50"/>
      <c r="I71" s="50"/>
      <c r="J71" s="50"/>
      <c r="R71" s="50"/>
      <c r="S71" s="50"/>
      <c r="T71" s="50"/>
      <c r="U71" s="50"/>
      <c r="V71" s="50"/>
      <c r="W71" s="50"/>
      <c r="X71" s="50"/>
      <c r="Y71" s="50"/>
      <c r="Z71" s="50"/>
      <c r="AA71" s="50"/>
      <c r="AB71" s="50"/>
      <c r="AC71" s="50"/>
      <c r="AD71" s="50"/>
      <c r="AE71" s="50"/>
      <c r="AF71" s="50"/>
      <c r="AG71" s="50"/>
    </row>
    <row r="72" spans="1:70" s="17" customFormat="1">
      <c r="A72" s="285"/>
      <c r="B72" s="21"/>
      <c r="C72" s="126"/>
      <c r="D72" s="21"/>
      <c r="E72" s="21"/>
      <c r="F72" s="21"/>
      <c r="G72" s="21"/>
      <c r="H72" s="21"/>
      <c r="I72" s="21"/>
      <c r="J72" s="21" t="s">
        <v>885</v>
      </c>
      <c r="K72" s="21" t="s">
        <v>885</v>
      </c>
      <c r="L72" s="21" t="s">
        <v>885</v>
      </c>
      <c r="M72" s="21" t="s">
        <v>885</v>
      </c>
      <c r="N72" s="21" t="s">
        <v>885</v>
      </c>
      <c r="O72" s="21" t="s">
        <v>885</v>
      </c>
      <c r="P72" s="21" t="s">
        <v>885</v>
      </c>
      <c r="Q72" s="21" t="s">
        <v>885</v>
      </c>
      <c r="R72" s="21"/>
      <c r="S72" s="21" t="s">
        <v>885</v>
      </c>
      <c r="T72" s="183" t="s">
        <v>885</v>
      </c>
      <c r="U72" s="21" t="s">
        <v>885</v>
      </c>
      <c r="V72" s="192" t="s">
        <v>885</v>
      </c>
      <c r="W72" s="21" t="s">
        <v>885</v>
      </c>
      <c r="X72" s="192"/>
      <c r="Y72" s="192" t="s">
        <v>885</v>
      </c>
      <c r="Z72" s="21" t="s">
        <v>885</v>
      </c>
      <c r="AA72" s="21"/>
      <c r="AB72" s="21"/>
      <c r="AC72" s="21"/>
      <c r="AD72" s="21"/>
      <c r="AE72" s="21"/>
      <c r="AF72" s="21"/>
      <c r="AG72" s="21"/>
      <c r="AH72" s="21" t="s">
        <v>885</v>
      </c>
      <c r="AI72" s="21" t="s">
        <v>885</v>
      </c>
      <c r="AJ72" s="21" t="s">
        <v>885</v>
      </c>
      <c r="AK72" s="21"/>
      <c r="AL72" s="21"/>
      <c r="AM72" s="21"/>
      <c r="AN72" s="21"/>
      <c r="AO72" s="21"/>
      <c r="AP72" s="21"/>
      <c r="AQ72" s="21"/>
      <c r="AR72" s="21" t="s">
        <v>885</v>
      </c>
      <c r="AS72" s="21" t="s">
        <v>885</v>
      </c>
      <c r="AT72" s="23"/>
      <c r="AU72" s="23"/>
      <c r="AV72" s="23"/>
      <c r="AW72" s="21" t="s">
        <v>885</v>
      </c>
      <c r="AX72" s="21" t="s">
        <v>885</v>
      </c>
      <c r="AY72" s="21"/>
      <c r="AZ72" s="21" t="s">
        <v>885</v>
      </c>
      <c r="BA72" s="21"/>
      <c r="BB72" s="21"/>
      <c r="BC72" s="15"/>
      <c r="BD72" s="16"/>
      <c r="BE72" s="21" t="s">
        <v>885</v>
      </c>
      <c r="BF72" s="203"/>
      <c r="BG72" s="16"/>
      <c r="BH72" s="16"/>
      <c r="BI72" s="52"/>
      <c r="BJ72" s="52"/>
      <c r="BK72" s="52"/>
      <c r="BL72" s="52"/>
      <c r="BM72" s="52"/>
      <c r="BN72" s="52"/>
      <c r="BO72" s="52"/>
      <c r="BP72" s="52"/>
      <c r="BQ72" s="52"/>
    </row>
    <row r="73" spans="1:70" s="32" customFormat="1">
      <c r="A73" s="291"/>
      <c r="B73" s="30"/>
      <c r="C73" s="98"/>
      <c r="D73" s="30"/>
      <c r="E73" s="30"/>
      <c r="F73" s="30"/>
      <c r="G73" s="30"/>
      <c r="H73" s="30"/>
      <c r="I73" s="30"/>
      <c r="J73" s="26" t="s">
        <v>215</v>
      </c>
      <c r="K73" s="30" t="s">
        <v>6488</v>
      </c>
      <c r="L73" s="30" t="s">
        <v>6488</v>
      </c>
      <c r="M73" s="30" t="s">
        <v>6488</v>
      </c>
      <c r="N73" s="26" t="s">
        <v>7088</v>
      </c>
      <c r="O73" s="133" t="s">
        <v>7089</v>
      </c>
      <c r="P73" s="133" t="s">
        <v>7089</v>
      </c>
      <c r="Q73" s="133" t="s">
        <v>7089</v>
      </c>
      <c r="R73" s="30"/>
      <c r="S73" s="184" t="s">
        <v>215</v>
      </c>
      <c r="T73" s="184" t="s">
        <v>215</v>
      </c>
      <c r="U73" s="26" t="s">
        <v>215</v>
      </c>
      <c r="V73" s="27" t="s">
        <v>215</v>
      </c>
      <c r="W73" s="26" t="s">
        <v>215</v>
      </c>
      <c r="X73" s="27"/>
      <c r="Y73" s="27" t="s">
        <v>215</v>
      </c>
      <c r="Z73" s="26" t="s">
        <v>215</v>
      </c>
      <c r="AA73" s="26"/>
      <c r="AB73" s="26"/>
      <c r="AC73" s="26"/>
      <c r="AD73" s="26"/>
      <c r="AE73" s="26"/>
      <c r="AF73" s="26"/>
      <c r="AG73" s="26"/>
      <c r="AH73" s="30" t="s">
        <v>79</v>
      </c>
      <c r="AI73" s="30" t="s">
        <v>79</v>
      </c>
      <c r="AJ73" s="30" t="s">
        <v>79</v>
      </c>
      <c r="AK73" s="30"/>
      <c r="AL73" s="30"/>
      <c r="AM73" s="30"/>
      <c r="AN73" s="30"/>
      <c r="AO73" s="30"/>
      <c r="AP73" s="30"/>
      <c r="AQ73" s="30"/>
      <c r="AR73" s="30" t="s">
        <v>7090</v>
      </c>
      <c r="AS73" s="30" t="s">
        <v>7091</v>
      </c>
      <c r="AT73" s="39"/>
      <c r="AU73" s="39"/>
      <c r="AV73" s="39"/>
      <c r="AW73" s="30" t="s">
        <v>6617</v>
      </c>
      <c r="AX73" s="30" t="s">
        <v>79</v>
      </c>
      <c r="AY73" s="30"/>
      <c r="AZ73" s="64" t="s">
        <v>10582</v>
      </c>
      <c r="BA73" s="64"/>
      <c r="BB73" s="64"/>
      <c r="BC73" s="40"/>
      <c r="BD73" s="41"/>
      <c r="BE73" s="447" t="s">
        <v>909</v>
      </c>
      <c r="BF73" s="370"/>
      <c r="BG73" s="41"/>
      <c r="BH73" s="41"/>
      <c r="BI73" s="52"/>
      <c r="BJ73" s="52"/>
      <c r="BK73" s="52"/>
      <c r="BL73" s="52"/>
      <c r="BM73" s="52"/>
      <c r="BN73" s="52"/>
      <c r="BO73" s="52"/>
      <c r="BP73" s="52"/>
      <c r="BQ73" s="52"/>
    </row>
    <row r="74" spans="1:70" s="32" customFormat="1" ht="12.75" customHeight="1">
      <c r="A74" s="291"/>
      <c r="B74" s="30"/>
      <c r="C74" s="98"/>
      <c r="D74" s="30"/>
      <c r="E74" s="30"/>
      <c r="F74" s="30"/>
      <c r="G74" s="30"/>
      <c r="H74" s="30"/>
      <c r="I74" s="30"/>
      <c r="J74" s="26" t="s">
        <v>10583</v>
      </c>
      <c r="K74" s="30" t="s">
        <v>7093</v>
      </c>
      <c r="L74" s="30" t="s">
        <v>7093</v>
      </c>
      <c r="M74" s="30" t="s">
        <v>7093</v>
      </c>
      <c r="N74" s="26" t="s">
        <v>7094</v>
      </c>
      <c r="O74" s="133" t="s">
        <v>7095</v>
      </c>
      <c r="P74" s="133" t="s">
        <v>7095</v>
      </c>
      <c r="Q74" s="133" t="s">
        <v>7095</v>
      </c>
      <c r="R74" s="160"/>
      <c r="S74" s="27" t="s">
        <v>10583</v>
      </c>
      <c r="T74" s="184" t="s">
        <v>10583</v>
      </c>
      <c r="U74" s="26" t="s">
        <v>10583</v>
      </c>
      <c r="V74" s="27" t="s">
        <v>10583</v>
      </c>
      <c r="W74" s="26" t="s">
        <v>10583</v>
      </c>
      <c r="X74" s="27"/>
      <c r="Y74" s="27" t="s">
        <v>10583</v>
      </c>
      <c r="Z74" s="26" t="s">
        <v>10583</v>
      </c>
      <c r="AA74" s="26"/>
      <c r="AB74" s="26"/>
      <c r="AC74" s="26"/>
      <c r="AD74" s="26"/>
      <c r="AE74" s="26"/>
      <c r="AF74" s="26"/>
      <c r="AG74" s="26"/>
      <c r="AH74" s="30" t="s">
        <v>80</v>
      </c>
      <c r="AI74" s="30" t="s">
        <v>80</v>
      </c>
      <c r="AJ74" s="30" t="s">
        <v>80</v>
      </c>
      <c r="AK74" s="30"/>
      <c r="AL74" s="30"/>
      <c r="AM74" s="30"/>
      <c r="AN74" s="30"/>
      <c r="AO74" s="30"/>
      <c r="AP74" s="30"/>
      <c r="AQ74" s="30"/>
      <c r="AR74" s="53" t="s">
        <v>10584</v>
      </c>
      <c r="AS74" s="30" t="s">
        <v>7096</v>
      </c>
      <c r="AT74" s="39"/>
      <c r="AU74" s="39"/>
      <c r="AV74" s="39"/>
      <c r="AW74" s="30" t="s">
        <v>6494</v>
      </c>
      <c r="AX74" s="30" t="s">
        <v>80</v>
      </c>
      <c r="AY74" s="30"/>
      <c r="AZ74" s="64" t="s">
        <v>7092</v>
      </c>
      <c r="BA74" s="64"/>
      <c r="BB74" s="64"/>
      <c r="BC74" s="40"/>
      <c r="BD74" s="41"/>
      <c r="BE74" s="447" t="s">
        <v>974</v>
      </c>
      <c r="BF74" s="370"/>
      <c r="BG74" s="41"/>
      <c r="BH74" s="41"/>
      <c r="BI74" s="52"/>
      <c r="BJ74" s="52"/>
      <c r="BK74" s="52"/>
      <c r="BL74" s="52"/>
      <c r="BM74" s="52"/>
      <c r="BN74" s="52"/>
      <c r="BO74" s="52"/>
      <c r="BP74" s="52"/>
      <c r="BQ74" s="52"/>
    </row>
    <row r="75" spans="1:70" s="32" customFormat="1">
      <c r="A75" s="291"/>
      <c r="B75" s="30"/>
      <c r="C75" s="98"/>
      <c r="D75" s="30"/>
      <c r="E75" s="30"/>
      <c r="F75" s="30"/>
      <c r="G75" s="30"/>
      <c r="H75" s="30"/>
      <c r="I75" s="30"/>
      <c r="J75" s="26" t="s">
        <v>7133</v>
      </c>
      <c r="K75" s="30" t="s">
        <v>6549</v>
      </c>
      <c r="L75" s="30" t="s">
        <v>6549</v>
      </c>
      <c r="M75" s="30" t="s">
        <v>6549</v>
      </c>
      <c r="N75" s="27" t="s">
        <v>7098</v>
      </c>
      <c r="O75" s="133" t="s">
        <v>7099</v>
      </c>
      <c r="P75" s="133" t="s">
        <v>7099</v>
      </c>
      <c r="Q75" s="133" t="s">
        <v>7099</v>
      </c>
      <c r="R75" s="30"/>
      <c r="S75" s="184" t="s">
        <v>7133</v>
      </c>
      <c r="T75" s="184" t="s">
        <v>7133</v>
      </c>
      <c r="U75" s="26" t="s">
        <v>7133</v>
      </c>
      <c r="V75" s="27" t="s">
        <v>7133</v>
      </c>
      <c r="W75" s="26" t="s">
        <v>7133</v>
      </c>
      <c r="X75" s="27"/>
      <c r="Y75" s="27" t="s">
        <v>7133</v>
      </c>
      <c r="Z75" s="26" t="s">
        <v>7133</v>
      </c>
      <c r="AA75" s="26"/>
      <c r="AB75" s="26"/>
      <c r="AC75" s="26"/>
      <c r="AD75" s="26"/>
      <c r="AE75" s="26"/>
      <c r="AF75" s="26"/>
      <c r="AG75" s="26"/>
      <c r="AH75" s="30"/>
      <c r="AI75" s="30"/>
      <c r="AJ75" s="30"/>
      <c r="AK75" s="30"/>
      <c r="AL75" s="30"/>
      <c r="AM75" s="30"/>
      <c r="AN75" s="30"/>
      <c r="AO75" s="30"/>
      <c r="AP75" s="30"/>
      <c r="AQ75" s="30"/>
      <c r="AR75" s="30" t="s">
        <v>7100</v>
      </c>
      <c r="AS75" s="30" t="s">
        <v>7101</v>
      </c>
      <c r="AT75" s="39"/>
      <c r="AU75" s="39"/>
      <c r="AV75" s="39"/>
      <c r="AW75" s="30" t="s">
        <v>7102</v>
      </c>
      <c r="AX75" s="30"/>
      <c r="AY75" s="30"/>
      <c r="AZ75" s="64" t="s">
        <v>10585</v>
      </c>
      <c r="BA75" s="64"/>
      <c r="BB75" s="64"/>
      <c r="BC75" s="40"/>
      <c r="BD75" s="41"/>
      <c r="BE75" s="447" t="s">
        <v>80</v>
      </c>
      <c r="BF75" s="370"/>
      <c r="BG75" s="41"/>
      <c r="BH75" s="41"/>
      <c r="BI75" s="52"/>
      <c r="BJ75" s="52"/>
      <c r="BK75" s="52"/>
      <c r="BL75" s="52"/>
      <c r="BM75" s="52"/>
      <c r="BN75" s="52"/>
      <c r="BO75" s="52"/>
      <c r="BP75" s="52"/>
      <c r="BQ75" s="52"/>
    </row>
    <row r="76" spans="1:70" s="32" customFormat="1">
      <c r="A76" s="291"/>
      <c r="B76" s="30"/>
      <c r="C76" s="98"/>
      <c r="D76" s="30"/>
      <c r="E76" s="30"/>
      <c r="F76" s="30"/>
      <c r="G76" s="30"/>
      <c r="H76" s="30"/>
      <c r="I76" s="30"/>
      <c r="J76" s="26" t="s">
        <v>9930</v>
      </c>
      <c r="K76" s="30" t="s">
        <v>7104</v>
      </c>
      <c r="L76" s="30" t="s">
        <v>7104</v>
      </c>
      <c r="M76" s="30" t="s">
        <v>7104</v>
      </c>
      <c r="N76" s="26" t="s">
        <v>7105</v>
      </c>
      <c r="O76" s="134" t="s">
        <v>7106</v>
      </c>
      <c r="P76" s="134" t="s">
        <v>7106</v>
      </c>
      <c r="Q76" s="134" t="s">
        <v>7106</v>
      </c>
      <c r="R76" s="30"/>
      <c r="S76" s="184" t="s">
        <v>9930</v>
      </c>
      <c r="T76" s="184" t="s">
        <v>9930</v>
      </c>
      <c r="U76" s="26" t="s">
        <v>9930</v>
      </c>
      <c r="V76" s="27" t="s">
        <v>9930</v>
      </c>
      <c r="W76" s="26" t="s">
        <v>9930</v>
      </c>
      <c r="X76" s="27"/>
      <c r="Y76" s="27" t="s">
        <v>9930</v>
      </c>
      <c r="Z76" s="26" t="s">
        <v>9930</v>
      </c>
      <c r="AA76" s="26"/>
      <c r="AB76" s="26"/>
      <c r="AC76" s="26"/>
      <c r="AD76" s="26"/>
      <c r="AE76" s="26"/>
      <c r="AF76" s="26"/>
      <c r="AG76" s="26"/>
      <c r="AH76" s="30"/>
      <c r="AI76" s="30"/>
      <c r="AJ76" s="30"/>
      <c r="AK76" s="30"/>
      <c r="AL76" s="30"/>
      <c r="AM76" s="30"/>
      <c r="AN76" s="30"/>
      <c r="AO76" s="30"/>
      <c r="AP76" s="30"/>
      <c r="AQ76" s="30"/>
      <c r="AR76" s="30" t="s">
        <v>7107</v>
      </c>
      <c r="AS76" s="30"/>
      <c r="AT76" s="39"/>
      <c r="AU76" s="39"/>
      <c r="AV76" s="39"/>
      <c r="AW76" s="30" t="s">
        <v>7108</v>
      </c>
      <c r="AX76" s="30"/>
      <c r="AY76" s="30"/>
      <c r="AZ76" s="64" t="s">
        <v>10586</v>
      </c>
      <c r="BA76" s="64"/>
      <c r="BB76" s="64"/>
      <c r="BC76" s="40"/>
      <c r="BD76" s="41"/>
      <c r="BE76" s="181"/>
      <c r="BF76" s="370"/>
      <c r="BG76" s="41"/>
      <c r="BH76" s="41"/>
      <c r="BI76" s="52"/>
      <c r="BJ76" s="52"/>
      <c r="BK76" s="52"/>
      <c r="BL76" s="52"/>
      <c r="BM76" s="52"/>
      <c r="BN76" s="52"/>
      <c r="BO76" s="52"/>
      <c r="BP76" s="52"/>
      <c r="BQ76" s="52"/>
    </row>
    <row r="77" spans="1:70" s="32" customFormat="1">
      <c r="A77" s="291"/>
      <c r="B77" s="30"/>
      <c r="C77" s="98"/>
      <c r="D77" s="30"/>
      <c r="E77" s="30"/>
      <c r="F77" s="30"/>
      <c r="G77" s="30"/>
      <c r="H77" s="30"/>
      <c r="I77" s="30"/>
      <c r="J77" s="26" t="s">
        <v>10587</v>
      </c>
      <c r="K77" s="30" t="s">
        <v>7110</v>
      </c>
      <c r="L77" s="30" t="s">
        <v>7110</v>
      </c>
      <c r="M77" s="30" t="s">
        <v>7110</v>
      </c>
      <c r="N77" s="30"/>
      <c r="O77" s="134" t="s">
        <v>7112</v>
      </c>
      <c r="P77" s="134" t="s">
        <v>7112</v>
      </c>
      <c r="Q77" s="133" t="s">
        <v>7126</v>
      </c>
      <c r="R77" s="30"/>
      <c r="S77" s="26" t="s">
        <v>10587</v>
      </c>
      <c r="T77" s="184" t="s">
        <v>10587</v>
      </c>
      <c r="U77" s="26" t="s">
        <v>10587</v>
      </c>
      <c r="V77" s="27" t="s">
        <v>10587</v>
      </c>
      <c r="W77" s="26" t="s">
        <v>10587</v>
      </c>
      <c r="X77" s="27"/>
      <c r="Y77" s="27" t="s">
        <v>10587</v>
      </c>
      <c r="Z77" s="26" t="s">
        <v>10587</v>
      </c>
      <c r="AA77" s="26"/>
      <c r="AB77" s="26"/>
      <c r="AC77" s="26"/>
      <c r="AD77" s="26"/>
      <c r="AE77" s="26"/>
      <c r="AF77" s="26"/>
      <c r="AG77" s="26"/>
      <c r="AH77" s="30"/>
      <c r="AI77" s="30"/>
      <c r="AJ77" s="30"/>
      <c r="AK77" s="30"/>
      <c r="AL77" s="30"/>
      <c r="AM77" s="30"/>
      <c r="AN77" s="30"/>
      <c r="AO77" s="30"/>
      <c r="AP77" s="30"/>
      <c r="AQ77" s="30"/>
      <c r="AR77" s="30"/>
      <c r="AS77" s="30"/>
      <c r="AT77" s="39"/>
      <c r="AU77" s="39"/>
      <c r="AV77" s="39"/>
      <c r="AW77" s="39" t="s">
        <v>7113</v>
      </c>
      <c r="AX77" s="39"/>
      <c r="AY77" s="39"/>
      <c r="AZ77" s="30" t="s">
        <v>7103</v>
      </c>
      <c r="BA77" s="30"/>
      <c r="BB77" s="30"/>
      <c r="BC77" s="34"/>
      <c r="BD77" s="35"/>
      <c r="BE77" s="181"/>
      <c r="BF77" s="371"/>
      <c r="BG77" s="35"/>
      <c r="BH77" s="35"/>
      <c r="BI77" s="52"/>
      <c r="BJ77" s="52"/>
      <c r="BK77" s="52"/>
      <c r="BL77" s="52"/>
      <c r="BM77" s="52"/>
      <c r="BN77" s="52"/>
      <c r="BO77" s="52"/>
      <c r="BP77" s="52"/>
      <c r="BQ77" s="52"/>
    </row>
    <row r="78" spans="1:70" s="32" customFormat="1">
      <c r="A78" s="291"/>
      <c r="B78" s="30"/>
      <c r="C78" s="98"/>
      <c r="D78" s="30"/>
      <c r="E78" s="30"/>
      <c r="F78" s="30"/>
      <c r="G78" s="30"/>
      <c r="H78" s="30"/>
      <c r="I78" s="30"/>
      <c r="J78" s="26" t="s">
        <v>10588</v>
      </c>
      <c r="K78" s="30" t="s">
        <v>7115</v>
      </c>
      <c r="L78" s="30" t="s">
        <v>7115</v>
      </c>
      <c r="M78" s="30" t="s">
        <v>7115</v>
      </c>
      <c r="N78" s="30"/>
      <c r="O78" s="133" t="s">
        <v>7117</v>
      </c>
      <c r="P78" s="133" t="s">
        <v>7117</v>
      </c>
      <c r="Q78" s="133" t="s">
        <v>7128</v>
      </c>
      <c r="R78" s="30"/>
      <c r="S78" s="26" t="s">
        <v>10588</v>
      </c>
      <c r="T78" s="184" t="s">
        <v>10588</v>
      </c>
      <c r="U78" s="26" t="s">
        <v>10588</v>
      </c>
      <c r="V78" s="27" t="s">
        <v>10588</v>
      </c>
      <c r="W78" s="26" t="s">
        <v>10588</v>
      </c>
      <c r="X78" s="27"/>
      <c r="Y78" s="27" t="s">
        <v>10588</v>
      </c>
      <c r="Z78" s="26" t="s">
        <v>10588</v>
      </c>
      <c r="AA78" s="26"/>
      <c r="AB78" s="26"/>
      <c r="AC78" s="26"/>
      <c r="AD78" s="26"/>
      <c r="AE78" s="26"/>
      <c r="AF78" s="26"/>
      <c r="AG78" s="26"/>
      <c r="AH78" s="30"/>
      <c r="AI78" s="30"/>
      <c r="AJ78" s="30"/>
      <c r="AK78" s="30"/>
      <c r="AL78" s="30"/>
      <c r="AM78" s="30"/>
      <c r="AN78" s="30"/>
      <c r="AO78" s="30"/>
      <c r="AP78" s="30"/>
      <c r="AQ78" s="30"/>
      <c r="AR78" s="30"/>
      <c r="AS78" s="30"/>
      <c r="AT78" s="39"/>
      <c r="AU78" s="39"/>
      <c r="AV78" s="39"/>
      <c r="AW78" s="39" t="s">
        <v>7118</v>
      </c>
      <c r="AX78" s="39"/>
      <c r="AY78" s="39"/>
      <c r="AZ78" s="30"/>
      <c r="BA78" s="30"/>
      <c r="BB78" s="30"/>
      <c r="BC78" s="34"/>
      <c r="BD78" s="35"/>
      <c r="BE78" s="181"/>
      <c r="BF78" s="371"/>
      <c r="BG78" s="35"/>
      <c r="BH78" s="35"/>
      <c r="BI78" s="52"/>
      <c r="BJ78" s="52"/>
      <c r="BK78" s="52"/>
      <c r="BL78" s="52"/>
      <c r="BM78" s="52"/>
      <c r="BN78" s="52"/>
      <c r="BO78" s="52"/>
      <c r="BP78" s="52"/>
      <c r="BQ78" s="52"/>
    </row>
    <row r="79" spans="1:70" s="32" customFormat="1">
      <c r="A79" s="291"/>
      <c r="B79" s="30"/>
      <c r="C79" s="98"/>
      <c r="D79" s="30"/>
      <c r="E79" s="30"/>
      <c r="F79" s="30"/>
      <c r="G79" s="30"/>
      <c r="H79" s="30"/>
      <c r="I79" s="30"/>
      <c r="J79" s="26" t="s">
        <v>10589</v>
      </c>
      <c r="K79" s="30" t="s">
        <v>7120</v>
      </c>
      <c r="L79" s="30" t="s">
        <v>7120</v>
      </c>
      <c r="M79" s="30" t="s">
        <v>7120</v>
      </c>
      <c r="N79" s="30"/>
      <c r="O79" s="134" t="s">
        <v>7122</v>
      </c>
      <c r="P79" s="134" t="s">
        <v>7122</v>
      </c>
      <c r="Q79" s="134" t="s">
        <v>7130</v>
      </c>
      <c r="R79" s="30"/>
      <c r="S79" s="26" t="s">
        <v>10589</v>
      </c>
      <c r="T79" s="184" t="s">
        <v>10589</v>
      </c>
      <c r="U79" s="26" t="s">
        <v>10589</v>
      </c>
      <c r="V79" s="27" t="s">
        <v>10589</v>
      </c>
      <c r="W79" s="26" t="s">
        <v>10589</v>
      </c>
      <c r="X79" s="27"/>
      <c r="Y79" s="27" t="s">
        <v>10589</v>
      </c>
      <c r="Z79" s="26" t="s">
        <v>10589</v>
      </c>
      <c r="AA79" s="26"/>
      <c r="AB79" s="26"/>
      <c r="AC79" s="26"/>
      <c r="AD79" s="26"/>
      <c r="AE79" s="26"/>
      <c r="AF79" s="26"/>
      <c r="AG79" s="26"/>
      <c r="AH79" s="30"/>
      <c r="AI79" s="30"/>
      <c r="AJ79" s="30"/>
      <c r="AK79" s="30"/>
      <c r="AL79" s="30"/>
      <c r="AM79" s="30"/>
      <c r="AN79" s="30"/>
      <c r="AO79" s="30"/>
      <c r="AP79" s="30"/>
      <c r="AQ79" s="30"/>
      <c r="AR79" s="30"/>
      <c r="AS79" s="30"/>
      <c r="AT79" s="39"/>
      <c r="AU79" s="39"/>
      <c r="AV79" s="39"/>
      <c r="AW79" s="39" t="s">
        <v>7123</v>
      </c>
      <c r="AX79" s="39"/>
      <c r="AY79" s="39"/>
      <c r="AZ79" s="30"/>
      <c r="BA79" s="30"/>
      <c r="BB79" s="30"/>
      <c r="BC79" s="34"/>
      <c r="BD79" s="35"/>
      <c r="BE79" s="181"/>
      <c r="BF79" s="371"/>
      <c r="BG79" s="35"/>
      <c r="BH79" s="35"/>
      <c r="BI79" s="52"/>
      <c r="BJ79" s="52"/>
      <c r="BK79" s="52"/>
      <c r="BL79" s="52"/>
      <c r="BM79" s="52"/>
      <c r="BN79" s="52"/>
      <c r="BO79" s="52"/>
      <c r="BP79" s="52"/>
      <c r="BQ79" s="52"/>
    </row>
    <row r="80" spans="1:70" s="32" customFormat="1">
      <c r="A80" s="291"/>
      <c r="B80" s="30"/>
      <c r="C80" s="98"/>
      <c r="D80" s="30"/>
      <c r="E80" s="30"/>
      <c r="F80" s="30"/>
      <c r="G80" s="30"/>
      <c r="H80" s="30"/>
      <c r="I80" s="30"/>
      <c r="J80" s="26" t="s">
        <v>10590</v>
      </c>
      <c r="K80" s="30" t="s">
        <v>7125</v>
      </c>
      <c r="L80" s="30" t="s">
        <v>7125</v>
      </c>
      <c r="M80" s="30" t="s">
        <v>7125</v>
      </c>
      <c r="N80" s="30"/>
      <c r="O80" s="133" t="s">
        <v>7126</v>
      </c>
      <c r="P80" s="133" t="s">
        <v>7126</v>
      </c>
      <c r="Q80" s="133" t="s">
        <v>7137</v>
      </c>
      <c r="R80" s="30"/>
      <c r="S80" s="26" t="s">
        <v>10590</v>
      </c>
      <c r="T80" s="184" t="s">
        <v>10590</v>
      </c>
      <c r="U80" s="26" t="s">
        <v>10590</v>
      </c>
      <c r="V80" s="27" t="s">
        <v>10590</v>
      </c>
      <c r="W80" s="26" t="s">
        <v>10590</v>
      </c>
      <c r="X80" s="27"/>
      <c r="Y80" s="27" t="s">
        <v>10590</v>
      </c>
      <c r="Z80" s="26" t="s">
        <v>10590</v>
      </c>
      <c r="AA80" s="26"/>
      <c r="AB80" s="26"/>
      <c r="AC80" s="26"/>
      <c r="AD80" s="26"/>
      <c r="AE80" s="26"/>
      <c r="AF80" s="26"/>
      <c r="AG80" s="26"/>
      <c r="AH80" s="30"/>
      <c r="AI80" s="30"/>
      <c r="AJ80" s="30"/>
      <c r="AK80" s="30"/>
      <c r="AL80" s="30"/>
      <c r="AM80" s="30"/>
      <c r="AN80" s="30"/>
      <c r="AO80" s="30"/>
      <c r="AP80" s="30"/>
      <c r="AQ80" s="30"/>
      <c r="AR80" s="30"/>
      <c r="AS80" s="30"/>
      <c r="AT80" s="39"/>
      <c r="AU80" s="39"/>
      <c r="AV80" s="39"/>
      <c r="AW80" s="39"/>
      <c r="AX80" s="39"/>
      <c r="AY80" s="39"/>
      <c r="AZ80" s="30"/>
      <c r="BA80" s="30"/>
      <c r="BB80" s="30"/>
      <c r="BC80" s="34"/>
      <c r="BD80" s="35"/>
      <c r="BE80" s="181"/>
      <c r="BF80" s="371"/>
      <c r="BG80" s="35"/>
      <c r="BH80" s="35"/>
      <c r="BI80" s="52"/>
      <c r="BJ80" s="52"/>
      <c r="BK80" s="52"/>
      <c r="BL80" s="52"/>
      <c r="BM80" s="52"/>
      <c r="BN80" s="52"/>
      <c r="BO80" s="52"/>
      <c r="BP80" s="52"/>
      <c r="BQ80" s="52"/>
    </row>
    <row r="81" spans="1:69" s="32" customFormat="1">
      <c r="A81" s="291"/>
      <c r="B81" s="30"/>
      <c r="C81" s="98"/>
      <c r="D81" s="30"/>
      <c r="E81" s="30"/>
      <c r="F81" s="30"/>
      <c r="G81" s="30"/>
      <c r="H81" s="30"/>
      <c r="I81" s="30"/>
      <c r="J81" s="27" t="s">
        <v>10591</v>
      </c>
      <c r="K81" s="30" t="s">
        <v>7127</v>
      </c>
      <c r="L81" s="30" t="s">
        <v>7127</v>
      </c>
      <c r="M81" s="30" t="s">
        <v>7127</v>
      </c>
      <c r="N81" s="53"/>
      <c r="O81" s="133" t="s">
        <v>7128</v>
      </c>
      <c r="P81" s="133" t="s">
        <v>7128</v>
      </c>
      <c r="Q81" s="133" t="s">
        <v>7138</v>
      </c>
      <c r="R81" s="30"/>
      <c r="S81" s="26" t="s">
        <v>10591</v>
      </c>
      <c r="T81" s="184" t="s">
        <v>10591</v>
      </c>
      <c r="U81" s="26" t="s">
        <v>10591</v>
      </c>
      <c r="V81" s="27" t="s">
        <v>10591</v>
      </c>
      <c r="W81" s="26" t="s">
        <v>10591</v>
      </c>
      <c r="X81" s="27"/>
      <c r="Y81" s="27" t="s">
        <v>10591</v>
      </c>
      <c r="Z81" s="26" t="s">
        <v>10591</v>
      </c>
      <c r="AA81" s="26"/>
      <c r="AB81" s="26"/>
      <c r="AC81" s="26"/>
      <c r="AD81" s="26"/>
      <c r="AE81" s="26"/>
      <c r="AF81" s="26"/>
      <c r="AG81" s="26"/>
      <c r="AH81" s="30"/>
      <c r="AI81" s="30"/>
      <c r="AJ81" s="30"/>
      <c r="AK81" s="30"/>
      <c r="AL81" s="30"/>
      <c r="AM81" s="30"/>
      <c r="AN81" s="30"/>
      <c r="AO81" s="30"/>
      <c r="AP81" s="30"/>
      <c r="AQ81" s="30"/>
      <c r="AR81" s="30"/>
      <c r="AS81" s="30"/>
      <c r="AT81" s="39"/>
      <c r="AU81" s="39"/>
      <c r="AV81" s="39"/>
      <c r="AW81" s="39"/>
      <c r="AX81" s="39"/>
      <c r="AY81" s="39"/>
      <c r="AZ81" s="39"/>
      <c r="BA81" s="39"/>
      <c r="BB81" s="39"/>
      <c r="BC81" s="34"/>
      <c r="BD81" s="35"/>
      <c r="BE81" s="181"/>
      <c r="BF81" s="371"/>
      <c r="BG81" s="35"/>
      <c r="BH81" s="35"/>
      <c r="BI81" s="52"/>
      <c r="BJ81" s="52"/>
      <c r="BK81" s="52"/>
      <c r="BL81" s="52"/>
      <c r="BM81" s="52"/>
      <c r="BN81" s="52"/>
      <c r="BO81" s="52"/>
      <c r="BP81" s="52"/>
      <c r="BQ81" s="52"/>
    </row>
    <row r="82" spans="1:69" s="32" customFormat="1">
      <c r="A82" s="291"/>
      <c r="B82" s="30"/>
      <c r="C82" s="98"/>
      <c r="D82" s="30"/>
      <c r="E82" s="30"/>
      <c r="F82" s="30"/>
      <c r="G82" s="30"/>
      <c r="H82" s="30"/>
      <c r="I82" s="30"/>
      <c r="J82" s="30"/>
      <c r="K82" s="30" t="s">
        <v>7129</v>
      </c>
      <c r="L82" s="30" t="s">
        <v>7129</v>
      </c>
      <c r="M82" s="30" t="s">
        <v>7129</v>
      </c>
      <c r="N82" s="30"/>
      <c r="O82" s="134" t="s">
        <v>7130</v>
      </c>
      <c r="P82" s="134" t="s">
        <v>7130</v>
      </c>
      <c r="Q82" s="133" t="s">
        <v>7142</v>
      </c>
      <c r="R82" s="30"/>
      <c r="S82" s="26" t="s">
        <v>7088</v>
      </c>
      <c r="T82" s="184" t="s">
        <v>7088</v>
      </c>
      <c r="U82" s="26" t="s">
        <v>7088</v>
      </c>
      <c r="V82" s="27" t="s">
        <v>7088</v>
      </c>
      <c r="W82" s="26" t="s">
        <v>7088</v>
      </c>
      <c r="X82" s="27"/>
      <c r="Y82" s="27" t="s">
        <v>7088</v>
      </c>
      <c r="Z82" s="26" t="s">
        <v>7088</v>
      </c>
      <c r="AA82" s="26"/>
      <c r="AB82" s="26"/>
      <c r="AC82" s="26"/>
      <c r="AD82" s="26"/>
      <c r="AE82" s="26"/>
      <c r="AF82" s="26"/>
      <c r="AG82" s="26"/>
      <c r="AH82" s="30"/>
      <c r="AI82" s="30"/>
      <c r="AJ82" s="30"/>
      <c r="AK82" s="30"/>
      <c r="AL82" s="30"/>
      <c r="AM82" s="30"/>
      <c r="AN82" s="30"/>
      <c r="AO82" s="30"/>
      <c r="AP82" s="30"/>
      <c r="AQ82" s="30"/>
      <c r="AR82" s="30"/>
      <c r="AS82" s="30"/>
      <c r="AT82" s="39"/>
      <c r="AU82" s="39"/>
      <c r="AV82" s="39"/>
      <c r="AW82" s="39"/>
      <c r="AX82" s="39"/>
      <c r="AY82" s="39"/>
      <c r="AZ82" s="39"/>
      <c r="BA82" s="39"/>
      <c r="BB82" s="39"/>
      <c r="BC82" s="34"/>
      <c r="BD82" s="35"/>
      <c r="BE82" s="141"/>
      <c r="BF82" s="371"/>
      <c r="BG82" s="35"/>
      <c r="BH82" s="35"/>
      <c r="BI82" s="52"/>
      <c r="BJ82" s="52"/>
      <c r="BK82" s="52"/>
      <c r="BL82" s="52"/>
      <c r="BM82" s="52"/>
      <c r="BN82" s="52"/>
      <c r="BO82" s="52"/>
      <c r="BP82" s="52"/>
      <c r="BQ82" s="52"/>
    </row>
    <row r="83" spans="1:69" s="32" customFormat="1">
      <c r="A83" s="291"/>
      <c r="B83" s="30"/>
      <c r="C83" s="98"/>
      <c r="D83" s="30"/>
      <c r="E83" s="30"/>
      <c r="F83" s="30"/>
      <c r="G83" s="30"/>
      <c r="H83" s="30"/>
      <c r="I83" s="30"/>
      <c r="J83" s="30"/>
      <c r="K83" s="30" t="s">
        <v>7131</v>
      </c>
      <c r="L83" s="30" t="s">
        <v>7131</v>
      </c>
      <c r="M83" s="30" t="s">
        <v>7131</v>
      </c>
      <c r="N83" s="30"/>
      <c r="O83" s="134" t="s">
        <v>7132</v>
      </c>
      <c r="P83" s="134" t="s">
        <v>7132</v>
      </c>
      <c r="Q83" s="133" t="s">
        <v>7152</v>
      </c>
      <c r="R83" s="30"/>
      <c r="S83" s="26" t="s">
        <v>7094</v>
      </c>
      <c r="T83" s="184" t="s">
        <v>7094</v>
      </c>
      <c r="U83" s="26" t="s">
        <v>7094</v>
      </c>
      <c r="V83" s="27" t="s">
        <v>7094</v>
      </c>
      <c r="W83" s="26" t="s">
        <v>7094</v>
      </c>
      <c r="X83" s="27"/>
      <c r="Y83" s="27" t="s">
        <v>7094</v>
      </c>
      <c r="Z83" s="26" t="s">
        <v>7094</v>
      </c>
      <c r="AA83" s="26"/>
      <c r="AB83" s="26"/>
      <c r="AC83" s="26"/>
      <c r="AD83" s="26"/>
      <c r="AE83" s="26"/>
      <c r="AF83" s="26"/>
      <c r="AG83" s="26"/>
      <c r="AH83" s="30"/>
      <c r="AI83" s="30"/>
      <c r="AJ83" s="30"/>
      <c r="AK83" s="30"/>
      <c r="AL83" s="30"/>
      <c r="AM83" s="30"/>
      <c r="AN83" s="30"/>
      <c r="AO83" s="30"/>
      <c r="AP83" s="30"/>
      <c r="AQ83" s="30"/>
      <c r="AR83" s="30"/>
      <c r="AS83" s="30"/>
      <c r="AT83" s="39"/>
      <c r="AU83" s="39"/>
      <c r="AV83" s="39"/>
      <c r="AW83" s="39"/>
      <c r="AX83" s="39"/>
      <c r="AY83" s="39"/>
      <c r="AZ83" s="39"/>
      <c r="BA83" s="39"/>
      <c r="BB83" s="39"/>
      <c r="BC83" s="34"/>
      <c r="BD83" s="35"/>
      <c r="BE83" s="141"/>
      <c r="BF83" s="371"/>
      <c r="BG83" s="35"/>
      <c r="BH83" s="35"/>
      <c r="BI83" s="52"/>
      <c r="BJ83" s="52"/>
      <c r="BK83" s="52"/>
      <c r="BL83" s="52"/>
      <c r="BM83" s="52"/>
      <c r="BN83" s="52"/>
      <c r="BO83" s="52"/>
      <c r="BP83" s="52"/>
      <c r="BQ83" s="52"/>
    </row>
    <row r="84" spans="1:69" s="32" customFormat="1">
      <c r="A84" s="291"/>
      <c r="B84" s="30"/>
      <c r="C84" s="98"/>
      <c r="D84" s="30"/>
      <c r="E84" s="30"/>
      <c r="F84" s="30"/>
      <c r="G84" s="30"/>
      <c r="H84" s="30"/>
      <c r="I84" s="30"/>
      <c r="J84" s="30"/>
      <c r="K84" s="30" t="s">
        <v>7134</v>
      </c>
      <c r="L84" s="30" t="s">
        <v>7134</v>
      </c>
      <c r="M84" s="30" t="s">
        <v>7134</v>
      </c>
      <c r="N84" s="30"/>
      <c r="O84" s="133" t="s">
        <v>7135</v>
      </c>
      <c r="P84" s="133" t="s">
        <v>7135</v>
      </c>
      <c r="Q84" s="133" t="s">
        <v>7153</v>
      </c>
      <c r="R84" s="30"/>
      <c r="S84" s="26" t="s">
        <v>7098</v>
      </c>
      <c r="T84" s="184" t="s">
        <v>7098</v>
      </c>
      <c r="U84" s="26" t="s">
        <v>7098</v>
      </c>
      <c r="V84" s="27" t="s">
        <v>7098</v>
      </c>
      <c r="W84" s="26" t="s">
        <v>7098</v>
      </c>
      <c r="X84" s="27"/>
      <c r="Y84" s="27" t="s">
        <v>7098</v>
      </c>
      <c r="Z84" s="26" t="s">
        <v>7098</v>
      </c>
      <c r="AA84" s="26"/>
      <c r="AB84" s="26"/>
      <c r="AC84" s="26"/>
      <c r="AD84" s="26"/>
      <c r="AE84" s="26"/>
      <c r="AF84" s="26"/>
      <c r="AG84" s="26"/>
      <c r="AH84" s="30"/>
      <c r="AI84" s="30"/>
      <c r="AJ84" s="30"/>
      <c r="AK84" s="30"/>
      <c r="AL84" s="30"/>
      <c r="AM84" s="30"/>
      <c r="AN84" s="30"/>
      <c r="AO84" s="30"/>
      <c r="AP84" s="30"/>
      <c r="AQ84" s="30"/>
      <c r="AR84" s="30"/>
      <c r="AS84" s="30"/>
      <c r="AT84" s="39"/>
      <c r="AU84" s="39"/>
      <c r="AV84" s="39"/>
      <c r="AW84" s="39"/>
      <c r="AX84" s="39"/>
      <c r="AY84" s="39"/>
      <c r="AZ84" s="39"/>
      <c r="BA84" s="39"/>
      <c r="BB84" s="39"/>
      <c r="BC84" s="34"/>
      <c r="BD84" s="35"/>
      <c r="BE84" s="141"/>
      <c r="BF84" s="371"/>
      <c r="BG84" s="35"/>
      <c r="BH84" s="35"/>
      <c r="BI84" s="52"/>
      <c r="BJ84" s="52"/>
      <c r="BK84" s="52"/>
      <c r="BL84" s="52"/>
      <c r="BM84" s="52"/>
      <c r="BN84" s="52"/>
      <c r="BO84" s="52"/>
      <c r="BP84" s="52"/>
      <c r="BQ84" s="52"/>
    </row>
    <row r="85" spans="1:69" s="32" customFormat="1">
      <c r="A85" s="291"/>
      <c r="B85" s="30"/>
      <c r="C85" s="98"/>
      <c r="D85" s="30"/>
      <c r="E85" s="30"/>
      <c r="F85" s="30"/>
      <c r="G85" s="30"/>
      <c r="H85" s="30"/>
      <c r="I85" s="30"/>
      <c r="J85" s="30"/>
      <c r="K85" s="30"/>
      <c r="L85" s="30"/>
      <c r="M85" s="30"/>
      <c r="N85" s="30"/>
      <c r="O85" s="134" t="s">
        <v>7136</v>
      </c>
      <c r="P85" s="134" t="s">
        <v>7136</v>
      </c>
      <c r="Q85" s="133" t="s">
        <v>7154</v>
      </c>
      <c r="R85" s="30"/>
      <c r="S85" s="26" t="s">
        <v>7105</v>
      </c>
      <c r="T85" s="184" t="s">
        <v>7105</v>
      </c>
      <c r="U85" s="26" t="s">
        <v>7105</v>
      </c>
      <c r="V85" s="27" t="s">
        <v>7105</v>
      </c>
      <c r="W85" s="26" t="s">
        <v>7105</v>
      </c>
      <c r="X85" s="27"/>
      <c r="Y85" s="27" t="s">
        <v>7105</v>
      </c>
      <c r="Z85" s="26" t="s">
        <v>7105</v>
      </c>
      <c r="AA85" s="26"/>
      <c r="AB85" s="26"/>
      <c r="AC85" s="26"/>
      <c r="AD85" s="26"/>
      <c r="AE85" s="26"/>
      <c r="AF85" s="26"/>
      <c r="AG85" s="26"/>
      <c r="AH85" s="30"/>
      <c r="AI85" s="30"/>
      <c r="AJ85" s="30"/>
      <c r="AK85" s="30"/>
      <c r="AL85" s="30"/>
      <c r="AM85" s="30"/>
      <c r="AN85" s="30"/>
      <c r="AO85" s="30"/>
      <c r="AP85" s="30"/>
      <c r="AQ85" s="30"/>
      <c r="AR85" s="30"/>
      <c r="AS85" s="30"/>
      <c r="AT85" s="39"/>
      <c r="AU85" s="39"/>
      <c r="AV85" s="39"/>
      <c r="AW85" s="39"/>
      <c r="AX85" s="39"/>
      <c r="AY85" s="39"/>
      <c r="AZ85" s="39"/>
      <c r="BA85" s="39"/>
      <c r="BB85" s="39"/>
      <c r="BC85" s="34"/>
      <c r="BD85" s="35"/>
      <c r="BE85" s="141"/>
      <c r="BF85" s="371"/>
      <c r="BG85" s="35"/>
      <c r="BH85" s="35"/>
      <c r="BI85" s="52"/>
      <c r="BJ85" s="52"/>
      <c r="BK85" s="52"/>
      <c r="BL85" s="52"/>
      <c r="BM85" s="52"/>
      <c r="BN85" s="52"/>
      <c r="BO85" s="52"/>
      <c r="BP85" s="52"/>
      <c r="BQ85" s="52"/>
    </row>
    <row r="86" spans="1:69" s="32" customFormat="1">
      <c r="A86" s="291"/>
      <c r="B86" s="30"/>
      <c r="C86" s="98"/>
      <c r="D86" s="30"/>
      <c r="E86" s="30"/>
      <c r="F86" s="30"/>
      <c r="G86" s="30"/>
      <c r="H86" s="30"/>
      <c r="I86" s="30"/>
      <c r="J86" s="30"/>
      <c r="K86" s="34"/>
      <c r="L86" s="34"/>
      <c r="M86" s="34"/>
      <c r="N86" s="30"/>
      <c r="O86" s="133" t="s">
        <v>7137</v>
      </c>
      <c r="P86" s="133" t="s">
        <v>7137</v>
      </c>
      <c r="Q86" s="133" t="s">
        <v>7155</v>
      </c>
      <c r="R86" s="30"/>
      <c r="S86" s="26" t="s">
        <v>10592</v>
      </c>
      <c r="T86" s="27" t="s">
        <v>10592</v>
      </c>
      <c r="U86" s="26" t="s">
        <v>10592</v>
      </c>
      <c r="V86" s="27" t="s">
        <v>10592</v>
      </c>
      <c r="W86" s="26" t="s">
        <v>10592</v>
      </c>
      <c r="X86" s="27"/>
      <c r="Y86" s="27" t="s">
        <v>10592</v>
      </c>
      <c r="Z86" s="26" t="s">
        <v>10592</v>
      </c>
      <c r="AA86" s="26"/>
      <c r="AB86" s="26"/>
      <c r="AC86" s="26"/>
      <c r="AD86" s="26"/>
      <c r="AE86" s="26"/>
      <c r="AF86" s="26"/>
      <c r="AG86" s="26"/>
      <c r="AH86" s="34"/>
      <c r="AI86" s="34"/>
      <c r="AJ86" s="34"/>
      <c r="AK86" s="34"/>
      <c r="AL86" s="34"/>
      <c r="AM86" s="34"/>
      <c r="AN86" s="34"/>
      <c r="AO86" s="34"/>
      <c r="AP86" s="34"/>
      <c r="AQ86" s="34"/>
      <c r="AR86" s="34"/>
      <c r="AS86" s="34"/>
      <c r="AT86" s="39"/>
      <c r="AU86" s="39"/>
      <c r="AV86" s="39"/>
      <c r="AW86" s="39"/>
      <c r="AX86" s="39"/>
      <c r="AY86" s="39"/>
      <c r="AZ86" s="39"/>
      <c r="BA86" s="39"/>
      <c r="BB86" s="39"/>
      <c r="BC86" s="34"/>
      <c r="BD86" s="35"/>
      <c r="BE86" s="141"/>
      <c r="BF86" s="371"/>
      <c r="BG86" s="35"/>
      <c r="BH86" s="35"/>
      <c r="BI86" s="52"/>
      <c r="BJ86" s="52"/>
      <c r="BK86" s="52"/>
      <c r="BL86" s="52"/>
      <c r="BM86" s="52"/>
      <c r="BN86" s="52"/>
      <c r="BO86" s="52"/>
      <c r="BP86" s="52"/>
      <c r="BQ86" s="52"/>
    </row>
    <row r="87" spans="1:69">
      <c r="A87" s="287"/>
      <c r="B87" s="149"/>
      <c r="C87" s="166"/>
      <c r="D87" s="149"/>
      <c r="E87" s="149"/>
      <c r="F87" s="149"/>
      <c r="G87" s="149"/>
      <c r="H87" s="149"/>
      <c r="I87" s="149"/>
      <c r="J87" s="149"/>
      <c r="K87" s="138"/>
      <c r="L87" s="138"/>
      <c r="M87" s="138"/>
      <c r="N87" s="138"/>
      <c r="O87" s="133" t="s">
        <v>7138</v>
      </c>
      <c r="P87" s="133" t="s">
        <v>7138</v>
      </c>
      <c r="Q87" s="133" t="s">
        <v>7159</v>
      </c>
      <c r="R87" s="149"/>
      <c r="S87" s="26" t="s">
        <v>10593</v>
      </c>
      <c r="T87" s="27" t="s">
        <v>10593</v>
      </c>
      <c r="U87" s="26" t="s">
        <v>10593</v>
      </c>
      <c r="V87" s="27" t="s">
        <v>10593</v>
      </c>
      <c r="W87" s="26" t="s">
        <v>10593</v>
      </c>
      <c r="X87" s="27"/>
      <c r="Y87" s="27" t="s">
        <v>10593</v>
      </c>
      <c r="Z87" s="26" t="s">
        <v>10593</v>
      </c>
      <c r="AA87" s="26"/>
      <c r="AB87" s="26"/>
      <c r="AC87" s="26"/>
      <c r="AD87" s="26"/>
      <c r="AE87" s="26"/>
      <c r="AF87" s="26"/>
      <c r="AG87" s="26"/>
      <c r="AH87" s="138"/>
      <c r="AI87" s="138"/>
      <c r="AJ87" s="138"/>
      <c r="AK87" s="138"/>
      <c r="AL87" s="138"/>
      <c r="AM87" s="138"/>
      <c r="AN87" s="138"/>
      <c r="AO87" s="138"/>
      <c r="AP87" s="138"/>
      <c r="AQ87" s="138"/>
      <c r="AR87" s="138"/>
      <c r="AS87" s="138"/>
      <c r="AT87" s="149"/>
      <c r="AU87" s="149"/>
      <c r="AV87" s="149"/>
      <c r="AW87" s="149"/>
      <c r="AX87" s="149"/>
      <c r="AY87" s="149"/>
      <c r="AZ87" s="149"/>
      <c r="BA87" s="149"/>
      <c r="BB87" s="149"/>
      <c r="BC87" s="138"/>
      <c r="BD87" s="142"/>
      <c r="BE87" s="141"/>
      <c r="BF87" s="200"/>
      <c r="BG87" s="142"/>
      <c r="BH87" s="142"/>
    </row>
    <row r="88" spans="1:69" ht="14.25">
      <c r="A88" s="287"/>
      <c r="B88" s="149"/>
      <c r="C88" s="166"/>
      <c r="D88" s="149"/>
      <c r="E88" s="149"/>
      <c r="F88" s="149"/>
      <c r="G88" s="149"/>
      <c r="H88" s="149"/>
      <c r="I88" s="149"/>
      <c r="J88" s="149"/>
      <c r="K88" s="138"/>
      <c r="L88" s="138"/>
      <c r="M88" s="138"/>
      <c r="N88" s="138"/>
      <c r="O88" s="133" t="s">
        <v>7139</v>
      </c>
      <c r="P88" s="133" t="s">
        <v>7139</v>
      </c>
      <c r="Q88" s="133" t="s">
        <v>7160</v>
      </c>
      <c r="R88" s="149"/>
      <c r="S88" s="26"/>
      <c r="T88" s="27"/>
      <c r="U88" s="26"/>
      <c r="V88" s="27"/>
      <c r="W88" s="26"/>
      <c r="X88" s="27"/>
      <c r="Y88" s="27"/>
      <c r="Z88" s="26"/>
      <c r="AA88" s="26"/>
      <c r="AB88" s="26"/>
      <c r="AC88" s="26"/>
      <c r="AD88" s="26"/>
      <c r="AE88" s="26"/>
      <c r="AF88" s="26"/>
      <c r="AG88" s="26"/>
      <c r="AH88" s="138"/>
      <c r="AI88" s="138"/>
      <c r="AJ88" s="138"/>
      <c r="AK88" s="138"/>
      <c r="AL88" s="138"/>
      <c r="AM88" s="138"/>
      <c r="AN88" s="138"/>
      <c r="AO88" s="138"/>
      <c r="AP88" s="138"/>
      <c r="AQ88" s="138"/>
      <c r="AR88" s="138"/>
      <c r="AS88" s="138"/>
      <c r="AT88" s="149"/>
      <c r="AU88" s="149"/>
      <c r="AV88" s="149"/>
      <c r="AW88" s="161"/>
      <c r="AX88" s="161"/>
      <c r="AY88" s="161"/>
      <c r="AZ88" s="161"/>
      <c r="BA88" s="161"/>
      <c r="BB88" s="161"/>
      <c r="BC88" s="138"/>
      <c r="BD88" s="142"/>
      <c r="BE88" s="141"/>
      <c r="BF88" s="200"/>
      <c r="BG88" s="142"/>
      <c r="BH88" s="142"/>
    </row>
    <row r="89" spans="1:69" ht="14.25">
      <c r="A89" s="287"/>
      <c r="B89" s="149"/>
      <c r="C89" s="166"/>
      <c r="D89" s="149"/>
      <c r="E89" s="149"/>
      <c r="F89" s="149"/>
      <c r="G89" s="149"/>
      <c r="H89" s="149"/>
      <c r="I89" s="149"/>
      <c r="J89" s="149"/>
      <c r="K89" s="138"/>
      <c r="L89" s="138"/>
      <c r="M89" s="138"/>
      <c r="N89" s="138"/>
      <c r="O89" s="133" t="s">
        <v>7140</v>
      </c>
      <c r="P89" s="133" t="s">
        <v>7140</v>
      </c>
      <c r="Q89" s="133" t="s">
        <v>7161</v>
      </c>
      <c r="R89" s="149"/>
      <c r="S89" s="149"/>
      <c r="T89" s="50"/>
      <c r="U89" s="149"/>
      <c r="V89" s="50"/>
      <c r="W89" s="149"/>
      <c r="X89" s="50"/>
      <c r="Y89" s="50"/>
      <c r="Z89" s="149"/>
      <c r="AA89" s="149"/>
      <c r="AB89" s="149"/>
      <c r="AC89" s="149"/>
      <c r="AD89" s="149"/>
      <c r="AE89" s="149"/>
      <c r="AF89" s="149"/>
      <c r="AG89" s="149"/>
      <c r="AH89" s="138"/>
      <c r="AI89" s="138"/>
      <c r="AJ89" s="138"/>
      <c r="AK89" s="138"/>
      <c r="AL89" s="138"/>
      <c r="AM89" s="138"/>
      <c r="AN89" s="138"/>
      <c r="AO89" s="138"/>
      <c r="AP89" s="138"/>
      <c r="AQ89" s="138"/>
      <c r="AR89" s="138"/>
      <c r="AS89" s="138"/>
      <c r="AT89" s="149"/>
      <c r="AU89" s="149"/>
      <c r="AV89" s="149"/>
      <c r="AW89" s="162"/>
      <c r="AX89" s="162"/>
      <c r="AY89" s="162"/>
      <c r="AZ89" s="162"/>
      <c r="BA89" s="162"/>
      <c r="BB89" s="162"/>
      <c r="BC89" s="138"/>
      <c r="BD89" s="142"/>
      <c r="BE89" s="141"/>
      <c r="BF89" s="200"/>
      <c r="BG89" s="142"/>
      <c r="BH89" s="142"/>
    </row>
    <row r="90" spans="1:69" ht="14.25">
      <c r="A90" s="287"/>
      <c r="B90" s="149"/>
      <c r="C90" s="166"/>
      <c r="D90" s="149"/>
      <c r="E90" s="149"/>
      <c r="F90" s="149"/>
      <c r="G90" s="149"/>
      <c r="H90" s="149"/>
      <c r="I90" s="149"/>
      <c r="J90" s="149"/>
      <c r="K90" s="138"/>
      <c r="L90" s="138"/>
      <c r="M90" s="138"/>
      <c r="N90" s="138"/>
      <c r="O90" s="133" t="s">
        <v>7141</v>
      </c>
      <c r="P90" s="133" t="s">
        <v>7141</v>
      </c>
      <c r="Q90" s="133" t="s">
        <v>7165</v>
      </c>
      <c r="R90" s="149"/>
      <c r="S90" s="149"/>
      <c r="T90" s="50"/>
      <c r="U90" s="149"/>
      <c r="V90" s="50"/>
      <c r="W90" s="149"/>
      <c r="X90" s="50"/>
      <c r="Y90" s="50"/>
      <c r="Z90" s="149"/>
      <c r="AA90" s="149"/>
      <c r="AB90" s="149"/>
      <c r="AC90" s="149"/>
      <c r="AD90" s="149"/>
      <c r="AE90" s="149"/>
      <c r="AF90" s="149"/>
      <c r="AG90" s="149"/>
      <c r="AH90" s="138"/>
      <c r="AI90" s="138"/>
      <c r="AJ90" s="138"/>
      <c r="AK90" s="138"/>
      <c r="AL90" s="138"/>
      <c r="AM90" s="138"/>
      <c r="AN90" s="138"/>
      <c r="AO90" s="138"/>
      <c r="AP90" s="138"/>
      <c r="AQ90" s="138"/>
      <c r="AR90" s="138"/>
      <c r="AS90" s="138"/>
      <c r="AT90" s="149"/>
      <c r="AU90" s="149"/>
      <c r="AV90" s="149"/>
      <c r="AW90" s="162"/>
      <c r="AX90" s="162"/>
      <c r="AY90" s="162"/>
      <c r="AZ90" s="162"/>
      <c r="BA90" s="162"/>
      <c r="BB90" s="162"/>
      <c r="BC90" s="138"/>
      <c r="BD90" s="142"/>
      <c r="BE90" s="141"/>
      <c r="BF90" s="200"/>
      <c r="BG90" s="142"/>
      <c r="BH90" s="142"/>
    </row>
    <row r="91" spans="1:69" ht="14.25">
      <c r="A91" s="287"/>
      <c r="B91" s="149"/>
      <c r="C91" s="166"/>
      <c r="D91" s="149"/>
      <c r="E91" s="149"/>
      <c r="F91" s="149"/>
      <c r="G91" s="149"/>
      <c r="H91" s="149"/>
      <c r="I91" s="149"/>
      <c r="J91" s="149"/>
      <c r="K91" s="138"/>
      <c r="L91" s="138"/>
      <c r="M91" s="138"/>
      <c r="N91" s="138"/>
      <c r="O91" s="133" t="s">
        <v>7142</v>
      </c>
      <c r="P91" s="133" t="s">
        <v>7142</v>
      </c>
      <c r="Q91" s="133" t="s">
        <v>7166</v>
      </c>
      <c r="R91" s="149"/>
      <c r="S91" s="30"/>
      <c r="T91" s="32"/>
      <c r="U91" s="30"/>
      <c r="V91" s="32"/>
      <c r="W91" s="30"/>
      <c r="X91" s="32"/>
      <c r="Y91" s="32"/>
      <c r="Z91" s="30"/>
      <c r="AA91" s="30"/>
      <c r="AB91" s="30"/>
      <c r="AC91" s="30"/>
      <c r="AD91" s="30"/>
      <c r="AE91" s="30"/>
      <c r="AF91" s="30"/>
      <c r="AG91" s="30"/>
      <c r="AH91" s="138"/>
      <c r="AI91" s="138"/>
      <c r="AJ91" s="138"/>
      <c r="AK91" s="138"/>
      <c r="AL91" s="138"/>
      <c r="AM91" s="138"/>
      <c r="AN91" s="138"/>
      <c r="AO91" s="138"/>
      <c r="AP91" s="138"/>
      <c r="AQ91" s="138"/>
      <c r="AR91" s="138"/>
      <c r="AS91" s="138"/>
      <c r="AT91" s="149"/>
      <c r="AU91" s="149"/>
      <c r="AV91" s="149"/>
      <c r="AW91" s="163"/>
      <c r="AX91" s="163"/>
      <c r="AY91" s="163"/>
      <c r="AZ91" s="163"/>
      <c r="BA91" s="163"/>
      <c r="BB91" s="163"/>
      <c r="BC91" s="138"/>
      <c r="BD91" s="142"/>
      <c r="BE91" s="141"/>
      <c r="BF91" s="200"/>
      <c r="BG91" s="142"/>
      <c r="BH91" s="142"/>
    </row>
    <row r="92" spans="1:69">
      <c r="A92" s="287"/>
      <c r="B92" s="149"/>
      <c r="C92" s="166"/>
      <c r="D92" s="149"/>
      <c r="E92" s="149"/>
      <c r="F92" s="149"/>
      <c r="G92" s="149"/>
      <c r="H92" s="149"/>
      <c r="I92" s="149"/>
      <c r="J92" s="149"/>
      <c r="K92" s="138"/>
      <c r="L92" s="138"/>
      <c r="M92" s="138"/>
      <c r="N92" s="138"/>
      <c r="O92" s="135" t="s">
        <v>7143</v>
      </c>
      <c r="P92" s="135" t="s">
        <v>7143</v>
      </c>
      <c r="Q92" s="133" t="s">
        <v>7170</v>
      </c>
      <c r="R92" s="149"/>
      <c r="S92" s="30"/>
      <c r="T92" s="32"/>
      <c r="U92" s="30"/>
      <c r="V92" s="32"/>
      <c r="W92" s="30"/>
      <c r="X92" s="32"/>
      <c r="Y92" s="32"/>
      <c r="Z92" s="30"/>
      <c r="AA92" s="30"/>
      <c r="AB92" s="30"/>
      <c r="AC92" s="30"/>
      <c r="AD92" s="30"/>
      <c r="AE92" s="30"/>
      <c r="AF92" s="30"/>
      <c r="AG92" s="30"/>
      <c r="AH92" s="138"/>
      <c r="AI92" s="138"/>
      <c r="AJ92" s="138"/>
      <c r="AK92" s="138"/>
      <c r="AL92" s="138"/>
      <c r="AM92" s="138"/>
      <c r="AN92" s="138"/>
      <c r="AO92" s="138"/>
      <c r="AP92" s="138"/>
      <c r="AQ92" s="138"/>
      <c r="AR92" s="138"/>
      <c r="AS92" s="138"/>
      <c r="AT92" s="149"/>
      <c r="AU92" s="149"/>
      <c r="AV92" s="149"/>
      <c r="AW92" s="149"/>
      <c r="AX92" s="149"/>
      <c r="AY92" s="149"/>
      <c r="AZ92" s="149"/>
      <c r="BA92" s="149"/>
      <c r="BB92" s="149"/>
      <c r="BC92" s="138"/>
      <c r="BD92" s="142"/>
      <c r="BE92" s="141"/>
      <c r="BF92" s="200"/>
      <c r="BG92" s="142"/>
      <c r="BH92" s="142"/>
    </row>
    <row r="93" spans="1:69">
      <c r="A93" s="287"/>
      <c r="B93" s="149"/>
      <c r="C93" s="166"/>
      <c r="D93" s="149"/>
      <c r="E93" s="149"/>
      <c r="F93" s="149"/>
      <c r="G93" s="149"/>
      <c r="H93" s="149"/>
      <c r="I93" s="149"/>
      <c r="J93" s="149"/>
      <c r="K93" s="138"/>
      <c r="L93" s="138"/>
      <c r="M93" s="138"/>
      <c r="N93" s="138"/>
      <c r="O93" s="134" t="s">
        <v>7144</v>
      </c>
      <c r="P93" s="134" t="s">
        <v>7144</v>
      </c>
      <c r="Q93" s="134"/>
      <c r="R93" s="149"/>
      <c r="S93" s="30"/>
      <c r="T93" s="32"/>
      <c r="U93" s="30"/>
      <c r="V93" s="32"/>
      <c r="W93" s="30"/>
      <c r="X93" s="32"/>
      <c r="Y93" s="32"/>
      <c r="Z93" s="30"/>
      <c r="AA93" s="30"/>
      <c r="AB93" s="30"/>
      <c r="AC93" s="30"/>
      <c r="AD93" s="30"/>
      <c r="AE93" s="30"/>
      <c r="AF93" s="30"/>
      <c r="AG93" s="30"/>
      <c r="AH93" s="138"/>
      <c r="AI93" s="138"/>
      <c r="AJ93" s="138"/>
      <c r="AK93" s="138"/>
      <c r="AL93" s="138"/>
      <c r="AM93" s="138"/>
      <c r="AN93" s="138"/>
      <c r="AO93" s="138"/>
      <c r="AP93" s="138"/>
      <c r="AQ93" s="138"/>
      <c r="AR93" s="138"/>
      <c r="AS93" s="138"/>
      <c r="AT93" s="149"/>
      <c r="AU93" s="149"/>
      <c r="AV93" s="149"/>
      <c r="AW93" s="149"/>
      <c r="AX93" s="149"/>
      <c r="AY93" s="149"/>
      <c r="AZ93" s="149"/>
      <c r="BA93" s="149"/>
      <c r="BB93" s="149"/>
      <c r="BC93" s="138"/>
      <c r="BD93" s="142"/>
      <c r="BE93" s="141"/>
      <c r="BF93" s="200"/>
      <c r="BG93" s="142"/>
      <c r="BH93" s="142"/>
    </row>
    <row r="94" spans="1:69">
      <c r="A94" s="287"/>
      <c r="B94" s="149"/>
      <c r="C94" s="166"/>
      <c r="D94" s="149"/>
      <c r="E94" s="149"/>
      <c r="F94" s="149"/>
      <c r="G94" s="149"/>
      <c r="H94" s="149"/>
      <c r="I94" s="149"/>
      <c r="J94" s="149"/>
      <c r="K94" s="138"/>
      <c r="L94" s="138"/>
      <c r="M94" s="138"/>
      <c r="N94" s="138"/>
      <c r="O94" s="134" t="s">
        <v>7145</v>
      </c>
      <c r="P94" s="134" t="s">
        <v>7145</v>
      </c>
      <c r="Q94" s="134"/>
      <c r="R94" s="149"/>
      <c r="S94" s="30"/>
      <c r="T94" s="32"/>
      <c r="U94" s="30"/>
      <c r="V94" s="32"/>
      <c r="W94" s="30"/>
      <c r="X94" s="32"/>
      <c r="Y94" s="32"/>
      <c r="Z94" s="30"/>
      <c r="AA94" s="30"/>
      <c r="AB94" s="30"/>
      <c r="AC94" s="30"/>
      <c r="AD94" s="30"/>
      <c r="AE94" s="30"/>
      <c r="AF94" s="30"/>
      <c r="AG94" s="30"/>
      <c r="AH94" s="138"/>
      <c r="AI94" s="138"/>
      <c r="AJ94" s="138"/>
      <c r="AK94" s="138"/>
      <c r="AL94" s="138"/>
      <c r="AM94" s="138"/>
      <c r="AN94" s="138"/>
      <c r="AO94" s="138"/>
      <c r="AP94" s="138"/>
      <c r="AQ94" s="138"/>
      <c r="AR94" s="138"/>
      <c r="AS94" s="138"/>
      <c r="AT94" s="149"/>
      <c r="AU94" s="149"/>
      <c r="AV94" s="149"/>
      <c r="AW94" s="149"/>
      <c r="AX94" s="149"/>
      <c r="AY94" s="149"/>
      <c r="AZ94" s="149"/>
      <c r="BA94" s="149"/>
      <c r="BB94" s="149"/>
      <c r="BC94" s="138"/>
      <c r="BD94" s="142"/>
      <c r="BE94" s="141"/>
      <c r="BF94" s="200"/>
      <c r="BG94" s="142"/>
      <c r="BH94" s="142"/>
    </row>
    <row r="95" spans="1:69">
      <c r="A95" s="287"/>
      <c r="B95" s="149"/>
      <c r="C95" s="166"/>
      <c r="D95" s="149"/>
      <c r="E95" s="149"/>
      <c r="F95" s="149"/>
      <c r="G95" s="149"/>
      <c r="H95" s="149"/>
      <c r="I95" s="149"/>
      <c r="J95" s="149"/>
      <c r="K95" s="138"/>
      <c r="L95" s="138"/>
      <c r="M95" s="138"/>
      <c r="N95" s="138"/>
      <c r="O95" s="133" t="s">
        <v>7146</v>
      </c>
      <c r="P95" s="133" t="s">
        <v>7146</v>
      </c>
      <c r="Q95" s="133"/>
      <c r="R95" s="149"/>
      <c r="S95" s="30"/>
      <c r="T95" s="32"/>
      <c r="U95" s="30"/>
      <c r="V95" s="32"/>
      <c r="W95" s="30"/>
      <c r="X95" s="32"/>
      <c r="Y95" s="32"/>
      <c r="Z95" s="30"/>
      <c r="AA95" s="30"/>
      <c r="AB95" s="30"/>
      <c r="AC95" s="30"/>
      <c r="AD95" s="30"/>
      <c r="AE95" s="30"/>
      <c r="AF95" s="30"/>
      <c r="AG95" s="30"/>
      <c r="AH95" s="138"/>
      <c r="AI95" s="138"/>
      <c r="AJ95" s="138"/>
      <c r="AK95" s="138"/>
      <c r="AL95" s="138"/>
      <c r="AM95" s="138"/>
      <c r="AN95" s="138"/>
      <c r="AO95" s="138"/>
      <c r="AP95" s="138"/>
      <c r="AQ95" s="138"/>
      <c r="AR95" s="138"/>
      <c r="AS95" s="138"/>
      <c r="AT95" s="149"/>
      <c r="AU95" s="149"/>
      <c r="AV95" s="149"/>
      <c r="AW95" s="149"/>
      <c r="AX95" s="149"/>
      <c r="AY95" s="149"/>
      <c r="AZ95" s="149"/>
      <c r="BA95" s="149"/>
      <c r="BB95" s="149"/>
      <c r="BC95" s="138"/>
      <c r="BD95" s="142"/>
      <c r="BE95" s="141"/>
      <c r="BF95" s="200"/>
      <c r="BG95" s="142"/>
      <c r="BH95" s="142"/>
    </row>
    <row r="96" spans="1:69">
      <c r="A96" s="287"/>
      <c r="B96" s="149"/>
      <c r="C96" s="166"/>
      <c r="D96" s="149"/>
      <c r="E96" s="149"/>
      <c r="F96" s="149"/>
      <c r="G96" s="149"/>
      <c r="H96" s="149"/>
      <c r="I96" s="149"/>
      <c r="J96" s="149"/>
      <c r="K96" s="138"/>
      <c r="L96" s="138"/>
      <c r="M96" s="138"/>
      <c r="N96" s="138"/>
      <c r="O96" s="133" t="s">
        <v>7147</v>
      </c>
      <c r="P96" s="133" t="s">
        <v>7147</v>
      </c>
      <c r="Q96" s="133"/>
      <c r="R96" s="149"/>
      <c r="S96" s="30"/>
      <c r="T96" s="32"/>
      <c r="U96" s="30"/>
      <c r="V96" s="32"/>
      <c r="W96" s="30"/>
      <c r="X96" s="32"/>
      <c r="Y96" s="32"/>
      <c r="Z96" s="30"/>
      <c r="AA96" s="30"/>
      <c r="AB96" s="30"/>
      <c r="AC96" s="30"/>
      <c r="AD96" s="30"/>
      <c r="AE96" s="30"/>
      <c r="AF96" s="30"/>
      <c r="AG96" s="30"/>
      <c r="AH96" s="138"/>
      <c r="AI96" s="138"/>
      <c r="AJ96" s="138"/>
      <c r="AK96" s="138"/>
      <c r="AL96" s="138"/>
      <c r="AM96" s="138"/>
      <c r="AN96" s="138"/>
      <c r="AO96" s="138"/>
      <c r="AP96" s="138"/>
      <c r="AQ96" s="138"/>
      <c r="AR96" s="138"/>
      <c r="AS96" s="138"/>
      <c r="AT96" s="149"/>
      <c r="AU96" s="149"/>
      <c r="AV96" s="149"/>
      <c r="AW96" s="149"/>
      <c r="AX96" s="149"/>
      <c r="AY96" s="149"/>
      <c r="AZ96" s="149"/>
      <c r="BA96" s="149"/>
      <c r="BB96" s="149"/>
      <c r="BC96" s="138"/>
      <c r="BD96" s="142"/>
      <c r="BE96" s="141"/>
      <c r="BF96" s="200"/>
      <c r="BG96" s="142"/>
      <c r="BH96" s="142"/>
    </row>
    <row r="97" spans="1:60">
      <c r="A97" s="287"/>
      <c r="B97" s="149"/>
      <c r="C97" s="166"/>
      <c r="D97" s="149"/>
      <c r="E97" s="149"/>
      <c r="F97" s="149"/>
      <c r="G97" s="149"/>
      <c r="H97" s="149"/>
      <c r="I97" s="149"/>
      <c r="J97" s="149"/>
      <c r="K97" s="138"/>
      <c r="L97" s="138"/>
      <c r="M97" s="138"/>
      <c r="N97" s="138"/>
      <c r="O97" s="135" t="s">
        <v>7148</v>
      </c>
      <c r="P97" s="135" t="s">
        <v>7148</v>
      </c>
      <c r="Q97" s="135"/>
      <c r="R97" s="149"/>
      <c r="S97" s="30"/>
      <c r="T97" s="32"/>
      <c r="U97" s="30"/>
      <c r="V97" s="32"/>
      <c r="W97" s="30"/>
      <c r="X97" s="32"/>
      <c r="Y97" s="32"/>
      <c r="Z97" s="30"/>
      <c r="AA97" s="30"/>
      <c r="AB97" s="30"/>
      <c r="AC97" s="30"/>
      <c r="AD97" s="30"/>
      <c r="AE97" s="30"/>
      <c r="AF97" s="30"/>
      <c r="AG97" s="30"/>
      <c r="AH97" s="138"/>
      <c r="AI97" s="138"/>
      <c r="AJ97" s="138"/>
      <c r="AK97" s="138"/>
      <c r="AL97" s="138"/>
      <c r="AM97" s="138"/>
      <c r="AN97" s="138"/>
      <c r="AO97" s="138"/>
      <c r="AP97" s="138"/>
      <c r="AQ97" s="138"/>
      <c r="AR97" s="138"/>
      <c r="AS97" s="138"/>
      <c r="AT97" s="149"/>
      <c r="AU97" s="149"/>
      <c r="AV97" s="149"/>
      <c r="AW97" s="149"/>
      <c r="AX97" s="149"/>
      <c r="AY97" s="149"/>
      <c r="AZ97" s="149"/>
      <c r="BA97" s="149"/>
      <c r="BB97" s="149"/>
      <c r="BC97" s="138"/>
      <c r="BD97" s="142"/>
      <c r="BE97" s="141"/>
      <c r="BF97" s="200"/>
      <c r="BG97" s="142"/>
      <c r="BH97" s="142"/>
    </row>
    <row r="98" spans="1:60">
      <c r="A98" s="287"/>
      <c r="B98" s="149"/>
      <c r="C98" s="166"/>
      <c r="D98" s="149"/>
      <c r="E98" s="149"/>
      <c r="F98" s="149"/>
      <c r="G98" s="149"/>
      <c r="H98" s="149"/>
      <c r="I98" s="149"/>
      <c r="J98" s="149"/>
      <c r="K98" s="138"/>
      <c r="L98" s="138"/>
      <c r="M98" s="138"/>
      <c r="N98" s="138"/>
      <c r="O98" s="134" t="s">
        <v>7149</v>
      </c>
      <c r="P98" s="134" t="s">
        <v>7149</v>
      </c>
      <c r="Q98" s="134"/>
      <c r="R98" s="149"/>
      <c r="S98" s="149"/>
      <c r="T98" s="50"/>
      <c r="U98" s="149"/>
      <c r="V98" s="50"/>
      <c r="W98" s="149"/>
      <c r="X98" s="50"/>
      <c r="Y98" s="50"/>
      <c r="Z98" s="149"/>
      <c r="AA98" s="149"/>
      <c r="AB98" s="149"/>
      <c r="AC98" s="149"/>
      <c r="AD98" s="149"/>
      <c r="AE98" s="149"/>
      <c r="AF98" s="149"/>
      <c r="AG98" s="149"/>
      <c r="AH98" s="138"/>
      <c r="AI98" s="138"/>
      <c r="AJ98" s="138"/>
      <c r="AK98" s="138"/>
      <c r="AL98" s="138"/>
      <c r="AM98" s="138"/>
      <c r="AN98" s="138"/>
      <c r="AO98" s="138"/>
      <c r="AP98" s="138"/>
      <c r="AQ98" s="138"/>
      <c r="AR98" s="138"/>
      <c r="AS98" s="138"/>
      <c r="AT98" s="149"/>
      <c r="AU98" s="149"/>
      <c r="AV98" s="149"/>
      <c r="AW98" s="149"/>
      <c r="AX98" s="149"/>
      <c r="AY98" s="149"/>
      <c r="AZ98" s="149"/>
      <c r="BA98" s="149"/>
      <c r="BB98" s="149"/>
      <c r="BC98" s="138"/>
      <c r="BD98" s="142"/>
      <c r="BE98" s="141"/>
      <c r="BF98" s="200"/>
      <c r="BG98" s="142"/>
      <c r="BH98" s="142"/>
    </row>
    <row r="99" spans="1:60">
      <c r="A99" s="287"/>
      <c r="B99" s="149"/>
      <c r="C99" s="166"/>
      <c r="D99" s="149"/>
      <c r="E99" s="149"/>
      <c r="F99" s="149"/>
      <c r="G99" s="149"/>
      <c r="H99" s="149"/>
      <c r="I99" s="149"/>
      <c r="J99" s="149"/>
      <c r="K99" s="138"/>
      <c r="L99" s="138"/>
      <c r="M99" s="138"/>
      <c r="N99" s="138"/>
      <c r="O99" s="134" t="s">
        <v>7150</v>
      </c>
      <c r="P99" s="134" t="s">
        <v>7150</v>
      </c>
      <c r="Q99" s="134"/>
      <c r="R99" s="149"/>
      <c r="S99" s="149"/>
      <c r="T99" s="50"/>
      <c r="U99" s="149"/>
      <c r="V99" s="50"/>
      <c r="W99" s="149"/>
      <c r="X99" s="50"/>
      <c r="Y99" s="50"/>
      <c r="Z99" s="149"/>
      <c r="AA99" s="149"/>
      <c r="AB99" s="149"/>
      <c r="AC99" s="149"/>
      <c r="AD99" s="149"/>
      <c r="AE99" s="149"/>
      <c r="AF99" s="149"/>
      <c r="AG99" s="149"/>
      <c r="AH99" s="138"/>
      <c r="AI99" s="138"/>
      <c r="AJ99" s="138"/>
      <c r="AK99" s="138"/>
      <c r="AL99" s="138"/>
      <c r="AM99" s="138"/>
      <c r="AN99" s="138"/>
      <c r="AO99" s="138"/>
      <c r="AP99" s="138"/>
      <c r="AQ99" s="138"/>
      <c r="AR99" s="138"/>
      <c r="AS99" s="138"/>
      <c r="AT99" s="149"/>
      <c r="AU99" s="149"/>
      <c r="AV99" s="149"/>
      <c r="AW99" s="149"/>
      <c r="AX99" s="149"/>
      <c r="AY99" s="149"/>
      <c r="AZ99" s="149"/>
      <c r="BA99" s="149"/>
      <c r="BB99" s="149"/>
      <c r="BC99" s="138"/>
      <c r="BD99" s="142"/>
      <c r="BE99" s="141"/>
      <c r="BF99" s="200"/>
      <c r="BG99" s="142"/>
      <c r="BH99" s="142"/>
    </row>
    <row r="100" spans="1:60">
      <c r="A100" s="287"/>
      <c r="B100" s="149"/>
      <c r="C100" s="166"/>
      <c r="D100" s="149"/>
      <c r="E100" s="149"/>
      <c r="F100" s="149"/>
      <c r="G100" s="149"/>
      <c r="H100" s="149"/>
      <c r="I100" s="149"/>
      <c r="J100" s="149"/>
      <c r="K100" s="138"/>
      <c r="L100" s="138"/>
      <c r="M100" s="138"/>
      <c r="N100" s="138"/>
      <c r="O100" s="133" t="s">
        <v>7151</v>
      </c>
      <c r="P100" s="133" t="s">
        <v>7151</v>
      </c>
      <c r="Q100" s="133"/>
      <c r="R100" s="149"/>
      <c r="S100" s="149"/>
      <c r="T100" s="50"/>
      <c r="U100" s="149"/>
      <c r="V100" s="50"/>
      <c r="W100" s="149"/>
      <c r="X100" s="50"/>
      <c r="Y100" s="50"/>
      <c r="Z100" s="149"/>
      <c r="AA100" s="149"/>
      <c r="AB100" s="149"/>
      <c r="AC100" s="149"/>
      <c r="AD100" s="149"/>
      <c r="AE100" s="149"/>
      <c r="AF100" s="149"/>
      <c r="AG100" s="149"/>
      <c r="AH100" s="138"/>
      <c r="AI100" s="138"/>
      <c r="AJ100" s="138"/>
      <c r="AK100" s="138"/>
      <c r="AL100" s="138"/>
      <c r="AM100" s="138"/>
      <c r="AN100" s="138"/>
      <c r="AO100" s="138"/>
      <c r="AP100" s="138"/>
      <c r="AQ100" s="138"/>
      <c r="AR100" s="138"/>
      <c r="AS100" s="138"/>
      <c r="AT100" s="149"/>
      <c r="AU100" s="149"/>
      <c r="AV100" s="149"/>
      <c r="AW100" s="149"/>
      <c r="AX100" s="149"/>
      <c r="AY100" s="149"/>
      <c r="AZ100" s="149"/>
      <c r="BA100" s="149"/>
      <c r="BB100" s="149"/>
      <c r="BC100" s="138"/>
      <c r="BD100" s="142"/>
      <c r="BE100" s="141"/>
      <c r="BF100" s="200"/>
      <c r="BG100" s="142"/>
      <c r="BH100" s="142"/>
    </row>
    <row r="101" spans="1:60">
      <c r="A101" s="287"/>
      <c r="B101" s="149"/>
      <c r="C101" s="166"/>
      <c r="D101" s="149"/>
      <c r="E101" s="149"/>
      <c r="F101" s="149"/>
      <c r="G101" s="149"/>
      <c r="H101" s="149"/>
      <c r="I101" s="149"/>
      <c r="J101" s="149"/>
      <c r="K101" s="138"/>
      <c r="L101" s="138"/>
      <c r="M101" s="138"/>
      <c r="N101" s="138"/>
      <c r="O101" s="133" t="s">
        <v>7152</v>
      </c>
      <c r="P101" s="133" t="s">
        <v>7152</v>
      </c>
      <c r="Q101" s="133"/>
      <c r="R101" s="149"/>
      <c r="S101" s="149"/>
      <c r="T101" s="50"/>
      <c r="U101" s="149"/>
      <c r="V101" s="50"/>
      <c r="W101" s="149"/>
      <c r="X101" s="50"/>
      <c r="Y101" s="50"/>
      <c r="Z101" s="149"/>
      <c r="AA101" s="149"/>
      <c r="AB101" s="149"/>
      <c r="AC101" s="149"/>
      <c r="AD101" s="149"/>
      <c r="AE101" s="149"/>
      <c r="AF101" s="149"/>
      <c r="AG101" s="149"/>
      <c r="AH101" s="138"/>
      <c r="AI101" s="138"/>
      <c r="AJ101" s="138"/>
      <c r="AK101" s="138"/>
      <c r="AL101" s="138"/>
      <c r="AM101" s="138"/>
      <c r="AN101" s="138"/>
      <c r="AO101" s="138"/>
      <c r="AP101" s="138"/>
      <c r="AQ101" s="138"/>
      <c r="AR101" s="138"/>
      <c r="AS101" s="138"/>
      <c r="AT101" s="149"/>
      <c r="AU101" s="149"/>
      <c r="AV101" s="149"/>
      <c r="AW101" s="149"/>
      <c r="AX101" s="149"/>
      <c r="AY101" s="149"/>
      <c r="AZ101" s="149"/>
      <c r="BA101" s="149"/>
      <c r="BB101" s="149"/>
      <c r="BC101" s="138"/>
      <c r="BD101" s="142"/>
      <c r="BE101" s="141"/>
      <c r="BF101" s="200"/>
      <c r="BG101" s="142"/>
      <c r="BH101" s="142"/>
    </row>
    <row r="102" spans="1:60">
      <c r="A102" s="287"/>
      <c r="B102" s="149"/>
      <c r="C102" s="166"/>
      <c r="D102" s="149"/>
      <c r="E102" s="149"/>
      <c r="F102" s="149"/>
      <c r="G102" s="149"/>
      <c r="H102" s="149"/>
      <c r="I102" s="149"/>
      <c r="J102" s="149"/>
      <c r="K102" s="138"/>
      <c r="L102" s="138"/>
      <c r="M102" s="138"/>
      <c r="N102" s="138"/>
      <c r="O102" s="133" t="s">
        <v>7153</v>
      </c>
      <c r="P102" s="133" t="s">
        <v>7153</v>
      </c>
      <c r="Q102" s="133"/>
      <c r="R102" s="149"/>
      <c r="S102" s="149"/>
      <c r="T102" s="50"/>
      <c r="U102" s="149"/>
      <c r="V102" s="50"/>
      <c r="W102" s="149"/>
      <c r="X102" s="50"/>
      <c r="Y102" s="50"/>
      <c r="Z102" s="149"/>
      <c r="AA102" s="149"/>
      <c r="AB102" s="149"/>
      <c r="AC102" s="149"/>
      <c r="AD102" s="149"/>
      <c r="AE102" s="149"/>
      <c r="AF102" s="149"/>
      <c r="AG102" s="149"/>
      <c r="AH102" s="138"/>
      <c r="AI102" s="138"/>
      <c r="AJ102" s="138"/>
      <c r="AK102" s="138"/>
      <c r="AL102" s="138"/>
      <c r="AM102" s="138"/>
      <c r="AN102" s="138"/>
      <c r="AO102" s="138"/>
      <c r="AP102" s="138"/>
      <c r="AQ102" s="138"/>
      <c r="AR102" s="138"/>
      <c r="AS102" s="138"/>
      <c r="AT102" s="149"/>
      <c r="AU102" s="149"/>
      <c r="AV102" s="149"/>
      <c r="AW102" s="149"/>
      <c r="AX102" s="149"/>
      <c r="AY102" s="149"/>
      <c r="AZ102" s="149"/>
      <c r="BA102" s="149"/>
      <c r="BB102" s="149"/>
      <c r="BC102" s="138"/>
      <c r="BD102" s="142"/>
      <c r="BE102" s="141"/>
      <c r="BF102" s="200"/>
      <c r="BG102" s="142"/>
      <c r="BH102" s="142"/>
    </row>
    <row r="103" spans="1:60">
      <c r="A103" s="283"/>
      <c r="B103" s="138"/>
      <c r="C103" s="139"/>
      <c r="D103" s="138"/>
      <c r="E103" s="138"/>
      <c r="F103" s="138"/>
      <c r="G103" s="138"/>
      <c r="H103" s="138"/>
      <c r="I103" s="138"/>
      <c r="J103" s="138"/>
      <c r="K103" s="138"/>
      <c r="L103" s="138"/>
      <c r="M103" s="138"/>
      <c r="N103" s="138"/>
      <c r="O103" s="133" t="s">
        <v>7154</v>
      </c>
      <c r="P103" s="133" t="s">
        <v>7154</v>
      </c>
      <c r="Q103" s="133"/>
      <c r="R103" s="138"/>
      <c r="S103" s="149"/>
      <c r="T103" s="50"/>
      <c r="U103" s="149"/>
      <c r="V103" s="50"/>
      <c r="W103" s="149"/>
      <c r="X103" s="50"/>
      <c r="Y103" s="50"/>
      <c r="Z103" s="149"/>
      <c r="AA103" s="149"/>
      <c r="AB103" s="149"/>
      <c r="AC103" s="149"/>
      <c r="AD103" s="149"/>
      <c r="AE103" s="149"/>
      <c r="AF103" s="149"/>
      <c r="AG103" s="149"/>
      <c r="AH103" s="138"/>
      <c r="AI103" s="138"/>
      <c r="AJ103" s="138"/>
      <c r="AK103" s="138"/>
      <c r="AL103" s="138"/>
      <c r="AM103" s="138"/>
      <c r="AN103" s="138"/>
      <c r="AO103" s="138"/>
      <c r="AP103" s="138"/>
      <c r="AQ103" s="138"/>
      <c r="AR103" s="138"/>
      <c r="AS103" s="138"/>
      <c r="AT103" s="149"/>
      <c r="AU103" s="149"/>
      <c r="AV103" s="149"/>
      <c r="AW103" s="149"/>
      <c r="AX103" s="149"/>
      <c r="AY103" s="149"/>
      <c r="AZ103" s="149"/>
      <c r="BA103" s="149"/>
      <c r="BB103" s="149"/>
      <c r="BC103" s="138"/>
      <c r="BD103" s="142"/>
      <c r="BE103" s="141"/>
      <c r="BF103" s="200"/>
      <c r="BG103" s="142"/>
      <c r="BH103" s="142"/>
    </row>
    <row r="104" spans="1:60">
      <c r="A104" s="283"/>
      <c r="B104" s="138"/>
      <c r="C104" s="139"/>
      <c r="D104" s="138"/>
      <c r="E104" s="138"/>
      <c r="F104" s="138"/>
      <c r="G104" s="138"/>
      <c r="H104" s="138"/>
      <c r="I104" s="138"/>
      <c r="J104" s="138"/>
      <c r="K104" s="138"/>
      <c r="L104" s="138"/>
      <c r="M104" s="138"/>
      <c r="N104" s="138"/>
      <c r="O104" s="133" t="s">
        <v>7155</v>
      </c>
      <c r="P104" s="133" t="s">
        <v>7155</v>
      </c>
      <c r="Q104" s="133"/>
      <c r="R104" s="138"/>
      <c r="S104" s="149"/>
      <c r="T104" s="50"/>
      <c r="U104" s="149"/>
      <c r="V104" s="50"/>
      <c r="W104" s="149"/>
      <c r="X104" s="50"/>
      <c r="Y104" s="50"/>
      <c r="Z104" s="149"/>
      <c r="AA104" s="149"/>
      <c r="AB104" s="149"/>
      <c r="AC104" s="149"/>
      <c r="AD104" s="149"/>
      <c r="AE104" s="149"/>
      <c r="AF104" s="149"/>
      <c r="AG104" s="149"/>
      <c r="AH104" s="138"/>
      <c r="AI104" s="138"/>
      <c r="AJ104" s="138"/>
      <c r="AK104" s="138"/>
      <c r="AL104" s="138"/>
      <c r="AM104" s="138"/>
      <c r="AN104" s="138"/>
      <c r="AO104" s="138"/>
      <c r="AP104" s="138"/>
      <c r="AQ104" s="138"/>
      <c r="AR104" s="138"/>
      <c r="AS104" s="138"/>
      <c r="AT104" s="149"/>
      <c r="AU104" s="149"/>
      <c r="AV104" s="149"/>
      <c r="AW104" s="149"/>
      <c r="AX104" s="149"/>
      <c r="AY104" s="149"/>
      <c r="AZ104" s="149"/>
      <c r="BA104" s="149"/>
      <c r="BB104" s="149"/>
      <c r="BC104" s="138"/>
      <c r="BD104" s="142"/>
      <c r="BE104" s="141"/>
      <c r="BF104" s="200"/>
      <c r="BG104" s="142"/>
      <c r="BH104" s="142"/>
    </row>
    <row r="105" spans="1:60">
      <c r="A105" s="283"/>
      <c r="B105" s="138"/>
      <c r="C105" s="139"/>
      <c r="D105" s="138"/>
      <c r="E105" s="138"/>
      <c r="F105" s="138"/>
      <c r="G105" s="138"/>
      <c r="H105" s="138"/>
      <c r="I105" s="138"/>
      <c r="J105" s="138"/>
      <c r="K105" s="138"/>
      <c r="L105" s="138"/>
      <c r="M105" s="138"/>
      <c r="N105" s="138"/>
      <c r="O105" s="133" t="s">
        <v>7156</v>
      </c>
      <c r="P105" s="133" t="s">
        <v>7156</v>
      </c>
      <c r="Q105" s="133"/>
      <c r="R105" s="138"/>
      <c r="S105" s="149"/>
      <c r="T105" s="50"/>
      <c r="U105" s="149"/>
      <c r="V105" s="50"/>
      <c r="W105" s="149"/>
      <c r="X105" s="50"/>
      <c r="Y105" s="50"/>
      <c r="Z105" s="149"/>
      <c r="AA105" s="149"/>
      <c r="AB105" s="149"/>
      <c r="AC105" s="149"/>
      <c r="AD105" s="149"/>
      <c r="AE105" s="149"/>
      <c r="AF105" s="149"/>
      <c r="AG105" s="149"/>
      <c r="AH105" s="138"/>
      <c r="AI105" s="138"/>
      <c r="AJ105" s="138"/>
      <c r="AK105" s="138"/>
      <c r="AL105" s="138"/>
      <c r="AM105" s="138"/>
      <c r="AN105" s="138"/>
      <c r="AO105" s="138"/>
      <c r="AP105" s="138"/>
      <c r="AQ105" s="138"/>
      <c r="AR105" s="138"/>
      <c r="AS105" s="138"/>
      <c r="AT105" s="149"/>
      <c r="AU105" s="149"/>
      <c r="AV105" s="149"/>
      <c r="AW105" s="149"/>
      <c r="AX105" s="149"/>
      <c r="AY105" s="149"/>
      <c r="AZ105" s="149"/>
      <c r="BA105" s="149"/>
      <c r="BB105" s="149"/>
      <c r="BC105" s="138"/>
      <c r="BD105" s="142"/>
      <c r="BE105" s="141"/>
      <c r="BF105" s="200"/>
      <c r="BG105" s="142"/>
      <c r="BH105" s="142"/>
    </row>
    <row r="106" spans="1:60">
      <c r="A106" s="283"/>
      <c r="B106" s="138"/>
      <c r="C106" s="139"/>
      <c r="D106" s="138"/>
      <c r="E106" s="138"/>
      <c r="F106" s="138"/>
      <c r="G106" s="138"/>
      <c r="H106" s="138"/>
      <c r="I106" s="138"/>
      <c r="J106" s="138"/>
      <c r="K106" s="138"/>
      <c r="L106" s="138"/>
      <c r="M106" s="138"/>
      <c r="N106" s="138"/>
      <c r="O106" s="133" t="s">
        <v>7157</v>
      </c>
      <c r="P106" s="133" t="s">
        <v>7157</v>
      </c>
      <c r="Q106" s="133"/>
      <c r="R106" s="138"/>
      <c r="S106" s="149"/>
      <c r="T106" s="50"/>
      <c r="U106" s="149"/>
      <c r="V106" s="50"/>
      <c r="W106" s="149"/>
      <c r="X106" s="50"/>
      <c r="Y106" s="50"/>
      <c r="Z106" s="149"/>
      <c r="AA106" s="149"/>
      <c r="AB106" s="149"/>
      <c r="AC106" s="149"/>
      <c r="AD106" s="149"/>
      <c r="AE106" s="149"/>
      <c r="AF106" s="149"/>
      <c r="AG106" s="149"/>
      <c r="AH106" s="138"/>
      <c r="AI106" s="138"/>
      <c r="AJ106" s="138"/>
      <c r="AK106" s="138"/>
      <c r="AL106" s="138"/>
      <c r="AM106" s="138"/>
      <c r="AN106" s="138"/>
      <c r="AO106" s="138"/>
      <c r="AP106" s="138"/>
      <c r="AQ106" s="138"/>
      <c r="AR106" s="138"/>
      <c r="AS106" s="138"/>
      <c r="AT106" s="149"/>
      <c r="AU106" s="149"/>
      <c r="AV106" s="149"/>
      <c r="AW106" s="149"/>
      <c r="AX106" s="149"/>
      <c r="AY106" s="149"/>
      <c r="AZ106" s="149"/>
      <c r="BA106" s="149"/>
      <c r="BB106" s="149"/>
      <c r="BC106" s="138"/>
      <c r="BD106" s="142"/>
      <c r="BE106" s="141"/>
      <c r="BF106" s="200"/>
      <c r="BG106" s="142"/>
      <c r="BH106" s="142"/>
    </row>
    <row r="107" spans="1:60">
      <c r="A107" s="283"/>
      <c r="B107" s="138"/>
      <c r="C107" s="139"/>
      <c r="D107" s="138"/>
      <c r="E107" s="138"/>
      <c r="F107" s="138"/>
      <c r="G107" s="138"/>
      <c r="H107" s="138"/>
      <c r="I107" s="138"/>
      <c r="J107" s="138"/>
      <c r="K107" s="138"/>
      <c r="L107" s="138"/>
      <c r="M107" s="138"/>
      <c r="N107" s="138"/>
      <c r="O107" s="133" t="s">
        <v>7158</v>
      </c>
      <c r="P107" s="133" t="s">
        <v>7158</v>
      </c>
      <c r="Q107" s="133"/>
      <c r="R107" s="138"/>
      <c r="S107" s="149"/>
      <c r="T107" s="50"/>
      <c r="U107" s="149"/>
      <c r="V107" s="50"/>
      <c r="W107" s="149"/>
      <c r="X107" s="50"/>
      <c r="Y107" s="50"/>
      <c r="Z107" s="149"/>
      <c r="AA107" s="149"/>
      <c r="AB107" s="149"/>
      <c r="AC107" s="149"/>
      <c r="AD107" s="149"/>
      <c r="AE107" s="149"/>
      <c r="AF107" s="149"/>
      <c r="AG107" s="149"/>
      <c r="AH107" s="138"/>
      <c r="AI107" s="138"/>
      <c r="AJ107" s="138"/>
      <c r="AK107" s="138"/>
      <c r="AL107" s="138"/>
      <c r="AM107" s="138"/>
      <c r="AN107" s="138"/>
      <c r="AO107" s="138"/>
      <c r="AP107" s="138"/>
      <c r="AQ107" s="138"/>
      <c r="AR107" s="138"/>
      <c r="AS107" s="138"/>
      <c r="AT107" s="149"/>
      <c r="AU107" s="149"/>
      <c r="AV107" s="149"/>
      <c r="AW107" s="149"/>
      <c r="AX107" s="149"/>
      <c r="AY107" s="149"/>
      <c r="AZ107" s="149"/>
      <c r="BA107" s="149"/>
      <c r="BB107" s="149"/>
      <c r="BC107" s="138"/>
      <c r="BD107" s="142"/>
      <c r="BE107" s="141"/>
      <c r="BF107" s="200"/>
      <c r="BG107" s="142"/>
      <c r="BH107" s="142"/>
    </row>
    <row r="108" spans="1:60">
      <c r="A108" s="283"/>
      <c r="B108" s="138"/>
      <c r="C108" s="139"/>
      <c r="D108" s="138"/>
      <c r="E108" s="138"/>
      <c r="F108" s="138"/>
      <c r="G108" s="138"/>
      <c r="H108" s="138"/>
      <c r="I108" s="138"/>
      <c r="J108" s="138"/>
      <c r="K108" s="138"/>
      <c r="L108" s="138"/>
      <c r="M108" s="138"/>
      <c r="N108" s="138"/>
      <c r="O108" s="133" t="s">
        <v>7159</v>
      </c>
      <c r="P108" s="133" t="s">
        <v>7159</v>
      </c>
      <c r="R108" s="138"/>
      <c r="S108" s="149"/>
      <c r="T108" s="50"/>
      <c r="U108" s="149"/>
      <c r="V108" s="50"/>
      <c r="W108" s="149"/>
      <c r="X108" s="50"/>
      <c r="Y108" s="50"/>
      <c r="Z108" s="149"/>
      <c r="AA108" s="149"/>
      <c r="AB108" s="149"/>
      <c r="AC108" s="149"/>
      <c r="AD108" s="149"/>
      <c r="AE108" s="149"/>
      <c r="AF108" s="149"/>
      <c r="AG108" s="149"/>
      <c r="AH108" s="138"/>
      <c r="AI108" s="138"/>
      <c r="AJ108" s="138"/>
      <c r="AK108" s="138"/>
      <c r="AL108" s="138"/>
      <c r="AM108" s="138"/>
      <c r="AN108" s="138"/>
      <c r="AO108" s="138"/>
      <c r="AP108" s="138"/>
      <c r="AQ108" s="138"/>
      <c r="AR108" s="138"/>
      <c r="AS108" s="138"/>
      <c r="AT108" s="149"/>
      <c r="AU108" s="149"/>
      <c r="AV108" s="149"/>
      <c r="AW108" s="149"/>
      <c r="AX108" s="149"/>
      <c r="AY108" s="149"/>
      <c r="AZ108" s="149"/>
      <c r="BA108" s="149"/>
      <c r="BB108" s="149"/>
      <c r="BC108" s="138"/>
      <c r="BD108" s="142"/>
      <c r="BE108" s="141"/>
      <c r="BF108" s="200"/>
      <c r="BG108" s="142"/>
      <c r="BH108" s="142"/>
    </row>
    <row r="109" spans="1:60">
      <c r="A109" s="283"/>
      <c r="B109" s="138"/>
      <c r="C109" s="139"/>
      <c r="D109" s="138"/>
      <c r="E109" s="138"/>
      <c r="F109" s="138"/>
      <c r="G109" s="138"/>
      <c r="H109" s="138"/>
      <c r="I109" s="138"/>
      <c r="J109" s="138"/>
      <c r="K109" s="138"/>
      <c r="L109" s="138"/>
      <c r="M109" s="138"/>
      <c r="N109" s="138"/>
      <c r="O109" s="133" t="s">
        <v>7160</v>
      </c>
      <c r="P109" s="133" t="s">
        <v>7160</v>
      </c>
      <c r="R109" s="138"/>
      <c r="S109" s="149"/>
      <c r="T109" s="50"/>
      <c r="U109" s="149"/>
      <c r="V109" s="50"/>
      <c r="W109" s="149"/>
      <c r="X109" s="50"/>
      <c r="Y109" s="50"/>
      <c r="Z109" s="149"/>
      <c r="AA109" s="149"/>
      <c r="AB109" s="149"/>
      <c r="AC109" s="149"/>
      <c r="AD109" s="149"/>
      <c r="AE109" s="149"/>
      <c r="AF109" s="149"/>
      <c r="AG109" s="149"/>
      <c r="AH109" s="138"/>
      <c r="AI109" s="138"/>
      <c r="AJ109" s="138"/>
      <c r="AK109" s="138"/>
      <c r="AL109" s="138"/>
      <c r="AM109" s="138"/>
      <c r="AN109" s="138"/>
      <c r="AO109" s="138"/>
      <c r="AP109" s="138"/>
      <c r="AQ109" s="138"/>
      <c r="AR109" s="138"/>
      <c r="AS109" s="138"/>
      <c r="AT109" s="149"/>
      <c r="AU109" s="149"/>
      <c r="AV109" s="149"/>
      <c r="AW109" s="149"/>
      <c r="AX109" s="149"/>
      <c r="AY109" s="149"/>
      <c r="AZ109" s="149"/>
      <c r="BA109" s="149"/>
      <c r="BB109" s="149"/>
      <c r="BC109" s="138"/>
      <c r="BD109" s="142"/>
      <c r="BE109" s="141"/>
      <c r="BF109" s="200"/>
      <c r="BG109" s="142"/>
      <c r="BH109" s="142"/>
    </row>
    <row r="110" spans="1:60">
      <c r="A110" s="283"/>
      <c r="B110" s="138"/>
      <c r="C110" s="139"/>
      <c r="D110" s="138"/>
      <c r="E110" s="138"/>
      <c r="F110" s="138"/>
      <c r="G110" s="138"/>
      <c r="H110" s="138"/>
      <c r="I110" s="138"/>
      <c r="J110" s="138"/>
      <c r="K110" s="138"/>
      <c r="L110" s="138"/>
      <c r="M110" s="138"/>
      <c r="N110" s="138"/>
      <c r="O110" s="133" t="s">
        <v>7161</v>
      </c>
      <c r="P110" s="133" t="s">
        <v>7161</v>
      </c>
      <c r="R110" s="138"/>
      <c r="S110" s="149"/>
      <c r="T110" s="50"/>
      <c r="U110" s="149"/>
      <c r="V110" s="50"/>
      <c r="W110" s="149"/>
      <c r="X110" s="50"/>
      <c r="Y110" s="50"/>
      <c r="Z110" s="149"/>
      <c r="AA110" s="149"/>
      <c r="AB110" s="149"/>
      <c r="AC110" s="149"/>
      <c r="AD110" s="149"/>
      <c r="AE110" s="149"/>
      <c r="AF110" s="149"/>
      <c r="AG110" s="149"/>
      <c r="AH110" s="138"/>
      <c r="AI110" s="138"/>
      <c r="AJ110" s="138"/>
      <c r="AK110" s="138"/>
      <c r="AL110" s="138"/>
      <c r="AM110" s="138"/>
      <c r="AN110" s="138"/>
      <c r="AO110" s="138"/>
      <c r="AP110" s="138"/>
      <c r="AQ110" s="138"/>
      <c r="AR110" s="138"/>
      <c r="AS110" s="138"/>
      <c r="AT110" s="149"/>
      <c r="AU110" s="149"/>
      <c r="AV110" s="149"/>
      <c r="AW110" s="149"/>
      <c r="AX110" s="149"/>
      <c r="AY110" s="149"/>
      <c r="AZ110" s="149"/>
      <c r="BA110" s="149"/>
      <c r="BB110" s="149"/>
      <c r="BC110" s="138"/>
      <c r="BD110" s="142"/>
      <c r="BE110" s="141"/>
      <c r="BF110" s="200"/>
      <c r="BG110" s="142"/>
      <c r="BH110" s="142"/>
    </row>
    <row r="111" spans="1:60">
      <c r="A111" s="283"/>
      <c r="B111" s="138"/>
      <c r="C111" s="139"/>
      <c r="D111" s="138"/>
      <c r="E111" s="138"/>
      <c r="F111" s="138"/>
      <c r="G111" s="138"/>
      <c r="H111" s="138"/>
      <c r="I111" s="138"/>
      <c r="J111" s="138"/>
      <c r="K111" s="138"/>
      <c r="L111" s="138"/>
      <c r="M111" s="138"/>
      <c r="N111" s="138"/>
      <c r="O111" s="133" t="s">
        <v>7162</v>
      </c>
      <c r="P111" s="133" t="s">
        <v>7162</v>
      </c>
      <c r="Q111" s="133"/>
      <c r="R111" s="138"/>
      <c r="S111" s="149"/>
      <c r="T111" s="50"/>
      <c r="U111" s="149"/>
      <c r="V111" s="50"/>
      <c r="W111" s="149"/>
      <c r="X111" s="50"/>
      <c r="Y111" s="50"/>
      <c r="Z111" s="149"/>
      <c r="AA111" s="149"/>
      <c r="AB111" s="149"/>
      <c r="AC111" s="149"/>
      <c r="AD111" s="149"/>
      <c r="AE111" s="149"/>
      <c r="AF111" s="149"/>
      <c r="AG111" s="149"/>
      <c r="AH111" s="138"/>
      <c r="AI111" s="138"/>
      <c r="AJ111" s="138"/>
      <c r="AK111" s="138"/>
      <c r="AL111" s="138"/>
      <c r="AM111" s="138"/>
      <c r="AN111" s="138"/>
      <c r="AO111" s="138"/>
      <c r="AP111" s="138"/>
      <c r="AQ111" s="138"/>
      <c r="AR111" s="138"/>
      <c r="AS111" s="138"/>
      <c r="AT111" s="149"/>
      <c r="AU111" s="149"/>
      <c r="AV111" s="149"/>
      <c r="AW111" s="149"/>
      <c r="AX111" s="149"/>
      <c r="AY111" s="149"/>
      <c r="AZ111" s="149"/>
      <c r="BA111" s="149"/>
      <c r="BB111" s="149"/>
      <c r="BC111" s="138"/>
      <c r="BD111" s="142"/>
      <c r="BE111" s="141"/>
      <c r="BF111" s="200"/>
      <c r="BG111" s="142"/>
      <c r="BH111" s="142"/>
    </row>
    <row r="112" spans="1:60">
      <c r="A112" s="283"/>
      <c r="B112" s="138"/>
      <c r="C112" s="139"/>
      <c r="D112" s="138"/>
      <c r="E112" s="138"/>
      <c r="F112" s="138"/>
      <c r="G112" s="138"/>
      <c r="H112" s="138"/>
      <c r="I112" s="138"/>
      <c r="J112" s="138"/>
      <c r="K112" s="138"/>
      <c r="L112" s="138"/>
      <c r="M112" s="138"/>
      <c r="N112" s="138"/>
      <c r="O112" s="133" t="s">
        <v>7163</v>
      </c>
      <c r="P112" s="133" t="s">
        <v>7163</v>
      </c>
      <c r="Q112" s="133"/>
      <c r="R112" s="138"/>
      <c r="S112" s="149"/>
      <c r="T112" s="50"/>
      <c r="U112" s="149"/>
      <c r="V112" s="50"/>
      <c r="W112" s="149"/>
      <c r="X112" s="50"/>
      <c r="Y112" s="50"/>
      <c r="Z112" s="149"/>
      <c r="AA112" s="149"/>
      <c r="AB112" s="149"/>
      <c r="AC112" s="149"/>
      <c r="AD112" s="149"/>
      <c r="AE112" s="149"/>
      <c r="AF112" s="149"/>
      <c r="AG112" s="149"/>
      <c r="AH112" s="138"/>
      <c r="AI112" s="138"/>
      <c r="AJ112" s="138"/>
      <c r="AK112" s="138"/>
      <c r="AL112" s="138"/>
      <c r="AM112" s="138"/>
      <c r="AN112" s="138"/>
      <c r="AO112" s="138"/>
      <c r="AP112" s="138"/>
      <c r="AQ112" s="138"/>
      <c r="AR112" s="138"/>
      <c r="AS112" s="138"/>
      <c r="AT112" s="149"/>
      <c r="AU112" s="149"/>
      <c r="AV112" s="149"/>
      <c r="AW112" s="149"/>
      <c r="AX112" s="149"/>
      <c r="AY112" s="149"/>
      <c r="AZ112" s="149"/>
      <c r="BA112" s="149"/>
      <c r="BB112" s="149"/>
      <c r="BC112" s="138"/>
      <c r="BD112" s="142"/>
      <c r="BE112" s="141"/>
      <c r="BF112" s="200"/>
      <c r="BG112" s="142"/>
      <c r="BH112" s="142"/>
    </row>
    <row r="113" spans="1:60">
      <c r="A113" s="283"/>
      <c r="B113" s="138"/>
      <c r="C113" s="139"/>
      <c r="D113" s="138"/>
      <c r="E113" s="138"/>
      <c r="F113" s="138"/>
      <c r="G113" s="138"/>
      <c r="H113" s="138"/>
      <c r="I113" s="138"/>
      <c r="J113" s="138"/>
      <c r="K113" s="138"/>
      <c r="L113" s="138"/>
      <c r="M113" s="138"/>
      <c r="N113" s="138"/>
      <c r="O113" s="133" t="s">
        <v>7164</v>
      </c>
      <c r="P113" s="133" t="s">
        <v>7164</v>
      </c>
      <c r="Q113" s="133"/>
      <c r="R113" s="138"/>
      <c r="S113" s="149"/>
      <c r="T113" s="50"/>
      <c r="U113" s="149"/>
      <c r="V113" s="50"/>
      <c r="W113" s="149"/>
      <c r="X113" s="50"/>
      <c r="Y113" s="50"/>
      <c r="Z113" s="149"/>
      <c r="AA113" s="149"/>
      <c r="AB113" s="149"/>
      <c r="AC113" s="149"/>
      <c r="AD113" s="149"/>
      <c r="AE113" s="149"/>
      <c r="AF113" s="149"/>
      <c r="AG113" s="149"/>
      <c r="AH113" s="138"/>
      <c r="AI113" s="138"/>
      <c r="AJ113" s="138"/>
      <c r="AK113" s="138"/>
      <c r="AL113" s="138"/>
      <c r="AM113" s="138"/>
      <c r="AN113" s="138"/>
      <c r="AO113" s="138"/>
      <c r="AP113" s="138"/>
      <c r="AQ113" s="138"/>
      <c r="AR113" s="138"/>
      <c r="AS113" s="138"/>
      <c r="AT113" s="149"/>
      <c r="AU113" s="149"/>
      <c r="AV113" s="149"/>
      <c r="AW113" s="149"/>
      <c r="AX113" s="149"/>
      <c r="AY113" s="149"/>
      <c r="AZ113" s="149"/>
      <c r="BA113" s="149"/>
      <c r="BB113" s="149"/>
      <c r="BC113" s="138"/>
      <c r="BD113" s="142"/>
      <c r="BE113" s="141"/>
      <c r="BF113" s="200"/>
      <c r="BG113" s="142"/>
      <c r="BH113" s="142"/>
    </row>
    <row r="114" spans="1:60">
      <c r="A114" s="283"/>
      <c r="B114" s="138"/>
      <c r="C114" s="139"/>
      <c r="D114" s="138"/>
      <c r="E114" s="138"/>
      <c r="F114" s="138"/>
      <c r="G114" s="138"/>
      <c r="H114" s="138"/>
      <c r="I114" s="138"/>
      <c r="J114" s="138"/>
      <c r="K114" s="138"/>
      <c r="L114" s="138"/>
      <c r="M114" s="138"/>
      <c r="N114" s="138"/>
      <c r="O114" s="133" t="s">
        <v>7165</v>
      </c>
      <c r="P114" s="133" t="s">
        <v>7165</v>
      </c>
      <c r="R114" s="138"/>
      <c r="S114" s="138"/>
      <c r="U114" s="138"/>
      <c r="W114" s="138"/>
      <c r="Z114" s="138"/>
      <c r="AA114" s="138"/>
      <c r="AB114" s="138"/>
      <c r="AC114" s="138"/>
      <c r="AD114" s="138"/>
      <c r="AE114" s="138"/>
      <c r="AF114" s="138"/>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42"/>
      <c r="BE114" s="141"/>
      <c r="BF114" s="200"/>
      <c r="BG114" s="142"/>
      <c r="BH114" s="142"/>
    </row>
    <row r="115" spans="1:60">
      <c r="A115" s="283"/>
      <c r="B115" s="138"/>
      <c r="C115" s="139"/>
      <c r="D115" s="138"/>
      <c r="E115" s="138"/>
      <c r="F115" s="138"/>
      <c r="G115" s="138"/>
      <c r="H115" s="138"/>
      <c r="I115" s="138"/>
      <c r="J115" s="138"/>
      <c r="K115" s="138"/>
      <c r="L115" s="138"/>
      <c r="M115" s="138"/>
      <c r="N115" s="138"/>
      <c r="O115" s="133" t="s">
        <v>7166</v>
      </c>
      <c r="P115" s="133" t="s">
        <v>7166</v>
      </c>
      <c r="R115" s="138"/>
      <c r="S115" s="138"/>
      <c r="U115" s="138"/>
      <c r="W115" s="138"/>
      <c r="Z115" s="138"/>
      <c r="AA115" s="138"/>
      <c r="AB115" s="138"/>
      <c r="AC115" s="138"/>
      <c r="AD115" s="138"/>
      <c r="AE115" s="138"/>
      <c r="AF115" s="138"/>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42"/>
      <c r="BE115" s="141"/>
      <c r="BF115" s="200"/>
      <c r="BG115" s="142"/>
      <c r="BH115" s="142"/>
    </row>
    <row r="116" spans="1:60">
      <c r="A116" s="283"/>
      <c r="B116" s="138"/>
      <c r="C116" s="139"/>
      <c r="D116" s="138"/>
      <c r="E116" s="138"/>
      <c r="F116" s="138"/>
      <c r="G116" s="138"/>
      <c r="H116" s="138"/>
      <c r="I116" s="138"/>
      <c r="J116" s="138"/>
      <c r="K116" s="138"/>
      <c r="L116" s="138"/>
      <c r="M116" s="138"/>
      <c r="N116" s="138"/>
      <c r="O116" s="133" t="s">
        <v>7167</v>
      </c>
      <c r="P116" s="133" t="s">
        <v>7167</v>
      </c>
      <c r="Q116" s="133"/>
      <c r="R116" s="138"/>
      <c r="S116" s="138"/>
      <c r="U116" s="138"/>
      <c r="W116" s="138"/>
      <c r="Z116" s="138"/>
      <c r="AA116" s="138"/>
      <c r="AB116" s="138"/>
      <c r="AC116" s="138"/>
      <c r="AD116" s="138"/>
      <c r="AE116" s="138"/>
      <c r="AF116" s="138"/>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42"/>
      <c r="BE116" s="141"/>
      <c r="BF116" s="200"/>
      <c r="BG116" s="142"/>
      <c r="BH116" s="142"/>
    </row>
    <row r="117" spans="1:60">
      <c r="A117" s="283"/>
      <c r="B117" s="138"/>
      <c r="C117" s="139"/>
      <c r="D117" s="138"/>
      <c r="E117" s="138"/>
      <c r="F117" s="138"/>
      <c r="G117" s="138"/>
      <c r="H117" s="138"/>
      <c r="I117" s="138"/>
      <c r="J117" s="138"/>
      <c r="K117" s="138"/>
      <c r="L117" s="138"/>
      <c r="M117" s="138"/>
      <c r="N117" s="138"/>
      <c r="O117" s="133" t="s">
        <v>7168</v>
      </c>
      <c r="P117" s="133" t="s">
        <v>7168</v>
      </c>
      <c r="Q117" s="133"/>
      <c r="R117" s="138"/>
      <c r="S117" s="138"/>
      <c r="U117" s="138"/>
      <c r="W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42"/>
      <c r="BE117" s="141"/>
      <c r="BF117" s="200"/>
      <c r="BG117" s="142"/>
      <c r="BH117" s="142"/>
    </row>
    <row r="118" spans="1:60">
      <c r="A118" s="283"/>
      <c r="B118" s="138"/>
      <c r="C118" s="139"/>
      <c r="D118" s="138"/>
      <c r="E118" s="138"/>
      <c r="F118" s="138"/>
      <c r="G118" s="138"/>
      <c r="H118" s="138"/>
      <c r="I118" s="138"/>
      <c r="J118" s="138"/>
      <c r="K118" s="138"/>
      <c r="L118" s="138"/>
      <c r="M118" s="138"/>
      <c r="N118" s="138"/>
      <c r="O118" s="133" t="s">
        <v>7169</v>
      </c>
      <c r="P118" s="133" t="s">
        <v>7169</v>
      </c>
      <c r="Q118" s="133"/>
      <c r="R118" s="138"/>
      <c r="S118" s="138"/>
      <c r="U118" s="138"/>
      <c r="W118" s="138"/>
      <c r="Z118" s="138"/>
      <c r="AA118" s="138"/>
      <c r="AB118" s="138"/>
      <c r="AC118" s="138"/>
      <c r="AD118" s="138"/>
      <c r="AE118" s="138"/>
      <c r="AF118" s="138"/>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42"/>
      <c r="BE118" s="141"/>
      <c r="BF118" s="200"/>
      <c r="BG118" s="142"/>
      <c r="BH118" s="142"/>
    </row>
    <row r="119" spans="1:60">
      <c r="A119" s="283"/>
      <c r="B119" s="138"/>
      <c r="C119" s="139"/>
      <c r="D119" s="138"/>
      <c r="E119" s="138"/>
      <c r="F119" s="138"/>
      <c r="G119" s="138"/>
      <c r="H119" s="138"/>
      <c r="I119" s="138"/>
      <c r="J119" s="138"/>
      <c r="K119" s="138"/>
      <c r="L119" s="138"/>
      <c r="M119" s="138"/>
      <c r="N119" s="138"/>
      <c r="O119" s="133" t="s">
        <v>7170</v>
      </c>
      <c r="P119" s="133" t="s">
        <v>7170</v>
      </c>
      <c r="R119" s="138"/>
      <c r="S119" s="138"/>
      <c r="U119" s="138"/>
      <c r="W119" s="138"/>
      <c r="Z119" s="138"/>
      <c r="AA119" s="138"/>
      <c r="AB119" s="138"/>
      <c r="AC119" s="138"/>
      <c r="AD119" s="138"/>
      <c r="AE119" s="138"/>
      <c r="AF119" s="138"/>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42"/>
      <c r="BE119" s="141"/>
      <c r="BF119" s="200"/>
      <c r="BG119" s="142"/>
      <c r="BH119" s="142"/>
    </row>
    <row r="120" spans="1:60">
      <c r="A120" s="283"/>
      <c r="B120" s="138"/>
      <c r="C120" s="139"/>
      <c r="D120" s="138"/>
      <c r="E120" s="138"/>
      <c r="F120" s="138"/>
      <c r="G120" s="138"/>
      <c r="H120" s="138"/>
      <c r="I120" s="138"/>
      <c r="J120" s="138"/>
      <c r="K120" s="138"/>
      <c r="L120" s="138"/>
      <c r="M120" s="138"/>
      <c r="N120" s="138"/>
      <c r="O120" s="133" t="s">
        <v>7171</v>
      </c>
      <c r="P120" s="133" t="s">
        <v>7171</v>
      </c>
      <c r="Q120" s="133"/>
      <c r="R120" s="138"/>
      <c r="S120" s="138"/>
      <c r="U120" s="138"/>
      <c r="W120" s="138"/>
      <c r="Z120" s="138"/>
      <c r="AA120" s="138"/>
      <c r="AB120" s="138"/>
      <c r="AC120" s="138"/>
      <c r="AD120" s="138"/>
      <c r="AE120" s="138"/>
      <c r="AF120" s="138"/>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42"/>
      <c r="BE120" s="141"/>
      <c r="BF120" s="200"/>
      <c r="BG120" s="142"/>
      <c r="BH120" s="142"/>
    </row>
    <row r="121" spans="1:60">
      <c r="A121" s="283"/>
      <c r="B121" s="138"/>
      <c r="C121" s="139"/>
      <c r="D121" s="138"/>
      <c r="E121" s="138"/>
      <c r="F121" s="138"/>
      <c r="G121" s="138"/>
      <c r="H121" s="138"/>
      <c r="I121" s="138"/>
      <c r="J121" s="138"/>
      <c r="K121" s="138"/>
      <c r="L121" s="138"/>
      <c r="M121" s="138"/>
      <c r="N121" s="138"/>
      <c r="O121" s="133" t="s">
        <v>7172</v>
      </c>
      <c r="P121" s="133" t="s">
        <v>7172</v>
      </c>
      <c r="Q121" s="133"/>
      <c r="R121" s="138"/>
      <c r="S121" s="138"/>
      <c r="U121" s="138"/>
      <c r="W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42"/>
      <c r="BE121" s="141"/>
      <c r="BF121" s="200"/>
      <c r="BG121" s="142"/>
      <c r="BH121" s="142"/>
    </row>
    <row r="122" spans="1:60">
      <c r="A122" s="283"/>
      <c r="B122" s="138"/>
      <c r="C122" s="139"/>
      <c r="D122" s="138"/>
      <c r="E122" s="138"/>
      <c r="F122" s="138"/>
      <c r="G122" s="138"/>
      <c r="H122" s="138"/>
      <c r="I122" s="138"/>
      <c r="J122" s="138"/>
      <c r="K122" s="138"/>
      <c r="L122" s="138"/>
      <c r="M122" s="138"/>
      <c r="N122" s="138"/>
      <c r="O122" s="133" t="s">
        <v>7173</v>
      </c>
      <c r="P122" s="133" t="s">
        <v>7173</v>
      </c>
      <c r="Q122" s="133"/>
      <c r="R122" s="138"/>
      <c r="S122" s="138"/>
      <c r="U122" s="138"/>
      <c r="W122" s="138"/>
      <c r="Z122" s="138"/>
      <c r="AA122" s="138"/>
      <c r="AB122" s="138"/>
      <c r="AC122" s="138"/>
      <c r="AD122" s="138"/>
      <c r="AE122" s="138"/>
      <c r="AF122" s="138"/>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42"/>
      <c r="BE122" s="141"/>
      <c r="BF122" s="200"/>
      <c r="BG122" s="142"/>
      <c r="BH122" s="142"/>
    </row>
    <row r="123" spans="1:60">
      <c r="A123" s="283"/>
      <c r="B123" s="138"/>
      <c r="C123" s="139"/>
      <c r="D123" s="138"/>
      <c r="E123" s="138"/>
      <c r="F123" s="138"/>
      <c r="G123" s="138"/>
      <c r="H123" s="138"/>
      <c r="I123" s="138"/>
      <c r="J123" s="138"/>
      <c r="K123" s="138"/>
      <c r="L123" s="138"/>
      <c r="M123" s="138"/>
      <c r="N123" s="138"/>
      <c r="O123" s="133" t="s">
        <v>7174</v>
      </c>
      <c r="P123" s="133" t="s">
        <v>7174</v>
      </c>
      <c r="Q123" s="133"/>
      <c r="R123" s="138"/>
      <c r="S123" s="138"/>
      <c r="U123" s="138"/>
      <c r="W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42"/>
      <c r="BE123" s="141"/>
      <c r="BF123" s="200"/>
      <c r="BG123" s="142"/>
      <c r="BH123" s="142"/>
    </row>
    <row r="124" spans="1:60">
      <c r="A124" s="283"/>
      <c r="B124" s="138"/>
      <c r="C124" s="139"/>
      <c r="D124" s="138"/>
      <c r="E124" s="138"/>
      <c r="F124" s="138"/>
      <c r="G124" s="138"/>
      <c r="H124" s="138"/>
      <c r="I124" s="138"/>
      <c r="J124" s="138"/>
      <c r="K124" s="138"/>
      <c r="L124" s="138"/>
      <c r="M124" s="138"/>
      <c r="N124" s="138"/>
      <c r="O124" s="133" t="s">
        <v>7175</v>
      </c>
      <c r="P124" s="133" t="s">
        <v>7175</v>
      </c>
      <c r="Q124" s="133"/>
      <c r="R124" s="138"/>
      <c r="S124" s="138"/>
      <c r="U124" s="138"/>
      <c r="W124" s="138"/>
      <c r="Z124" s="138"/>
      <c r="AA124" s="138"/>
      <c r="AB124" s="138"/>
      <c r="AC124" s="138"/>
      <c r="AD124" s="138"/>
      <c r="AE124" s="138"/>
      <c r="AF124" s="138"/>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42"/>
      <c r="BE124" s="141"/>
      <c r="BF124" s="200"/>
      <c r="BG124" s="142"/>
      <c r="BH124" s="142"/>
    </row>
    <row r="125" spans="1:60">
      <c r="A125" s="283"/>
      <c r="B125" s="138"/>
      <c r="C125" s="139"/>
      <c r="D125" s="138"/>
      <c r="E125" s="138"/>
      <c r="F125" s="138"/>
      <c r="G125" s="138"/>
      <c r="H125" s="138"/>
      <c r="I125" s="138"/>
      <c r="J125" s="138"/>
      <c r="K125" s="138"/>
      <c r="L125" s="138"/>
      <c r="M125" s="138"/>
      <c r="N125" s="138"/>
      <c r="O125" s="133" t="s">
        <v>7176</v>
      </c>
      <c r="P125" s="133" t="s">
        <v>7176</v>
      </c>
      <c r="Q125" s="133"/>
      <c r="R125" s="138"/>
      <c r="S125" s="138"/>
      <c r="U125" s="138"/>
      <c r="W125" s="138"/>
      <c r="Z125" s="138"/>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42"/>
      <c r="BE125" s="141"/>
      <c r="BF125" s="200"/>
      <c r="BG125" s="142"/>
      <c r="BH125" s="142"/>
    </row>
    <row r="126" spans="1:60">
      <c r="A126" s="283"/>
      <c r="B126" s="138"/>
      <c r="C126" s="139"/>
      <c r="D126" s="138"/>
      <c r="E126" s="138"/>
      <c r="F126" s="138"/>
      <c r="G126" s="138"/>
      <c r="H126" s="138"/>
      <c r="I126" s="138"/>
      <c r="J126" s="138"/>
      <c r="K126" s="138"/>
      <c r="L126" s="138"/>
      <c r="M126" s="138"/>
      <c r="N126" s="138"/>
      <c r="O126" s="133" t="s">
        <v>7177</v>
      </c>
      <c r="P126" s="133" t="s">
        <v>7177</v>
      </c>
      <c r="Q126" s="133"/>
      <c r="R126" s="138"/>
      <c r="S126" s="138"/>
      <c r="U126" s="138"/>
      <c r="W126" s="138"/>
      <c r="Z126" s="138"/>
      <c r="AA126" s="138"/>
      <c r="AB126" s="138"/>
      <c r="AC126" s="138"/>
      <c r="AD126" s="138"/>
      <c r="AE126" s="138"/>
      <c r="AF126" s="138"/>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42"/>
      <c r="BE126" s="141"/>
      <c r="BF126" s="200"/>
      <c r="BG126" s="142"/>
      <c r="BH126" s="142"/>
    </row>
    <row r="127" spans="1:60">
      <c r="A127" s="283"/>
      <c r="B127" s="138"/>
      <c r="C127" s="139"/>
      <c r="D127" s="138"/>
      <c r="E127" s="138"/>
      <c r="F127" s="138"/>
      <c r="G127" s="138"/>
      <c r="H127" s="138"/>
      <c r="I127" s="138"/>
      <c r="J127" s="138"/>
      <c r="K127" s="138"/>
      <c r="L127" s="138"/>
      <c r="M127" s="138"/>
      <c r="N127" s="138"/>
      <c r="O127" s="133" t="s">
        <v>7178</v>
      </c>
      <c r="P127" s="133" t="s">
        <v>7178</v>
      </c>
      <c r="Q127" s="133"/>
      <c r="R127" s="138"/>
      <c r="S127" s="138"/>
      <c r="U127" s="138"/>
      <c r="W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42"/>
      <c r="BE127" s="141"/>
      <c r="BF127" s="200"/>
      <c r="BG127" s="142"/>
      <c r="BH127" s="142"/>
    </row>
    <row r="128" spans="1:60" ht="13.5" thickBot="1">
      <c r="A128" s="284"/>
      <c r="B128" s="145"/>
      <c r="C128" s="144"/>
      <c r="D128" s="145"/>
      <c r="E128" s="145"/>
      <c r="F128" s="145"/>
      <c r="G128" s="145"/>
      <c r="H128" s="145"/>
      <c r="I128" s="145"/>
      <c r="J128" s="145"/>
      <c r="K128" s="145"/>
      <c r="L128" s="145"/>
      <c r="M128" s="145"/>
      <c r="N128" s="145"/>
      <c r="O128" s="147" t="s">
        <v>7179</v>
      </c>
      <c r="P128" s="147" t="s">
        <v>7179</v>
      </c>
      <c r="Q128" s="147"/>
      <c r="R128" s="145"/>
      <c r="S128" s="145"/>
      <c r="T128" s="190"/>
      <c r="U128" s="145"/>
      <c r="V128" s="190"/>
      <c r="W128" s="145"/>
      <c r="X128" s="190"/>
      <c r="Y128" s="190"/>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6"/>
      <c r="BE128" s="143"/>
      <c r="BF128" s="189"/>
      <c r="BG128" s="146"/>
      <c r="BH128" s="146"/>
    </row>
    <row r="133" spans="61:69">
      <c r="BI133" s="99"/>
      <c r="BJ133" s="99"/>
      <c r="BK133" s="99"/>
      <c r="BL133" s="99"/>
      <c r="BM133" s="99"/>
      <c r="BN133" s="99"/>
      <c r="BO133" s="99"/>
      <c r="BP133" s="99"/>
      <c r="BQ133" s="99"/>
    </row>
    <row r="134" spans="61:69">
      <c r="BI134" s="57"/>
      <c r="BJ134" s="57"/>
      <c r="BK134" s="57"/>
      <c r="BL134" s="57"/>
      <c r="BM134" s="57"/>
      <c r="BN134" s="57"/>
      <c r="BO134" s="57"/>
      <c r="BP134" s="57"/>
      <c r="BQ134" s="57"/>
    </row>
    <row r="136" spans="61:69">
      <c r="BI136" s="46"/>
      <c r="BJ136" s="46"/>
      <c r="BK136" s="46"/>
      <c r="BL136" s="46"/>
      <c r="BM136" s="46"/>
      <c r="BN136" s="46"/>
      <c r="BO136" s="46"/>
      <c r="BP136" s="46"/>
      <c r="BQ136" s="46"/>
    </row>
    <row r="137" spans="61:69">
      <c r="BI137" s="14"/>
      <c r="BJ137" s="14"/>
      <c r="BK137" s="14"/>
      <c r="BL137" s="14"/>
      <c r="BM137" s="14"/>
      <c r="BN137" s="14"/>
      <c r="BO137" s="14"/>
      <c r="BP137" s="14"/>
      <c r="BQ137" s="14"/>
    </row>
    <row r="138" spans="61:69">
      <c r="BI138" s="14"/>
      <c r="BJ138" s="14"/>
      <c r="BK138" s="14"/>
      <c r="BL138" s="14"/>
      <c r="BM138" s="14"/>
      <c r="BN138" s="14"/>
      <c r="BO138" s="14"/>
      <c r="BP138" s="14"/>
      <c r="BQ138" s="14"/>
    </row>
    <row r="139" spans="61:69">
      <c r="BI139" s="14"/>
      <c r="BJ139" s="14"/>
      <c r="BK139" s="14"/>
      <c r="BL139" s="14"/>
      <c r="BM139" s="14"/>
      <c r="BN139" s="14"/>
      <c r="BO139" s="14"/>
      <c r="BP139" s="14"/>
      <c r="BQ139" s="14"/>
    </row>
    <row r="140" spans="61:69">
      <c r="BI140" s="14"/>
      <c r="BJ140" s="14"/>
      <c r="BK140" s="14"/>
      <c r="BL140" s="14"/>
      <c r="BM140" s="14"/>
      <c r="BN140" s="14"/>
      <c r="BO140" s="14"/>
      <c r="BP140" s="14"/>
      <c r="BQ140" s="14"/>
    </row>
    <row r="141" spans="61:69">
      <c r="BI141" s="14"/>
      <c r="BJ141" s="14"/>
      <c r="BK141" s="14"/>
      <c r="BL141" s="14"/>
      <c r="BM141" s="14"/>
      <c r="BN141" s="14"/>
      <c r="BO141" s="14"/>
      <c r="BP141" s="14"/>
      <c r="BQ141" s="14"/>
    </row>
    <row r="142" spans="61:69">
      <c r="BI142" s="14"/>
      <c r="BJ142" s="14"/>
      <c r="BK142" s="14"/>
      <c r="BL142" s="14"/>
      <c r="BM142" s="14"/>
      <c r="BN142" s="14"/>
      <c r="BO142" s="14"/>
      <c r="BP142" s="14"/>
      <c r="BQ142" s="14"/>
    </row>
    <row r="143" spans="61:69">
      <c r="BI143" s="14"/>
      <c r="BJ143" s="14"/>
      <c r="BK143" s="14"/>
      <c r="BL143" s="14"/>
      <c r="BM143" s="14"/>
      <c r="BN143" s="14"/>
      <c r="BO143" s="14"/>
      <c r="BP143" s="14"/>
      <c r="BQ143" s="14"/>
    </row>
    <row r="144" spans="61:69">
      <c r="BI144" s="14"/>
      <c r="BJ144" s="14"/>
      <c r="BK144" s="14"/>
      <c r="BL144" s="14"/>
      <c r="BM144" s="14"/>
      <c r="BN144" s="14"/>
      <c r="BO144" s="14"/>
      <c r="BP144" s="14"/>
      <c r="BQ144" s="14"/>
    </row>
    <row r="145" spans="61:69">
      <c r="BI145" s="14"/>
      <c r="BJ145" s="14"/>
      <c r="BK145" s="14"/>
      <c r="BL145" s="14"/>
      <c r="BM145" s="14"/>
      <c r="BN145" s="14"/>
      <c r="BO145" s="14"/>
      <c r="BP145" s="14"/>
      <c r="BQ145" s="14"/>
    </row>
    <row r="146" spans="61:69">
      <c r="BI146" s="14"/>
      <c r="BJ146" s="14"/>
      <c r="BK146" s="14"/>
      <c r="BL146" s="14"/>
      <c r="BM146" s="14"/>
      <c r="BN146" s="14"/>
      <c r="BO146" s="14"/>
      <c r="BP146" s="14"/>
      <c r="BQ146" s="14"/>
    </row>
  </sheetData>
  <autoFilter ref="A3:BG3" xr:uid="{00E31CB6-24D4-46A8-AD6D-D76928F305E6}"/>
  <mergeCells count="3">
    <mergeCell ref="AH2:AS2"/>
    <mergeCell ref="A4:BH4"/>
    <mergeCell ref="A37:BH37"/>
  </mergeCells>
  <phoneticPr fontId="0" type="noConversion"/>
  <conditionalFormatting sqref="H70">
    <cfRule type="expression" dxfId="7" priority="8">
      <formula>LEN(H70:H91)&gt;24</formula>
    </cfRule>
  </conditionalFormatting>
  <conditionalFormatting sqref="I70">
    <cfRule type="expression" dxfId="6" priority="6">
      <formula>LEN(I70:I91)&gt;24</formula>
    </cfRule>
  </conditionalFormatting>
  <conditionalFormatting sqref="H5:I5">
    <cfRule type="expression" dxfId="5" priority="15">
      <formula>LEN(H5:H36)&gt;24</formula>
    </cfRule>
  </conditionalFormatting>
  <conditionalFormatting sqref="H38:I38">
    <cfRule type="expression" dxfId="4" priority="1">
      <formula>LEN(H38:H69)&gt;24</formula>
    </cfRule>
  </conditionalFormatting>
  <conditionalFormatting sqref="H39:I57">
    <cfRule type="expression" dxfId="3" priority="32">
      <formula>LEN(H39:H105)&gt;24</formula>
    </cfRule>
  </conditionalFormatting>
  <conditionalFormatting sqref="H58:I69">
    <cfRule type="expression" dxfId="2" priority="33">
      <formula>LEN(H58:H105)&gt;24</formula>
    </cfRule>
  </conditionalFormatting>
  <conditionalFormatting sqref="H6:I24">
    <cfRule type="expression" dxfId="1" priority="34">
      <formula>LEN(H6:H70)&gt;24</formula>
    </cfRule>
  </conditionalFormatting>
  <conditionalFormatting sqref="H25:I36">
    <cfRule type="expression" dxfId="0" priority="35">
      <formula>LEN(H25:H70)&gt;24</formula>
    </cfRule>
  </conditionalFormatting>
  <dataValidations disablePrompts="1" count="1">
    <dataValidation type="list" allowBlank="1" showErrorMessage="1" sqref="S88:AG89 S71:AG71" xr:uid="{00000000-0002-0000-0A00-000000000000}">
      <formula1>$N$73:$N$97</formula1>
    </dataValidation>
  </dataValidations>
  <pageMargins left="0.74803149606299213" right="0.74803149606299213" top="1.2204724409448819" bottom="0.98425196850393704" header="0.51181102362204722" footer="0.51181102362204722"/>
  <pageSetup paperSize="9" orientation="landscape" r:id="rId1"/>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pageSetUpPr autoPageBreaks="0" fitToPage="1"/>
  </sheetPr>
  <dimension ref="A1:AO1647"/>
  <sheetViews>
    <sheetView showGridLines="0" zoomScale="90" zoomScaleNormal="90" zoomScaleSheetLayoutView="57" workbookViewId="0">
      <pane ySplit="4" topLeftCell="A708" activePane="bottomLeft" state="frozen"/>
      <selection pane="bottomLeft" activeCell="G708" sqref="G708"/>
    </sheetView>
  </sheetViews>
  <sheetFormatPr defaultColWidth="9.28515625" defaultRowHeight="12.75" outlineLevelRow="1" outlineLevelCol="1"/>
  <cols>
    <col min="1" max="1" width="4.5703125" style="1" customWidth="1"/>
    <col min="2" max="2" width="9.5703125" style="1" bestFit="1" customWidth="1"/>
    <col min="3" max="3" width="17.28515625" style="3" customWidth="1"/>
    <col min="4" max="4" width="24.85546875" style="1" customWidth="1"/>
    <col min="5" max="5" width="14.28515625" style="1" customWidth="1"/>
    <col min="6" max="6" width="28.42578125" style="1" customWidth="1"/>
    <col min="7" max="7" width="52.5703125" style="1" customWidth="1"/>
    <col min="8" max="8" width="50.85546875" style="1" customWidth="1"/>
    <col min="9" max="9" width="12" style="1" customWidth="1"/>
    <col min="10" max="10" width="10.42578125" style="1" customWidth="1"/>
    <col min="11" max="11" width="13.5703125" style="1" customWidth="1"/>
    <col min="12" max="12" width="8.5703125" style="1" customWidth="1"/>
    <col min="13" max="13" width="10.28515625" style="1" customWidth="1"/>
    <col min="14" max="14" width="13.7109375" style="1" customWidth="1"/>
    <col min="15" max="15" width="14" style="1" customWidth="1"/>
    <col min="16" max="16" width="15.42578125" style="1" customWidth="1"/>
    <col min="17" max="17" width="20.42578125" style="1" customWidth="1"/>
    <col min="18" max="18" width="13.5703125" style="1" customWidth="1"/>
    <col min="19" max="19" width="12.7109375" style="1" customWidth="1"/>
    <col min="20" max="21" width="13.28515625" style="1" customWidth="1"/>
    <col min="22" max="22" width="13.5703125" style="1" customWidth="1"/>
    <col min="23" max="23" width="19.5703125" style="1" customWidth="1"/>
    <col min="24" max="24" width="16.28515625" style="1" customWidth="1"/>
    <col min="25" max="25" width="18.5703125" style="1" customWidth="1"/>
    <col min="26" max="26" width="60.5703125" style="1" customWidth="1" outlineLevel="1"/>
    <col min="27" max="28" width="17.5703125" style="1" customWidth="1" outlineLevel="1"/>
    <col min="29" max="30" width="19.5703125" style="1" customWidth="1" outlineLevel="1"/>
    <col min="31" max="31" width="16.140625" style="1" customWidth="1"/>
    <col min="32" max="32" width="30.7109375" style="1" customWidth="1"/>
    <col min="33" max="33" width="12.42578125" style="1" bestFit="1" customWidth="1"/>
    <col min="34" max="34" width="8.5703125" style="52" bestFit="1" customWidth="1"/>
    <col min="35" max="35" width="66" style="52" hidden="1" customWidth="1"/>
    <col min="36" max="16384" width="9.28515625" style="50"/>
  </cols>
  <sheetData>
    <row r="1" spans="1:41" ht="25.5" customHeight="1" thickBot="1">
      <c r="D1" s="117" t="s">
        <v>10594</v>
      </c>
      <c r="I1" s="2"/>
      <c r="J1" s="2"/>
      <c r="K1" s="2"/>
      <c r="Z1" s="2"/>
    </row>
    <row r="2" spans="1:41" ht="29.25" customHeight="1" thickBot="1">
      <c r="E2" s="171" t="s">
        <v>162</v>
      </c>
      <c r="F2" s="172"/>
    </row>
    <row r="3" spans="1:41" s="57" customFormat="1" ht="30" customHeight="1">
      <c r="A3" s="439" t="s">
        <v>163</v>
      </c>
      <c r="B3" s="440" t="s">
        <v>164</v>
      </c>
      <c r="C3" s="449" t="s">
        <v>165</v>
      </c>
      <c r="D3" s="441" t="s">
        <v>1509</v>
      </c>
      <c r="E3" s="425" t="s">
        <v>167</v>
      </c>
      <c r="F3" s="426" t="s">
        <v>168</v>
      </c>
      <c r="G3" s="441" t="s">
        <v>1510</v>
      </c>
      <c r="H3" s="440" t="s">
        <v>9886</v>
      </c>
      <c r="I3" s="441" t="s">
        <v>7545</v>
      </c>
      <c r="J3" s="441" t="s">
        <v>9029</v>
      </c>
      <c r="K3" s="424" t="s">
        <v>9030</v>
      </c>
      <c r="L3" s="441" t="s">
        <v>9025</v>
      </c>
      <c r="M3" s="441" t="s">
        <v>9026</v>
      </c>
      <c r="N3" s="441" t="s">
        <v>9027</v>
      </c>
      <c r="O3" s="441" t="s">
        <v>10595</v>
      </c>
      <c r="P3" s="457" t="s">
        <v>10596</v>
      </c>
      <c r="Q3" s="455" t="s">
        <v>10597</v>
      </c>
      <c r="R3" s="455" t="s">
        <v>10598</v>
      </c>
      <c r="S3" s="451" t="s">
        <v>10599</v>
      </c>
      <c r="T3" s="441" t="s">
        <v>10600</v>
      </c>
      <c r="U3" s="441" t="s">
        <v>9944</v>
      </c>
      <c r="V3" s="441" t="s">
        <v>9945</v>
      </c>
      <c r="W3" s="451" t="s">
        <v>6472</v>
      </c>
      <c r="X3" s="451" t="s">
        <v>6473</v>
      </c>
      <c r="Y3" s="451" t="s">
        <v>6474</v>
      </c>
      <c r="Z3" s="452" t="s">
        <v>9946</v>
      </c>
      <c r="AA3" s="452" t="s">
        <v>6477</v>
      </c>
      <c r="AB3" s="452" t="s">
        <v>6478</v>
      </c>
      <c r="AC3" s="452" t="s">
        <v>6479</v>
      </c>
      <c r="AD3" s="452" t="s">
        <v>10601</v>
      </c>
      <c r="AE3" s="451" t="s">
        <v>173</v>
      </c>
      <c r="AF3" s="445" t="s">
        <v>174</v>
      </c>
      <c r="AG3" s="440" t="s">
        <v>1518</v>
      </c>
      <c r="AH3" s="427" t="s">
        <v>175</v>
      </c>
      <c r="AI3" s="441" t="s">
        <v>176</v>
      </c>
    </row>
    <row r="4" spans="1:41" s="57" customFormat="1" ht="20.25">
      <c r="A4" s="819" t="s">
        <v>10602</v>
      </c>
      <c r="B4" s="819"/>
      <c r="C4" s="819"/>
      <c r="D4" s="819"/>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819"/>
      <c r="AF4" s="819"/>
      <c r="AG4" s="819"/>
      <c r="AH4" s="819"/>
      <c r="AI4" s="819"/>
    </row>
    <row r="5" spans="1:41" ht="51.75" outlineLevel="1" thickBot="1">
      <c r="A5" s="643"/>
      <c r="B5" s="644" t="s">
        <v>26</v>
      </c>
      <c r="C5" s="100">
        <v>1</v>
      </c>
      <c r="D5" s="380" t="s">
        <v>10603</v>
      </c>
      <c r="E5" s="87" t="s">
        <v>10604</v>
      </c>
      <c r="F5" s="87" t="s">
        <v>10605</v>
      </c>
      <c r="G5" s="87" t="s">
        <v>888</v>
      </c>
      <c r="H5" s="87" t="s">
        <v>10606</v>
      </c>
      <c r="I5" s="380" t="s">
        <v>9152</v>
      </c>
      <c r="J5" s="657" t="s">
        <v>80</v>
      </c>
      <c r="K5" s="657" t="s">
        <v>10607</v>
      </c>
      <c r="L5" s="658" t="s">
        <v>3932</v>
      </c>
      <c r="M5" s="458" t="s">
        <v>10608</v>
      </c>
      <c r="N5" s="458" t="s">
        <v>3932</v>
      </c>
      <c r="O5" s="645" t="s">
        <v>3932</v>
      </c>
      <c r="P5" s="644"/>
      <c r="Q5" s="358"/>
      <c r="R5" s="87"/>
      <c r="S5" s="90" t="s">
        <v>80</v>
      </c>
      <c r="T5" s="90" t="s">
        <v>79</v>
      </c>
      <c r="U5" s="90">
        <v>0</v>
      </c>
      <c r="V5" s="90" t="s">
        <v>10609</v>
      </c>
      <c r="W5" s="380" t="s">
        <v>10610</v>
      </c>
      <c r="X5" s="87" t="s">
        <v>6491</v>
      </c>
      <c r="Y5" s="90" t="s">
        <v>7091</v>
      </c>
      <c r="Z5" s="87" t="str">
        <f>CONCATENATE(D5,":",G5)</f>
        <v>VLM/OV_Phase:Phase</v>
      </c>
      <c r="AA5" s="87" t="s">
        <v>6494</v>
      </c>
      <c r="AB5" s="90" t="s">
        <v>80</v>
      </c>
      <c r="AC5" s="90" t="s">
        <v>6909</v>
      </c>
      <c r="AD5" s="90" t="s">
        <v>9152</v>
      </c>
      <c r="AE5" s="659" t="s">
        <v>10611</v>
      </c>
      <c r="AF5" s="646" t="s">
        <v>324</v>
      </c>
      <c r="AG5" s="87"/>
      <c r="AH5" s="385"/>
      <c r="AI5" s="385" t="s">
        <v>888</v>
      </c>
      <c r="AK5" s="50" t="s">
        <v>178</v>
      </c>
      <c r="AL5" s="27"/>
      <c r="AM5" s="27"/>
      <c r="AN5" s="27"/>
      <c r="AO5" s="27"/>
    </row>
    <row r="6" spans="1:41" ht="51" outlineLevel="1">
      <c r="A6" s="647"/>
      <c r="B6" s="644" t="s">
        <v>26</v>
      </c>
      <c r="C6" s="100">
        <v>2</v>
      </c>
      <c r="D6" s="294" t="s">
        <v>10612</v>
      </c>
      <c r="E6" s="48" t="s">
        <v>10613</v>
      </c>
      <c r="F6" s="48" t="s">
        <v>10614</v>
      </c>
      <c r="G6" s="48" t="s">
        <v>10615</v>
      </c>
      <c r="H6" s="48" t="s">
        <v>10616</v>
      </c>
      <c r="I6" s="294" t="s">
        <v>9152</v>
      </c>
      <c r="J6" s="191" t="s">
        <v>80</v>
      </c>
      <c r="K6" s="191" t="s">
        <v>10617</v>
      </c>
      <c r="L6" s="498" t="s">
        <v>3932</v>
      </c>
      <c r="M6" s="458" t="s">
        <v>10608</v>
      </c>
      <c r="N6" s="458" t="s">
        <v>3932</v>
      </c>
      <c r="O6" s="645" t="s">
        <v>3932</v>
      </c>
      <c r="P6" s="644"/>
      <c r="Q6" s="358"/>
      <c r="R6" s="648"/>
      <c r="S6" s="78" t="s">
        <v>80</v>
      </c>
      <c r="T6" s="78" t="s">
        <v>79</v>
      </c>
      <c r="U6" s="90">
        <v>0</v>
      </c>
      <c r="V6" s="90" t="s">
        <v>10609</v>
      </c>
      <c r="W6" s="294" t="s">
        <v>10610</v>
      </c>
      <c r="X6" s="87" t="s">
        <v>6491</v>
      </c>
      <c r="Y6" s="90" t="s">
        <v>7091</v>
      </c>
      <c r="Z6" s="87" t="str">
        <f>CONCATENATE(D6,":",G6)</f>
        <v>VLM/OV_SubPhase:Subphase</v>
      </c>
      <c r="AA6" s="87" t="s">
        <v>6494</v>
      </c>
      <c r="AB6" s="90" t="s">
        <v>80</v>
      </c>
      <c r="AC6" s="90" t="s">
        <v>6909</v>
      </c>
      <c r="AD6" s="90" t="s">
        <v>9152</v>
      </c>
      <c r="AE6" s="394" t="s">
        <v>10618</v>
      </c>
      <c r="AF6" s="49" t="s">
        <v>324</v>
      </c>
      <c r="AG6" s="48"/>
      <c r="AH6" s="385"/>
      <c r="AI6" s="385" t="s">
        <v>10615</v>
      </c>
      <c r="AK6" s="50" t="s">
        <v>916</v>
      </c>
      <c r="AL6" s="27"/>
      <c r="AM6" s="27"/>
      <c r="AN6" s="27"/>
      <c r="AO6" s="27"/>
    </row>
    <row r="7" spans="1:41" outlineLevel="1">
      <c r="A7" s="647"/>
      <c r="B7" s="649" t="s">
        <v>23</v>
      </c>
      <c r="C7" s="77">
        <v>3</v>
      </c>
      <c r="D7" s="294" t="s">
        <v>10619</v>
      </c>
      <c r="E7" s="48" t="s">
        <v>10620</v>
      </c>
      <c r="F7" s="48" t="s">
        <v>10621</v>
      </c>
      <c r="G7" s="95" t="s">
        <v>10622</v>
      </c>
      <c r="H7" s="48" t="s">
        <v>10623</v>
      </c>
      <c r="I7" s="48" t="s">
        <v>10624</v>
      </c>
      <c r="J7" s="87" t="s">
        <v>10625</v>
      </c>
      <c r="K7" s="87"/>
      <c r="L7" s="458" t="s">
        <v>6549</v>
      </c>
      <c r="M7" s="458" t="s">
        <v>9043</v>
      </c>
      <c r="N7" s="458" t="s">
        <v>9044</v>
      </c>
      <c r="O7" s="645" t="s">
        <v>9045</v>
      </c>
      <c r="P7" s="644"/>
      <c r="Q7" s="358"/>
      <c r="R7" s="87"/>
      <c r="S7" s="78"/>
      <c r="T7" s="78"/>
      <c r="U7" s="90"/>
      <c r="V7" s="90"/>
      <c r="W7" s="294"/>
      <c r="X7" s="90"/>
      <c r="Y7" s="90"/>
      <c r="Z7" s="48"/>
      <c r="AA7" s="87"/>
      <c r="AB7" s="90"/>
      <c r="AC7" s="90"/>
      <c r="AD7" s="90"/>
      <c r="AE7" s="394"/>
      <c r="AF7" s="635" t="s">
        <v>1722</v>
      </c>
      <c r="AG7" s="48" t="s">
        <v>1539</v>
      </c>
      <c r="AH7" s="51"/>
      <c r="AI7" s="51" t="s">
        <v>10626</v>
      </c>
      <c r="AK7" s="50" t="s">
        <v>186</v>
      </c>
      <c r="AL7" s="27"/>
      <c r="AM7" s="27"/>
      <c r="AN7" s="27"/>
      <c r="AO7" s="27"/>
    </row>
    <row r="8" spans="1:41" outlineLevel="1">
      <c r="A8" s="647"/>
      <c r="B8" s="649" t="s">
        <v>23</v>
      </c>
      <c r="C8" s="100">
        <v>4</v>
      </c>
      <c r="D8" s="294" t="s">
        <v>10627</v>
      </c>
      <c r="E8" s="48" t="s">
        <v>10628</v>
      </c>
      <c r="F8" s="48" t="s">
        <v>10629</v>
      </c>
      <c r="G8" s="95" t="s">
        <v>10630</v>
      </c>
      <c r="H8" s="48" t="s">
        <v>10631</v>
      </c>
      <c r="I8" s="48" t="s">
        <v>10624</v>
      </c>
      <c r="J8" s="87" t="s">
        <v>10625</v>
      </c>
      <c r="K8" s="87"/>
      <c r="L8" s="458" t="s">
        <v>6549</v>
      </c>
      <c r="M8" s="458" t="s">
        <v>9043</v>
      </c>
      <c r="N8" s="458" t="s">
        <v>9044</v>
      </c>
      <c r="O8" s="645" t="s">
        <v>9045</v>
      </c>
      <c r="P8" s="649"/>
      <c r="Q8" s="650"/>
      <c r="R8" s="48"/>
      <c r="S8" s="78"/>
      <c r="T8" s="78"/>
      <c r="U8" s="78"/>
      <c r="V8" s="78"/>
      <c r="W8" s="78"/>
      <c r="X8" s="78"/>
      <c r="Y8" s="78"/>
      <c r="Z8" s="48"/>
      <c r="AA8" s="87"/>
      <c r="AB8" s="90"/>
      <c r="AC8" s="90"/>
      <c r="AD8" s="90"/>
      <c r="AE8" s="48"/>
      <c r="AF8" s="635" t="s">
        <v>1722</v>
      </c>
      <c r="AG8" s="48" t="s">
        <v>1539</v>
      </c>
      <c r="AH8" s="51"/>
      <c r="AI8" s="51" t="s">
        <v>10632</v>
      </c>
      <c r="AJ8" s="52"/>
      <c r="AK8" s="50" t="s">
        <v>6533</v>
      </c>
      <c r="AL8" s="52"/>
      <c r="AM8" s="27"/>
      <c r="AN8" s="27"/>
      <c r="AO8" s="27"/>
    </row>
    <row r="9" spans="1:41" outlineLevel="1">
      <c r="A9" s="647"/>
      <c r="B9" s="649" t="s">
        <v>23</v>
      </c>
      <c r="C9" s="100">
        <v>5</v>
      </c>
      <c r="D9" s="48" t="s">
        <v>10633</v>
      </c>
      <c r="E9" s="48" t="s">
        <v>10634</v>
      </c>
      <c r="F9" s="48" t="s">
        <v>10635</v>
      </c>
      <c r="G9" s="95" t="s">
        <v>10636</v>
      </c>
      <c r="H9" s="48" t="s">
        <v>10637</v>
      </c>
      <c r="I9" s="48" t="s">
        <v>10624</v>
      </c>
      <c r="J9" s="87" t="s">
        <v>10625</v>
      </c>
      <c r="K9" s="48"/>
      <c r="L9" s="48" t="s">
        <v>6549</v>
      </c>
      <c r="M9" s="87" t="s">
        <v>9043</v>
      </c>
      <c r="N9" s="87" t="s">
        <v>9044</v>
      </c>
      <c r="O9" s="87" t="s">
        <v>9045</v>
      </c>
      <c r="P9" s="649"/>
      <c r="Q9" s="650"/>
      <c r="R9" s="48"/>
      <c r="S9" s="78"/>
      <c r="T9" s="78"/>
      <c r="U9" s="78"/>
      <c r="V9" s="78"/>
      <c r="W9" s="78"/>
      <c r="X9" s="78"/>
      <c r="Y9" s="78"/>
      <c r="Z9" s="48"/>
      <c r="AA9" s="87"/>
      <c r="AB9" s="90"/>
      <c r="AC9" s="90"/>
      <c r="AD9" s="90"/>
      <c r="AE9" s="48"/>
      <c r="AF9" s="635" t="s">
        <v>1722</v>
      </c>
      <c r="AG9" s="48" t="s">
        <v>1539</v>
      </c>
      <c r="AH9" s="51"/>
      <c r="AI9" s="51" t="s">
        <v>10638</v>
      </c>
      <c r="AJ9" s="27"/>
      <c r="AK9" s="27"/>
      <c r="AL9" s="27"/>
      <c r="AM9" s="27"/>
      <c r="AN9" s="27"/>
      <c r="AO9" s="27"/>
    </row>
    <row r="10" spans="1:41" outlineLevel="1">
      <c r="A10" s="647"/>
      <c r="B10" s="649" t="s">
        <v>23</v>
      </c>
      <c r="C10" s="77">
        <v>6</v>
      </c>
      <c r="D10" s="48" t="s">
        <v>10639</v>
      </c>
      <c r="E10" s="48" t="s">
        <v>10640</v>
      </c>
      <c r="F10" s="48" t="s">
        <v>10641</v>
      </c>
      <c r="G10" s="95" t="s">
        <v>10642</v>
      </c>
      <c r="H10" s="48" t="s">
        <v>10643</v>
      </c>
      <c r="I10" s="48" t="s">
        <v>10624</v>
      </c>
      <c r="J10" s="87" t="s">
        <v>10625</v>
      </c>
      <c r="K10" s="48"/>
      <c r="L10" s="48" t="s">
        <v>6549</v>
      </c>
      <c r="M10" s="87" t="s">
        <v>9043</v>
      </c>
      <c r="N10" s="87" t="s">
        <v>9044</v>
      </c>
      <c r="O10" s="87" t="s">
        <v>9045</v>
      </c>
      <c r="P10" s="649"/>
      <c r="Q10" s="650"/>
      <c r="R10" s="48"/>
      <c r="S10" s="78"/>
      <c r="T10" s="78"/>
      <c r="U10" s="78"/>
      <c r="V10" s="78"/>
      <c r="W10" s="78"/>
      <c r="X10" s="78"/>
      <c r="Y10" s="78"/>
      <c r="Z10" s="48"/>
      <c r="AA10" s="87"/>
      <c r="AB10" s="90"/>
      <c r="AC10" s="90"/>
      <c r="AD10" s="90"/>
      <c r="AE10" s="48"/>
      <c r="AF10" s="635" t="s">
        <v>1722</v>
      </c>
      <c r="AG10" s="48" t="s">
        <v>1539</v>
      </c>
      <c r="AH10" s="51"/>
      <c r="AI10" s="51" t="s">
        <v>10644</v>
      </c>
      <c r="AJ10" s="628"/>
      <c r="AK10" s="50" t="s">
        <v>195</v>
      </c>
      <c r="AL10" s="27"/>
      <c r="AM10" s="27"/>
      <c r="AN10" s="27"/>
      <c r="AO10" s="27"/>
    </row>
    <row r="11" spans="1:41" outlineLevel="1">
      <c r="A11" s="647"/>
      <c r="B11" s="649" t="s">
        <v>23</v>
      </c>
      <c r="C11" s="100">
        <v>7</v>
      </c>
      <c r="D11" s="48" t="s">
        <v>10645</v>
      </c>
      <c r="E11" s="48" t="s">
        <v>10646</v>
      </c>
      <c r="F11" s="48" t="s">
        <v>10647</v>
      </c>
      <c r="G11" s="95" t="s">
        <v>10648</v>
      </c>
      <c r="H11" s="48" t="s">
        <v>10649</v>
      </c>
      <c r="I11" s="48" t="s">
        <v>10624</v>
      </c>
      <c r="J11" s="87" t="s">
        <v>10625</v>
      </c>
      <c r="K11" s="48"/>
      <c r="L11" s="48" t="s">
        <v>6549</v>
      </c>
      <c r="M11" s="87" t="s">
        <v>9043</v>
      </c>
      <c r="N11" s="87" t="s">
        <v>9044</v>
      </c>
      <c r="O11" s="87" t="s">
        <v>9045</v>
      </c>
      <c r="P11" s="649"/>
      <c r="Q11" s="650"/>
      <c r="R11" s="48"/>
      <c r="S11" s="78"/>
      <c r="T11" s="78"/>
      <c r="U11" s="78"/>
      <c r="V11" s="78"/>
      <c r="W11" s="78"/>
      <c r="X11" s="78"/>
      <c r="Y11" s="78"/>
      <c r="Z11" s="48"/>
      <c r="AA11" s="87"/>
      <c r="AB11" s="90"/>
      <c r="AC11" s="90"/>
      <c r="AD11" s="90"/>
      <c r="AE11" s="48"/>
      <c r="AF11" s="635" t="s">
        <v>1722</v>
      </c>
      <c r="AG11" s="48" t="s">
        <v>1539</v>
      </c>
      <c r="AH11" s="51"/>
      <c r="AI11" s="51" t="s">
        <v>10650</v>
      </c>
      <c r="AJ11" s="27"/>
      <c r="AK11" s="50" t="s">
        <v>200</v>
      </c>
      <c r="AL11" s="27"/>
      <c r="AM11" s="27"/>
      <c r="AN11" s="27"/>
      <c r="AO11" s="27"/>
    </row>
    <row r="12" spans="1:41" outlineLevel="1">
      <c r="A12" s="647"/>
      <c r="B12" s="649" t="s">
        <v>23</v>
      </c>
      <c r="C12" s="77">
        <v>8</v>
      </c>
      <c r="D12" s="48" t="s">
        <v>10651</v>
      </c>
      <c r="E12" s="48" t="s">
        <v>10652</v>
      </c>
      <c r="F12" s="48" t="s">
        <v>10653</v>
      </c>
      <c r="G12" s="95" t="s">
        <v>10654</v>
      </c>
      <c r="H12" s="48" t="s">
        <v>10655</v>
      </c>
      <c r="I12" s="48" t="s">
        <v>10624</v>
      </c>
      <c r="J12" s="87" t="s">
        <v>10625</v>
      </c>
      <c r="K12" s="48"/>
      <c r="L12" s="48" t="s">
        <v>6549</v>
      </c>
      <c r="M12" s="87" t="s">
        <v>9043</v>
      </c>
      <c r="N12" s="87" t="s">
        <v>9044</v>
      </c>
      <c r="O12" s="87" t="s">
        <v>9045</v>
      </c>
      <c r="P12" s="649"/>
      <c r="Q12" s="650"/>
      <c r="R12" s="48"/>
      <c r="S12" s="78"/>
      <c r="T12" s="78"/>
      <c r="U12" s="78"/>
      <c r="V12" s="78"/>
      <c r="W12" s="78"/>
      <c r="X12" s="78"/>
      <c r="Y12" s="78"/>
      <c r="Z12" s="48"/>
      <c r="AA12" s="87"/>
      <c r="AB12" s="90"/>
      <c r="AC12" s="90"/>
      <c r="AD12" s="90"/>
      <c r="AE12" s="48"/>
      <c r="AF12" s="635" t="s">
        <v>1722</v>
      </c>
      <c r="AG12" s="48" t="s">
        <v>1539</v>
      </c>
      <c r="AH12" s="51"/>
      <c r="AI12" s="51" t="s">
        <v>10656</v>
      </c>
      <c r="AJ12" s="27"/>
      <c r="AK12" s="27"/>
      <c r="AL12" s="27"/>
      <c r="AM12" s="27"/>
      <c r="AN12" s="27"/>
      <c r="AO12" s="27"/>
    </row>
    <row r="13" spans="1:41" outlineLevel="1">
      <c r="A13" s="647"/>
      <c r="B13" s="649" t="s">
        <v>23</v>
      </c>
      <c r="C13" s="100">
        <v>9</v>
      </c>
      <c r="D13" s="48" t="s">
        <v>10657</v>
      </c>
      <c r="E13" s="48" t="s">
        <v>10658</v>
      </c>
      <c r="F13" s="48" t="s">
        <v>10659</v>
      </c>
      <c r="G13" s="95" t="s">
        <v>10660</v>
      </c>
      <c r="H13" s="48" t="s">
        <v>10661</v>
      </c>
      <c r="I13" s="48" t="s">
        <v>10624</v>
      </c>
      <c r="J13" s="87" t="s">
        <v>10625</v>
      </c>
      <c r="K13" s="48"/>
      <c r="L13" s="48" t="s">
        <v>6549</v>
      </c>
      <c r="M13" s="87" t="s">
        <v>9043</v>
      </c>
      <c r="N13" s="87" t="s">
        <v>9044</v>
      </c>
      <c r="O13" s="87" t="s">
        <v>9045</v>
      </c>
      <c r="P13" s="649"/>
      <c r="Q13" s="650"/>
      <c r="R13" s="48"/>
      <c r="S13" s="78"/>
      <c r="T13" s="78"/>
      <c r="U13" s="78"/>
      <c r="V13" s="78"/>
      <c r="W13" s="78"/>
      <c r="X13" s="78"/>
      <c r="Y13" s="78"/>
      <c r="Z13" s="48"/>
      <c r="AA13" s="87"/>
      <c r="AB13" s="90"/>
      <c r="AC13" s="90"/>
      <c r="AD13" s="90"/>
      <c r="AE13" s="48"/>
      <c r="AF13" s="635" t="s">
        <v>1722</v>
      </c>
      <c r="AG13" s="48" t="s">
        <v>1539</v>
      </c>
      <c r="AH13" s="51"/>
      <c r="AI13" s="51" t="s">
        <v>10662</v>
      </c>
      <c r="AJ13" s="27"/>
      <c r="AK13" s="27"/>
      <c r="AL13" s="27"/>
      <c r="AM13" s="27"/>
      <c r="AN13" s="27"/>
      <c r="AO13" s="27"/>
    </row>
    <row r="14" spans="1:41" outlineLevel="1">
      <c r="A14" s="647"/>
      <c r="B14" s="649" t="s">
        <v>23</v>
      </c>
      <c r="C14" s="77">
        <v>10</v>
      </c>
      <c r="D14" s="48" t="s">
        <v>10663</v>
      </c>
      <c r="E14" s="48" t="s">
        <v>10664</v>
      </c>
      <c r="F14" s="48" t="s">
        <v>10665</v>
      </c>
      <c r="G14" s="95" t="s">
        <v>10666</v>
      </c>
      <c r="H14" s="48" t="s">
        <v>10667</v>
      </c>
      <c r="I14" s="48" t="s">
        <v>10624</v>
      </c>
      <c r="J14" s="87" t="s">
        <v>10625</v>
      </c>
      <c r="K14" s="48"/>
      <c r="L14" s="48" t="s">
        <v>6549</v>
      </c>
      <c r="M14" s="87" t="s">
        <v>9043</v>
      </c>
      <c r="N14" s="87" t="s">
        <v>9044</v>
      </c>
      <c r="O14" s="87" t="s">
        <v>9045</v>
      </c>
      <c r="P14" s="649"/>
      <c r="Q14" s="650"/>
      <c r="R14" s="48"/>
      <c r="S14" s="78"/>
      <c r="T14" s="78"/>
      <c r="U14" s="78"/>
      <c r="V14" s="78"/>
      <c r="W14" s="78"/>
      <c r="X14" s="78"/>
      <c r="Y14" s="78"/>
      <c r="Z14" s="48"/>
      <c r="AA14" s="87"/>
      <c r="AB14" s="90"/>
      <c r="AC14" s="90"/>
      <c r="AD14" s="90"/>
      <c r="AE14" s="48"/>
      <c r="AF14" s="635" t="s">
        <v>1722</v>
      </c>
      <c r="AG14" s="48" t="s">
        <v>1539</v>
      </c>
      <c r="AH14" s="51"/>
      <c r="AI14" s="51" t="s">
        <v>10668</v>
      </c>
    </row>
    <row r="15" spans="1:41" outlineLevel="1">
      <c r="A15" s="647"/>
      <c r="B15" s="649" t="s">
        <v>23</v>
      </c>
      <c r="C15" s="100">
        <v>11</v>
      </c>
      <c r="D15" s="48" t="s">
        <v>10669</v>
      </c>
      <c r="E15" s="48" t="s">
        <v>10670</v>
      </c>
      <c r="F15" s="48" t="s">
        <v>10671</v>
      </c>
      <c r="G15" s="95" t="s">
        <v>10672</v>
      </c>
      <c r="H15" s="48" t="s">
        <v>10673</v>
      </c>
      <c r="I15" s="48" t="s">
        <v>10624</v>
      </c>
      <c r="J15" s="87" t="s">
        <v>10625</v>
      </c>
      <c r="K15" s="48"/>
      <c r="L15" s="48" t="s">
        <v>6549</v>
      </c>
      <c r="M15" s="87" t="s">
        <v>9043</v>
      </c>
      <c r="N15" s="87" t="s">
        <v>9044</v>
      </c>
      <c r="O15" s="87" t="s">
        <v>9045</v>
      </c>
      <c r="P15" s="649"/>
      <c r="Q15" s="650"/>
      <c r="R15" s="48"/>
      <c r="S15" s="78"/>
      <c r="T15" s="78"/>
      <c r="U15" s="78"/>
      <c r="V15" s="78"/>
      <c r="W15" s="78"/>
      <c r="X15" s="78"/>
      <c r="Y15" s="78"/>
      <c r="Z15" s="48"/>
      <c r="AA15" s="87"/>
      <c r="AB15" s="90"/>
      <c r="AC15" s="90"/>
      <c r="AD15" s="90"/>
      <c r="AE15" s="48"/>
      <c r="AF15" s="635" t="s">
        <v>1722</v>
      </c>
      <c r="AG15" s="48" t="s">
        <v>1539</v>
      </c>
      <c r="AH15" s="51"/>
      <c r="AI15" s="51" t="s">
        <v>10674</v>
      </c>
    </row>
    <row r="16" spans="1:41" outlineLevel="1">
      <c r="A16" s="647"/>
      <c r="B16" s="649" t="s">
        <v>23</v>
      </c>
      <c r="C16" s="77">
        <v>12</v>
      </c>
      <c r="D16" s="48" t="s">
        <v>10675</v>
      </c>
      <c r="E16" s="48" t="s">
        <v>10676</v>
      </c>
      <c r="F16" s="48" t="s">
        <v>10677</v>
      </c>
      <c r="G16" s="95" t="s">
        <v>10678</v>
      </c>
      <c r="H16" s="48" t="s">
        <v>10679</v>
      </c>
      <c r="I16" s="48" t="s">
        <v>10624</v>
      </c>
      <c r="J16" s="48" t="s">
        <v>10625</v>
      </c>
      <c r="K16" s="48"/>
      <c r="L16" s="48" t="s">
        <v>6489</v>
      </c>
      <c r="M16" s="48" t="s">
        <v>9043</v>
      </c>
      <c r="N16" s="48" t="s">
        <v>9044</v>
      </c>
      <c r="O16" s="48" t="s">
        <v>9045</v>
      </c>
      <c r="P16" s="649"/>
      <c r="Q16" s="650"/>
      <c r="R16" s="48"/>
      <c r="S16" s="78"/>
      <c r="T16" s="78"/>
      <c r="U16" s="78"/>
      <c r="V16" s="78"/>
      <c r="W16" s="78"/>
      <c r="X16" s="78"/>
      <c r="Y16" s="78"/>
      <c r="Z16" s="48"/>
      <c r="AA16" s="87"/>
      <c r="AB16" s="90"/>
      <c r="AC16" s="90"/>
      <c r="AD16" s="90"/>
      <c r="AE16" s="48"/>
      <c r="AF16" s="635" t="s">
        <v>1722</v>
      </c>
      <c r="AG16" s="48" t="s">
        <v>1539</v>
      </c>
      <c r="AH16" s="51"/>
      <c r="AI16" s="51" t="s">
        <v>10680</v>
      </c>
    </row>
    <row r="17" spans="1:35" outlineLevel="1">
      <c r="A17" s="647"/>
      <c r="B17" s="649" t="s">
        <v>23</v>
      </c>
      <c r="C17" s="100">
        <v>13</v>
      </c>
      <c r="D17" s="48" t="s">
        <v>10681</v>
      </c>
      <c r="E17" s="48" t="s">
        <v>10682</v>
      </c>
      <c r="F17" s="48" t="s">
        <v>10683</v>
      </c>
      <c r="G17" s="95" t="s">
        <v>10684</v>
      </c>
      <c r="H17" s="48" t="s">
        <v>10685</v>
      </c>
      <c r="I17" s="48" t="s">
        <v>10624</v>
      </c>
      <c r="J17" s="48" t="s">
        <v>10625</v>
      </c>
      <c r="K17" s="48"/>
      <c r="L17" s="48" t="s">
        <v>6489</v>
      </c>
      <c r="M17" s="48" t="s">
        <v>9043</v>
      </c>
      <c r="N17" s="48" t="s">
        <v>9044</v>
      </c>
      <c r="O17" s="48" t="s">
        <v>9045</v>
      </c>
      <c r="P17" s="649"/>
      <c r="Q17" s="650"/>
      <c r="R17" s="48"/>
      <c r="S17" s="78"/>
      <c r="T17" s="78"/>
      <c r="U17" s="78"/>
      <c r="V17" s="78"/>
      <c r="W17" s="78"/>
      <c r="X17" s="78"/>
      <c r="Y17" s="78"/>
      <c r="Z17" s="48"/>
      <c r="AA17" s="87"/>
      <c r="AB17" s="90"/>
      <c r="AC17" s="90"/>
      <c r="AD17" s="90"/>
      <c r="AE17" s="48"/>
      <c r="AF17" s="635" t="s">
        <v>1722</v>
      </c>
      <c r="AG17" s="48" t="s">
        <v>1539</v>
      </c>
      <c r="AH17" s="51"/>
      <c r="AI17" s="51" t="s">
        <v>10686</v>
      </c>
    </row>
    <row r="18" spans="1:35" outlineLevel="1">
      <c r="A18" s="647"/>
      <c r="B18" s="649" t="s">
        <v>23</v>
      </c>
      <c r="C18" s="77">
        <v>14</v>
      </c>
      <c r="D18" s="48" t="s">
        <v>10687</v>
      </c>
      <c r="E18" s="48" t="s">
        <v>10688</v>
      </c>
      <c r="F18" s="48" t="s">
        <v>10689</v>
      </c>
      <c r="G18" s="95" t="s">
        <v>10690</v>
      </c>
      <c r="H18" s="48" t="s">
        <v>10691</v>
      </c>
      <c r="I18" s="48" t="s">
        <v>10624</v>
      </c>
      <c r="J18" s="48" t="s">
        <v>10625</v>
      </c>
      <c r="K18" s="48"/>
      <c r="L18" s="48" t="s">
        <v>6489</v>
      </c>
      <c r="M18" s="48" t="s">
        <v>9043</v>
      </c>
      <c r="N18" s="48" t="s">
        <v>9044</v>
      </c>
      <c r="O18" s="48" t="s">
        <v>9045</v>
      </c>
      <c r="P18" s="649"/>
      <c r="Q18" s="650"/>
      <c r="R18" s="48"/>
      <c r="S18" s="78"/>
      <c r="T18" s="78"/>
      <c r="U18" s="78"/>
      <c r="V18" s="78"/>
      <c r="W18" s="78"/>
      <c r="X18" s="78"/>
      <c r="Y18" s="78"/>
      <c r="Z18" s="48"/>
      <c r="AA18" s="87"/>
      <c r="AB18" s="90"/>
      <c r="AC18" s="90"/>
      <c r="AD18" s="90"/>
      <c r="AE18" s="48"/>
      <c r="AF18" s="635" t="s">
        <v>1722</v>
      </c>
      <c r="AG18" s="48" t="s">
        <v>1539</v>
      </c>
      <c r="AH18" s="51"/>
      <c r="AI18" s="51" t="s">
        <v>10692</v>
      </c>
    </row>
    <row r="19" spans="1:35" outlineLevel="1">
      <c r="A19" s="647"/>
      <c r="B19" s="649" t="s">
        <v>23</v>
      </c>
      <c r="C19" s="100">
        <v>15</v>
      </c>
      <c r="D19" s="48"/>
      <c r="E19" s="48" t="s">
        <v>10693</v>
      </c>
      <c r="F19" s="48" t="s">
        <v>10694</v>
      </c>
      <c r="G19" s="95" t="s">
        <v>10695</v>
      </c>
      <c r="H19" s="48"/>
      <c r="I19" s="48"/>
      <c r="J19" s="48"/>
      <c r="K19" s="48"/>
      <c r="L19" s="48"/>
      <c r="M19" s="48"/>
      <c r="N19" s="48"/>
      <c r="O19" s="48"/>
      <c r="P19" s="649"/>
      <c r="Q19" s="650"/>
      <c r="R19" s="48"/>
      <c r="S19" s="78"/>
      <c r="T19" s="78"/>
      <c r="U19" s="78"/>
      <c r="V19" s="78"/>
      <c r="W19" s="78"/>
      <c r="X19" s="78"/>
      <c r="Y19" s="78"/>
      <c r="Z19" s="48"/>
      <c r="AA19" s="87"/>
      <c r="AB19" s="90"/>
      <c r="AC19" s="90"/>
      <c r="AD19" s="90"/>
      <c r="AE19" s="48"/>
      <c r="AF19" s="635"/>
      <c r="AG19" s="48"/>
      <c r="AH19" s="51"/>
      <c r="AI19" s="51"/>
    </row>
    <row r="20" spans="1:35" outlineLevel="1">
      <c r="A20" s="647"/>
      <c r="B20" s="649" t="s">
        <v>23</v>
      </c>
      <c r="C20" s="77">
        <v>16</v>
      </c>
      <c r="D20" s="48"/>
      <c r="E20" s="48" t="s">
        <v>10696</v>
      </c>
      <c r="F20" s="48" t="s">
        <v>10697</v>
      </c>
      <c r="G20" s="95" t="s">
        <v>10698</v>
      </c>
      <c r="H20" s="48"/>
      <c r="I20" s="48"/>
      <c r="J20" s="48"/>
      <c r="K20" s="48"/>
      <c r="L20" s="48"/>
      <c r="M20" s="48"/>
      <c r="N20" s="48"/>
      <c r="O20" s="48"/>
      <c r="P20" s="649"/>
      <c r="Q20" s="650"/>
      <c r="R20" s="48"/>
      <c r="S20" s="78"/>
      <c r="T20" s="78"/>
      <c r="U20" s="78"/>
      <c r="V20" s="78"/>
      <c r="W20" s="78"/>
      <c r="X20" s="78"/>
      <c r="Y20" s="78"/>
      <c r="Z20" s="48"/>
      <c r="AA20" s="87"/>
      <c r="AB20" s="90"/>
      <c r="AC20" s="90"/>
      <c r="AD20" s="90"/>
      <c r="AE20" s="48"/>
      <c r="AF20" s="635"/>
      <c r="AG20" s="48"/>
      <c r="AH20" s="51"/>
      <c r="AI20" s="51"/>
    </row>
    <row r="21" spans="1:35" outlineLevel="1">
      <c r="A21" s="647"/>
      <c r="B21" s="649" t="s">
        <v>23</v>
      </c>
      <c r="C21" s="100">
        <v>17</v>
      </c>
      <c r="D21" s="48"/>
      <c r="E21" s="48" t="s">
        <v>10699</v>
      </c>
      <c r="F21" s="48" t="s">
        <v>10700</v>
      </c>
      <c r="G21" s="95" t="s">
        <v>10701</v>
      </c>
      <c r="H21" s="48"/>
      <c r="I21" s="48"/>
      <c r="J21" s="48"/>
      <c r="K21" s="48"/>
      <c r="L21" s="48"/>
      <c r="M21" s="48"/>
      <c r="N21" s="48"/>
      <c r="O21" s="48"/>
      <c r="P21" s="649"/>
      <c r="Q21" s="650"/>
      <c r="R21" s="48"/>
      <c r="S21" s="78"/>
      <c r="T21" s="78"/>
      <c r="U21" s="78"/>
      <c r="V21" s="78"/>
      <c r="W21" s="78"/>
      <c r="X21" s="78"/>
      <c r="Y21" s="78"/>
      <c r="Z21" s="48"/>
      <c r="AA21" s="87"/>
      <c r="AB21" s="90"/>
      <c r="AC21" s="90"/>
      <c r="AD21" s="90"/>
      <c r="AE21" s="48"/>
      <c r="AF21" s="635"/>
      <c r="AG21" s="48"/>
      <c r="AH21" s="51"/>
      <c r="AI21" s="51"/>
    </row>
    <row r="22" spans="1:35" outlineLevel="1">
      <c r="A22" s="647"/>
      <c r="B22" s="649" t="s">
        <v>23</v>
      </c>
      <c r="C22" s="77">
        <v>18</v>
      </c>
      <c r="D22" s="48"/>
      <c r="E22" s="48" t="s">
        <v>10702</v>
      </c>
      <c r="F22" s="48" t="s">
        <v>10703</v>
      </c>
      <c r="G22" s="95" t="s">
        <v>10704</v>
      </c>
      <c r="H22" s="48"/>
      <c r="I22" s="48"/>
      <c r="J22" s="48"/>
      <c r="K22" s="48"/>
      <c r="L22" s="48"/>
      <c r="M22" s="48"/>
      <c r="N22" s="48"/>
      <c r="O22" s="48"/>
      <c r="P22" s="649"/>
      <c r="Q22" s="650"/>
      <c r="R22" s="48"/>
      <c r="S22" s="78"/>
      <c r="T22" s="78"/>
      <c r="U22" s="78"/>
      <c r="V22" s="78"/>
      <c r="W22" s="78"/>
      <c r="X22" s="78"/>
      <c r="Y22" s="78"/>
      <c r="Z22" s="48"/>
      <c r="AA22" s="87"/>
      <c r="AB22" s="90"/>
      <c r="AC22" s="90"/>
      <c r="AD22" s="90"/>
      <c r="AE22" s="48"/>
      <c r="AF22" s="635"/>
      <c r="AG22" s="48"/>
      <c r="AH22" s="51"/>
      <c r="AI22" s="51"/>
    </row>
    <row r="23" spans="1:35" outlineLevel="1">
      <c r="A23" s="647"/>
      <c r="B23" s="649" t="s">
        <v>23</v>
      </c>
      <c r="C23" s="100">
        <v>19</v>
      </c>
      <c r="D23" s="48"/>
      <c r="E23" s="48" t="s">
        <v>10705</v>
      </c>
      <c r="F23" s="48" t="s">
        <v>10706</v>
      </c>
      <c r="G23" s="95" t="s">
        <v>10707</v>
      </c>
      <c r="H23" s="48"/>
      <c r="I23" s="48"/>
      <c r="J23" s="48"/>
      <c r="K23" s="48"/>
      <c r="L23" s="48"/>
      <c r="M23" s="48"/>
      <c r="N23" s="48"/>
      <c r="O23" s="48"/>
      <c r="P23" s="651"/>
      <c r="Q23" s="652"/>
      <c r="R23" s="125"/>
      <c r="S23" s="78"/>
      <c r="T23" s="78"/>
      <c r="U23" s="78"/>
      <c r="V23" s="78"/>
      <c r="W23" s="78"/>
      <c r="X23" s="78"/>
      <c r="Y23" s="78"/>
      <c r="Z23" s="48"/>
      <c r="AA23" s="87"/>
      <c r="AB23" s="90"/>
      <c r="AC23" s="90"/>
      <c r="AD23" s="90"/>
      <c r="AE23" s="48"/>
      <c r="AF23" s="635"/>
      <c r="AG23" s="125"/>
      <c r="AH23" s="51"/>
      <c r="AI23" s="51"/>
    </row>
    <row r="24" spans="1:35" s="57" customFormat="1" outlineLevel="1">
      <c r="A24" s="647"/>
      <c r="B24" s="649" t="s">
        <v>23</v>
      </c>
      <c r="C24" s="77">
        <v>20</v>
      </c>
      <c r="D24" s="48"/>
      <c r="E24" s="48" t="s">
        <v>10708</v>
      </c>
      <c r="F24" s="48" t="s">
        <v>10709</v>
      </c>
      <c r="G24" s="95" t="s">
        <v>10710</v>
      </c>
      <c r="H24" s="48"/>
      <c r="I24" s="48"/>
      <c r="J24" s="48"/>
      <c r="K24" s="48"/>
      <c r="L24" s="48"/>
      <c r="M24" s="48"/>
      <c r="N24" s="48"/>
      <c r="O24" s="48"/>
      <c r="P24" s="651"/>
      <c r="Q24" s="652"/>
      <c r="R24" s="125"/>
      <c r="S24" s="78"/>
      <c r="T24" s="78"/>
      <c r="U24" s="78"/>
      <c r="V24" s="78"/>
      <c r="W24" s="78"/>
      <c r="X24" s="78"/>
      <c r="Y24" s="78"/>
      <c r="Z24" s="48"/>
      <c r="AA24" s="87"/>
      <c r="AB24" s="90"/>
      <c r="AC24" s="90"/>
      <c r="AD24" s="90"/>
      <c r="AE24" s="48"/>
      <c r="AF24" s="635"/>
      <c r="AG24" s="125"/>
      <c r="AH24" s="51"/>
      <c r="AI24" s="51"/>
    </row>
    <row r="25" spans="1:35" s="57" customFormat="1" outlineLevel="1">
      <c r="A25" s="647"/>
      <c r="B25" s="649" t="s">
        <v>23</v>
      </c>
      <c r="C25" s="100">
        <v>21</v>
      </c>
      <c r="D25" s="48"/>
      <c r="E25" s="48" t="s">
        <v>10711</v>
      </c>
      <c r="F25" s="48" t="s">
        <v>10712</v>
      </c>
      <c r="G25" s="95" t="s">
        <v>10713</v>
      </c>
      <c r="H25" s="48"/>
      <c r="I25" s="48"/>
      <c r="J25" s="48"/>
      <c r="K25" s="48"/>
      <c r="L25" s="48"/>
      <c r="M25" s="48"/>
      <c r="N25" s="48"/>
      <c r="O25" s="48"/>
      <c r="P25" s="651"/>
      <c r="Q25" s="652"/>
      <c r="R25" s="125"/>
      <c r="S25" s="78"/>
      <c r="T25" s="78"/>
      <c r="U25" s="78"/>
      <c r="V25" s="78"/>
      <c r="W25" s="78"/>
      <c r="X25" s="78"/>
      <c r="Y25" s="78"/>
      <c r="Z25" s="48"/>
      <c r="AA25" s="87"/>
      <c r="AB25" s="90"/>
      <c r="AC25" s="90"/>
      <c r="AD25" s="90"/>
      <c r="AE25" s="48"/>
      <c r="AF25" s="635"/>
      <c r="AG25" s="125"/>
      <c r="AH25" s="51"/>
      <c r="AI25" s="51"/>
    </row>
    <row r="26" spans="1:35" outlineLevel="1">
      <c r="A26" s="647"/>
      <c r="B26" s="649" t="s">
        <v>23</v>
      </c>
      <c r="C26" s="77">
        <v>22</v>
      </c>
      <c r="D26" s="48"/>
      <c r="E26" s="48" t="s">
        <v>10714</v>
      </c>
      <c r="F26" s="48" t="s">
        <v>10715</v>
      </c>
      <c r="G26" s="95" t="s">
        <v>10716</v>
      </c>
      <c r="H26" s="48"/>
      <c r="I26" s="48"/>
      <c r="J26" s="48"/>
      <c r="K26" s="48"/>
      <c r="L26" s="48"/>
      <c r="M26" s="48"/>
      <c r="N26" s="48"/>
      <c r="O26" s="48"/>
      <c r="P26" s="651"/>
      <c r="Q26" s="652"/>
      <c r="R26" s="125"/>
      <c r="S26" s="78"/>
      <c r="T26" s="78"/>
      <c r="U26" s="78"/>
      <c r="V26" s="78"/>
      <c r="W26" s="78"/>
      <c r="X26" s="78"/>
      <c r="Y26" s="78"/>
      <c r="Z26" s="48"/>
      <c r="AA26" s="87"/>
      <c r="AB26" s="90"/>
      <c r="AC26" s="90"/>
      <c r="AD26" s="90"/>
      <c r="AE26" s="48"/>
      <c r="AF26" s="635"/>
      <c r="AG26" s="125"/>
      <c r="AH26" s="51"/>
      <c r="AI26" s="51"/>
    </row>
    <row r="27" spans="1:35" outlineLevel="1">
      <c r="A27" s="647"/>
      <c r="B27" s="649" t="s">
        <v>23</v>
      </c>
      <c r="C27" s="100">
        <v>23</v>
      </c>
      <c r="D27" s="48"/>
      <c r="E27" s="48" t="s">
        <v>10717</v>
      </c>
      <c r="F27" s="48" t="s">
        <v>10718</v>
      </c>
      <c r="G27" s="95" t="s">
        <v>10719</v>
      </c>
      <c r="H27" s="48"/>
      <c r="I27" s="48"/>
      <c r="J27" s="48"/>
      <c r="K27" s="48"/>
      <c r="L27" s="48"/>
      <c r="M27" s="48"/>
      <c r="N27" s="48"/>
      <c r="O27" s="48"/>
      <c r="P27" s="651"/>
      <c r="Q27" s="652"/>
      <c r="R27" s="125"/>
      <c r="S27" s="78"/>
      <c r="T27" s="78"/>
      <c r="U27" s="78"/>
      <c r="V27" s="78"/>
      <c r="W27" s="78"/>
      <c r="X27" s="78"/>
      <c r="Y27" s="78"/>
      <c r="Z27" s="48"/>
      <c r="AA27" s="87"/>
      <c r="AB27" s="90"/>
      <c r="AC27" s="90"/>
      <c r="AD27" s="90"/>
      <c r="AE27" s="48"/>
      <c r="AF27" s="635"/>
      <c r="AG27" s="125"/>
      <c r="AH27" s="51"/>
      <c r="AI27" s="51"/>
    </row>
    <row r="28" spans="1:35" outlineLevel="1">
      <c r="A28" s="647"/>
      <c r="B28" s="649" t="s">
        <v>23</v>
      </c>
      <c r="C28" s="77">
        <v>24</v>
      </c>
      <c r="D28" s="48"/>
      <c r="E28" s="48" t="s">
        <v>10720</v>
      </c>
      <c r="F28" s="48" t="s">
        <v>10721</v>
      </c>
      <c r="G28" s="95" t="s">
        <v>10722</v>
      </c>
      <c r="H28" s="48"/>
      <c r="I28" s="48"/>
      <c r="J28" s="48"/>
      <c r="K28" s="48"/>
      <c r="L28" s="48"/>
      <c r="M28" s="48"/>
      <c r="N28" s="48"/>
      <c r="O28" s="48"/>
      <c r="P28" s="651"/>
      <c r="Q28" s="652"/>
      <c r="R28" s="125"/>
      <c r="S28" s="78"/>
      <c r="T28" s="78"/>
      <c r="U28" s="78"/>
      <c r="V28" s="78"/>
      <c r="W28" s="78"/>
      <c r="X28" s="78"/>
      <c r="Y28" s="78"/>
      <c r="Z28" s="48"/>
      <c r="AA28" s="87"/>
      <c r="AB28" s="90"/>
      <c r="AC28" s="90"/>
      <c r="AD28" s="90"/>
      <c r="AE28" s="48"/>
      <c r="AF28" s="635"/>
      <c r="AG28" s="125"/>
      <c r="AH28" s="51"/>
      <c r="AI28" s="51"/>
    </row>
    <row r="29" spans="1:35" outlineLevel="1">
      <c r="A29" s="647"/>
      <c r="B29" s="649" t="s">
        <v>23</v>
      </c>
      <c r="C29" s="100">
        <v>25</v>
      </c>
      <c r="D29" s="48"/>
      <c r="E29" s="48" t="s">
        <v>10723</v>
      </c>
      <c r="F29" s="48" t="s">
        <v>10724</v>
      </c>
      <c r="G29" s="95" t="s">
        <v>10725</v>
      </c>
      <c r="H29" s="48"/>
      <c r="I29" s="48"/>
      <c r="J29" s="48"/>
      <c r="K29" s="48"/>
      <c r="L29" s="48"/>
      <c r="M29" s="48"/>
      <c r="N29" s="48"/>
      <c r="O29" s="48"/>
      <c r="P29" s="651"/>
      <c r="Q29" s="652"/>
      <c r="R29" s="125"/>
      <c r="S29" s="78"/>
      <c r="T29" s="78"/>
      <c r="U29" s="78"/>
      <c r="V29" s="78"/>
      <c r="W29" s="78"/>
      <c r="X29" s="78"/>
      <c r="Y29" s="78"/>
      <c r="Z29" s="48"/>
      <c r="AA29" s="87"/>
      <c r="AB29" s="90"/>
      <c r="AC29" s="90"/>
      <c r="AD29" s="90"/>
      <c r="AE29" s="48"/>
      <c r="AF29" s="635"/>
      <c r="AG29" s="125"/>
      <c r="AH29" s="51"/>
      <c r="AI29" s="51"/>
    </row>
    <row r="30" spans="1:35" outlineLevel="1">
      <c r="A30" s="647"/>
      <c r="B30" s="649" t="s">
        <v>23</v>
      </c>
      <c r="C30" s="77">
        <v>26</v>
      </c>
      <c r="D30" s="48"/>
      <c r="E30" s="48" t="s">
        <v>10726</v>
      </c>
      <c r="F30" s="48" t="s">
        <v>10727</v>
      </c>
      <c r="G30" s="95" t="s">
        <v>10728</v>
      </c>
      <c r="H30" s="48"/>
      <c r="I30" s="48"/>
      <c r="J30" s="48"/>
      <c r="K30" s="48"/>
      <c r="L30" s="48"/>
      <c r="M30" s="48"/>
      <c r="N30" s="48"/>
      <c r="O30" s="48"/>
      <c r="P30" s="651"/>
      <c r="Q30" s="652"/>
      <c r="R30" s="125"/>
      <c r="S30" s="78"/>
      <c r="T30" s="78"/>
      <c r="U30" s="78"/>
      <c r="V30" s="78"/>
      <c r="W30" s="78"/>
      <c r="X30" s="78"/>
      <c r="Y30" s="78"/>
      <c r="Z30" s="48"/>
      <c r="AA30" s="87"/>
      <c r="AB30" s="90"/>
      <c r="AC30" s="90"/>
      <c r="AD30" s="90"/>
      <c r="AE30" s="48"/>
      <c r="AF30" s="635"/>
      <c r="AG30" s="125"/>
      <c r="AH30" s="51"/>
      <c r="AI30" s="51"/>
    </row>
    <row r="31" spans="1:35" outlineLevel="1">
      <c r="A31" s="647"/>
      <c r="B31" s="649" t="s">
        <v>23</v>
      </c>
      <c r="C31" s="100">
        <v>27</v>
      </c>
      <c r="D31" s="48"/>
      <c r="E31" s="48" t="s">
        <v>10729</v>
      </c>
      <c r="F31" s="48" t="s">
        <v>10730</v>
      </c>
      <c r="G31" s="95" t="s">
        <v>10731</v>
      </c>
      <c r="H31" s="48"/>
      <c r="I31" s="48"/>
      <c r="J31" s="48"/>
      <c r="K31" s="48"/>
      <c r="L31" s="48"/>
      <c r="M31" s="48"/>
      <c r="N31" s="48"/>
      <c r="O31" s="48"/>
      <c r="P31" s="651"/>
      <c r="Q31" s="652"/>
      <c r="R31" s="125"/>
      <c r="S31" s="78"/>
      <c r="T31" s="78"/>
      <c r="U31" s="78"/>
      <c r="V31" s="78"/>
      <c r="W31" s="78"/>
      <c r="X31" s="78"/>
      <c r="Y31" s="78"/>
      <c r="Z31" s="48"/>
      <c r="AA31" s="87"/>
      <c r="AB31" s="90"/>
      <c r="AC31" s="90"/>
      <c r="AD31" s="90"/>
      <c r="AE31" s="48"/>
      <c r="AF31" s="635"/>
      <c r="AG31" s="125"/>
      <c r="AH31" s="51"/>
      <c r="AI31" s="51"/>
    </row>
    <row r="32" spans="1:35" s="57" customFormat="1" outlineLevel="1">
      <c r="A32" s="647"/>
      <c r="B32" s="649" t="s">
        <v>23</v>
      </c>
      <c r="C32" s="77">
        <v>28</v>
      </c>
      <c r="D32" s="48"/>
      <c r="E32" s="48" t="s">
        <v>10732</v>
      </c>
      <c r="F32" s="48" t="s">
        <v>10733</v>
      </c>
      <c r="G32" s="95" t="s">
        <v>10734</v>
      </c>
      <c r="H32" s="48"/>
      <c r="I32" s="48"/>
      <c r="J32" s="48"/>
      <c r="K32" s="48"/>
      <c r="L32" s="48"/>
      <c r="M32" s="48"/>
      <c r="N32" s="48"/>
      <c r="O32" s="48"/>
      <c r="P32" s="651"/>
      <c r="Q32" s="652"/>
      <c r="R32" s="125"/>
      <c r="S32" s="78"/>
      <c r="T32" s="78"/>
      <c r="U32" s="78"/>
      <c r="V32" s="78"/>
      <c r="W32" s="78"/>
      <c r="X32" s="78"/>
      <c r="Y32" s="78"/>
      <c r="Z32" s="48"/>
      <c r="AA32" s="87"/>
      <c r="AB32" s="90"/>
      <c r="AC32" s="90"/>
      <c r="AD32" s="90"/>
      <c r="AE32" s="48"/>
      <c r="AF32" s="635"/>
      <c r="AG32" s="125"/>
      <c r="AH32" s="51"/>
      <c r="AI32" s="51"/>
    </row>
    <row r="33" spans="1:35" s="57" customFormat="1" outlineLevel="1">
      <c r="A33" s="647"/>
      <c r="B33" s="649" t="s">
        <v>23</v>
      </c>
      <c r="C33" s="100">
        <v>29</v>
      </c>
      <c r="D33" s="48"/>
      <c r="E33" s="48" t="s">
        <v>10735</v>
      </c>
      <c r="F33" s="48" t="s">
        <v>10736</v>
      </c>
      <c r="G33" s="95" t="s">
        <v>10737</v>
      </c>
      <c r="H33" s="48"/>
      <c r="I33" s="48"/>
      <c r="J33" s="48"/>
      <c r="K33" s="48"/>
      <c r="L33" s="48"/>
      <c r="M33" s="48"/>
      <c r="N33" s="48"/>
      <c r="O33" s="48"/>
      <c r="P33" s="651"/>
      <c r="Q33" s="652"/>
      <c r="R33" s="125"/>
      <c r="S33" s="78"/>
      <c r="T33" s="78"/>
      <c r="U33" s="78"/>
      <c r="V33" s="78"/>
      <c r="W33" s="78"/>
      <c r="X33" s="78"/>
      <c r="Y33" s="78"/>
      <c r="Z33" s="48"/>
      <c r="AA33" s="87"/>
      <c r="AB33" s="90"/>
      <c r="AC33" s="90"/>
      <c r="AD33" s="90"/>
      <c r="AE33" s="48"/>
      <c r="AF33" s="635"/>
      <c r="AG33" s="125"/>
      <c r="AH33" s="51"/>
      <c r="AI33" s="51"/>
    </row>
    <row r="34" spans="1:35" s="57" customFormat="1" outlineLevel="1">
      <c r="A34" s="647"/>
      <c r="B34" s="649" t="s">
        <v>23</v>
      </c>
      <c r="C34" s="77">
        <v>30</v>
      </c>
      <c r="D34" s="48"/>
      <c r="E34" s="48" t="s">
        <v>10738</v>
      </c>
      <c r="F34" s="48" t="s">
        <v>10739</v>
      </c>
      <c r="G34" s="95" t="s">
        <v>10740</v>
      </c>
      <c r="H34" s="48"/>
      <c r="I34" s="48"/>
      <c r="J34" s="48"/>
      <c r="K34" s="48"/>
      <c r="L34" s="48"/>
      <c r="M34" s="48"/>
      <c r="N34" s="48"/>
      <c r="O34" s="48"/>
      <c r="P34" s="651"/>
      <c r="Q34" s="652"/>
      <c r="R34" s="125"/>
      <c r="S34" s="78"/>
      <c r="T34" s="78"/>
      <c r="U34" s="78"/>
      <c r="V34" s="78"/>
      <c r="W34" s="78"/>
      <c r="X34" s="78"/>
      <c r="Y34" s="78"/>
      <c r="Z34" s="48"/>
      <c r="AA34" s="87"/>
      <c r="AB34" s="90"/>
      <c r="AC34" s="90"/>
      <c r="AD34" s="90"/>
      <c r="AE34" s="48"/>
      <c r="AF34" s="635"/>
      <c r="AG34" s="125"/>
      <c r="AH34" s="51"/>
      <c r="AI34" s="51"/>
    </row>
    <row r="35" spans="1:35" outlineLevel="1">
      <c r="A35" s="647"/>
      <c r="B35" s="649" t="s">
        <v>23</v>
      </c>
      <c r="C35" s="100">
        <v>31</v>
      </c>
      <c r="D35" s="48"/>
      <c r="E35" s="48" t="s">
        <v>10741</v>
      </c>
      <c r="F35" s="48" t="s">
        <v>10742</v>
      </c>
      <c r="G35" s="95" t="s">
        <v>10743</v>
      </c>
      <c r="H35" s="48"/>
      <c r="I35" s="48"/>
      <c r="J35" s="48"/>
      <c r="K35" s="48"/>
      <c r="L35" s="48"/>
      <c r="M35" s="48"/>
      <c r="N35" s="48"/>
      <c r="O35" s="48"/>
      <c r="P35" s="651"/>
      <c r="Q35" s="652"/>
      <c r="R35" s="125"/>
      <c r="S35" s="78"/>
      <c r="T35" s="78"/>
      <c r="U35" s="78"/>
      <c r="V35" s="78"/>
      <c r="W35" s="78"/>
      <c r="X35" s="78"/>
      <c r="Y35" s="78"/>
      <c r="Z35" s="48"/>
      <c r="AA35" s="87"/>
      <c r="AB35" s="90"/>
      <c r="AC35" s="90"/>
      <c r="AD35" s="90"/>
      <c r="AE35" s="48"/>
      <c r="AF35" s="635"/>
      <c r="AG35" s="125"/>
      <c r="AH35" s="51"/>
      <c r="AI35" s="51"/>
    </row>
    <row r="36" spans="1:35" outlineLevel="1">
      <c r="A36" s="647"/>
      <c r="B36" s="649" t="s">
        <v>23</v>
      </c>
      <c r="C36" s="77">
        <v>32</v>
      </c>
      <c r="D36" s="48"/>
      <c r="E36" s="48" t="s">
        <v>10744</v>
      </c>
      <c r="F36" s="48" t="s">
        <v>10745</v>
      </c>
      <c r="G36" s="95" t="s">
        <v>10746</v>
      </c>
      <c r="H36" s="48"/>
      <c r="I36" s="48"/>
      <c r="J36" s="48"/>
      <c r="K36" s="48"/>
      <c r="L36" s="48"/>
      <c r="M36" s="48"/>
      <c r="N36" s="48"/>
      <c r="O36" s="48"/>
      <c r="P36" s="651"/>
      <c r="Q36" s="652"/>
      <c r="R36" s="125"/>
      <c r="S36" s="78"/>
      <c r="T36" s="78"/>
      <c r="U36" s="78"/>
      <c r="V36" s="78"/>
      <c r="W36" s="78"/>
      <c r="X36" s="78"/>
      <c r="Y36" s="78"/>
      <c r="Z36" s="48"/>
      <c r="AA36" s="87"/>
      <c r="AB36" s="90"/>
      <c r="AC36" s="90"/>
      <c r="AD36" s="90"/>
      <c r="AE36" s="48"/>
      <c r="AF36" s="635"/>
      <c r="AG36" s="125"/>
      <c r="AH36" s="51"/>
      <c r="AI36" s="51"/>
    </row>
    <row r="37" spans="1:35" outlineLevel="1">
      <c r="A37" s="647"/>
      <c r="B37" s="649" t="s">
        <v>23</v>
      </c>
      <c r="C37" s="100">
        <v>33</v>
      </c>
      <c r="D37" s="48"/>
      <c r="E37" s="48" t="s">
        <v>10747</v>
      </c>
      <c r="F37" s="48" t="s">
        <v>10748</v>
      </c>
      <c r="G37" s="95" t="s">
        <v>10749</v>
      </c>
      <c r="H37" s="48"/>
      <c r="I37" s="48"/>
      <c r="J37" s="48"/>
      <c r="K37" s="48"/>
      <c r="L37" s="48"/>
      <c r="M37" s="48"/>
      <c r="N37" s="48"/>
      <c r="O37" s="48"/>
      <c r="P37" s="651"/>
      <c r="Q37" s="652"/>
      <c r="R37" s="125"/>
      <c r="S37" s="78"/>
      <c r="T37" s="78"/>
      <c r="U37" s="78"/>
      <c r="V37" s="78"/>
      <c r="W37" s="78"/>
      <c r="X37" s="78"/>
      <c r="Y37" s="78"/>
      <c r="Z37" s="48"/>
      <c r="AA37" s="87"/>
      <c r="AB37" s="90"/>
      <c r="AC37" s="90"/>
      <c r="AD37" s="90"/>
      <c r="AE37" s="48"/>
      <c r="AF37" s="635"/>
      <c r="AG37" s="125"/>
      <c r="AH37" s="51"/>
      <c r="AI37" s="51"/>
    </row>
    <row r="38" spans="1:35" outlineLevel="1">
      <c r="A38" s="647"/>
      <c r="B38" s="649" t="s">
        <v>23</v>
      </c>
      <c r="C38" s="77">
        <v>34</v>
      </c>
      <c r="D38" s="48"/>
      <c r="E38" s="48" t="s">
        <v>10750</v>
      </c>
      <c r="F38" s="48" t="s">
        <v>10751</v>
      </c>
      <c r="G38" s="95" t="s">
        <v>10752</v>
      </c>
      <c r="H38" s="48"/>
      <c r="I38" s="48"/>
      <c r="J38" s="48"/>
      <c r="K38" s="48"/>
      <c r="L38" s="48"/>
      <c r="M38" s="48"/>
      <c r="N38" s="48"/>
      <c r="O38" s="48"/>
      <c r="P38" s="651"/>
      <c r="Q38" s="652"/>
      <c r="R38" s="125"/>
      <c r="S38" s="78"/>
      <c r="T38" s="78"/>
      <c r="U38" s="78"/>
      <c r="V38" s="78"/>
      <c r="W38" s="78"/>
      <c r="X38" s="78"/>
      <c r="Y38" s="78"/>
      <c r="Z38" s="48"/>
      <c r="AA38" s="87"/>
      <c r="AB38" s="90"/>
      <c r="AC38" s="90"/>
      <c r="AD38" s="90"/>
      <c r="AE38" s="48"/>
      <c r="AF38" s="635"/>
      <c r="AG38" s="125"/>
      <c r="AH38" s="51"/>
      <c r="AI38" s="51"/>
    </row>
    <row r="39" spans="1:35" outlineLevel="1">
      <c r="A39" s="647"/>
      <c r="B39" s="649" t="s">
        <v>23</v>
      </c>
      <c r="C39" s="100">
        <v>35</v>
      </c>
      <c r="D39" s="48"/>
      <c r="E39" s="48" t="s">
        <v>10753</v>
      </c>
      <c r="F39" s="48" t="s">
        <v>10754</v>
      </c>
      <c r="G39" s="95" t="s">
        <v>10755</v>
      </c>
      <c r="H39" s="48"/>
      <c r="I39" s="48"/>
      <c r="J39" s="48"/>
      <c r="K39" s="48"/>
      <c r="L39" s="48"/>
      <c r="M39" s="48"/>
      <c r="N39" s="48"/>
      <c r="O39" s="48"/>
      <c r="P39" s="651"/>
      <c r="Q39" s="652"/>
      <c r="R39" s="125"/>
      <c r="S39" s="78"/>
      <c r="T39" s="78"/>
      <c r="U39" s="78"/>
      <c r="V39" s="78"/>
      <c r="W39" s="78"/>
      <c r="X39" s="78"/>
      <c r="Y39" s="78"/>
      <c r="Z39" s="48"/>
      <c r="AA39" s="87"/>
      <c r="AB39" s="90"/>
      <c r="AC39" s="90"/>
      <c r="AD39" s="90"/>
      <c r="AE39" s="48"/>
      <c r="AF39" s="635"/>
      <c r="AG39" s="125"/>
      <c r="AH39" s="51"/>
      <c r="AI39" s="51"/>
    </row>
    <row r="40" spans="1:35" outlineLevel="1">
      <c r="A40" s="647"/>
      <c r="B40" s="649" t="s">
        <v>23</v>
      </c>
      <c r="C40" s="77">
        <v>36</v>
      </c>
      <c r="D40" s="48"/>
      <c r="E40" s="48" t="s">
        <v>10756</v>
      </c>
      <c r="F40" s="48" t="s">
        <v>10757</v>
      </c>
      <c r="G40" s="95" t="s">
        <v>10758</v>
      </c>
      <c r="H40" s="48"/>
      <c r="I40" s="48"/>
      <c r="J40" s="48"/>
      <c r="K40" s="48"/>
      <c r="L40" s="48"/>
      <c r="M40" s="48"/>
      <c r="N40" s="48"/>
      <c r="O40" s="48"/>
      <c r="P40" s="651"/>
      <c r="Q40" s="652"/>
      <c r="R40" s="125"/>
      <c r="S40" s="78"/>
      <c r="T40" s="78"/>
      <c r="U40" s="78"/>
      <c r="V40" s="78"/>
      <c r="W40" s="78"/>
      <c r="X40" s="78"/>
      <c r="Y40" s="78"/>
      <c r="Z40" s="48"/>
      <c r="AA40" s="87"/>
      <c r="AB40" s="90"/>
      <c r="AC40" s="90"/>
      <c r="AD40" s="90"/>
      <c r="AE40" s="48"/>
      <c r="AF40" s="635"/>
      <c r="AG40" s="125"/>
      <c r="AH40" s="51"/>
      <c r="AI40" s="51"/>
    </row>
    <row r="41" spans="1:35" s="57" customFormat="1" outlineLevel="1">
      <c r="A41" s="647"/>
      <c r="B41" s="649" t="s">
        <v>23</v>
      </c>
      <c r="C41" s="100">
        <v>37</v>
      </c>
      <c r="D41" s="48"/>
      <c r="E41" s="48" t="s">
        <v>10759</v>
      </c>
      <c r="F41" s="48" t="s">
        <v>10760</v>
      </c>
      <c r="G41" s="95" t="s">
        <v>10761</v>
      </c>
      <c r="H41" s="48"/>
      <c r="I41" s="48"/>
      <c r="J41" s="48"/>
      <c r="K41" s="48"/>
      <c r="L41" s="48"/>
      <c r="M41" s="48"/>
      <c r="N41" s="48"/>
      <c r="O41" s="48"/>
      <c r="P41" s="651"/>
      <c r="Q41" s="652"/>
      <c r="R41" s="125"/>
      <c r="S41" s="78"/>
      <c r="T41" s="78"/>
      <c r="U41" s="78"/>
      <c r="V41" s="78"/>
      <c r="W41" s="78"/>
      <c r="X41" s="78"/>
      <c r="Y41" s="78"/>
      <c r="Z41" s="48"/>
      <c r="AA41" s="87"/>
      <c r="AB41" s="90"/>
      <c r="AC41" s="90"/>
      <c r="AD41" s="90"/>
      <c r="AE41" s="48"/>
      <c r="AF41" s="635"/>
      <c r="AG41" s="125"/>
      <c r="AH41" s="51"/>
      <c r="AI41" s="51"/>
    </row>
    <row r="42" spans="1:35" s="57" customFormat="1" outlineLevel="1">
      <c r="A42" s="647"/>
      <c r="B42" s="649" t="s">
        <v>23</v>
      </c>
      <c r="C42" s="100">
        <v>38</v>
      </c>
      <c r="D42" s="48"/>
      <c r="E42" s="48" t="s">
        <v>10762</v>
      </c>
      <c r="F42" s="48" t="s">
        <v>10763</v>
      </c>
      <c r="G42" s="95" t="s">
        <v>10764</v>
      </c>
      <c r="H42" s="48"/>
      <c r="I42" s="48"/>
      <c r="J42" s="48"/>
      <c r="K42" s="48"/>
      <c r="L42" s="48"/>
      <c r="M42" s="48"/>
      <c r="N42" s="48"/>
      <c r="O42" s="48"/>
      <c r="P42" s="651"/>
      <c r="Q42" s="652"/>
      <c r="R42" s="125"/>
      <c r="S42" s="78"/>
      <c r="T42" s="78"/>
      <c r="U42" s="78"/>
      <c r="V42" s="78"/>
      <c r="W42" s="78"/>
      <c r="X42" s="78"/>
      <c r="Y42" s="78"/>
      <c r="Z42" s="48"/>
      <c r="AA42" s="87"/>
      <c r="AB42" s="90"/>
      <c r="AC42" s="90"/>
      <c r="AD42" s="90"/>
      <c r="AE42" s="48"/>
      <c r="AF42" s="635"/>
      <c r="AG42" s="125"/>
      <c r="AH42" s="51"/>
      <c r="AI42" s="51"/>
    </row>
    <row r="43" spans="1:35" s="57" customFormat="1" outlineLevel="1">
      <c r="A43" s="647"/>
      <c r="B43" s="649" t="s">
        <v>23</v>
      </c>
      <c r="C43" s="100">
        <v>45</v>
      </c>
      <c r="D43" s="48"/>
      <c r="E43" s="48" t="s">
        <v>10765</v>
      </c>
      <c r="F43" s="48" t="s">
        <v>10766</v>
      </c>
      <c r="G43" s="95" t="s">
        <v>10767</v>
      </c>
      <c r="H43" s="48"/>
      <c r="I43" s="48"/>
      <c r="J43" s="48"/>
      <c r="K43" s="48"/>
      <c r="L43" s="48"/>
      <c r="M43" s="48"/>
      <c r="N43" s="48"/>
      <c r="O43" s="48"/>
      <c r="P43" s="651"/>
      <c r="Q43" s="652"/>
      <c r="R43" s="125"/>
      <c r="S43" s="78"/>
      <c r="T43" s="78"/>
      <c r="U43" s="78"/>
      <c r="V43" s="78"/>
      <c r="W43" s="78"/>
      <c r="X43" s="78"/>
      <c r="Y43" s="78"/>
      <c r="Z43" s="48"/>
      <c r="AA43" s="87"/>
      <c r="AB43" s="90"/>
      <c r="AC43" s="90"/>
      <c r="AD43" s="90"/>
      <c r="AE43" s="48"/>
      <c r="AF43" s="635"/>
      <c r="AG43" s="125"/>
      <c r="AH43" s="51"/>
      <c r="AI43" s="51"/>
    </row>
    <row r="44" spans="1:35" s="57" customFormat="1" outlineLevel="1">
      <c r="A44" s="647"/>
      <c r="B44" s="649" t="s">
        <v>23</v>
      </c>
      <c r="C44" s="100">
        <v>46</v>
      </c>
      <c r="D44" s="48"/>
      <c r="E44" s="48" t="s">
        <v>10768</v>
      </c>
      <c r="F44" s="48" t="s">
        <v>10769</v>
      </c>
      <c r="G44" s="95" t="s">
        <v>10770</v>
      </c>
      <c r="H44" s="48"/>
      <c r="I44" s="48"/>
      <c r="J44" s="48"/>
      <c r="K44" s="48"/>
      <c r="L44" s="48"/>
      <c r="M44" s="48"/>
      <c r="N44" s="48"/>
      <c r="O44" s="48"/>
      <c r="P44" s="651"/>
      <c r="Q44" s="652"/>
      <c r="R44" s="125"/>
      <c r="S44" s="78"/>
      <c r="T44" s="78"/>
      <c r="U44" s="78"/>
      <c r="V44" s="78"/>
      <c r="W44" s="78"/>
      <c r="X44" s="78"/>
      <c r="Y44" s="78"/>
      <c r="Z44" s="48"/>
      <c r="AA44" s="87"/>
      <c r="AB44" s="90"/>
      <c r="AC44" s="90"/>
      <c r="AD44" s="90"/>
      <c r="AE44" s="48"/>
      <c r="AF44" s="635"/>
      <c r="AG44" s="125"/>
      <c r="AH44" s="51"/>
      <c r="AI44" s="51"/>
    </row>
    <row r="45" spans="1:35" s="57" customFormat="1" outlineLevel="1">
      <c r="A45" s="647"/>
      <c r="B45" s="649" t="s">
        <v>23</v>
      </c>
      <c r="C45" s="100">
        <v>47</v>
      </c>
      <c r="D45" s="48"/>
      <c r="E45" s="48" t="s">
        <v>10771</v>
      </c>
      <c r="F45" s="48" t="s">
        <v>10772</v>
      </c>
      <c r="G45" s="95" t="s">
        <v>10773</v>
      </c>
      <c r="H45" s="48"/>
      <c r="I45" s="48"/>
      <c r="J45" s="48"/>
      <c r="K45" s="48"/>
      <c r="L45" s="48"/>
      <c r="M45" s="48"/>
      <c r="N45" s="48"/>
      <c r="O45" s="48"/>
      <c r="P45" s="651"/>
      <c r="Q45" s="652"/>
      <c r="R45" s="125"/>
      <c r="S45" s="78"/>
      <c r="T45" s="78"/>
      <c r="U45" s="78"/>
      <c r="V45" s="78"/>
      <c r="W45" s="78"/>
      <c r="X45" s="78"/>
      <c r="Y45" s="78"/>
      <c r="Z45" s="48"/>
      <c r="AA45" s="87"/>
      <c r="AB45" s="90"/>
      <c r="AC45" s="90"/>
      <c r="AD45" s="90"/>
      <c r="AE45" s="48"/>
      <c r="AF45" s="635"/>
      <c r="AG45" s="125"/>
      <c r="AH45" s="51"/>
      <c r="AI45" s="51"/>
    </row>
    <row r="46" spans="1:35" s="57" customFormat="1" outlineLevel="1">
      <c r="A46" s="647"/>
      <c r="B46" s="649" t="s">
        <v>23</v>
      </c>
      <c r="C46" s="100">
        <v>39</v>
      </c>
      <c r="D46" s="48"/>
      <c r="E46" s="48" t="s">
        <v>10774</v>
      </c>
      <c r="F46" s="48" t="s">
        <v>10775</v>
      </c>
      <c r="G46" s="95" t="s">
        <v>10776</v>
      </c>
      <c r="H46" s="48"/>
      <c r="I46" s="48"/>
      <c r="J46" s="48"/>
      <c r="K46" s="48"/>
      <c r="L46" s="48"/>
      <c r="M46" s="48"/>
      <c r="N46" s="48"/>
      <c r="O46" s="48"/>
      <c r="P46" s="651"/>
      <c r="Q46" s="652"/>
      <c r="R46" s="125"/>
      <c r="S46" s="78"/>
      <c r="T46" s="78"/>
      <c r="U46" s="78"/>
      <c r="V46" s="78"/>
      <c r="W46" s="78"/>
      <c r="X46" s="78"/>
      <c r="Y46" s="78"/>
      <c r="Z46" s="48"/>
      <c r="AA46" s="87"/>
      <c r="AB46" s="90"/>
      <c r="AC46" s="90"/>
      <c r="AD46" s="90"/>
      <c r="AE46" s="48"/>
      <c r="AF46" s="635"/>
      <c r="AG46" s="125"/>
      <c r="AH46" s="51"/>
      <c r="AI46" s="51"/>
    </row>
    <row r="47" spans="1:35" s="57" customFormat="1" outlineLevel="1">
      <c r="A47" s="647"/>
      <c r="B47" s="649" t="s">
        <v>23</v>
      </c>
      <c r="C47" s="100">
        <v>40</v>
      </c>
      <c r="D47" s="48"/>
      <c r="E47" s="48" t="s">
        <v>10777</v>
      </c>
      <c r="F47" s="48" t="s">
        <v>10778</v>
      </c>
      <c r="G47" s="95" t="s">
        <v>10779</v>
      </c>
      <c r="H47" s="48"/>
      <c r="I47" s="48"/>
      <c r="J47" s="48"/>
      <c r="K47" s="48"/>
      <c r="L47" s="48"/>
      <c r="M47" s="48"/>
      <c r="N47" s="48"/>
      <c r="O47" s="48"/>
      <c r="P47" s="651"/>
      <c r="Q47" s="652"/>
      <c r="R47" s="125"/>
      <c r="S47" s="78"/>
      <c r="T47" s="78"/>
      <c r="U47" s="78"/>
      <c r="V47" s="78"/>
      <c r="W47" s="78"/>
      <c r="X47" s="78"/>
      <c r="Y47" s="78"/>
      <c r="Z47" s="48"/>
      <c r="AA47" s="87"/>
      <c r="AB47" s="90"/>
      <c r="AC47" s="90"/>
      <c r="AD47" s="90"/>
      <c r="AE47" s="48"/>
      <c r="AF47" s="635"/>
      <c r="AG47" s="125"/>
      <c r="AH47" s="51"/>
      <c r="AI47" s="51"/>
    </row>
    <row r="48" spans="1:35" s="57" customFormat="1" outlineLevel="1">
      <c r="A48" s="647"/>
      <c r="B48" s="649" t="s">
        <v>23</v>
      </c>
      <c r="C48" s="100">
        <v>41</v>
      </c>
      <c r="D48" s="48"/>
      <c r="E48" s="48" t="s">
        <v>10780</v>
      </c>
      <c r="F48" s="48" t="s">
        <v>10781</v>
      </c>
      <c r="G48" s="95" t="s">
        <v>10782</v>
      </c>
      <c r="H48" s="48"/>
      <c r="I48" s="48"/>
      <c r="J48" s="48"/>
      <c r="K48" s="48"/>
      <c r="L48" s="48"/>
      <c r="M48" s="48"/>
      <c r="N48" s="48"/>
      <c r="O48" s="48"/>
      <c r="P48" s="651"/>
      <c r="Q48" s="652"/>
      <c r="R48" s="125"/>
      <c r="S48" s="78"/>
      <c r="T48" s="78"/>
      <c r="U48" s="78"/>
      <c r="V48" s="78"/>
      <c r="W48" s="78"/>
      <c r="X48" s="78"/>
      <c r="Y48" s="78"/>
      <c r="Z48" s="48"/>
      <c r="AA48" s="87"/>
      <c r="AB48" s="90"/>
      <c r="AC48" s="90"/>
      <c r="AD48" s="90"/>
      <c r="AE48" s="48"/>
      <c r="AF48" s="635"/>
      <c r="AG48" s="125"/>
      <c r="AH48" s="51"/>
      <c r="AI48" s="51"/>
    </row>
    <row r="49" spans="1:35" s="57" customFormat="1" outlineLevel="1">
      <c r="A49" s="647"/>
      <c r="B49" s="649" t="s">
        <v>23</v>
      </c>
      <c r="C49" s="100">
        <v>42</v>
      </c>
      <c r="D49" s="48"/>
      <c r="E49" s="48" t="s">
        <v>10783</v>
      </c>
      <c r="F49" s="48" t="s">
        <v>10784</v>
      </c>
      <c r="G49" s="95" t="s">
        <v>10785</v>
      </c>
      <c r="H49" s="48"/>
      <c r="I49" s="48"/>
      <c r="J49" s="48"/>
      <c r="K49" s="48"/>
      <c r="L49" s="48"/>
      <c r="M49" s="48"/>
      <c r="N49" s="48"/>
      <c r="O49" s="48"/>
      <c r="P49" s="651"/>
      <c r="Q49" s="652"/>
      <c r="R49" s="125"/>
      <c r="S49" s="78"/>
      <c r="T49" s="78"/>
      <c r="U49" s="78"/>
      <c r="V49" s="78"/>
      <c r="W49" s="78"/>
      <c r="X49" s="78"/>
      <c r="Y49" s="78"/>
      <c r="Z49" s="48"/>
      <c r="AA49" s="87"/>
      <c r="AB49" s="90"/>
      <c r="AC49" s="90"/>
      <c r="AD49" s="90"/>
      <c r="AE49" s="48"/>
      <c r="AF49" s="635"/>
      <c r="AG49" s="125"/>
      <c r="AH49" s="51"/>
      <c r="AI49" s="51"/>
    </row>
    <row r="50" spans="1:35" s="57" customFormat="1" outlineLevel="1">
      <c r="A50" s="647"/>
      <c r="B50" s="649" t="s">
        <v>23</v>
      </c>
      <c r="C50" s="100">
        <v>43</v>
      </c>
      <c r="D50" s="48"/>
      <c r="E50" s="48" t="s">
        <v>10786</v>
      </c>
      <c r="F50" s="48" t="s">
        <v>10787</v>
      </c>
      <c r="G50" s="95" t="s">
        <v>10788</v>
      </c>
      <c r="H50" s="48"/>
      <c r="I50" s="48"/>
      <c r="J50" s="48"/>
      <c r="K50" s="48"/>
      <c r="L50" s="48"/>
      <c r="M50" s="48"/>
      <c r="N50" s="48"/>
      <c r="O50" s="48"/>
      <c r="P50" s="651"/>
      <c r="Q50" s="652"/>
      <c r="R50" s="125"/>
      <c r="S50" s="78"/>
      <c r="T50" s="78"/>
      <c r="U50" s="78"/>
      <c r="V50" s="78"/>
      <c r="W50" s="78"/>
      <c r="X50" s="78"/>
      <c r="Y50" s="78"/>
      <c r="Z50" s="48"/>
      <c r="AA50" s="87"/>
      <c r="AB50" s="90"/>
      <c r="AC50" s="90"/>
      <c r="AD50" s="90"/>
      <c r="AE50" s="48"/>
      <c r="AF50" s="635"/>
      <c r="AG50" s="125"/>
      <c r="AH50" s="51"/>
      <c r="AI50" s="51"/>
    </row>
    <row r="51" spans="1:35" s="57" customFormat="1" outlineLevel="1">
      <c r="A51" s="647"/>
      <c r="B51" s="649" t="s">
        <v>23</v>
      </c>
      <c r="C51" s="100">
        <v>44</v>
      </c>
      <c r="D51" s="48"/>
      <c r="E51" s="48" t="s">
        <v>10789</v>
      </c>
      <c r="F51" s="48" t="s">
        <v>10790</v>
      </c>
      <c r="G51" s="95" t="s">
        <v>10791</v>
      </c>
      <c r="H51" s="48"/>
      <c r="I51" s="48"/>
      <c r="J51" s="48"/>
      <c r="K51" s="48"/>
      <c r="L51" s="48"/>
      <c r="M51" s="48"/>
      <c r="N51" s="48"/>
      <c r="O51" s="48"/>
      <c r="P51" s="651"/>
      <c r="Q51" s="652"/>
      <c r="R51" s="125"/>
      <c r="S51" s="78"/>
      <c r="T51" s="78"/>
      <c r="U51" s="78"/>
      <c r="V51" s="78"/>
      <c r="W51" s="78"/>
      <c r="X51" s="78"/>
      <c r="Y51" s="78"/>
      <c r="Z51" s="48"/>
      <c r="AA51" s="87"/>
      <c r="AB51" s="90"/>
      <c r="AC51" s="90"/>
      <c r="AD51" s="90"/>
      <c r="AE51" s="48"/>
      <c r="AF51" s="635"/>
      <c r="AG51" s="125"/>
      <c r="AH51" s="51"/>
      <c r="AI51" s="51"/>
    </row>
    <row r="52" spans="1:35" s="57" customFormat="1" outlineLevel="1">
      <c r="A52" s="647"/>
      <c r="B52" s="649" t="s">
        <v>23</v>
      </c>
      <c r="C52" s="100">
        <v>48</v>
      </c>
      <c r="D52" s="48"/>
      <c r="E52" s="48" t="s">
        <v>10792</v>
      </c>
      <c r="F52" s="48" t="s">
        <v>10793</v>
      </c>
      <c r="G52" s="95" t="s">
        <v>10794</v>
      </c>
      <c r="H52" s="48"/>
      <c r="I52" s="48"/>
      <c r="J52" s="48"/>
      <c r="K52" s="48"/>
      <c r="L52" s="48"/>
      <c r="M52" s="48"/>
      <c r="N52" s="48"/>
      <c r="O52" s="48"/>
      <c r="P52" s="651"/>
      <c r="Q52" s="652"/>
      <c r="R52" s="125"/>
      <c r="S52" s="78"/>
      <c r="T52" s="78"/>
      <c r="U52" s="78"/>
      <c r="V52" s="78"/>
      <c r="W52" s="78"/>
      <c r="X52" s="78"/>
      <c r="Y52" s="78"/>
      <c r="Z52" s="48"/>
      <c r="AA52" s="87"/>
      <c r="AB52" s="90"/>
      <c r="AC52" s="90"/>
      <c r="AD52" s="90"/>
      <c r="AE52" s="48"/>
      <c r="AF52" s="635"/>
      <c r="AG52" s="125"/>
      <c r="AH52" s="51"/>
      <c r="AI52" s="51"/>
    </row>
    <row r="53" spans="1:35" s="57" customFormat="1" outlineLevel="1">
      <c r="A53" s="647"/>
      <c r="B53" s="649" t="s">
        <v>23</v>
      </c>
      <c r="C53" s="100">
        <v>49</v>
      </c>
      <c r="D53" s="48"/>
      <c r="E53" s="48" t="s">
        <v>10795</v>
      </c>
      <c r="F53" s="48" t="s">
        <v>10796</v>
      </c>
      <c r="G53" s="95" t="s">
        <v>10797</v>
      </c>
      <c r="H53" s="48"/>
      <c r="I53" s="48"/>
      <c r="J53" s="48"/>
      <c r="K53" s="48"/>
      <c r="L53" s="48"/>
      <c r="M53" s="48"/>
      <c r="N53" s="48"/>
      <c r="O53" s="48"/>
      <c r="P53" s="651"/>
      <c r="Q53" s="652"/>
      <c r="R53" s="125"/>
      <c r="S53" s="78"/>
      <c r="T53" s="78"/>
      <c r="U53" s="78"/>
      <c r="V53" s="78"/>
      <c r="W53" s="78"/>
      <c r="X53" s="78"/>
      <c r="Y53" s="78"/>
      <c r="Z53" s="48"/>
      <c r="AA53" s="87"/>
      <c r="AB53" s="90"/>
      <c r="AC53" s="90"/>
      <c r="AD53" s="90"/>
      <c r="AE53" s="48"/>
      <c r="AF53" s="635"/>
      <c r="AG53" s="125"/>
      <c r="AH53" s="51"/>
      <c r="AI53" s="51"/>
    </row>
    <row r="54" spans="1:35" s="57" customFormat="1" outlineLevel="1">
      <c r="A54" s="647"/>
      <c r="B54" s="649" t="s">
        <v>23</v>
      </c>
      <c r="C54" s="100">
        <v>50</v>
      </c>
      <c r="D54" s="48"/>
      <c r="E54" s="48" t="s">
        <v>10798</v>
      </c>
      <c r="F54" s="48" t="s">
        <v>10799</v>
      </c>
      <c r="G54" s="95" t="s">
        <v>10800</v>
      </c>
      <c r="H54" s="48"/>
      <c r="I54" s="48"/>
      <c r="J54" s="48"/>
      <c r="K54" s="48"/>
      <c r="L54" s="48"/>
      <c r="M54" s="48"/>
      <c r="N54" s="48"/>
      <c r="O54" s="48"/>
      <c r="P54" s="651"/>
      <c r="Q54" s="652"/>
      <c r="R54" s="125"/>
      <c r="S54" s="78"/>
      <c r="T54" s="78"/>
      <c r="U54" s="78"/>
      <c r="V54" s="78"/>
      <c r="W54" s="78"/>
      <c r="X54" s="78"/>
      <c r="Y54" s="78"/>
      <c r="Z54" s="48"/>
      <c r="AA54" s="87"/>
      <c r="AB54" s="90"/>
      <c r="AC54" s="90"/>
      <c r="AD54" s="90"/>
      <c r="AE54" s="48"/>
      <c r="AF54" s="635"/>
      <c r="AG54" s="125"/>
      <c r="AH54" s="51"/>
      <c r="AI54" s="51"/>
    </row>
    <row r="55" spans="1:35" s="57" customFormat="1" outlineLevel="1">
      <c r="A55" s="647"/>
      <c r="B55" s="649" t="s">
        <v>23</v>
      </c>
      <c r="C55" s="100">
        <v>51</v>
      </c>
      <c r="D55" s="48"/>
      <c r="E55" s="48" t="s">
        <v>10801</v>
      </c>
      <c r="F55" s="48" t="s">
        <v>10802</v>
      </c>
      <c r="G55" s="95" t="s">
        <v>10803</v>
      </c>
      <c r="H55" s="48"/>
      <c r="I55" s="48"/>
      <c r="J55" s="48"/>
      <c r="K55" s="48"/>
      <c r="L55" s="48"/>
      <c r="M55" s="48"/>
      <c r="N55" s="48"/>
      <c r="O55" s="48"/>
      <c r="P55" s="651"/>
      <c r="Q55" s="652"/>
      <c r="R55" s="125"/>
      <c r="S55" s="78"/>
      <c r="T55" s="78"/>
      <c r="U55" s="78"/>
      <c r="V55" s="78"/>
      <c r="W55" s="78"/>
      <c r="X55" s="78"/>
      <c r="Y55" s="78"/>
      <c r="Z55" s="48"/>
      <c r="AA55" s="87"/>
      <c r="AB55" s="90"/>
      <c r="AC55" s="90"/>
      <c r="AD55" s="90"/>
      <c r="AE55" s="48"/>
      <c r="AF55" s="635"/>
      <c r="AG55" s="125"/>
      <c r="AH55" s="51"/>
      <c r="AI55" s="51"/>
    </row>
    <row r="56" spans="1:35" s="57" customFormat="1" outlineLevel="1">
      <c r="A56" s="647"/>
      <c r="B56" s="649" t="s">
        <v>23</v>
      </c>
      <c r="C56" s="100">
        <v>52</v>
      </c>
      <c r="D56" s="48"/>
      <c r="E56" s="48" t="s">
        <v>10804</v>
      </c>
      <c r="F56" s="48" t="s">
        <v>10805</v>
      </c>
      <c r="G56" s="95" t="s">
        <v>10806</v>
      </c>
      <c r="H56" s="48"/>
      <c r="I56" s="48"/>
      <c r="J56" s="48"/>
      <c r="K56" s="48"/>
      <c r="L56" s="48"/>
      <c r="M56" s="48"/>
      <c r="N56" s="48"/>
      <c r="O56" s="48"/>
      <c r="P56" s="651"/>
      <c r="Q56" s="652"/>
      <c r="R56" s="125"/>
      <c r="S56" s="78"/>
      <c r="T56" s="78"/>
      <c r="U56" s="78"/>
      <c r="V56" s="78"/>
      <c r="W56" s="78"/>
      <c r="X56" s="78"/>
      <c r="Y56" s="78"/>
      <c r="Z56" s="48"/>
      <c r="AA56" s="87"/>
      <c r="AB56" s="90"/>
      <c r="AC56" s="90"/>
      <c r="AD56" s="90"/>
      <c r="AE56" s="48"/>
      <c r="AF56" s="635"/>
      <c r="AG56" s="125"/>
      <c r="AH56" s="51"/>
      <c r="AI56" s="51"/>
    </row>
    <row r="57" spans="1:35" s="57" customFormat="1" outlineLevel="1">
      <c r="A57" s="647"/>
      <c r="B57" s="649" t="s">
        <v>23</v>
      </c>
      <c r="C57" s="100">
        <v>53</v>
      </c>
      <c r="D57" s="48"/>
      <c r="E57" s="48" t="s">
        <v>10807</v>
      </c>
      <c r="F57" s="48" t="s">
        <v>10808</v>
      </c>
      <c r="G57" s="95" t="s">
        <v>10809</v>
      </c>
      <c r="H57" s="48"/>
      <c r="I57" s="48"/>
      <c r="J57" s="48"/>
      <c r="K57" s="48"/>
      <c r="L57" s="48"/>
      <c r="M57" s="48"/>
      <c r="N57" s="48"/>
      <c r="O57" s="48"/>
      <c r="P57" s="651"/>
      <c r="Q57" s="652"/>
      <c r="R57" s="125"/>
      <c r="S57" s="78"/>
      <c r="T57" s="78"/>
      <c r="U57" s="78"/>
      <c r="V57" s="78"/>
      <c r="W57" s="78"/>
      <c r="X57" s="78"/>
      <c r="Y57" s="78"/>
      <c r="Z57" s="48"/>
      <c r="AA57" s="87"/>
      <c r="AB57" s="90"/>
      <c r="AC57" s="90"/>
      <c r="AD57" s="90"/>
      <c r="AE57" s="48"/>
      <c r="AF57" s="635"/>
      <c r="AG57" s="125"/>
      <c r="AH57" s="51"/>
      <c r="AI57" s="51"/>
    </row>
    <row r="58" spans="1:35" s="57" customFormat="1" outlineLevel="1">
      <c r="A58" s="647"/>
      <c r="B58" s="649" t="s">
        <v>23</v>
      </c>
      <c r="C58" s="100">
        <v>54</v>
      </c>
      <c r="D58" s="48"/>
      <c r="E58" s="48" t="s">
        <v>10810</v>
      </c>
      <c r="F58" s="48" t="s">
        <v>10811</v>
      </c>
      <c r="G58" s="95" t="s">
        <v>10812</v>
      </c>
      <c r="H58" s="48"/>
      <c r="I58" s="48"/>
      <c r="J58" s="48"/>
      <c r="K58" s="48"/>
      <c r="L58" s="48"/>
      <c r="M58" s="48"/>
      <c r="N58" s="48"/>
      <c r="O58" s="48"/>
      <c r="P58" s="651"/>
      <c r="Q58" s="652"/>
      <c r="R58" s="125"/>
      <c r="S58" s="78"/>
      <c r="T58" s="78"/>
      <c r="U58" s="78"/>
      <c r="V58" s="78"/>
      <c r="W58" s="78"/>
      <c r="X58" s="78"/>
      <c r="Y58" s="78"/>
      <c r="Z58" s="48"/>
      <c r="AA58" s="87"/>
      <c r="AB58" s="90"/>
      <c r="AC58" s="90"/>
      <c r="AD58" s="90"/>
      <c r="AE58" s="48"/>
      <c r="AF58" s="635"/>
      <c r="AG58" s="125"/>
      <c r="AH58" s="51"/>
      <c r="AI58" s="51"/>
    </row>
    <row r="59" spans="1:35" s="57" customFormat="1" outlineLevel="1">
      <c r="A59" s="647"/>
      <c r="B59" s="649" t="s">
        <v>23</v>
      </c>
      <c r="C59" s="100">
        <v>55</v>
      </c>
      <c r="D59" s="48"/>
      <c r="E59" s="48" t="s">
        <v>10813</v>
      </c>
      <c r="F59" s="48" t="s">
        <v>10814</v>
      </c>
      <c r="G59" s="95" t="s">
        <v>10815</v>
      </c>
      <c r="H59" s="48"/>
      <c r="I59" s="48"/>
      <c r="J59" s="48"/>
      <c r="K59" s="48"/>
      <c r="L59" s="48"/>
      <c r="M59" s="48"/>
      <c r="N59" s="48"/>
      <c r="O59" s="48"/>
      <c r="P59" s="651"/>
      <c r="Q59" s="652"/>
      <c r="R59" s="125"/>
      <c r="S59" s="78"/>
      <c r="T59" s="78"/>
      <c r="U59" s="78"/>
      <c r="V59" s="78"/>
      <c r="W59" s="78"/>
      <c r="X59" s="78"/>
      <c r="Y59" s="78"/>
      <c r="Z59" s="48"/>
      <c r="AA59" s="87"/>
      <c r="AB59" s="90"/>
      <c r="AC59" s="90"/>
      <c r="AD59" s="90"/>
      <c r="AE59" s="48"/>
      <c r="AF59" s="635"/>
      <c r="AG59" s="125"/>
      <c r="AH59" s="51"/>
      <c r="AI59" s="51"/>
    </row>
    <row r="60" spans="1:35" s="57" customFormat="1" outlineLevel="1">
      <c r="A60" s="647"/>
      <c r="B60" s="649" t="s">
        <v>23</v>
      </c>
      <c r="C60" s="100">
        <v>56</v>
      </c>
      <c r="D60" s="48"/>
      <c r="E60" s="48" t="s">
        <v>10816</v>
      </c>
      <c r="F60" s="48" t="s">
        <v>10817</v>
      </c>
      <c r="G60" s="95" t="s">
        <v>10818</v>
      </c>
      <c r="H60" s="48"/>
      <c r="I60" s="48"/>
      <c r="J60" s="48"/>
      <c r="K60" s="48"/>
      <c r="L60" s="48"/>
      <c r="M60" s="48"/>
      <c r="N60" s="48"/>
      <c r="O60" s="48"/>
      <c r="P60" s="651"/>
      <c r="Q60" s="652"/>
      <c r="R60" s="125"/>
      <c r="S60" s="78"/>
      <c r="T60" s="78"/>
      <c r="U60" s="78"/>
      <c r="V60" s="78"/>
      <c r="W60" s="78"/>
      <c r="X60" s="78"/>
      <c r="Y60" s="78"/>
      <c r="Z60" s="48"/>
      <c r="AA60" s="87"/>
      <c r="AB60" s="90"/>
      <c r="AC60" s="90"/>
      <c r="AD60" s="90"/>
      <c r="AE60" s="48"/>
      <c r="AF60" s="635"/>
      <c r="AG60" s="125"/>
      <c r="AH60" s="51"/>
      <c r="AI60" s="51"/>
    </row>
    <row r="61" spans="1:35" s="57" customFormat="1" outlineLevel="1">
      <c r="A61" s="647"/>
      <c r="B61" s="649" t="s">
        <v>23</v>
      </c>
      <c r="C61" s="100">
        <v>57</v>
      </c>
      <c r="D61" s="48"/>
      <c r="E61" s="48" t="s">
        <v>10819</v>
      </c>
      <c r="F61" s="48" t="s">
        <v>10820</v>
      </c>
      <c r="G61" s="95" t="s">
        <v>10821</v>
      </c>
      <c r="H61" s="48"/>
      <c r="I61" s="48"/>
      <c r="J61" s="48"/>
      <c r="K61" s="48"/>
      <c r="L61" s="48"/>
      <c r="M61" s="48"/>
      <c r="N61" s="48"/>
      <c r="O61" s="48"/>
      <c r="P61" s="651"/>
      <c r="Q61" s="652"/>
      <c r="R61" s="125"/>
      <c r="S61" s="78"/>
      <c r="T61" s="78"/>
      <c r="U61" s="78"/>
      <c r="V61" s="78"/>
      <c r="W61" s="78"/>
      <c r="X61" s="78"/>
      <c r="Y61" s="78"/>
      <c r="Z61" s="48"/>
      <c r="AA61" s="87"/>
      <c r="AB61" s="90"/>
      <c r="AC61" s="90"/>
      <c r="AD61" s="90"/>
      <c r="AE61" s="48"/>
      <c r="AF61" s="635"/>
      <c r="AG61" s="125"/>
      <c r="AH61" s="51"/>
      <c r="AI61" s="51"/>
    </row>
    <row r="62" spans="1:35" s="57" customFormat="1" outlineLevel="1">
      <c r="A62" s="647"/>
      <c r="B62" s="649" t="s">
        <v>23</v>
      </c>
      <c r="C62" s="100">
        <v>58</v>
      </c>
      <c r="D62" s="48"/>
      <c r="E62" s="48" t="s">
        <v>10822</v>
      </c>
      <c r="F62" s="48" t="s">
        <v>10823</v>
      </c>
      <c r="G62" s="95" t="s">
        <v>10824</v>
      </c>
      <c r="H62" s="48"/>
      <c r="I62" s="48"/>
      <c r="J62" s="48"/>
      <c r="K62" s="48"/>
      <c r="L62" s="48"/>
      <c r="M62" s="48"/>
      <c r="N62" s="48"/>
      <c r="O62" s="48"/>
      <c r="P62" s="651"/>
      <c r="Q62" s="652"/>
      <c r="R62" s="125"/>
      <c r="S62" s="78"/>
      <c r="T62" s="78"/>
      <c r="U62" s="78"/>
      <c r="V62" s="78"/>
      <c r="W62" s="78"/>
      <c r="X62" s="78"/>
      <c r="Y62" s="78"/>
      <c r="Z62" s="48"/>
      <c r="AA62" s="87"/>
      <c r="AB62" s="90"/>
      <c r="AC62" s="90"/>
      <c r="AD62" s="90"/>
      <c r="AE62" s="48"/>
      <c r="AF62" s="635"/>
      <c r="AG62" s="125"/>
      <c r="AH62" s="51"/>
      <c r="AI62" s="51"/>
    </row>
    <row r="63" spans="1:35" s="57" customFormat="1" outlineLevel="1">
      <c r="A63" s="647"/>
      <c r="B63" s="649" t="s">
        <v>23</v>
      </c>
      <c r="C63" s="100">
        <v>59</v>
      </c>
      <c r="D63" s="48"/>
      <c r="E63" s="48" t="s">
        <v>10825</v>
      </c>
      <c r="F63" s="48" t="s">
        <v>10826</v>
      </c>
      <c r="G63" s="95" t="s">
        <v>10827</v>
      </c>
      <c r="H63" s="48"/>
      <c r="I63" s="48"/>
      <c r="J63" s="48"/>
      <c r="K63" s="48"/>
      <c r="L63" s="48"/>
      <c r="M63" s="48"/>
      <c r="N63" s="48"/>
      <c r="O63" s="48"/>
      <c r="P63" s="651"/>
      <c r="Q63" s="652"/>
      <c r="R63" s="125"/>
      <c r="S63" s="78"/>
      <c r="T63" s="78"/>
      <c r="U63" s="78"/>
      <c r="V63" s="78"/>
      <c r="W63" s="78"/>
      <c r="X63" s="78"/>
      <c r="Y63" s="78"/>
      <c r="Z63" s="48"/>
      <c r="AA63" s="87"/>
      <c r="AB63" s="90"/>
      <c r="AC63" s="90"/>
      <c r="AD63" s="90"/>
      <c r="AE63" s="48"/>
      <c r="AF63" s="635"/>
      <c r="AG63" s="125"/>
      <c r="AH63" s="51"/>
      <c r="AI63" s="51"/>
    </row>
    <row r="64" spans="1:35" s="57" customFormat="1" outlineLevel="1">
      <c r="A64" s="647"/>
      <c r="B64" s="649" t="s">
        <v>23</v>
      </c>
      <c r="C64" s="100">
        <v>60</v>
      </c>
      <c r="D64" s="48"/>
      <c r="E64" s="48" t="s">
        <v>10828</v>
      </c>
      <c r="F64" s="48" t="s">
        <v>10829</v>
      </c>
      <c r="G64" s="95" t="s">
        <v>10830</v>
      </c>
      <c r="H64" s="48"/>
      <c r="I64" s="48"/>
      <c r="J64" s="48"/>
      <c r="K64" s="48"/>
      <c r="L64" s="48"/>
      <c r="M64" s="48"/>
      <c r="N64" s="48"/>
      <c r="O64" s="48"/>
      <c r="P64" s="651"/>
      <c r="Q64" s="652"/>
      <c r="R64" s="125"/>
      <c r="S64" s="78"/>
      <c r="T64" s="78"/>
      <c r="U64" s="78"/>
      <c r="V64" s="78"/>
      <c r="W64" s="78"/>
      <c r="X64" s="78"/>
      <c r="Y64" s="78"/>
      <c r="Z64" s="48"/>
      <c r="AA64" s="87"/>
      <c r="AB64" s="90"/>
      <c r="AC64" s="90"/>
      <c r="AD64" s="90"/>
      <c r="AE64" s="48"/>
      <c r="AF64" s="635"/>
      <c r="AG64" s="125"/>
      <c r="AH64" s="51"/>
      <c r="AI64" s="51"/>
    </row>
    <row r="65" spans="1:35" s="57" customFormat="1" outlineLevel="1">
      <c r="A65" s="647"/>
      <c r="B65" s="649" t="s">
        <v>23</v>
      </c>
      <c r="C65" s="100">
        <v>61</v>
      </c>
      <c r="D65" s="48"/>
      <c r="E65" s="48" t="s">
        <v>10831</v>
      </c>
      <c r="F65" s="48" t="s">
        <v>10832</v>
      </c>
      <c r="G65" s="95" t="s">
        <v>10833</v>
      </c>
      <c r="H65" s="48"/>
      <c r="I65" s="48"/>
      <c r="J65" s="48"/>
      <c r="K65" s="48"/>
      <c r="L65" s="48"/>
      <c r="M65" s="48"/>
      <c r="N65" s="48"/>
      <c r="O65" s="48"/>
      <c r="P65" s="651"/>
      <c r="Q65" s="652"/>
      <c r="R65" s="125"/>
      <c r="S65" s="78"/>
      <c r="T65" s="78"/>
      <c r="U65" s="78"/>
      <c r="V65" s="78"/>
      <c r="W65" s="78"/>
      <c r="X65" s="78"/>
      <c r="Y65" s="78"/>
      <c r="Z65" s="48"/>
      <c r="AA65" s="87"/>
      <c r="AB65" s="90"/>
      <c r="AC65" s="90"/>
      <c r="AD65" s="90"/>
      <c r="AE65" s="48"/>
      <c r="AF65" s="635"/>
      <c r="AG65" s="125"/>
      <c r="AH65" s="51"/>
      <c r="AI65" s="51"/>
    </row>
    <row r="66" spans="1:35" s="57" customFormat="1" outlineLevel="1">
      <c r="A66" s="647"/>
      <c r="B66" s="649" t="s">
        <v>23</v>
      </c>
      <c r="C66" s="100">
        <v>62</v>
      </c>
      <c r="D66" s="48"/>
      <c r="E66" s="48" t="s">
        <v>10834</v>
      </c>
      <c r="F66" s="48" t="s">
        <v>10835</v>
      </c>
      <c r="G66" s="95" t="s">
        <v>10836</v>
      </c>
      <c r="H66" s="48"/>
      <c r="I66" s="48"/>
      <c r="J66" s="48"/>
      <c r="K66" s="48"/>
      <c r="L66" s="48"/>
      <c r="M66" s="48"/>
      <c r="N66" s="48"/>
      <c r="O66" s="48"/>
      <c r="P66" s="651"/>
      <c r="Q66" s="652"/>
      <c r="R66" s="125"/>
      <c r="S66" s="78"/>
      <c r="T66" s="78"/>
      <c r="U66" s="78"/>
      <c r="V66" s="78"/>
      <c r="W66" s="78"/>
      <c r="X66" s="78"/>
      <c r="Y66" s="78"/>
      <c r="Z66" s="48"/>
      <c r="AA66" s="87"/>
      <c r="AB66" s="90"/>
      <c r="AC66" s="90"/>
      <c r="AD66" s="90"/>
      <c r="AE66" s="48"/>
      <c r="AF66" s="635"/>
      <c r="AG66" s="125"/>
      <c r="AH66" s="51"/>
      <c r="AI66" s="51"/>
    </row>
    <row r="67" spans="1:35" s="57" customFormat="1" outlineLevel="1">
      <c r="A67" s="647"/>
      <c r="B67" s="649" t="s">
        <v>23</v>
      </c>
      <c r="C67" s="100">
        <v>63</v>
      </c>
      <c r="D67" s="48"/>
      <c r="E67" s="48" t="s">
        <v>10837</v>
      </c>
      <c r="F67" s="48" t="s">
        <v>10838</v>
      </c>
      <c r="G67" s="95" t="s">
        <v>10839</v>
      </c>
      <c r="H67" s="48"/>
      <c r="I67" s="48"/>
      <c r="J67" s="48"/>
      <c r="K67" s="48"/>
      <c r="L67" s="48"/>
      <c r="M67" s="48"/>
      <c r="N67" s="48"/>
      <c r="O67" s="48"/>
      <c r="P67" s="651"/>
      <c r="Q67" s="652"/>
      <c r="R67" s="125"/>
      <c r="S67" s="78"/>
      <c r="T67" s="78"/>
      <c r="U67" s="78"/>
      <c r="V67" s="78"/>
      <c r="W67" s="78"/>
      <c r="X67" s="78"/>
      <c r="Y67" s="78"/>
      <c r="Z67" s="48"/>
      <c r="AA67" s="87"/>
      <c r="AB67" s="90"/>
      <c r="AC67" s="90"/>
      <c r="AD67" s="90"/>
      <c r="AE67" s="48"/>
      <c r="AF67" s="635"/>
      <c r="AG67" s="125"/>
      <c r="AH67" s="51"/>
      <c r="AI67" s="51"/>
    </row>
    <row r="68" spans="1:35" s="57" customFormat="1" outlineLevel="1">
      <c r="A68" s="647"/>
      <c r="B68" s="649" t="s">
        <v>23</v>
      </c>
      <c r="C68" s="100">
        <v>64</v>
      </c>
      <c r="D68" s="48"/>
      <c r="E68" s="48" t="s">
        <v>10840</v>
      </c>
      <c r="F68" s="48" t="s">
        <v>10841</v>
      </c>
      <c r="G68" s="95" t="s">
        <v>10842</v>
      </c>
      <c r="H68" s="48"/>
      <c r="I68" s="48"/>
      <c r="J68" s="48"/>
      <c r="K68" s="48"/>
      <c r="L68" s="48"/>
      <c r="M68" s="48"/>
      <c r="N68" s="48"/>
      <c r="O68" s="48"/>
      <c r="P68" s="651"/>
      <c r="Q68" s="652"/>
      <c r="R68" s="125"/>
      <c r="S68" s="78"/>
      <c r="T68" s="78"/>
      <c r="U68" s="78"/>
      <c r="V68" s="78"/>
      <c r="W68" s="78"/>
      <c r="X68" s="78"/>
      <c r="Y68" s="78"/>
      <c r="Z68" s="48"/>
      <c r="AA68" s="87"/>
      <c r="AB68" s="90"/>
      <c r="AC68" s="90"/>
      <c r="AD68" s="90"/>
      <c r="AE68" s="48"/>
      <c r="AF68" s="635"/>
      <c r="AG68" s="125"/>
      <c r="AH68" s="51"/>
      <c r="AI68" s="51"/>
    </row>
    <row r="69" spans="1:35" s="57" customFormat="1" outlineLevel="1">
      <c r="A69" s="647"/>
      <c r="B69" s="649" t="s">
        <v>23</v>
      </c>
      <c r="C69" s="100">
        <v>65</v>
      </c>
      <c r="D69" s="48"/>
      <c r="E69" s="48" t="s">
        <v>10843</v>
      </c>
      <c r="F69" s="48" t="s">
        <v>10844</v>
      </c>
      <c r="G69" s="95" t="s">
        <v>10845</v>
      </c>
      <c r="H69" s="48"/>
      <c r="I69" s="48"/>
      <c r="J69" s="48"/>
      <c r="K69" s="48"/>
      <c r="L69" s="48"/>
      <c r="M69" s="48"/>
      <c r="N69" s="48"/>
      <c r="O69" s="48"/>
      <c r="P69" s="651"/>
      <c r="Q69" s="652"/>
      <c r="R69" s="125"/>
      <c r="S69" s="78"/>
      <c r="T69" s="78"/>
      <c r="U69" s="78"/>
      <c r="V69" s="78"/>
      <c r="W69" s="78"/>
      <c r="X69" s="78"/>
      <c r="Y69" s="78"/>
      <c r="Z69" s="48"/>
      <c r="AA69" s="87"/>
      <c r="AB69" s="90"/>
      <c r="AC69" s="90"/>
      <c r="AD69" s="90"/>
      <c r="AE69" s="48"/>
      <c r="AF69" s="635"/>
      <c r="AG69" s="125"/>
      <c r="AH69" s="51"/>
      <c r="AI69" s="51"/>
    </row>
    <row r="70" spans="1:35" s="57" customFormat="1" outlineLevel="1">
      <c r="A70" s="647"/>
      <c r="B70" s="649" t="s">
        <v>23</v>
      </c>
      <c r="C70" s="100">
        <v>66</v>
      </c>
      <c r="D70" s="48"/>
      <c r="E70" s="48" t="s">
        <v>10846</v>
      </c>
      <c r="F70" s="48" t="s">
        <v>10847</v>
      </c>
      <c r="G70" s="95" t="s">
        <v>10848</v>
      </c>
      <c r="H70" s="48"/>
      <c r="I70" s="48"/>
      <c r="J70" s="48"/>
      <c r="K70" s="48"/>
      <c r="L70" s="48"/>
      <c r="M70" s="48"/>
      <c r="N70" s="48"/>
      <c r="O70" s="48"/>
      <c r="P70" s="651"/>
      <c r="Q70" s="652"/>
      <c r="R70" s="125"/>
      <c r="S70" s="78"/>
      <c r="T70" s="78"/>
      <c r="U70" s="78"/>
      <c r="V70" s="78"/>
      <c r="W70" s="78"/>
      <c r="X70" s="78"/>
      <c r="Y70" s="78"/>
      <c r="Z70" s="48"/>
      <c r="AA70" s="87"/>
      <c r="AB70" s="90"/>
      <c r="AC70" s="90"/>
      <c r="AD70" s="90"/>
      <c r="AE70" s="48"/>
      <c r="AF70" s="635"/>
      <c r="AG70" s="125"/>
      <c r="AH70" s="51"/>
      <c r="AI70" s="51"/>
    </row>
    <row r="71" spans="1:35" s="57" customFormat="1" outlineLevel="1">
      <c r="A71" s="647"/>
      <c r="B71" s="649" t="s">
        <v>23</v>
      </c>
      <c r="C71" s="100">
        <v>67</v>
      </c>
      <c r="D71" s="48"/>
      <c r="E71" s="48" t="s">
        <v>10849</v>
      </c>
      <c r="F71" s="48" t="s">
        <v>10850</v>
      </c>
      <c r="G71" s="95" t="s">
        <v>10851</v>
      </c>
      <c r="H71" s="48"/>
      <c r="I71" s="48"/>
      <c r="J71" s="48"/>
      <c r="K71" s="48"/>
      <c r="L71" s="48"/>
      <c r="M71" s="48"/>
      <c r="N71" s="48"/>
      <c r="O71" s="48"/>
      <c r="P71" s="651"/>
      <c r="Q71" s="652"/>
      <c r="R71" s="125"/>
      <c r="S71" s="78"/>
      <c r="T71" s="78"/>
      <c r="U71" s="78"/>
      <c r="V71" s="78"/>
      <c r="W71" s="78"/>
      <c r="X71" s="78"/>
      <c r="Y71" s="78"/>
      <c r="Z71" s="48"/>
      <c r="AA71" s="87"/>
      <c r="AB71" s="90"/>
      <c r="AC71" s="90"/>
      <c r="AD71" s="90"/>
      <c r="AE71" s="48"/>
      <c r="AF71" s="635"/>
      <c r="AG71" s="125"/>
      <c r="AH71" s="51"/>
      <c r="AI71" s="51"/>
    </row>
    <row r="72" spans="1:35" s="57" customFormat="1" outlineLevel="1">
      <c r="A72" s="647"/>
      <c r="B72" s="649" t="s">
        <v>23</v>
      </c>
      <c r="C72" s="100">
        <v>68</v>
      </c>
      <c r="D72" s="48"/>
      <c r="E72" s="48" t="s">
        <v>10852</v>
      </c>
      <c r="F72" s="48" t="s">
        <v>10853</v>
      </c>
      <c r="G72" s="95" t="s">
        <v>10854</v>
      </c>
      <c r="H72" s="48"/>
      <c r="I72" s="48"/>
      <c r="J72" s="48"/>
      <c r="K72" s="48"/>
      <c r="L72" s="48"/>
      <c r="M72" s="48"/>
      <c r="N72" s="48"/>
      <c r="O72" s="48"/>
      <c r="P72" s="651"/>
      <c r="Q72" s="652"/>
      <c r="R72" s="125"/>
      <c r="S72" s="78"/>
      <c r="T72" s="78"/>
      <c r="U72" s="78"/>
      <c r="V72" s="78"/>
      <c r="W72" s="78"/>
      <c r="X72" s="78"/>
      <c r="Y72" s="78"/>
      <c r="Z72" s="48"/>
      <c r="AA72" s="87"/>
      <c r="AB72" s="90"/>
      <c r="AC72" s="90"/>
      <c r="AD72" s="90"/>
      <c r="AE72" s="48"/>
      <c r="AF72" s="635"/>
      <c r="AG72" s="125"/>
      <c r="AH72" s="51"/>
      <c r="AI72" s="51"/>
    </row>
    <row r="73" spans="1:35" s="57" customFormat="1" outlineLevel="1">
      <c r="A73" s="647"/>
      <c r="B73" s="649" t="s">
        <v>23</v>
      </c>
      <c r="C73" s="100">
        <v>69</v>
      </c>
      <c r="D73" s="48"/>
      <c r="E73" s="48" t="s">
        <v>10855</v>
      </c>
      <c r="F73" s="48" t="s">
        <v>10856</v>
      </c>
      <c r="G73" s="95" t="s">
        <v>10857</v>
      </c>
      <c r="H73" s="48"/>
      <c r="I73" s="48"/>
      <c r="J73" s="48"/>
      <c r="K73" s="48"/>
      <c r="L73" s="48"/>
      <c r="M73" s="48"/>
      <c r="N73" s="48"/>
      <c r="O73" s="48"/>
      <c r="P73" s="651"/>
      <c r="Q73" s="652"/>
      <c r="R73" s="125"/>
      <c r="S73" s="78"/>
      <c r="T73" s="78"/>
      <c r="U73" s="78"/>
      <c r="V73" s="78"/>
      <c r="W73" s="78"/>
      <c r="X73" s="78"/>
      <c r="Y73" s="78"/>
      <c r="Z73" s="48"/>
      <c r="AA73" s="87"/>
      <c r="AB73" s="90"/>
      <c r="AC73" s="90"/>
      <c r="AD73" s="90"/>
      <c r="AE73" s="48"/>
      <c r="AF73" s="635"/>
      <c r="AG73" s="125"/>
      <c r="AH73" s="51"/>
      <c r="AI73" s="51"/>
    </row>
    <row r="74" spans="1:35" s="57" customFormat="1" outlineLevel="1">
      <c r="A74" s="647"/>
      <c r="B74" s="649" t="s">
        <v>23</v>
      </c>
      <c r="C74" s="100">
        <v>70</v>
      </c>
      <c r="D74" s="48"/>
      <c r="E74" s="48" t="s">
        <v>10858</v>
      </c>
      <c r="F74" s="48" t="s">
        <v>10859</v>
      </c>
      <c r="G74" s="95" t="s">
        <v>10860</v>
      </c>
      <c r="H74" s="48"/>
      <c r="I74" s="48"/>
      <c r="J74" s="48"/>
      <c r="K74" s="48"/>
      <c r="L74" s="48"/>
      <c r="M74" s="48"/>
      <c r="N74" s="48"/>
      <c r="O74" s="48"/>
      <c r="P74" s="651"/>
      <c r="Q74" s="652"/>
      <c r="R74" s="125"/>
      <c r="S74" s="78"/>
      <c r="T74" s="78"/>
      <c r="U74" s="78"/>
      <c r="V74" s="78"/>
      <c r="W74" s="78"/>
      <c r="X74" s="78"/>
      <c r="Y74" s="78"/>
      <c r="Z74" s="48"/>
      <c r="AA74" s="87"/>
      <c r="AB74" s="90"/>
      <c r="AC74" s="90"/>
      <c r="AD74" s="90"/>
      <c r="AE74" s="48"/>
      <c r="AF74" s="635"/>
      <c r="AG74" s="125"/>
      <c r="AH74" s="51"/>
      <c r="AI74" s="51"/>
    </row>
    <row r="75" spans="1:35" s="57" customFormat="1" outlineLevel="1">
      <c r="A75" s="647"/>
      <c r="B75" s="649" t="s">
        <v>23</v>
      </c>
      <c r="C75" s="100">
        <v>71</v>
      </c>
      <c r="D75" s="48"/>
      <c r="E75" s="48" t="s">
        <v>10861</v>
      </c>
      <c r="F75" s="48" t="s">
        <v>10862</v>
      </c>
      <c r="G75" s="95" t="s">
        <v>10863</v>
      </c>
      <c r="H75" s="48"/>
      <c r="I75" s="48"/>
      <c r="J75" s="48"/>
      <c r="K75" s="48"/>
      <c r="L75" s="48"/>
      <c r="M75" s="48"/>
      <c r="N75" s="48"/>
      <c r="O75" s="48"/>
      <c r="P75" s="651"/>
      <c r="Q75" s="652"/>
      <c r="R75" s="125"/>
      <c r="S75" s="78"/>
      <c r="T75" s="78"/>
      <c r="U75" s="78"/>
      <c r="V75" s="78"/>
      <c r="W75" s="78"/>
      <c r="X75" s="78"/>
      <c r="Y75" s="78"/>
      <c r="Z75" s="48"/>
      <c r="AA75" s="87"/>
      <c r="AB75" s="90"/>
      <c r="AC75" s="90"/>
      <c r="AD75" s="90"/>
      <c r="AE75" s="48"/>
      <c r="AF75" s="635"/>
      <c r="AG75" s="125"/>
      <c r="AH75" s="51"/>
      <c r="AI75" s="51"/>
    </row>
    <row r="76" spans="1:35" s="57" customFormat="1" outlineLevel="1">
      <c r="A76" s="647"/>
      <c r="B76" s="649" t="s">
        <v>23</v>
      </c>
      <c r="C76" s="100">
        <v>72</v>
      </c>
      <c r="D76" s="48"/>
      <c r="E76" s="48" t="s">
        <v>10864</v>
      </c>
      <c r="F76" s="48" t="s">
        <v>10865</v>
      </c>
      <c r="G76" s="95" t="s">
        <v>10866</v>
      </c>
      <c r="H76" s="48"/>
      <c r="I76" s="48"/>
      <c r="J76" s="48"/>
      <c r="K76" s="48"/>
      <c r="L76" s="48"/>
      <c r="M76" s="48"/>
      <c r="N76" s="48"/>
      <c r="O76" s="48"/>
      <c r="P76" s="651"/>
      <c r="Q76" s="652"/>
      <c r="R76" s="125"/>
      <c r="S76" s="78"/>
      <c r="T76" s="78"/>
      <c r="U76" s="78"/>
      <c r="V76" s="78"/>
      <c r="W76" s="78"/>
      <c r="X76" s="78"/>
      <c r="Y76" s="78"/>
      <c r="Z76" s="48"/>
      <c r="AA76" s="87"/>
      <c r="AB76" s="90"/>
      <c r="AC76" s="90"/>
      <c r="AD76" s="90"/>
      <c r="AE76" s="48"/>
      <c r="AF76" s="635"/>
      <c r="AG76" s="125"/>
      <c r="AH76" s="51"/>
      <c r="AI76" s="51"/>
    </row>
    <row r="77" spans="1:35" s="57" customFormat="1" outlineLevel="1">
      <c r="A77" s="647"/>
      <c r="B77" s="649" t="s">
        <v>23</v>
      </c>
      <c r="C77" s="100">
        <v>73</v>
      </c>
      <c r="D77" s="48"/>
      <c r="E77" s="48" t="s">
        <v>10867</v>
      </c>
      <c r="F77" s="48" t="s">
        <v>10868</v>
      </c>
      <c r="G77" s="95" t="s">
        <v>10869</v>
      </c>
      <c r="H77" s="48"/>
      <c r="I77" s="48"/>
      <c r="J77" s="48"/>
      <c r="K77" s="48"/>
      <c r="L77" s="48"/>
      <c r="M77" s="48"/>
      <c r="N77" s="48"/>
      <c r="O77" s="48"/>
      <c r="P77" s="651"/>
      <c r="Q77" s="652"/>
      <c r="R77" s="125"/>
      <c r="S77" s="78"/>
      <c r="T77" s="78"/>
      <c r="U77" s="78"/>
      <c r="V77" s="78"/>
      <c r="W77" s="78"/>
      <c r="X77" s="78"/>
      <c r="Y77" s="78"/>
      <c r="Z77" s="48"/>
      <c r="AA77" s="87"/>
      <c r="AB77" s="90"/>
      <c r="AC77" s="90"/>
      <c r="AD77" s="90"/>
      <c r="AE77" s="48"/>
      <c r="AF77" s="635"/>
      <c r="AG77" s="125"/>
      <c r="AH77" s="51"/>
      <c r="AI77" s="51"/>
    </row>
    <row r="78" spans="1:35" s="57" customFormat="1" outlineLevel="1">
      <c r="A78" s="647"/>
      <c r="B78" s="649" t="s">
        <v>23</v>
      </c>
      <c r="C78" s="100">
        <v>74</v>
      </c>
      <c r="D78" s="48"/>
      <c r="E78" s="48" t="s">
        <v>10870</v>
      </c>
      <c r="F78" s="48" t="s">
        <v>10871</v>
      </c>
      <c r="G78" s="95" t="s">
        <v>10872</v>
      </c>
      <c r="H78" s="48"/>
      <c r="I78" s="48"/>
      <c r="J78" s="48"/>
      <c r="K78" s="48"/>
      <c r="L78" s="48"/>
      <c r="M78" s="48"/>
      <c r="N78" s="48"/>
      <c r="O78" s="48"/>
      <c r="P78" s="651"/>
      <c r="Q78" s="652"/>
      <c r="R78" s="125"/>
      <c r="S78" s="78"/>
      <c r="T78" s="78"/>
      <c r="U78" s="78"/>
      <c r="V78" s="78"/>
      <c r="W78" s="78"/>
      <c r="X78" s="78"/>
      <c r="Y78" s="78"/>
      <c r="Z78" s="48"/>
      <c r="AA78" s="87"/>
      <c r="AB78" s="90"/>
      <c r="AC78" s="90"/>
      <c r="AD78" s="90"/>
      <c r="AE78" s="48"/>
      <c r="AF78" s="635"/>
      <c r="AG78" s="125"/>
      <c r="AH78" s="51"/>
      <c r="AI78" s="51"/>
    </row>
    <row r="79" spans="1:35" s="57" customFormat="1" outlineLevel="1">
      <c r="A79" s="647"/>
      <c r="B79" s="649" t="s">
        <v>23</v>
      </c>
      <c r="C79" s="100">
        <v>75</v>
      </c>
      <c r="D79" s="48"/>
      <c r="E79" s="48" t="s">
        <v>10873</v>
      </c>
      <c r="F79" s="48" t="s">
        <v>10874</v>
      </c>
      <c r="G79" s="95" t="s">
        <v>10875</v>
      </c>
      <c r="H79" s="48"/>
      <c r="I79" s="48"/>
      <c r="J79" s="48"/>
      <c r="K79" s="48"/>
      <c r="L79" s="48"/>
      <c r="M79" s="48"/>
      <c r="N79" s="48"/>
      <c r="O79" s="48"/>
      <c r="P79" s="651"/>
      <c r="Q79" s="652"/>
      <c r="R79" s="125"/>
      <c r="S79" s="78"/>
      <c r="T79" s="78"/>
      <c r="U79" s="78"/>
      <c r="V79" s="78"/>
      <c r="W79" s="78"/>
      <c r="X79" s="78"/>
      <c r="Y79" s="78"/>
      <c r="Z79" s="48"/>
      <c r="AA79" s="87"/>
      <c r="AB79" s="90"/>
      <c r="AC79" s="90"/>
      <c r="AD79" s="90"/>
      <c r="AE79" s="48"/>
      <c r="AF79" s="635"/>
      <c r="AG79" s="125"/>
      <c r="AH79" s="51"/>
      <c r="AI79" s="51"/>
    </row>
    <row r="80" spans="1:35" s="57" customFormat="1" outlineLevel="1">
      <c r="A80" s="647"/>
      <c r="B80" s="649" t="s">
        <v>23</v>
      </c>
      <c r="C80" s="100">
        <v>76</v>
      </c>
      <c r="D80" s="48"/>
      <c r="E80" s="48" t="s">
        <v>10876</v>
      </c>
      <c r="F80" s="48" t="s">
        <v>10877</v>
      </c>
      <c r="G80" s="95" t="s">
        <v>10878</v>
      </c>
      <c r="H80" s="48"/>
      <c r="I80" s="48"/>
      <c r="J80" s="48"/>
      <c r="K80" s="48"/>
      <c r="L80" s="48"/>
      <c r="M80" s="48"/>
      <c r="N80" s="48"/>
      <c r="O80" s="48"/>
      <c r="P80" s="651"/>
      <c r="Q80" s="652"/>
      <c r="R80" s="125"/>
      <c r="S80" s="78"/>
      <c r="T80" s="78"/>
      <c r="U80" s="78"/>
      <c r="V80" s="78"/>
      <c r="W80" s="78"/>
      <c r="X80" s="78"/>
      <c r="Y80" s="78"/>
      <c r="Z80" s="48"/>
      <c r="AA80" s="87"/>
      <c r="AB80" s="90"/>
      <c r="AC80" s="90"/>
      <c r="AD80" s="90"/>
      <c r="AE80" s="48"/>
      <c r="AF80" s="635"/>
      <c r="AG80" s="125"/>
      <c r="AH80" s="51"/>
      <c r="AI80" s="51"/>
    </row>
    <row r="81" spans="1:35" s="57" customFormat="1" outlineLevel="1">
      <c r="A81" s="647"/>
      <c r="B81" s="649" t="s">
        <v>23</v>
      </c>
      <c r="C81" s="100">
        <v>77</v>
      </c>
      <c r="D81" s="48"/>
      <c r="E81" s="48" t="s">
        <v>10879</v>
      </c>
      <c r="F81" s="48" t="s">
        <v>10880</v>
      </c>
      <c r="G81" s="95" t="s">
        <v>10881</v>
      </c>
      <c r="H81" s="48"/>
      <c r="I81" s="48"/>
      <c r="J81" s="48"/>
      <c r="K81" s="48"/>
      <c r="L81" s="48"/>
      <c r="M81" s="48"/>
      <c r="N81" s="48"/>
      <c r="O81" s="48"/>
      <c r="P81" s="651"/>
      <c r="Q81" s="652"/>
      <c r="R81" s="125"/>
      <c r="S81" s="78"/>
      <c r="T81" s="78"/>
      <c r="U81" s="78"/>
      <c r="V81" s="78"/>
      <c r="W81" s="78"/>
      <c r="X81" s="78"/>
      <c r="Y81" s="78"/>
      <c r="Z81" s="48"/>
      <c r="AA81" s="87"/>
      <c r="AB81" s="90"/>
      <c r="AC81" s="90"/>
      <c r="AD81" s="90"/>
      <c r="AE81" s="48"/>
      <c r="AF81" s="635"/>
      <c r="AG81" s="125"/>
      <c r="AH81" s="51"/>
      <c r="AI81" s="51"/>
    </row>
    <row r="82" spans="1:35" s="57" customFormat="1" outlineLevel="1">
      <c r="A82" s="647"/>
      <c r="B82" s="649" t="s">
        <v>23</v>
      </c>
      <c r="C82" s="100">
        <v>78</v>
      </c>
      <c r="D82" s="48"/>
      <c r="E82" s="48" t="s">
        <v>10882</v>
      </c>
      <c r="F82" s="48" t="s">
        <v>10883</v>
      </c>
      <c r="G82" s="95" t="s">
        <v>10884</v>
      </c>
      <c r="H82" s="48"/>
      <c r="I82" s="48"/>
      <c r="J82" s="48"/>
      <c r="K82" s="48"/>
      <c r="L82" s="48"/>
      <c r="M82" s="48"/>
      <c r="N82" s="48"/>
      <c r="O82" s="48"/>
      <c r="P82" s="651"/>
      <c r="Q82" s="652"/>
      <c r="R82" s="125"/>
      <c r="S82" s="78"/>
      <c r="T82" s="78"/>
      <c r="U82" s="78"/>
      <c r="V82" s="78"/>
      <c r="W82" s="78"/>
      <c r="X82" s="78"/>
      <c r="Y82" s="78"/>
      <c r="Z82" s="48"/>
      <c r="AA82" s="87"/>
      <c r="AB82" s="90"/>
      <c r="AC82" s="90"/>
      <c r="AD82" s="90"/>
      <c r="AE82" s="48"/>
      <c r="AF82" s="635"/>
      <c r="AG82" s="125"/>
      <c r="AH82" s="51"/>
      <c r="AI82" s="51"/>
    </row>
    <row r="83" spans="1:35" s="57" customFormat="1" outlineLevel="1">
      <c r="A83" s="647"/>
      <c r="B83" s="649" t="s">
        <v>23</v>
      </c>
      <c r="C83" s="100">
        <v>79</v>
      </c>
      <c r="D83" s="48"/>
      <c r="E83" s="48" t="s">
        <v>10885</v>
      </c>
      <c r="F83" s="48" t="s">
        <v>10886</v>
      </c>
      <c r="G83" s="95" t="s">
        <v>10887</v>
      </c>
      <c r="H83" s="48"/>
      <c r="I83" s="48"/>
      <c r="J83" s="48"/>
      <c r="K83" s="48"/>
      <c r="L83" s="48"/>
      <c r="M83" s="48"/>
      <c r="N83" s="48"/>
      <c r="O83" s="48"/>
      <c r="P83" s="651"/>
      <c r="Q83" s="652"/>
      <c r="R83" s="125"/>
      <c r="S83" s="78"/>
      <c r="T83" s="78"/>
      <c r="U83" s="78"/>
      <c r="V83" s="78"/>
      <c r="W83" s="78"/>
      <c r="X83" s="78"/>
      <c r="Y83" s="78"/>
      <c r="Z83" s="48"/>
      <c r="AA83" s="87"/>
      <c r="AB83" s="90"/>
      <c r="AC83" s="90"/>
      <c r="AD83" s="90"/>
      <c r="AE83" s="48"/>
      <c r="AF83" s="635"/>
      <c r="AG83" s="125"/>
      <c r="AH83" s="51"/>
      <c r="AI83" s="51"/>
    </row>
    <row r="84" spans="1:35" s="57" customFormat="1" outlineLevel="1">
      <c r="A84" s="647"/>
      <c r="B84" s="649" t="s">
        <v>23</v>
      </c>
      <c r="C84" s="100">
        <v>80</v>
      </c>
      <c r="D84" s="48"/>
      <c r="E84" s="48" t="s">
        <v>10888</v>
      </c>
      <c r="F84" s="48" t="s">
        <v>10889</v>
      </c>
      <c r="G84" s="95" t="s">
        <v>10890</v>
      </c>
      <c r="H84" s="48"/>
      <c r="I84" s="48"/>
      <c r="J84" s="48"/>
      <c r="K84" s="48"/>
      <c r="L84" s="48"/>
      <c r="M84" s="48"/>
      <c r="N84" s="48"/>
      <c r="O84" s="48"/>
      <c r="P84" s="651"/>
      <c r="Q84" s="652"/>
      <c r="R84" s="125"/>
      <c r="S84" s="78"/>
      <c r="T84" s="78"/>
      <c r="U84" s="78"/>
      <c r="V84" s="78"/>
      <c r="W84" s="78"/>
      <c r="X84" s="78"/>
      <c r="Y84" s="78"/>
      <c r="Z84" s="48"/>
      <c r="AA84" s="87"/>
      <c r="AB84" s="90"/>
      <c r="AC84" s="90"/>
      <c r="AD84" s="90"/>
      <c r="AE84" s="48"/>
      <c r="AF84" s="635"/>
      <c r="AG84" s="125"/>
      <c r="AH84" s="51"/>
      <c r="AI84" s="51"/>
    </row>
    <row r="85" spans="1:35" s="57" customFormat="1" outlineLevel="1">
      <c r="A85" s="647"/>
      <c r="B85" s="649" t="s">
        <v>23</v>
      </c>
      <c r="C85" s="100">
        <v>81</v>
      </c>
      <c r="D85" s="48"/>
      <c r="E85" s="48" t="s">
        <v>10891</v>
      </c>
      <c r="F85" s="48" t="s">
        <v>10892</v>
      </c>
      <c r="G85" s="95" t="s">
        <v>10893</v>
      </c>
      <c r="H85" s="48"/>
      <c r="I85" s="48"/>
      <c r="J85" s="48"/>
      <c r="K85" s="48"/>
      <c r="L85" s="48"/>
      <c r="M85" s="48"/>
      <c r="N85" s="48"/>
      <c r="O85" s="48"/>
      <c r="P85" s="651"/>
      <c r="Q85" s="652"/>
      <c r="R85" s="125"/>
      <c r="S85" s="78"/>
      <c r="T85" s="78"/>
      <c r="U85" s="78"/>
      <c r="V85" s="78"/>
      <c r="W85" s="78"/>
      <c r="X85" s="78"/>
      <c r="Y85" s="78"/>
      <c r="Z85" s="48"/>
      <c r="AA85" s="87"/>
      <c r="AB85" s="90"/>
      <c r="AC85" s="90"/>
      <c r="AD85" s="90"/>
      <c r="AE85" s="48"/>
      <c r="AF85" s="635"/>
      <c r="AG85" s="125"/>
      <c r="AH85" s="51"/>
      <c r="AI85" s="51"/>
    </row>
    <row r="86" spans="1:35" s="57" customFormat="1" outlineLevel="1">
      <c r="A86" s="647"/>
      <c r="B86" s="649" t="s">
        <v>23</v>
      </c>
      <c r="C86" s="100">
        <v>82</v>
      </c>
      <c r="D86" s="48"/>
      <c r="E86" s="48" t="s">
        <v>10894</v>
      </c>
      <c r="F86" s="48" t="s">
        <v>10895</v>
      </c>
      <c r="G86" s="95" t="s">
        <v>10896</v>
      </c>
      <c r="H86" s="48"/>
      <c r="I86" s="48"/>
      <c r="J86" s="48"/>
      <c r="K86" s="48"/>
      <c r="L86" s="48"/>
      <c r="M86" s="48"/>
      <c r="N86" s="48"/>
      <c r="O86" s="48"/>
      <c r="P86" s="651"/>
      <c r="Q86" s="652"/>
      <c r="R86" s="125"/>
      <c r="S86" s="78"/>
      <c r="T86" s="78"/>
      <c r="U86" s="78"/>
      <c r="V86" s="78"/>
      <c r="W86" s="78"/>
      <c r="X86" s="78"/>
      <c r="Y86" s="78"/>
      <c r="Z86" s="48"/>
      <c r="AA86" s="87"/>
      <c r="AB86" s="90"/>
      <c r="AC86" s="90"/>
      <c r="AD86" s="90"/>
      <c r="AE86" s="48"/>
      <c r="AF86" s="635"/>
      <c r="AG86" s="125"/>
      <c r="AH86" s="51"/>
      <c r="AI86" s="51"/>
    </row>
    <row r="87" spans="1:35" s="57" customFormat="1" outlineLevel="1">
      <c r="A87" s="647"/>
      <c r="B87" s="649" t="s">
        <v>23</v>
      </c>
      <c r="C87" s="100">
        <v>83</v>
      </c>
      <c r="D87" s="48"/>
      <c r="E87" s="48" t="s">
        <v>10897</v>
      </c>
      <c r="F87" s="48" t="s">
        <v>10898</v>
      </c>
      <c r="G87" s="95" t="s">
        <v>10899</v>
      </c>
      <c r="H87" s="48"/>
      <c r="I87" s="48"/>
      <c r="J87" s="48"/>
      <c r="K87" s="48"/>
      <c r="L87" s="48"/>
      <c r="M87" s="48"/>
      <c r="N87" s="48"/>
      <c r="O87" s="48"/>
      <c r="P87" s="651"/>
      <c r="Q87" s="652"/>
      <c r="R87" s="125"/>
      <c r="S87" s="78"/>
      <c r="T87" s="78"/>
      <c r="U87" s="78"/>
      <c r="V87" s="78"/>
      <c r="W87" s="78"/>
      <c r="X87" s="78"/>
      <c r="Y87" s="78"/>
      <c r="Z87" s="48"/>
      <c r="AA87" s="87"/>
      <c r="AB87" s="90"/>
      <c r="AC87" s="90"/>
      <c r="AD87" s="90"/>
      <c r="AE87" s="48"/>
      <c r="AF87" s="635"/>
      <c r="AG87" s="125"/>
      <c r="AH87" s="51"/>
      <c r="AI87" s="51"/>
    </row>
    <row r="88" spans="1:35" s="57" customFormat="1" outlineLevel="1">
      <c r="A88" s="647"/>
      <c r="B88" s="649" t="s">
        <v>23</v>
      </c>
      <c r="C88" s="100">
        <v>84</v>
      </c>
      <c r="D88" s="48"/>
      <c r="E88" s="48" t="s">
        <v>10900</v>
      </c>
      <c r="F88" s="48" t="s">
        <v>10901</v>
      </c>
      <c r="G88" s="95" t="s">
        <v>10902</v>
      </c>
      <c r="H88" s="48"/>
      <c r="I88" s="48"/>
      <c r="J88" s="48"/>
      <c r="K88" s="48"/>
      <c r="L88" s="48"/>
      <c r="M88" s="48"/>
      <c r="N88" s="48"/>
      <c r="O88" s="48"/>
      <c r="P88" s="651"/>
      <c r="Q88" s="652"/>
      <c r="R88" s="125"/>
      <c r="S88" s="78"/>
      <c r="T88" s="78"/>
      <c r="U88" s="78"/>
      <c r="V88" s="78"/>
      <c r="W88" s="78"/>
      <c r="X88" s="78"/>
      <c r="Y88" s="78"/>
      <c r="Z88" s="48"/>
      <c r="AA88" s="87"/>
      <c r="AB88" s="90"/>
      <c r="AC88" s="90"/>
      <c r="AD88" s="90"/>
      <c r="AE88" s="48"/>
      <c r="AF88" s="635"/>
      <c r="AG88" s="125"/>
      <c r="AH88" s="51"/>
      <c r="AI88" s="51"/>
    </row>
    <row r="89" spans="1:35" s="57" customFormat="1" outlineLevel="1">
      <c r="A89" s="647"/>
      <c r="B89" s="649" t="s">
        <v>23</v>
      </c>
      <c r="C89" s="100">
        <v>85</v>
      </c>
      <c r="D89" s="48"/>
      <c r="E89" s="48" t="s">
        <v>10903</v>
      </c>
      <c r="F89" s="48" t="s">
        <v>10904</v>
      </c>
      <c r="G89" s="95" t="s">
        <v>10905</v>
      </c>
      <c r="H89" s="48"/>
      <c r="I89" s="48"/>
      <c r="J89" s="48"/>
      <c r="K89" s="48"/>
      <c r="L89" s="48"/>
      <c r="M89" s="48"/>
      <c r="N89" s="48"/>
      <c r="O89" s="48"/>
      <c r="P89" s="651"/>
      <c r="Q89" s="652"/>
      <c r="R89" s="125"/>
      <c r="S89" s="78"/>
      <c r="T89" s="78"/>
      <c r="U89" s="78"/>
      <c r="V89" s="78"/>
      <c r="W89" s="78"/>
      <c r="X89" s="78"/>
      <c r="Y89" s="78"/>
      <c r="Z89" s="48"/>
      <c r="AA89" s="87"/>
      <c r="AB89" s="90"/>
      <c r="AC89" s="90"/>
      <c r="AD89" s="90"/>
      <c r="AE89" s="48"/>
      <c r="AF89" s="635"/>
      <c r="AG89" s="125"/>
      <c r="AH89" s="51"/>
      <c r="AI89" s="51"/>
    </row>
    <row r="90" spans="1:35" s="57" customFormat="1" outlineLevel="1">
      <c r="A90" s="647"/>
      <c r="B90" s="649" t="s">
        <v>23</v>
      </c>
      <c r="C90" s="100">
        <v>86</v>
      </c>
      <c r="D90" s="48"/>
      <c r="E90" s="48" t="s">
        <v>10906</v>
      </c>
      <c r="F90" s="48" t="s">
        <v>10907</v>
      </c>
      <c r="G90" s="95" t="s">
        <v>10908</v>
      </c>
      <c r="H90" s="48"/>
      <c r="I90" s="48"/>
      <c r="J90" s="48"/>
      <c r="K90" s="48"/>
      <c r="L90" s="48"/>
      <c r="M90" s="48"/>
      <c r="N90" s="48"/>
      <c r="O90" s="48"/>
      <c r="P90" s="651"/>
      <c r="Q90" s="652"/>
      <c r="R90" s="125"/>
      <c r="S90" s="78"/>
      <c r="T90" s="78"/>
      <c r="U90" s="78"/>
      <c r="V90" s="78"/>
      <c r="W90" s="78"/>
      <c r="X90" s="78"/>
      <c r="Y90" s="78"/>
      <c r="Z90" s="48"/>
      <c r="AA90" s="87"/>
      <c r="AB90" s="90"/>
      <c r="AC90" s="90"/>
      <c r="AD90" s="90"/>
      <c r="AE90" s="48"/>
      <c r="AF90" s="635"/>
      <c r="AG90" s="125"/>
      <c r="AH90" s="51"/>
      <c r="AI90" s="51"/>
    </row>
    <row r="91" spans="1:35" s="57" customFormat="1" outlineLevel="1">
      <c r="A91" s="647"/>
      <c r="B91" s="649" t="s">
        <v>23</v>
      </c>
      <c r="C91" s="100">
        <v>87</v>
      </c>
      <c r="D91" s="48"/>
      <c r="E91" s="48" t="s">
        <v>10909</v>
      </c>
      <c r="F91" s="48" t="s">
        <v>10910</v>
      </c>
      <c r="G91" s="95" t="s">
        <v>10911</v>
      </c>
      <c r="H91" s="48"/>
      <c r="I91" s="48"/>
      <c r="J91" s="48"/>
      <c r="K91" s="48"/>
      <c r="L91" s="48"/>
      <c r="M91" s="48"/>
      <c r="N91" s="48"/>
      <c r="O91" s="48"/>
      <c r="P91" s="651"/>
      <c r="Q91" s="652"/>
      <c r="R91" s="125"/>
      <c r="S91" s="78"/>
      <c r="T91" s="78"/>
      <c r="U91" s="78"/>
      <c r="V91" s="78"/>
      <c r="W91" s="78"/>
      <c r="X91" s="78"/>
      <c r="Y91" s="78"/>
      <c r="Z91" s="48"/>
      <c r="AA91" s="87"/>
      <c r="AB91" s="90"/>
      <c r="AC91" s="90"/>
      <c r="AD91" s="90"/>
      <c r="AE91" s="48"/>
      <c r="AF91" s="635"/>
      <c r="AG91" s="125"/>
      <c r="AH91" s="51"/>
      <c r="AI91" s="51"/>
    </row>
    <row r="92" spans="1:35" s="57" customFormat="1" outlineLevel="1">
      <c r="A92" s="647"/>
      <c r="B92" s="649" t="s">
        <v>23</v>
      </c>
      <c r="C92" s="100">
        <v>88</v>
      </c>
      <c r="D92" s="48"/>
      <c r="E92" s="48" t="s">
        <v>10912</v>
      </c>
      <c r="F92" s="48" t="s">
        <v>10913</v>
      </c>
      <c r="G92" s="95" t="s">
        <v>10914</v>
      </c>
      <c r="H92" s="48"/>
      <c r="I92" s="48"/>
      <c r="J92" s="48"/>
      <c r="K92" s="48"/>
      <c r="L92" s="48"/>
      <c r="M92" s="48"/>
      <c r="N92" s="48"/>
      <c r="O92" s="48"/>
      <c r="P92" s="651"/>
      <c r="Q92" s="652"/>
      <c r="R92" s="125"/>
      <c r="S92" s="78"/>
      <c r="T92" s="78"/>
      <c r="U92" s="78"/>
      <c r="V92" s="78"/>
      <c r="W92" s="78"/>
      <c r="X92" s="78"/>
      <c r="Y92" s="78"/>
      <c r="Z92" s="48"/>
      <c r="AA92" s="87"/>
      <c r="AB92" s="90"/>
      <c r="AC92" s="90"/>
      <c r="AD92" s="90"/>
      <c r="AE92" s="48"/>
      <c r="AF92" s="635"/>
      <c r="AG92" s="125"/>
      <c r="AH92" s="51"/>
      <c r="AI92" s="51"/>
    </row>
    <row r="93" spans="1:35" s="57" customFormat="1" outlineLevel="1">
      <c r="A93" s="647"/>
      <c r="B93" s="649" t="s">
        <v>23</v>
      </c>
      <c r="C93" s="100">
        <v>89</v>
      </c>
      <c r="D93" s="48"/>
      <c r="E93" s="48" t="s">
        <v>10915</v>
      </c>
      <c r="F93" s="48" t="s">
        <v>10916</v>
      </c>
      <c r="G93" s="95" t="s">
        <v>10917</v>
      </c>
      <c r="H93" s="48"/>
      <c r="I93" s="48"/>
      <c r="J93" s="48"/>
      <c r="K93" s="48"/>
      <c r="L93" s="48"/>
      <c r="M93" s="48"/>
      <c r="N93" s="48"/>
      <c r="O93" s="48"/>
      <c r="P93" s="651"/>
      <c r="Q93" s="652"/>
      <c r="R93" s="125"/>
      <c r="S93" s="78"/>
      <c r="T93" s="78"/>
      <c r="U93" s="78"/>
      <c r="V93" s="78"/>
      <c r="W93" s="78"/>
      <c r="X93" s="78"/>
      <c r="Y93" s="78"/>
      <c r="Z93" s="48"/>
      <c r="AA93" s="87"/>
      <c r="AB93" s="90"/>
      <c r="AC93" s="90"/>
      <c r="AD93" s="90"/>
      <c r="AE93" s="48"/>
      <c r="AF93" s="635"/>
      <c r="AG93" s="125"/>
      <c r="AH93" s="51"/>
      <c r="AI93" s="51"/>
    </row>
    <row r="94" spans="1:35" s="57" customFormat="1" outlineLevel="1">
      <c r="A94" s="647"/>
      <c r="B94" s="649" t="s">
        <v>23</v>
      </c>
      <c r="C94" s="100">
        <v>90</v>
      </c>
      <c r="D94" s="48"/>
      <c r="E94" s="48" t="s">
        <v>10918</v>
      </c>
      <c r="F94" s="48" t="s">
        <v>10919</v>
      </c>
      <c r="G94" s="95" t="s">
        <v>10920</v>
      </c>
      <c r="H94" s="48"/>
      <c r="I94" s="48"/>
      <c r="J94" s="48"/>
      <c r="K94" s="48"/>
      <c r="L94" s="48"/>
      <c r="M94" s="48"/>
      <c r="N94" s="48"/>
      <c r="O94" s="48"/>
      <c r="P94" s="651"/>
      <c r="Q94" s="652"/>
      <c r="R94" s="125"/>
      <c r="S94" s="78"/>
      <c r="T94" s="78"/>
      <c r="U94" s="78"/>
      <c r="V94" s="78"/>
      <c r="W94" s="78"/>
      <c r="X94" s="78"/>
      <c r="Y94" s="78"/>
      <c r="Z94" s="48"/>
      <c r="AA94" s="87"/>
      <c r="AB94" s="90"/>
      <c r="AC94" s="90"/>
      <c r="AD94" s="90"/>
      <c r="AE94" s="48"/>
      <c r="AF94" s="635"/>
      <c r="AG94" s="125"/>
      <c r="AH94" s="51"/>
      <c r="AI94" s="51"/>
    </row>
    <row r="95" spans="1:35" s="57" customFormat="1" outlineLevel="1">
      <c r="A95" s="647"/>
      <c r="B95" s="649" t="s">
        <v>23</v>
      </c>
      <c r="C95" s="100">
        <v>91</v>
      </c>
      <c r="D95" s="48"/>
      <c r="E95" s="48" t="s">
        <v>10921</v>
      </c>
      <c r="F95" s="48" t="s">
        <v>10922</v>
      </c>
      <c r="G95" s="95" t="s">
        <v>10923</v>
      </c>
      <c r="H95" s="48"/>
      <c r="I95" s="48"/>
      <c r="J95" s="48"/>
      <c r="K95" s="48"/>
      <c r="L95" s="48"/>
      <c r="M95" s="48"/>
      <c r="N95" s="48"/>
      <c r="O95" s="48"/>
      <c r="P95" s="651"/>
      <c r="Q95" s="652"/>
      <c r="R95" s="125"/>
      <c r="S95" s="78"/>
      <c r="T95" s="78"/>
      <c r="U95" s="78"/>
      <c r="V95" s="78"/>
      <c r="W95" s="78"/>
      <c r="X95" s="78"/>
      <c r="Y95" s="78"/>
      <c r="Z95" s="48"/>
      <c r="AA95" s="87"/>
      <c r="AB95" s="90"/>
      <c r="AC95" s="90"/>
      <c r="AD95" s="90"/>
      <c r="AE95" s="48"/>
      <c r="AF95" s="635"/>
      <c r="AG95" s="125"/>
      <c r="AH95" s="51"/>
      <c r="AI95" s="51"/>
    </row>
    <row r="96" spans="1:35" s="57" customFormat="1" outlineLevel="1">
      <c r="A96" s="647"/>
      <c r="B96" s="649" t="s">
        <v>23</v>
      </c>
      <c r="C96" s="100">
        <v>92</v>
      </c>
      <c r="D96" s="48"/>
      <c r="E96" s="48" t="s">
        <v>10924</v>
      </c>
      <c r="F96" s="48" t="s">
        <v>10925</v>
      </c>
      <c r="G96" s="95" t="s">
        <v>10926</v>
      </c>
      <c r="H96" s="48"/>
      <c r="I96" s="48"/>
      <c r="J96" s="48"/>
      <c r="K96" s="48"/>
      <c r="L96" s="48"/>
      <c r="M96" s="48"/>
      <c r="N96" s="48"/>
      <c r="O96" s="48"/>
      <c r="P96" s="651"/>
      <c r="Q96" s="652"/>
      <c r="R96" s="125"/>
      <c r="S96" s="78"/>
      <c r="T96" s="78"/>
      <c r="U96" s="78"/>
      <c r="V96" s="78"/>
      <c r="W96" s="78"/>
      <c r="X96" s="78"/>
      <c r="Y96" s="78"/>
      <c r="Z96" s="48"/>
      <c r="AA96" s="87"/>
      <c r="AB96" s="90"/>
      <c r="AC96" s="90"/>
      <c r="AD96" s="90"/>
      <c r="AE96" s="48"/>
      <c r="AF96" s="635"/>
      <c r="AG96" s="125"/>
      <c r="AH96" s="51"/>
      <c r="AI96" s="51"/>
    </row>
    <row r="97" spans="1:35" s="57" customFormat="1" outlineLevel="1">
      <c r="A97" s="647"/>
      <c r="B97" s="649" t="s">
        <v>23</v>
      </c>
      <c r="C97" s="100">
        <v>93</v>
      </c>
      <c r="D97" s="48"/>
      <c r="E97" s="48" t="s">
        <v>10927</v>
      </c>
      <c r="F97" s="48" t="s">
        <v>10928</v>
      </c>
      <c r="G97" s="95" t="s">
        <v>10929</v>
      </c>
      <c r="H97" s="48"/>
      <c r="I97" s="48"/>
      <c r="J97" s="48"/>
      <c r="K97" s="48"/>
      <c r="L97" s="48"/>
      <c r="M97" s="48"/>
      <c r="N97" s="48"/>
      <c r="O97" s="48"/>
      <c r="P97" s="651"/>
      <c r="Q97" s="652"/>
      <c r="R97" s="125"/>
      <c r="S97" s="78"/>
      <c r="T97" s="78"/>
      <c r="U97" s="78"/>
      <c r="V97" s="78"/>
      <c r="W97" s="78"/>
      <c r="X97" s="78"/>
      <c r="Y97" s="78"/>
      <c r="Z97" s="48"/>
      <c r="AA97" s="87"/>
      <c r="AB97" s="90"/>
      <c r="AC97" s="90"/>
      <c r="AD97" s="90"/>
      <c r="AE97" s="48"/>
      <c r="AF97" s="635"/>
      <c r="AG97" s="125"/>
      <c r="AH97" s="51"/>
      <c r="AI97" s="51"/>
    </row>
    <row r="98" spans="1:35" s="57" customFormat="1" outlineLevel="1">
      <c r="A98" s="647"/>
      <c r="B98" s="649" t="s">
        <v>23</v>
      </c>
      <c r="C98" s="100">
        <v>94</v>
      </c>
      <c r="D98" s="48"/>
      <c r="E98" s="48" t="s">
        <v>10930</v>
      </c>
      <c r="F98" s="48" t="s">
        <v>10931</v>
      </c>
      <c r="G98" s="95" t="s">
        <v>10932</v>
      </c>
      <c r="H98" s="48"/>
      <c r="I98" s="48"/>
      <c r="J98" s="48"/>
      <c r="K98" s="48"/>
      <c r="L98" s="48"/>
      <c r="M98" s="48"/>
      <c r="N98" s="48"/>
      <c r="O98" s="48"/>
      <c r="P98" s="651"/>
      <c r="Q98" s="652"/>
      <c r="R98" s="125"/>
      <c r="S98" s="78"/>
      <c r="T98" s="78"/>
      <c r="U98" s="78"/>
      <c r="V98" s="78"/>
      <c r="W98" s="78"/>
      <c r="X98" s="78"/>
      <c r="Y98" s="78"/>
      <c r="Z98" s="48"/>
      <c r="AA98" s="87"/>
      <c r="AB98" s="90"/>
      <c r="AC98" s="90"/>
      <c r="AD98" s="90"/>
      <c r="AE98" s="48"/>
      <c r="AF98" s="635"/>
      <c r="AG98" s="125"/>
      <c r="AH98" s="51"/>
      <c r="AI98" s="51"/>
    </row>
    <row r="99" spans="1:35" s="57" customFormat="1" outlineLevel="1">
      <c r="A99" s="647"/>
      <c r="B99" s="649" t="s">
        <v>23</v>
      </c>
      <c r="C99" s="100">
        <v>95</v>
      </c>
      <c r="D99" s="48"/>
      <c r="E99" s="48" t="s">
        <v>10933</v>
      </c>
      <c r="F99" s="48" t="s">
        <v>10934</v>
      </c>
      <c r="G99" s="95" t="s">
        <v>10935</v>
      </c>
      <c r="H99" s="48"/>
      <c r="I99" s="48"/>
      <c r="J99" s="48"/>
      <c r="K99" s="48"/>
      <c r="L99" s="48"/>
      <c r="M99" s="48"/>
      <c r="N99" s="48"/>
      <c r="O99" s="48"/>
      <c r="P99" s="651"/>
      <c r="Q99" s="652"/>
      <c r="R99" s="125"/>
      <c r="S99" s="78"/>
      <c r="T99" s="78"/>
      <c r="U99" s="78"/>
      <c r="V99" s="78"/>
      <c r="W99" s="78"/>
      <c r="X99" s="78"/>
      <c r="Y99" s="78"/>
      <c r="Z99" s="48"/>
      <c r="AA99" s="87"/>
      <c r="AB99" s="90"/>
      <c r="AC99" s="90"/>
      <c r="AD99" s="90"/>
      <c r="AE99" s="48"/>
      <c r="AF99" s="635"/>
      <c r="AG99" s="125"/>
      <c r="AH99" s="51"/>
      <c r="AI99" s="51"/>
    </row>
    <row r="100" spans="1:35" s="57" customFormat="1" outlineLevel="1">
      <c r="A100" s="647"/>
      <c r="B100" s="649" t="s">
        <v>23</v>
      </c>
      <c r="C100" s="100">
        <v>96</v>
      </c>
      <c r="D100" s="48"/>
      <c r="E100" s="48" t="s">
        <v>10936</v>
      </c>
      <c r="F100" s="48" t="s">
        <v>10937</v>
      </c>
      <c r="G100" s="95" t="s">
        <v>10938</v>
      </c>
      <c r="H100" s="48"/>
      <c r="I100" s="48"/>
      <c r="J100" s="48"/>
      <c r="K100" s="48"/>
      <c r="L100" s="48"/>
      <c r="M100" s="48"/>
      <c r="N100" s="48"/>
      <c r="O100" s="48"/>
      <c r="P100" s="651"/>
      <c r="Q100" s="652"/>
      <c r="R100" s="125"/>
      <c r="S100" s="78"/>
      <c r="T100" s="78"/>
      <c r="U100" s="78"/>
      <c r="V100" s="78"/>
      <c r="W100" s="78"/>
      <c r="X100" s="78"/>
      <c r="Y100" s="78"/>
      <c r="Z100" s="48"/>
      <c r="AA100" s="87"/>
      <c r="AB100" s="90"/>
      <c r="AC100" s="90"/>
      <c r="AD100" s="90"/>
      <c r="AE100" s="48"/>
      <c r="AF100" s="635"/>
      <c r="AG100" s="125"/>
      <c r="AH100" s="51"/>
      <c r="AI100" s="51"/>
    </row>
    <row r="101" spans="1:35" s="57" customFormat="1" outlineLevel="1">
      <c r="A101" s="647"/>
      <c r="B101" s="649" t="s">
        <v>23</v>
      </c>
      <c r="C101" s="100">
        <v>97</v>
      </c>
      <c r="D101" s="48"/>
      <c r="E101" s="48" t="s">
        <v>10939</v>
      </c>
      <c r="F101" s="48" t="s">
        <v>10940</v>
      </c>
      <c r="G101" s="95" t="s">
        <v>10941</v>
      </c>
      <c r="H101" s="48"/>
      <c r="I101" s="48"/>
      <c r="J101" s="48"/>
      <c r="K101" s="48"/>
      <c r="L101" s="48"/>
      <c r="M101" s="48"/>
      <c r="N101" s="48"/>
      <c r="O101" s="48"/>
      <c r="P101" s="651"/>
      <c r="Q101" s="652"/>
      <c r="R101" s="125"/>
      <c r="S101" s="78"/>
      <c r="T101" s="78"/>
      <c r="U101" s="78"/>
      <c r="V101" s="78"/>
      <c r="W101" s="78"/>
      <c r="X101" s="78"/>
      <c r="Y101" s="78"/>
      <c r="Z101" s="48"/>
      <c r="AA101" s="87"/>
      <c r="AB101" s="90"/>
      <c r="AC101" s="90"/>
      <c r="AD101" s="90"/>
      <c r="AE101" s="48"/>
      <c r="AF101" s="635"/>
      <c r="AG101" s="125"/>
      <c r="AH101" s="51"/>
      <c r="AI101" s="51"/>
    </row>
    <row r="102" spans="1:35" s="57" customFormat="1" outlineLevel="1">
      <c r="A102" s="647"/>
      <c r="B102" s="649" t="s">
        <v>23</v>
      </c>
      <c r="C102" s="100">
        <v>98</v>
      </c>
      <c r="D102" s="48"/>
      <c r="E102" s="48" t="s">
        <v>10942</v>
      </c>
      <c r="F102" s="48" t="s">
        <v>10943</v>
      </c>
      <c r="G102" s="95" t="s">
        <v>10944</v>
      </c>
      <c r="H102" s="48"/>
      <c r="I102" s="48"/>
      <c r="J102" s="48"/>
      <c r="K102" s="48"/>
      <c r="L102" s="48"/>
      <c r="M102" s="48"/>
      <c r="N102" s="48"/>
      <c r="O102" s="48"/>
      <c r="P102" s="651"/>
      <c r="Q102" s="652"/>
      <c r="R102" s="125"/>
      <c r="S102" s="78"/>
      <c r="T102" s="78"/>
      <c r="U102" s="78"/>
      <c r="V102" s="78"/>
      <c r="W102" s="78"/>
      <c r="X102" s="78"/>
      <c r="Y102" s="78"/>
      <c r="Z102" s="48"/>
      <c r="AA102" s="87"/>
      <c r="AB102" s="90"/>
      <c r="AC102" s="90"/>
      <c r="AD102" s="90"/>
      <c r="AE102" s="48"/>
      <c r="AF102" s="635"/>
      <c r="AG102" s="125"/>
      <c r="AH102" s="51"/>
      <c r="AI102" s="51"/>
    </row>
    <row r="103" spans="1:35" s="660" customFormat="1" outlineLevel="1">
      <c r="A103" s="647"/>
      <c r="B103" s="649" t="s">
        <v>23</v>
      </c>
      <c r="C103" s="100">
        <v>99</v>
      </c>
      <c r="D103" s="48"/>
      <c r="E103" s="48" t="s">
        <v>10945</v>
      </c>
      <c r="F103" s="48" t="s">
        <v>10946</v>
      </c>
      <c r="G103" s="95" t="s">
        <v>10947</v>
      </c>
      <c r="H103" s="48"/>
      <c r="I103" s="48"/>
      <c r="J103" s="48"/>
      <c r="K103" s="48"/>
      <c r="L103" s="48"/>
      <c r="M103" s="48"/>
      <c r="N103" s="48"/>
      <c r="O103" s="48"/>
      <c r="P103" s="651"/>
      <c r="Q103" s="652"/>
      <c r="R103" s="125"/>
      <c r="S103" s="78"/>
      <c r="T103" s="78"/>
      <c r="U103" s="78"/>
      <c r="V103" s="78"/>
      <c r="W103" s="78"/>
      <c r="X103" s="78"/>
      <c r="Y103" s="78"/>
      <c r="Z103" s="48"/>
      <c r="AA103" s="87"/>
      <c r="AB103" s="90"/>
      <c r="AC103" s="90"/>
      <c r="AD103" s="90"/>
      <c r="AE103" s="48"/>
      <c r="AF103" s="635"/>
      <c r="AG103" s="125"/>
      <c r="AH103" s="51"/>
      <c r="AI103" s="51"/>
    </row>
    <row r="104" spans="1:35" s="660" customFormat="1" outlineLevel="1">
      <c r="A104" s="647"/>
      <c r="B104" s="649" t="s">
        <v>23</v>
      </c>
      <c r="C104" s="100">
        <v>100</v>
      </c>
      <c r="D104" s="48"/>
      <c r="E104" s="48" t="s">
        <v>10948</v>
      </c>
      <c r="F104" s="48" t="s">
        <v>10949</v>
      </c>
      <c r="G104" s="95" t="s">
        <v>10950</v>
      </c>
      <c r="H104" s="48"/>
      <c r="I104" s="48"/>
      <c r="J104" s="48"/>
      <c r="K104" s="48"/>
      <c r="L104" s="48"/>
      <c r="M104" s="48"/>
      <c r="N104" s="48"/>
      <c r="O104" s="48"/>
      <c r="P104" s="651"/>
      <c r="Q104" s="652"/>
      <c r="R104" s="125"/>
      <c r="S104" s="78"/>
      <c r="T104" s="78"/>
      <c r="U104" s="78"/>
      <c r="V104" s="78"/>
      <c r="W104" s="78"/>
      <c r="X104" s="78"/>
      <c r="Y104" s="78"/>
      <c r="Z104" s="48"/>
      <c r="AA104" s="87"/>
      <c r="AB104" s="90"/>
      <c r="AC104" s="90"/>
      <c r="AD104" s="90"/>
      <c r="AE104" s="48"/>
      <c r="AF104" s="635"/>
      <c r="AG104" s="125"/>
      <c r="AH104" s="51"/>
      <c r="AI104" s="51"/>
    </row>
    <row r="105" spans="1:35" s="660" customFormat="1" outlineLevel="1">
      <c r="A105" s="647"/>
      <c r="B105" s="649" t="s">
        <v>23</v>
      </c>
      <c r="C105" s="100">
        <v>101</v>
      </c>
      <c r="D105" s="48"/>
      <c r="E105" s="48" t="s">
        <v>10951</v>
      </c>
      <c r="F105" s="48" t="s">
        <v>10952</v>
      </c>
      <c r="G105" s="95" t="s">
        <v>10953</v>
      </c>
      <c r="H105" s="48"/>
      <c r="I105" s="48"/>
      <c r="J105" s="48"/>
      <c r="K105" s="48"/>
      <c r="L105" s="48"/>
      <c r="M105" s="48"/>
      <c r="N105" s="48"/>
      <c r="O105" s="48"/>
      <c r="P105" s="651"/>
      <c r="Q105" s="652"/>
      <c r="R105" s="125"/>
      <c r="S105" s="78"/>
      <c r="T105" s="78"/>
      <c r="U105" s="78"/>
      <c r="V105" s="78"/>
      <c r="W105" s="78"/>
      <c r="X105" s="78"/>
      <c r="Y105" s="78"/>
      <c r="Z105" s="48"/>
      <c r="AA105" s="87"/>
      <c r="AB105" s="90"/>
      <c r="AC105" s="90"/>
      <c r="AD105" s="90"/>
      <c r="AE105" s="48"/>
      <c r="AF105" s="635"/>
      <c r="AG105" s="125"/>
      <c r="AH105" s="51"/>
      <c r="AI105" s="51"/>
    </row>
    <row r="106" spans="1:35" s="660" customFormat="1" outlineLevel="1">
      <c r="A106" s="647"/>
      <c r="B106" s="649" t="s">
        <v>23</v>
      </c>
      <c r="C106" s="100">
        <v>102</v>
      </c>
      <c r="D106" s="48"/>
      <c r="E106" s="48" t="s">
        <v>10954</v>
      </c>
      <c r="F106" s="48" t="s">
        <v>10955</v>
      </c>
      <c r="G106" s="95" t="s">
        <v>10956</v>
      </c>
      <c r="H106" s="48"/>
      <c r="I106" s="48"/>
      <c r="J106" s="48"/>
      <c r="K106" s="48"/>
      <c r="L106" s="48"/>
      <c r="M106" s="48"/>
      <c r="N106" s="48"/>
      <c r="O106" s="48"/>
      <c r="P106" s="651"/>
      <c r="Q106" s="652"/>
      <c r="R106" s="125"/>
      <c r="S106" s="78"/>
      <c r="T106" s="78"/>
      <c r="U106" s="78"/>
      <c r="V106" s="78"/>
      <c r="W106" s="78"/>
      <c r="X106" s="78"/>
      <c r="Y106" s="78"/>
      <c r="Z106" s="48"/>
      <c r="AA106" s="87"/>
      <c r="AB106" s="90"/>
      <c r="AC106" s="90"/>
      <c r="AD106" s="90"/>
      <c r="AE106" s="48"/>
      <c r="AF106" s="635"/>
      <c r="AG106" s="125"/>
      <c r="AH106" s="51"/>
      <c r="AI106" s="51"/>
    </row>
    <row r="107" spans="1:35" s="660" customFormat="1" outlineLevel="1">
      <c r="A107" s="647"/>
      <c r="B107" s="649" t="s">
        <v>23</v>
      </c>
      <c r="C107" s="100">
        <v>103</v>
      </c>
      <c r="D107" s="48"/>
      <c r="E107" s="48" t="s">
        <v>10957</v>
      </c>
      <c r="F107" s="48" t="s">
        <v>10958</v>
      </c>
      <c r="G107" s="95" t="s">
        <v>10959</v>
      </c>
      <c r="H107" s="48"/>
      <c r="I107" s="48"/>
      <c r="J107" s="48"/>
      <c r="K107" s="48"/>
      <c r="L107" s="48"/>
      <c r="M107" s="48"/>
      <c r="N107" s="48"/>
      <c r="O107" s="48"/>
      <c r="P107" s="651"/>
      <c r="Q107" s="652"/>
      <c r="R107" s="125"/>
      <c r="S107" s="78"/>
      <c r="T107" s="78"/>
      <c r="U107" s="78"/>
      <c r="V107" s="78"/>
      <c r="W107" s="78"/>
      <c r="X107" s="78"/>
      <c r="Y107" s="78"/>
      <c r="Z107" s="48"/>
      <c r="AA107" s="87"/>
      <c r="AB107" s="90"/>
      <c r="AC107" s="90"/>
      <c r="AD107" s="90"/>
      <c r="AE107" s="48"/>
      <c r="AF107" s="635"/>
      <c r="AG107" s="125"/>
      <c r="AH107" s="51"/>
      <c r="AI107" s="51"/>
    </row>
    <row r="108" spans="1:35" s="660" customFormat="1" outlineLevel="1">
      <c r="A108" s="647"/>
      <c r="B108" s="649" t="s">
        <v>23</v>
      </c>
      <c r="C108" s="100">
        <v>104</v>
      </c>
      <c r="D108" s="48"/>
      <c r="E108" s="48" t="s">
        <v>10960</v>
      </c>
      <c r="F108" s="48" t="s">
        <v>10961</v>
      </c>
      <c r="G108" s="95" t="s">
        <v>10962</v>
      </c>
      <c r="H108" s="48"/>
      <c r="I108" s="48"/>
      <c r="J108" s="48"/>
      <c r="K108" s="48"/>
      <c r="L108" s="48"/>
      <c r="M108" s="48"/>
      <c r="N108" s="48"/>
      <c r="O108" s="48"/>
      <c r="P108" s="651"/>
      <c r="Q108" s="652"/>
      <c r="R108" s="125"/>
      <c r="S108" s="78"/>
      <c r="T108" s="78"/>
      <c r="U108" s="78"/>
      <c r="V108" s="78"/>
      <c r="W108" s="78"/>
      <c r="X108" s="78"/>
      <c r="Y108" s="78"/>
      <c r="Z108" s="48"/>
      <c r="AA108" s="87"/>
      <c r="AB108" s="90"/>
      <c r="AC108" s="90"/>
      <c r="AD108" s="90"/>
      <c r="AE108" s="48"/>
      <c r="AF108" s="635"/>
      <c r="AG108" s="125"/>
      <c r="AH108" s="51"/>
      <c r="AI108" s="51"/>
    </row>
    <row r="109" spans="1:35" s="660" customFormat="1" outlineLevel="1">
      <c r="A109" s="647"/>
      <c r="B109" s="649" t="s">
        <v>23</v>
      </c>
      <c r="C109" s="100">
        <v>105</v>
      </c>
      <c r="D109" s="48"/>
      <c r="E109" s="48" t="s">
        <v>10963</v>
      </c>
      <c r="F109" s="48" t="s">
        <v>10964</v>
      </c>
      <c r="G109" s="95" t="s">
        <v>10965</v>
      </c>
      <c r="H109" s="48"/>
      <c r="I109" s="48"/>
      <c r="J109" s="48"/>
      <c r="K109" s="48"/>
      <c r="L109" s="48"/>
      <c r="M109" s="48"/>
      <c r="N109" s="48"/>
      <c r="O109" s="48"/>
      <c r="P109" s="651"/>
      <c r="Q109" s="652"/>
      <c r="R109" s="125"/>
      <c r="S109" s="78"/>
      <c r="T109" s="78"/>
      <c r="U109" s="78"/>
      <c r="V109" s="78"/>
      <c r="W109" s="78"/>
      <c r="X109" s="78"/>
      <c r="Y109" s="78"/>
      <c r="Z109" s="48"/>
      <c r="AA109" s="87"/>
      <c r="AB109" s="90"/>
      <c r="AC109" s="90"/>
      <c r="AD109" s="90"/>
      <c r="AE109" s="48"/>
      <c r="AF109" s="635"/>
      <c r="AG109" s="125"/>
      <c r="AH109" s="51"/>
      <c r="AI109" s="51"/>
    </row>
    <row r="110" spans="1:35" s="660" customFormat="1" outlineLevel="1">
      <c r="A110" s="647"/>
      <c r="B110" s="649" t="s">
        <v>23</v>
      </c>
      <c r="C110" s="100">
        <v>106</v>
      </c>
      <c r="D110" s="48"/>
      <c r="E110" s="48" t="s">
        <v>10966</v>
      </c>
      <c r="F110" s="48" t="s">
        <v>10967</v>
      </c>
      <c r="G110" s="95" t="s">
        <v>10968</v>
      </c>
      <c r="H110" s="48"/>
      <c r="I110" s="48"/>
      <c r="J110" s="48"/>
      <c r="K110" s="48"/>
      <c r="L110" s="48"/>
      <c r="M110" s="48"/>
      <c r="N110" s="48"/>
      <c r="O110" s="48"/>
      <c r="P110" s="651"/>
      <c r="Q110" s="652"/>
      <c r="R110" s="125"/>
      <c r="S110" s="78"/>
      <c r="T110" s="78"/>
      <c r="U110" s="78"/>
      <c r="V110" s="78"/>
      <c r="W110" s="78"/>
      <c r="X110" s="78"/>
      <c r="Y110" s="78"/>
      <c r="Z110" s="48"/>
      <c r="AA110" s="87"/>
      <c r="AB110" s="90"/>
      <c r="AC110" s="90"/>
      <c r="AD110" s="90"/>
      <c r="AE110" s="48"/>
      <c r="AF110" s="635"/>
      <c r="AG110" s="125"/>
      <c r="AH110" s="51"/>
      <c r="AI110" s="51"/>
    </row>
    <row r="111" spans="1:35" s="660" customFormat="1" outlineLevel="1">
      <c r="A111" s="647"/>
      <c r="B111" s="649" t="s">
        <v>23</v>
      </c>
      <c r="C111" s="100">
        <v>107</v>
      </c>
      <c r="D111" s="48"/>
      <c r="E111" s="48" t="s">
        <v>10969</v>
      </c>
      <c r="F111" s="48" t="s">
        <v>10970</v>
      </c>
      <c r="G111" s="95" t="s">
        <v>10971</v>
      </c>
      <c r="H111" s="48"/>
      <c r="I111" s="48"/>
      <c r="J111" s="48"/>
      <c r="K111" s="48"/>
      <c r="L111" s="48"/>
      <c r="M111" s="48"/>
      <c r="N111" s="48"/>
      <c r="O111" s="48"/>
      <c r="P111" s="651"/>
      <c r="Q111" s="652"/>
      <c r="R111" s="125"/>
      <c r="S111" s="78"/>
      <c r="T111" s="78"/>
      <c r="U111" s="78"/>
      <c r="V111" s="78"/>
      <c r="W111" s="78"/>
      <c r="X111" s="78"/>
      <c r="Y111" s="78"/>
      <c r="Z111" s="48"/>
      <c r="AA111" s="87"/>
      <c r="AB111" s="90"/>
      <c r="AC111" s="90"/>
      <c r="AD111" s="90"/>
      <c r="AE111" s="48"/>
      <c r="AF111" s="635"/>
      <c r="AG111" s="125"/>
      <c r="AH111" s="51"/>
      <c r="AI111" s="51"/>
    </row>
    <row r="112" spans="1:35" s="660" customFormat="1" outlineLevel="1">
      <c r="A112" s="647"/>
      <c r="B112" s="649" t="s">
        <v>23</v>
      </c>
      <c r="C112" s="100">
        <v>108</v>
      </c>
      <c r="D112" s="48"/>
      <c r="E112" s="48" t="s">
        <v>10972</v>
      </c>
      <c r="F112" s="48" t="s">
        <v>10973</v>
      </c>
      <c r="G112" s="95" t="s">
        <v>10974</v>
      </c>
      <c r="H112" s="48"/>
      <c r="I112" s="48"/>
      <c r="J112" s="48"/>
      <c r="K112" s="48"/>
      <c r="L112" s="48"/>
      <c r="M112" s="48"/>
      <c r="N112" s="48"/>
      <c r="O112" s="48"/>
      <c r="P112" s="651"/>
      <c r="Q112" s="652"/>
      <c r="R112" s="125"/>
      <c r="S112" s="78"/>
      <c r="T112" s="78"/>
      <c r="U112" s="78"/>
      <c r="V112" s="78"/>
      <c r="W112" s="78"/>
      <c r="X112" s="78"/>
      <c r="Y112" s="78"/>
      <c r="Z112" s="48"/>
      <c r="AA112" s="87"/>
      <c r="AB112" s="90"/>
      <c r="AC112" s="90"/>
      <c r="AD112" s="90"/>
      <c r="AE112" s="48"/>
      <c r="AF112" s="635"/>
      <c r="AG112" s="125"/>
      <c r="AH112" s="51"/>
      <c r="AI112" s="51"/>
    </row>
    <row r="113" spans="1:35" s="660" customFormat="1" outlineLevel="1">
      <c r="A113" s="647"/>
      <c r="B113" s="649" t="s">
        <v>23</v>
      </c>
      <c r="C113" s="100">
        <v>109</v>
      </c>
      <c r="D113" s="48"/>
      <c r="E113" s="48" t="s">
        <v>10975</v>
      </c>
      <c r="F113" s="48" t="s">
        <v>10976</v>
      </c>
      <c r="G113" s="95" t="s">
        <v>10977</v>
      </c>
      <c r="H113" s="48"/>
      <c r="I113" s="48"/>
      <c r="J113" s="48"/>
      <c r="K113" s="48"/>
      <c r="L113" s="48"/>
      <c r="M113" s="48"/>
      <c r="N113" s="48"/>
      <c r="O113" s="48"/>
      <c r="P113" s="651"/>
      <c r="Q113" s="652"/>
      <c r="R113" s="125"/>
      <c r="S113" s="78"/>
      <c r="T113" s="78"/>
      <c r="U113" s="78"/>
      <c r="V113" s="78"/>
      <c r="W113" s="78"/>
      <c r="X113" s="78"/>
      <c r="Y113" s="78"/>
      <c r="Z113" s="48"/>
      <c r="AA113" s="87"/>
      <c r="AB113" s="90"/>
      <c r="AC113" s="90"/>
      <c r="AD113" s="90"/>
      <c r="AE113" s="48"/>
      <c r="AF113" s="635"/>
      <c r="AG113" s="125"/>
      <c r="AH113" s="51"/>
      <c r="AI113" s="51"/>
    </row>
    <row r="114" spans="1:35" s="660" customFormat="1" outlineLevel="1">
      <c r="A114" s="647"/>
      <c r="B114" s="649" t="s">
        <v>23</v>
      </c>
      <c r="C114" s="100">
        <v>110</v>
      </c>
      <c r="D114" s="48"/>
      <c r="E114" s="48" t="s">
        <v>10978</v>
      </c>
      <c r="F114" s="48" t="s">
        <v>10979</v>
      </c>
      <c r="G114" s="95" t="s">
        <v>10980</v>
      </c>
      <c r="H114" s="48"/>
      <c r="I114" s="48"/>
      <c r="J114" s="48"/>
      <c r="K114" s="48"/>
      <c r="L114" s="48"/>
      <c r="M114" s="48"/>
      <c r="N114" s="48"/>
      <c r="O114" s="48"/>
      <c r="P114" s="651"/>
      <c r="Q114" s="652"/>
      <c r="R114" s="125"/>
      <c r="S114" s="78"/>
      <c r="T114" s="78"/>
      <c r="U114" s="78"/>
      <c r="V114" s="78"/>
      <c r="W114" s="78"/>
      <c r="X114" s="78"/>
      <c r="Y114" s="78"/>
      <c r="Z114" s="48"/>
      <c r="AA114" s="87"/>
      <c r="AB114" s="90"/>
      <c r="AC114" s="90"/>
      <c r="AD114" s="90"/>
      <c r="AE114" s="48"/>
      <c r="AF114" s="635"/>
      <c r="AG114" s="125"/>
      <c r="AH114" s="51"/>
      <c r="AI114" s="51"/>
    </row>
    <row r="115" spans="1:35" s="660" customFormat="1" outlineLevel="1">
      <c r="A115" s="647"/>
      <c r="B115" s="649" t="s">
        <v>23</v>
      </c>
      <c r="C115" s="100">
        <v>111</v>
      </c>
      <c r="D115" s="48"/>
      <c r="E115" s="48" t="s">
        <v>10981</v>
      </c>
      <c r="F115" s="48" t="s">
        <v>10982</v>
      </c>
      <c r="G115" s="95" t="s">
        <v>10983</v>
      </c>
      <c r="H115" s="48"/>
      <c r="I115" s="48"/>
      <c r="J115" s="48"/>
      <c r="K115" s="48"/>
      <c r="L115" s="48"/>
      <c r="M115" s="48"/>
      <c r="N115" s="48"/>
      <c r="O115" s="48"/>
      <c r="P115" s="651"/>
      <c r="Q115" s="652"/>
      <c r="R115" s="125"/>
      <c r="S115" s="78"/>
      <c r="T115" s="78"/>
      <c r="U115" s="78"/>
      <c r="V115" s="78"/>
      <c r="W115" s="78"/>
      <c r="X115" s="78"/>
      <c r="Y115" s="78"/>
      <c r="Z115" s="48"/>
      <c r="AA115" s="87"/>
      <c r="AB115" s="90"/>
      <c r="AC115" s="90"/>
      <c r="AD115" s="90"/>
      <c r="AE115" s="48"/>
      <c r="AF115" s="635"/>
      <c r="AG115" s="125"/>
      <c r="AH115" s="51"/>
      <c r="AI115" s="51"/>
    </row>
    <row r="116" spans="1:35" s="660" customFormat="1" outlineLevel="1">
      <c r="A116" s="647"/>
      <c r="B116" s="649" t="s">
        <v>23</v>
      </c>
      <c r="C116" s="100">
        <v>112</v>
      </c>
      <c r="D116" s="48"/>
      <c r="E116" s="48" t="s">
        <v>10984</v>
      </c>
      <c r="F116" s="48" t="s">
        <v>10985</v>
      </c>
      <c r="G116" s="95" t="s">
        <v>10986</v>
      </c>
      <c r="H116" s="48"/>
      <c r="I116" s="48"/>
      <c r="J116" s="48"/>
      <c r="K116" s="48"/>
      <c r="L116" s="48"/>
      <c r="M116" s="48"/>
      <c r="N116" s="48"/>
      <c r="O116" s="48"/>
      <c r="P116" s="651"/>
      <c r="Q116" s="652"/>
      <c r="R116" s="125"/>
      <c r="S116" s="78"/>
      <c r="T116" s="78"/>
      <c r="U116" s="78"/>
      <c r="V116" s="78"/>
      <c r="W116" s="78"/>
      <c r="X116" s="78"/>
      <c r="Y116" s="78"/>
      <c r="Z116" s="48"/>
      <c r="AA116" s="87"/>
      <c r="AB116" s="90"/>
      <c r="AC116" s="90"/>
      <c r="AD116" s="90"/>
      <c r="AE116" s="48"/>
      <c r="AF116" s="635"/>
      <c r="AG116" s="125"/>
      <c r="AH116" s="51"/>
      <c r="AI116" s="51"/>
    </row>
    <row r="117" spans="1:35" s="660" customFormat="1" outlineLevel="1">
      <c r="A117" s="647"/>
      <c r="B117" s="649" t="s">
        <v>23</v>
      </c>
      <c r="C117" s="100">
        <v>113</v>
      </c>
      <c r="D117" s="48"/>
      <c r="E117" s="48" t="s">
        <v>10987</v>
      </c>
      <c r="F117" s="48" t="s">
        <v>10988</v>
      </c>
      <c r="G117" s="95" t="s">
        <v>10989</v>
      </c>
      <c r="H117" s="48"/>
      <c r="I117" s="48"/>
      <c r="J117" s="48"/>
      <c r="K117" s="48"/>
      <c r="L117" s="48"/>
      <c r="M117" s="48"/>
      <c r="N117" s="48"/>
      <c r="O117" s="48"/>
      <c r="P117" s="651"/>
      <c r="Q117" s="652"/>
      <c r="R117" s="125"/>
      <c r="S117" s="78"/>
      <c r="T117" s="78"/>
      <c r="U117" s="78"/>
      <c r="V117" s="78"/>
      <c r="W117" s="78"/>
      <c r="X117" s="78"/>
      <c r="Y117" s="78"/>
      <c r="Z117" s="48"/>
      <c r="AA117" s="87"/>
      <c r="AB117" s="90"/>
      <c r="AC117" s="90"/>
      <c r="AD117" s="90"/>
      <c r="AE117" s="48"/>
      <c r="AF117" s="635"/>
      <c r="AG117" s="125"/>
      <c r="AH117" s="51"/>
      <c r="AI117" s="51"/>
    </row>
    <row r="118" spans="1:35" s="660" customFormat="1" outlineLevel="1">
      <c r="A118" s="647"/>
      <c r="B118" s="649" t="s">
        <v>23</v>
      </c>
      <c r="C118" s="100">
        <v>114</v>
      </c>
      <c r="D118" s="48"/>
      <c r="E118" s="48" t="s">
        <v>10990</v>
      </c>
      <c r="F118" s="48" t="s">
        <v>10991</v>
      </c>
      <c r="G118" s="95" t="s">
        <v>10992</v>
      </c>
      <c r="H118" s="48"/>
      <c r="I118" s="48"/>
      <c r="J118" s="48"/>
      <c r="K118" s="48"/>
      <c r="L118" s="48"/>
      <c r="M118" s="48"/>
      <c r="N118" s="48"/>
      <c r="O118" s="48"/>
      <c r="P118" s="651"/>
      <c r="Q118" s="652"/>
      <c r="R118" s="125"/>
      <c r="S118" s="78"/>
      <c r="T118" s="78"/>
      <c r="U118" s="78"/>
      <c r="V118" s="78"/>
      <c r="W118" s="78"/>
      <c r="X118" s="78"/>
      <c r="Y118" s="78"/>
      <c r="Z118" s="48"/>
      <c r="AA118" s="87"/>
      <c r="AB118" s="90"/>
      <c r="AC118" s="90"/>
      <c r="AD118" s="90"/>
      <c r="AE118" s="48"/>
      <c r="AF118" s="635"/>
      <c r="AG118" s="125"/>
      <c r="AH118" s="51"/>
      <c r="AI118" s="51"/>
    </row>
    <row r="119" spans="1:35" s="660" customFormat="1" outlineLevel="1">
      <c r="A119" s="647"/>
      <c r="B119" s="649" t="s">
        <v>23</v>
      </c>
      <c r="C119" s="100">
        <v>115</v>
      </c>
      <c r="D119" s="48"/>
      <c r="E119" s="48" t="s">
        <v>10993</v>
      </c>
      <c r="F119" s="48" t="s">
        <v>10994</v>
      </c>
      <c r="G119" s="95" t="s">
        <v>10995</v>
      </c>
      <c r="H119" s="48"/>
      <c r="I119" s="48"/>
      <c r="J119" s="48"/>
      <c r="K119" s="48"/>
      <c r="L119" s="48"/>
      <c r="M119" s="48"/>
      <c r="N119" s="48"/>
      <c r="O119" s="48"/>
      <c r="P119" s="651"/>
      <c r="Q119" s="652"/>
      <c r="R119" s="125"/>
      <c r="S119" s="78"/>
      <c r="T119" s="78"/>
      <c r="U119" s="78"/>
      <c r="V119" s="78"/>
      <c r="W119" s="78"/>
      <c r="X119" s="78"/>
      <c r="Y119" s="78"/>
      <c r="Z119" s="48"/>
      <c r="AA119" s="87"/>
      <c r="AB119" s="90"/>
      <c r="AC119" s="90"/>
      <c r="AD119" s="90"/>
      <c r="AE119" s="48"/>
      <c r="AF119" s="635"/>
      <c r="AG119" s="125"/>
      <c r="AH119" s="51"/>
      <c r="AI119" s="51"/>
    </row>
    <row r="120" spans="1:35" s="57" customFormat="1" outlineLevel="1">
      <c r="A120" s="647"/>
      <c r="B120" s="649" t="s">
        <v>23</v>
      </c>
      <c r="C120" s="100">
        <v>113</v>
      </c>
      <c r="D120" s="48" t="s">
        <v>10996</v>
      </c>
      <c r="E120" s="48" t="s">
        <v>10997</v>
      </c>
      <c r="F120" s="48" t="s">
        <v>10998</v>
      </c>
      <c r="G120" s="95" t="s">
        <v>10999</v>
      </c>
      <c r="H120" s="48" t="s">
        <v>11000</v>
      </c>
      <c r="I120" s="48" t="s">
        <v>9152</v>
      </c>
      <c r="J120" s="48" t="s">
        <v>80</v>
      </c>
      <c r="K120" s="48" t="s">
        <v>11001</v>
      </c>
      <c r="L120" s="48"/>
      <c r="M120" s="48"/>
      <c r="N120" s="48"/>
      <c r="O120" s="48"/>
      <c r="P120" s="651"/>
      <c r="Q120" s="652"/>
      <c r="R120" s="125"/>
      <c r="S120" s="78"/>
      <c r="T120" s="78"/>
      <c r="U120" s="78"/>
      <c r="V120" s="78"/>
      <c r="W120" s="78"/>
      <c r="X120" s="78"/>
      <c r="Y120" s="78"/>
      <c r="Z120" s="48"/>
      <c r="AA120" s="87"/>
      <c r="AB120" s="90"/>
      <c r="AC120" s="90"/>
      <c r="AD120" s="90"/>
      <c r="AE120" s="48"/>
      <c r="AF120" s="635" t="s">
        <v>3935</v>
      </c>
      <c r="AG120" s="48" t="s">
        <v>1539</v>
      </c>
      <c r="AH120" s="51"/>
      <c r="AI120" s="51" t="s">
        <v>11002</v>
      </c>
    </row>
    <row r="121" spans="1:35" s="57" customFormat="1" outlineLevel="1">
      <c r="A121" s="647"/>
      <c r="B121" s="649" t="s">
        <v>23</v>
      </c>
      <c r="C121" s="100">
        <v>114</v>
      </c>
      <c r="D121" s="48" t="s">
        <v>11003</v>
      </c>
      <c r="E121" s="48" t="s">
        <v>11004</v>
      </c>
      <c r="F121" s="48" t="s">
        <v>11005</v>
      </c>
      <c r="G121" s="95" t="s">
        <v>11006</v>
      </c>
      <c r="H121" s="48" t="s">
        <v>11007</v>
      </c>
      <c r="I121" s="48" t="s">
        <v>9152</v>
      </c>
      <c r="J121" s="48" t="s">
        <v>80</v>
      </c>
      <c r="K121" s="48" t="s">
        <v>11008</v>
      </c>
      <c r="L121" s="48"/>
      <c r="M121" s="48" t="s">
        <v>11009</v>
      </c>
      <c r="N121" s="48"/>
      <c r="O121" s="48"/>
      <c r="P121" s="651"/>
      <c r="Q121" s="652"/>
      <c r="R121" s="125"/>
      <c r="S121" s="78"/>
      <c r="T121" s="78"/>
      <c r="U121" s="78"/>
      <c r="V121" s="78"/>
      <c r="W121" s="78"/>
      <c r="X121" s="78"/>
      <c r="Y121" s="78"/>
      <c r="Z121" s="48"/>
      <c r="AA121" s="87"/>
      <c r="AB121" s="90"/>
      <c r="AC121" s="90"/>
      <c r="AD121" s="90"/>
      <c r="AE121" s="48"/>
      <c r="AF121" s="635" t="s">
        <v>3935</v>
      </c>
      <c r="AG121" s="48" t="s">
        <v>1539</v>
      </c>
      <c r="AH121" s="51"/>
      <c r="AI121" s="51" t="s">
        <v>11010</v>
      </c>
    </row>
    <row r="122" spans="1:35" s="57" customFormat="1" outlineLevel="1">
      <c r="A122" s="647"/>
      <c r="B122" s="649" t="s">
        <v>23</v>
      </c>
      <c r="C122" s="100">
        <v>115</v>
      </c>
      <c r="D122" s="48" t="s">
        <v>11011</v>
      </c>
      <c r="E122" s="48" t="s">
        <v>11012</v>
      </c>
      <c r="F122" s="48" t="s">
        <v>11013</v>
      </c>
      <c r="G122" s="95" t="s">
        <v>11014</v>
      </c>
      <c r="H122" s="48" t="s">
        <v>11015</v>
      </c>
      <c r="I122" s="48" t="s">
        <v>9152</v>
      </c>
      <c r="J122" s="48" t="s">
        <v>80</v>
      </c>
      <c r="K122" s="48" t="s">
        <v>11008</v>
      </c>
      <c r="L122" s="48"/>
      <c r="M122" s="48" t="s">
        <v>11009</v>
      </c>
      <c r="N122" s="48"/>
      <c r="O122" s="48"/>
      <c r="P122" s="651"/>
      <c r="Q122" s="652"/>
      <c r="R122" s="125"/>
      <c r="S122" s="78"/>
      <c r="T122" s="78"/>
      <c r="U122" s="78"/>
      <c r="V122" s="78"/>
      <c r="W122" s="78"/>
      <c r="X122" s="78"/>
      <c r="Y122" s="78"/>
      <c r="Z122" s="48"/>
      <c r="AA122" s="87"/>
      <c r="AB122" s="90"/>
      <c r="AC122" s="90"/>
      <c r="AD122" s="90"/>
      <c r="AE122" s="48"/>
      <c r="AF122" s="635" t="s">
        <v>3935</v>
      </c>
      <c r="AG122" s="48" t="s">
        <v>1539</v>
      </c>
      <c r="AH122" s="51"/>
      <c r="AI122" s="51" t="s">
        <v>11016</v>
      </c>
    </row>
    <row r="123" spans="1:35" s="57" customFormat="1" outlineLevel="1">
      <c r="A123" s="647"/>
      <c r="B123" s="649" t="s">
        <v>23</v>
      </c>
      <c r="C123" s="100">
        <v>116</v>
      </c>
      <c r="D123" s="48" t="s">
        <v>11017</v>
      </c>
      <c r="E123" s="48" t="s">
        <v>11018</v>
      </c>
      <c r="F123" s="48" t="s">
        <v>11019</v>
      </c>
      <c r="G123" s="95" t="s">
        <v>11020</v>
      </c>
      <c r="H123" s="48" t="s">
        <v>11021</v>
      </c>
      <c r="I123" s="48" t="s">
        <v>9152</v>
      </c>
      <c r="J123" s="48" t="s">
        <v>80</v>
      </c>
      <c r="K123" s="48" t="s">
        <v>11008</v>
      </c>
      <c r="L123" s="48"/>
      <c r="M123" s="48" t="s">
        <v>11009</v>
      </c>
      <c r="N123" s="48"/>
      <c r="O123" s="48"/>
      <c r="P123" s="651"/>
      <c r="Q123" s="652"/>
      <c r="R123" s="125"/>
      <c r="S123" s="78"/>
      <c r="T123" s="78"/>
      <c r="U123" s="78"/>
      <c r="V123" s="78"/>
      <c r="W123" s="78"/>
      <c r="X123" s="78"/>
      <c r="Y123" s="78"/>
      <c r="Z123" s="48"/>
      <c r="AA123" s="87"/>
      <c r="AB123" s="90"/>
      <c r="AC123" s="90"/>
      <c r="AD123" s="90"/>
      <c r="AE123" s="48"/>
      <c r="AF123" s="635" t="s">
        <v>3935</v>
      </c>
      <c r="AG123" s="48" t="s">
        <v>1539</v>
      </c>
      <c r="AH123" s="51"/>
      <c r="AI123" s="51" t="s">
        <v>11022</v>
      </c>
    </row>
    <row r="124" spans="1:35" s="57" customFormat="1" outlineLevel="1">
      <c r="A124" s="647"/>
      <c r="B124" s="649" t="s">
        <v>23</v>
      </c>
      <c r="C124" s="100">
        <v>117</v>
      </c>
      <c r="D124" s="48" t="s">
        <v>11023</v>
      </c>
      <c r="E124" s="48" t="s">
        <v>11024</v>
      </c>
      <c r="F124" s="48" t="s">
        <v>11025</v>
      </c>
      <c r="G124" s="95" t="s">
        <v>11026</v>
      </c>
      <c r="H124" s="48" t="s">
        <v>11027</v>
      </c>
      <c r="I124" s="48" t="s">
        <v>9152</v>
      </c>
      <c r="J124" s="48" t="s">
        <v>80</v>
      </c>
      <c r="K124" s="48" t="s">
        <v>11008</v>
      </c>
      <c r="L124" s="48"/>
      <c r="M124" s="48" t="s">
        <v>11009</v>
      </c>
      <c r="N124" s="48"/>
      <c r="O124" s="48"/>
      <c r="P124" s="651"/>
      <c r="Q124" s="652"/>
      <c r="R124" s="125"/>
      <c r="S124" s="78"/>
      <c r="T124" s="78"/>
      <c r="U124" s="78"/>
      <c r="V124" s="78"/>
      <c r="W124" s="78"/>
      <c r="X124" s="78"/>
      <c r="Y124" s="78"/>
      <c r="Z124" s="48"/>
      <c r="AA124" s="87"/>
      <c r="AB124" s="90"/>
      <c r="AC124" s="90"/>
      <c r="AD124" s="90"/>
      <c r="AE124" s="48"/>
      <c r="AF124" s="635" t="s">
        <v>3935</v>
      </c>
      <c r="AG124" s="48" t="s">
        <v>1539</v>
      </c>
      <c r="AH124" s="51"/>
      <c r="AI124" s="51" t="s">
        <v>11028</v>
      </c>
    </row>
    <row r="125" spans="1:35" s="57" customFormat="1" outlineLevel="1">
      <c r="A125" s="647"/>
      <c r="B125" s="649" t="s">
        <v>23</v>
      </c>
      <c r="C125" s="100">
        <v>118</v>
      </c>
      <c r="D125" s="48" t="s">
        <v>11029</v>
      </c>
      <c r="E125" s="48" t="s">
        <v>11030</v>
      </c>
      <c r="F125" s="48" t="s">
        <v>11031</v>
      </c>
      <c r="G125" s="95" t="s">
        <v>11032</v>
      </c>
      <c r="H125" s="48" t="s">
        <v>11033</v>
      </c>
      <c r="I125" s="48" t="s">
        <v>9152</v>
      </c>
      <c r="J125" s="48" t="s">
        <v>80</v>
      </c>
      <c r="K125" s="48" t="s">
        <v>11008</v>
      </c>
      <c r="L125" s="48"/>
      <c r="M125" s="48" t="s">
        <v>11009</v>
      </c>
      <c r="N125" s="48"/>
      <c r="O125" s="48"/>
      <c r="P125" s="651"/>
      <c r="Q125" s="652"/>
      <c r="R125" s="125"/>
      <c r="S125" s="78"/>
      <c r="T125" s="78"/>
      <c r="U125" s="78"/>
      <c r="V125" s="78"/>
      <c r="W125" s="78"/>
      <c r="X125" s="78"/>
      <c r="Y125" s="78"/>
      <c r="Z125" s="48"/>
      <c r="AA125" s="87"/>
      <c r="AB125" s="90"/>
      <c r="AC125" s="90"/>
      <c r="AD125" s="90"/>
      <c r="AE125" s="48"/>
      <c r="AF125" s="635" t="s">
        <v>3935</v>
      </c>
      <c r="AG125" s="48" t="s">
        <v>1539</v>
      </c>
      <c r="AH125" s="51"/>
      <c r="AI125" s="51" t="s">
        <v>11034</v>
      </c>
    </row>
    <row r="126" spans="1:35" s="57" customFormat="1" outlineLevel="1">
      <c r="A126" s="647"/>
      <c r="B126" s="649" t="s">
        <v>23</v>
      </c>
      <c r="C126" s="100">
        <v>119</v>
      </c>
      <c r="D126" s="48" t="s">
        <v>11035</v>
      </c>
      <c r="E126" s="48" t="s">
        <v>11036</v>
      </c>
      <c r="F126" s="48" t="s">
        <v>11037</v>
      </c>
      <c r="G126" s="95" t="s">
        <v>11038</v>
      </c>
      <c r="H126" s="48" t="s">
        <v>11039</v>
      </c>
      <c r="I126" s="48" t="s">
        <v>9152</v>
      </c>
      <c r="J126" s="48" t="s">
        <v>80</v>
      </c>
      <c r="K126" s="48"/>
      <c r="L126" s="48"/>
      <c r="M126" s="48">
        <v>99</v>
      </c>
      <c r="N126" s="48"/>
      <c r="O126" s="48"/>
      <c r="P126" s="651"/>
      <c r="Q126" s="652"/>
      <c r="R126" s="125"/>
      <c r="S126" s="78"/>
      <c r="T126" s="78"/>
      <c r="U126" s="78"/>
      <c r="V126" s="78"/>
      <c r="W126" s="78"/>
      <c r="X126" s="78"/>
      <c r="Y126" s="78"/>
      <c r="Z126" s="48"/>
      <c r="AA126" s="87"/>
      <c r="AB126" s="90"/>
      <c r="AC126" s="90"/>
      <c r="AD126" s="90"/>
      <c r="AE126" s="48"/>
      <c r="AF126" s="635" t="s">
        <v>3935</v>
      </c>
      <c r="AG126" s="48" t="s">
        <v>1539</v>
      </c>
      <c r="AH126" s="51"/>
      <c r="AI126" s="51" t="s">
        <v>11040</v>
      </c>
    </row>
    <row r="127" spans="1:35" s="57" customFormat="1" outlineLevel="1">
      <c r="A127" s="647"/>
      <c r="B127" s="649" t="s">
        <v>23</v>
      </c>
      <c r="C127" s="100">
        <v>120</v>
      </c>
      <c r="D127" s="48" t="s">
        <v>11041</v>
      </c>
      <c r="E127" s="48" t="s">
        <v>11042</v>
      </c>
      <c r="F127" s="48" t="s">
        <v>11043</v>
      </c>
      <c r="G127" s="95" t="s">
        <v>11044</v>
      </c>
      <c r="H127" s="48" t="s">
        <v>11045</v>
      </c>
      <c r="I127" s="48" t="s">
        <v>9152</v>
      </c>
      <c r="J127" s="48" t="s">
        <v>80</v>
      </c>
      <c r="K127" s="48"/>
      <c r="L127" s="48"/>
      <c r="M127" s="48">
        <v>99</v>
      </c>
      <c r="N127" s="48"/>
      <c r="O127" s="48"/>
      <c r="P127" s="651"/>
      <c r="Q127" s="652"/>
      <c r="R127" s="125"/>
      <c r="S127" s="78"/>
      <c r="T127" s="78"/>
      <c r="U127" s="78"/>
      <c r="V127" s="78"/>
      <c r="W127" s="78"/>
      <c r="X127" s="78"/>
      <c r="Y127" s="78"/>
      <c r="Z127" s="48"/>
      <c r="AA127" s="87"/>
      <c r="AB127" s="90"/>
      <c r="AC127" s="90"/>
      <c r="AD127" s="90"/>
      <c r="AE127" s="48"/>
      <c r="AF127" s="635" t="s">
        <v>3935</v>
      </c>
      <c r="AG127" s="48" t="s">
        <v>1539</v>
      </c>
      <c r="AH127" s="51"/>
      <c r="AI127" s="51" t="s">
        <v>11046</v>
      </c>
    </row>
    <row r="128" spans="1:35" s="57" customFormat="1" outlineLevel="1">
      <c r="A128" s="647"/>
      <c r="B128" s="649" t="s">
        <v>23</v>
      </c>
      <c r="C128" s="100">
        <v>121</v>
      </c>
      <c r="D128" s="48" t="s">
        <v>11047</v>
      </c>
      <c r="E128" s="48" t="s">
        <v>11048</v>
      </c>
      <c r="F128" s="48" t="s">
        <v>11049</v>
      </c>
      <c r="G128" s="95" t="s">
        <v>11050</v>
      </c>
      <c r="H128" s="48" t="s">
        <v>11051</v>
      </c>
      <c r="I128" s="48" t="s">
        <v>9152</v>
      </c>
      <c r="J128" s="48" t="s">
        <v>80</v>
      </c>
      <c r="K128" s="48"/>
      <c r="L128" s="48"/>
      <c r="M128" s="48">
        <v>99</v>
      </c>
      <c r="N128" s="48"/>
      <c r="O128" s="48"/>
      <c r="P128" s="651"/>
      <c r="Q128" s="652"/>
      <c r="R128" s="125"/>
      <c r="S128" s="78"/>
      <c r="T128" s="78"/>
      <c r="U128" s="78"/>
      <c r="V128" s="78"/>
      <c r="W128" s="78"/>
      <c r="X128" s="78"/>
      <c r="Y128" s="78"/>
      <c r="Z128" s="48"/>
      <c r="AA128" s="87"/>
      <c r="AB128" s="90"/>
      <c r="AC128" s="90"/>
      <c r="AD128" s="90"/>
      <c r="AE128" s="48"/>
      <c r="AF128" s="635" t="s">
        <v>3935</v>
      </c>
      <c r="AG128" s="48" t="s">
        <v>1539</v>
      </c>
      <c r="AH128" s="51"/>
      <c r="AI128" s="51" t="s">
        <v>11052</v>
      </c>
    </row>
    <row r="129" spans="1:35" s="57" customFormat="1" outlineLevel="1">
      <c r="A129" s="647"/>
      <c r="B129" s="649" t="s">
        <v>23</v>
      </c>
      <c r="C129" s="100">
        <v>122</v>
      </c>
      <c r="D129" s="48" t="s">
        <v>11053</v>
      </c>
      <c r="E129" s="48" t="s">
        <v>11054</v>
      </c>
      <c r="F129" s="48" t="s">
        <v>11055</v>
      </c>
      <c r="G129" s="95" t="s">
        <v>11056</v>
      </c>
      <c r="H129" s="48" t="s">
        <v>11057</v>
      </c>
      <c r="I129" s="48" t="s">
        <v>9152</v>
      </c>
      <c r="J129" s="48" t="s">
        <v>80</v>
      </c>
      <c r="K129" s="48"/>
      <c r="L129" s="48"/>
      <c r="M129" s="48">
        <v>9999</v>
      </c>
      <c r="N129" s="48"/>
      <c r="O129" s="48"/>
      <c r="P129" s="651"/>
      <c r="Q129" s="652"/>
      <c r="R129" s="125"/>
      <c r="S129" s="78"/>
      <c r="T129" s="78"/>
      <c r="U129" s="78"/>
      <c r="V129" s="78"/>
      <c r="W129" s="78"/>
      <c r="X129" s="78"/>
      <c r="Y129" s="78"/>
      <c r="Z129" s="48"/>
      <c r="AA129" s="87"/>
      <c r="AB129" s="90"/>
      <c r="AC129" s="90"/>
      <c r="AD129" s="90"/>
      <c r="AE129" s="48" t="s">
        <v>11058</v>
      </c>
      <c r="AF129" s="635" t="s">
        <v>3935</v>
      </c>
      <c r="AG129" s="48" t="s">
        <v>1539</v>
      </c>
      <c r="AH129" s="51"/>
      <c r="AI129" s="51" t="s">
        <v>11059</v>
      </c>
    </row>
    <row r="130" spans="1:35" s="57" customFormat="1" outlineLevel="1">
      <c r="A130" s="647"/>
      <c r="B130" s="649" t="s">
        <v>23</v>
      </c>
      <c r="C130" s="100">
        <v>123</v>
      </c>
      <c r="D130" s="48" t="s">
        <v>11060</v>
      </c>
      <c r="E130" s="48" t="s">
        <v>11061</v>
      </c>
      <c r="F130" s="48" t="s">
        <v>11062</v>
      </c>
      <c r="G130" s="95" t="s">
        <v>11063</v>
      </c>
      <c r="H130" s="48" t="s">
        <v>11064</v>
      </c>
      <c r="I130" s="48" t="s">
        <v>9152</v>
      </c>
      <c r="J130" s="48" t="s">
        <v>80</v>
      </c>
      <c r="K130" s="48"/>
      <c r="L130" s="48"/>
      <c r="M130" s="48">
        <v>99</v>
      </c>
      <c r="N130" s="48"/>
      <c r="O130" s="48"/>
      <c r="P130" s="651"/>
      <c r="Q130" s="652"/>
      <c r="R130" s="125"/>
      <c r="S130" s="78"/>
      <c r="T130" s="78"/>
      <c r="U130" s="78"/>
      <c r="V130" s="78"/>
      <c r="W130" s="78"/>
      <c r="X130" s="78"/>
      <c r="Y130" s="78"/>
      <c r="Z130" s="48"/>
      <c r="AA130" s="87"/>
      <c r="AB130" s="90"/>
      <c r="AC130" s="90"/>
      <c r="AD130" s="90"/>
      <c r="AE130" s="48"/>
      <c r="AF130" s="635" t="s">
        <v>3935</v>
      </c>
      <c r="AG130" s="48" t="s">
        <v>1539</v>
      </c>
      <c r="AH130" s="51"/>
      <c r="AI130" s="51" t="s">
        <v>11065</v>
      </c>
    </row>
    <row r="131" spans="1:35" s="57" customFormat="1" outlineLevel="1">
      <c r="A131" s="647"/>
      <c r="B131" s="649" t="s">
        <v>23</v>
      </c>
      <c r="C131" s="100">
        <v>124</v>
      </c>
      <c r="D131" s="48" t="s">
        <v>11066</v>
      </c>
      <c r="E131" s="48" t="s">
        <v>11067</v>
      </c>
      <c r="F131" s="48" t="s">
        <v>11068</v>
      </c>
      <c r="G131" s="95" t="s">
        <v>11069</v>
      </c>
      <c r="H131" s="48" t="s">
        <v>11070</v>
      </c>
      <c r="I131" s="48" t="s">
        <v>9152</v>
      </c>
      <c r="J131" s="48" t="s">
        <v>80</v>
      </c>
      <c r="K131" s="48"/>
      <c r="L131" s="48"/>
      <c r="M131" s="48">
        <v>99</v>
      </c>
      <c r="N131" s="48"/>
      <c r="O131" s="48"/>
      <c r="P131" s="651"/>
      <c r="Q131" s="652"/>
      <c r="R131" s="125"/>
      <c r="S131" s="78"/>
      <c r="T131" s="78"/>
      <c r="U131" s="78"/>
      <c r="V131" s="78"/>
      <c r="W131" s="78"/>
      <c r="X131" s="78"/>
      <c r="Y131" s="78"/>
      <c r="Z131" s="48"/>
      <c r="AA131" s="87"/>
      <c r="AB131" s="90"/>
      <c r="AC131" s="90"/>
      <c r="AD131" s="90"/>
      <c r="AE131" s="48"/>
      <c r="AF131" s="635" t="s">
        <v>3935</v>
      </c>
      <c r="AG131" s="48" t="s">
        <v>1539</v>
      </c>
      <c r="AH131" s="51"/>
      <c r="AI131" s="51" t="s">
        <v>11071</v>
      </c>
    </row>
    <row r="132" spans="1:35" s="57" customFormat="1" outlineLevel="1">
      <c r="A132" s="647"/>
      <c r="B132" s="48" t="s">
        <v>37</v>
      </c>
      <c r="C132" s="100">
        <v>125</v>
      </c>
      <c r="D132" s="48" t="s">
        <v>11072</v>
      </c>
      <c r="E132" s="48" t="s">
        <v>11073</v>
      </c>
      <c r="F132" s="48" t="s">
        <v>11074</v>
      </c>
      <c r="G132" s="95" t="s">
        <v>11075</v>
      </c>
      <c r="H132" s="48" t="s">
        <v>11076</v>
      </c>
      <c r="I132" s="48" t="s">
        <v>11077</v>
      </c>
      <c r="J132" s="48" t="s">
        <v>10625</v>
      </c>
      <c r="K132" s="48"/>
      <c r="L132" s="48"/>
      <c r="M132" s="48"/>
      <c r="N132" s="48"/>
      <c r="O132" s="48"/>
      <c r="P132" s="651"/>
      <c r="Q132" s="652"/>
      <c r="R132" s="125"/>
      <c r="S132" s="78"/>
      <c r="T132" s="78"/>
      <c r="U132" s="78"/>
      <c r="V132" s="78"/>
      <c r="W132" s="78"/>
      <c r="X132" s="78"/>
      <c r="Y132" s="78"/>
      <c r="Z132" s="48"/>
      <c r="AA132" s="87"/>
      <c r="AB132" s="90"/>
      <c r="AC132" s="90"/>
      <c r="AD132" s="90"/>
      <c r="AE132" s="48"/>
      <c r="AF132" s="635" t="s">
        <v>3935</v>
      </c>
      <c r="AG132" s="48" t="s">
        <v>1539</v>
      </c>
      <c r="AH132" s="51"/>
      <c r="AI132" s="51" t="s">
        <v>11078</v>
      </c>
    </row>
    <row r="133" spans="1:35" s="57" customFormat="1" outlineLevel="1">
      <c r="A133" s="647"/>
      <c r="B133" s="48" t="s">
        <v>37</v>
      </c>
      <c r="C133" s="100">
        <v>126</v>
      </c>
      <c r="D133" s="48" t="s">
        <v>11079</v>
      </c>
      <c r="E133" s="48" t="s">
        <v>11080</v>
      </c>
      <c r="F133" s="48" t="s">
        <v>11081</v>
      </c>
      <c r="G133" s="95" t="s">
        <v>11082</v>
      </c>
      <c r="H133" s="48" t="s">
        <v>11083</v>
      </c>
      <c r="I133" s="48" t="s">
        <v>11077</v>
      </c>
      <c r="J133" s="48" t="s">
        <v>10625</v>
      </c>
      <c r="K133" s="48"/>
      <c r="L133" s="48"/>
      <c r="M133" s="48"/>
      <c r="N133" s="48"/>
      <c r="O133" s="48"/>
      <c r="P133" s="651"/>
      <c r="Q133" s="652"/>
      <c r="R133" s="125"/>
      <c r="S133" s="78"/>
      <c r="T133" s="78"/>
      <c r="U133" s="78"/>
      <c r="V133" s="78"/>
      <c r="W133" s="78"/>
      <c r="X133" s="78"/>
      <c r="Y133" s="78"/>
      <c r="Z133" s="48"/>
      <c r="AA133" s="87"/>
      <c r="AB133" s="90"/>
      <c r="AC133" s="90"/>
      <c r="AD133" s="90"/>
      <c r="AE133" s="48"/>
      <c r="AF133" s="635" t="s">
        <v>3935</v>
      </c>
      <c r="AG133" s="48" t="s">
        <v>1539</v>
      </c>
      <c r="AH133" s="51"/>
      <c r="AI133" s="51" t="s">
        <v>11084</v>
      </c>
    </row>
    <row r="134" spans="1:35" s="57" customFormat="1" outlineLevel="1">
      <c r="A134" s="647"/>
      <c r="B134" s="649" t="s">
        <v>23</v>
      </c>
      <c r="C134" s="100">
        <v>127</v>
      </c>
      <c r="D134" s="48"/>
      <c r="E134" s="48" t="s">
        <v>11085</v>
      </c>
      <c r="F134" s="48" t="s">
        <v>11086</v>
      </c>
      <c r="G134" s="95" t="s">
        <v>11087</v>
      </c>
      <c r="H134" s="48"/>
      <c r="I134" s="48"/>
      <c r="J134" s="48"/>
      <c r="K134" s="48"/>
      <c r="L134" s="48"/>
      <c r="M134" s="48"/>
      <c r="N134" s="48"/>
      <c r="O134" s="48"/>
      <c r="P134" s="651"/>
      <c r="Q134" s="652"/>
      <c r="R134" s="125"/>
      <c r="S134" s="78"/>
      <c r="T134" s="78"/>
      <c r="U134" s="78"/>
      <c r="V134" s="78"/>
      <c r="W134" s="78"/>
      <c r="X134" s="78"/>
      <c r="Y134" s="78"/>
      <c r="Z134" s="48"/>
      <c r="AA134" s="87"/>
      <c r="AB134" s="90"/>
      <c r="AC134" s="90"/>
      <c r="AD134" s="90"/>
      <c r="AE134" s="48"/>
      <c r="AF134" s="635"/>
      <c r="AG134" s="125"/>
      <c r="AH134" s="51"/>
      <c r="AI134" s="51"/>
    </row>
    <row r="135" spans="1:35" s="57" customFormat="1" outlineLevel="1">
      <c r="A135" s="647"/>
      <c r="B135" s="649" t="s">
        <v>23</v>
      </c>
      <c r="C135" s="100">
        <v>128</v>
      </c>
      <c r="D135" s="48"/>
      <c r="E135" s="48" t="s">
        <v>11088</v>
      </c>
      <c r="F135" s="48" t="s">
        <v>11089</v>
      </c>
      <c r="G135" s="95" t="s">
        <v>11090</v>
      </c>
      <c r="H135" s="48"/>
      <c r="I135" s="48"/>
      <c r="J135" s="48"/>
      <c r="K135" s="48"/>
      <c r="L135" s="48"/>
      <c r="M135" s="48"/>
      <c r="N135" s="48"/>
      <c r="O135" s="48"/>
      <c r="P135" s="651"/>
      <c r="Q135" s="652"/>
      <c r="R135" s="125"/>
      <c r="S135" s="78"/>
      <c r="T135" s="78"/>
      <c r="U135" s="78"/>
      <c r="V135" s="78"/>
      <c r="W135" s="78"/>
      <c r="X135" s="78"/>
      <c r="Y135" s="78"/>
      <c r="Z135" s="48"/>
      <c r="AA135" s="87"/>
      <c r="AB135" s="90"/>
      <c r="AC135" s="90"/>
      <c r="AD135" s="90"/>
      <c r="AE135" s="48"/>
      <c r="AF135" s="635"/>
      <c r="AG135" s="125"/>
      <c r="AH135" s="51"/>
      <c r="AI135" s="51"/>
    </row>
    <row r="136" spans="1:35" s="57" customFormat="1" outlineLevel="1">
      <c r="A136" s="647"/>
      <c r="B136" s="649" t="s">
        <v>23</v>
      </c>
      <c r="C136" s="100">
        <v>129</v>
      </c>
      <c r="D136" s="48"/>
      <c r="E136" s="48" t="s">
        <v>11091</v>
      </c>
      <c r="F136" s="48" t="s">
        <v>11092</v>
      </c>
      <c r="G136" s="95" t="s">
        <v>11093</v>
      </c>
      <c r="H136" s="48"/>
      <c r="I136" s="48"/>
      <c r="J136" s="48"/>
      <c r="K136" s="48"/>
      <c r="L136" s="48"/>
      <c r="M136" s="48"/>
      <c r="N136" s="48"/>
      <c r="O136" s="48"/>
      <c r="P136" s="651"/>
      <c r="Q136" s="652"/>
      <c r="R136" s="125"/>
      <c r="S136" s="78"/>
      <c r="T136" s="78"/>
      <c r="U136" s="78"/>
      <c r="V136" s="78"/>
      <c r="W136" s="78"/>
      <c r="X136" s="78"/>
      <c r="Y136" s="78"/>
      <c r="Z136" s="48"/>
      <c r="AA136" s="87"/>
      <c r="AB136" s="90"/>
      <c r="AC136" s="90"/>
      <c r="AD136" s="90"/>
      <c r="AE136" s="48"/>
      <c r="AF136" s="635"/>
      <c r="AG136" s="125"/>
      <c r="AH136" s="51"/>
      <c r="AI136" s="51"/>
    </row>
    <row r="137" spans="1:35" s="57" customFormat="1" outlineLevel="1">
      <c r="A137" s="647"/>
      <c r="B137" s="649" t="s">
        <v>23</v>
      </c>
      <c r="C137" s="100">
        <v>130</v>
      </c>
      <c r="D137" s="48"/>
      <c r="E137" s="48" t="s">
        <v>11094</v>
      </c>
      <c r="F137" s="48" t="s">
        <v>11095</v>
      </c>
      <c r="G137" s="95" t="s">
        <v>11096</v>
      </c>
      <c r="H137" s="48"/>
      <c r="I137" s="48"/>
      <c r="J137" s="48"/>
      <c r="K137" s="48"/>
      <c r="L137" s="48"/>
      <c r="M137" s="48"/>
      <c r="N137" s="48"/>
      <c r="O137" s="48"/>
      <c r="P137" s="651"/>
      <c r="Q137" s="652"/>
      <c r="R137" s="125"/>
      <c r="S137" s="78"/>
      <c r="T137" s="78"/>
      <c r="U137" s="78"/>
      <c r="V137" s="78"/>
      <c r="W137" s="78"/>
      <c r="X137" s="78"/>
      <c r="Y137" s="78"/>
      <c r="Z137" s="48"/>
      <c r="AA137" s="87"/>
      <c r="AB137" s="90"/>
      <c r="AC137" s="90"/>
      <c r="AD137" s="90"/>
      <c r="AE137" s="48"/>
      <c r="AF137" s="635"/>
      <c r="AG137" s="125"/>
      <c r="AH137" s="51"/>
      <c r="AI137" s="51"/>
    </row>
    <row r="138" spans="1:35" s="57" customFormat="1" outlineLevel="1">
      <c r="A138" s="647"/>
      <c r="B138" s="649" t="s">
        <v>23</v>
      </c>
      <c r="C138" s="100">
        <v>131</v>
      </c>
      <c r="D138" s="48"/>
      <c r="E138" s="48" t="s">
        <v>11097</v>
      </c>
      <c r="F138" s="48" t="s">
        <v>11098</v>
      </c>
      <c r="G138" s="95" t="s">
        <v>11099</v>
      </c>
      <c r="H138" s="48"/>
      <c r="I138" s="48"/>
      <c r="J138" s="48"/>
      <c r="K138" s="48"/>
      <c r="L138" s="48"/>
      <c r="M138" s="48"/>
      <c r="N138" s="48"/>
      <c r="O138" s="48"/>
      <c r="P138" s="651"/>
      <c r="Q138" s="652"/>
      <c r="R138" s="125"/>
      <c r="S138" s="78"/>
      <c r="T138" s="78"/>
      <c r="U138" s="78"/>
      <c r="V138" s="78"/>
      <c r="W138" s="78"/>
      <c r="X138" s="78"/>
      <c r="Y138" s="78"/>
      <c r="Z138" s="48"/>
      <c r="AA138" s="87"/>
      <c r="AB138" s="90"/>
      <c r="AC138" s="90"/>
      <c r="AD138" s="90"/>
      <c r="AE138" s="48"/>
      <c r="AF138" s="635"/>
      <c r="AG138" s="125"/>
      <c r="AH138" s="51"/>
      <c r="AI138" s="51"/>
    </row>
    <row r="139" spans="1:35" s="57" customFormat="1" outlineLevel="1">
      <c r="A139" s="647"/>
      <c r="B139" s="649" t="s">
        <v>23</v>
      </c>
      <c r="C139" s="100">
        <v>132</v>
      </c>
      <c r="D139" s="48"/>
      <c r="E139" s="48" t="s">
        <v>11100</v>
      </c>
      <c r="F139" s="48" t="s">
        <v>11101</v>
      </c>
      <c r="G139" s="95" t="s">
        <v>11102</v>
      </c>
      <c r="H139" s="48"/>
      <c r="I139" s="48"/>
      <c r="J139" s="48"/>
      <c r="K139" s="48"/>
      <c r="L139" s="48"/>
      <c r="M139" s="48"/>
      <c r="N139" s="48"/>
      <c r="O139" s="48"/>
      <c r="P139" s="651"/>
      <c r="Q139" s="652"/>
      <c r="R139" s="125"/>
      <c r="S139" s="78"/>
      <c r="T139" s="78"/>
      <c r="U139" s="78"/>
      <c r="V139" s="78"/>
      <c r="W139" s="78"/>
      <c r="X139" s="78"/>
      <c r="Y139" s="78"/>
      <c r="Z139" s="48"/>
      <c r="AA139" s="87"/>
      <c r="AB139" s="90"/>
      <c r="AC139" s="90"/>
      <c r="AD139" s="90"/>
      <c r="AE139" s="48"/>
      <c r="AF139" s="635"/>
      <c r="AG139" s="125"/>
      <c r="AH139" s="51"/>
      <c r="AI139" s="51"/>
    </row>
    <row r="140" spans="1:35" s="57" customFormat="1" outlineLevel="1">
      <c r="A140" s="647"/>
      <c r="B140" s="649" t="s">
        <v>23</v>
      </c>
      <c r="C140" s="100">
        <v>133</v>
      </c>
      <c r="D140" s="48"/>
      <c r="E140" s="48" t="s">
        <v>11103</v>
      </c>
      <c r="F140" s="48" t="s">
        <v>11104</v>
      </c>
      <c r="G140" s="95" t="s">
        <v>11105</v>
      </c>
      <c r="H140" s="48"/>
      <c r="I140" s="48"/>
      <c r="J140" s="48"/>
      <c r="K140" s="48"/>
      <c r="L140" s="48"/>
      <c r="M140" s="48"/>
      <c r="N140" s="48"/>
      <c r="O140" s="48"/>
      <c r="P140" s="651"/>
      <c r="Q140" s="652"/>
      <c r="R140" s="125"/>
      <c r="S140" s="78"/>
      <c r="T140" s="78"/>
      <c r="U140" s="78"/>
      <c r="V140" s="78"/>
      <c r="W140" s="78"/>
      <c r="X140" s="78"/>
      <c r="Y140" s="78"/>
      <c r="Z140" s="48"/>
      <c r="AA140" s="87"/>
      <c r="AB140" s="90"/>
      <c r="AC140" s="90"/>
      <c r="AD140" s="90"/>
      <c r="AE140" s="48"/>
      <c r="AF140" s="635"/>
      <c r="AG140" s="125"/>
      <c r="AH140" s="51"/>
      <c r="AI140" s="51"/>
    </row>
    <row r="141" spans="1:35" s="57" customFormat="1" outlineLevel="1">
      <c r="A141" s="647"/>
      <c r="B141" s="649" t="s">
        <v>23</v>
      </c>
      <c r="C141" s="100">
        <v>134</v>
      </c>
      <c r="D141" s="48"/>
      <c r="E141" s="48" t="s">
        <v>11106</v>
      </c>
      <c r="F141" s="48" t="s">
        <v>11107</v>
      </c>
      <c r="G141" s="95" t="s">
        <v>11108</v>
      </c>
      <c r="H141" s="48"/>
      <c r="I141" s="48"/>
      <c r="J141" s="48"/>
      <c r="K141" s="48"/>
      <c r="L141" s="48"/>
      <c r="M141" s="48"/>
      <c r="N141" s="48"/>
      <c r="O141" s="48"/>
      <c r="P141" s="651"/>
      <c r="Q141" s="652"/>
      <c r="R141" s="125"/>
      <c r="S141" s="78"/>
      <c r="T141" s="78"/>
      <c r="U141" s="78"/>
      <c r="V141" s="78"/>
      <c r="W141" s="78"/>
      <c r="X141" s="78"/>
      <c r="Y141" s="78"/>
      <c r="Z141" s="48"/>
      <c r="AA141" s="87"/>
      <c r="AB141" s="90"/>
      <c r="AC141" s="90"/>
      <c r="AD141" s="90"/>
      <c r="AE141" s="48"/>
      <c r="AF141" s="635"/>
      <c r="AG141" s="125"/>
      <c r="AH141" s="51"/>
      <c r="AI141" s="51"/>
    </row>
    <row r="142" spans="1:35" s="57" customFormat="1" outlineLevel="1">
      <c r="A142" s="647"/>
      <c r="B142" s="649" t="s">
        <v>23</v>
      </c>
      <c r="C142" s="100">
        <v>135</v>
      </c>
      <c r="D142" s="48"/>
      <c r="E142" s="48" t="s">
        <v>11109</v>
      </c>
      <c r="F142" s="48" t="s">
        <v>11110</v>
      </c>
      <c r="G142" s="95" t="s">
        <v>11111</v>
      </c>
      <c r="H142" s="48"/>
      <c r="I142" s="48"/>
      <c r="J142" s="48"/>
      <c r="K142" s="48"/>
      <c r="L142" s="48"/>
      <c r="M142" s="48"/>
      <c r="N142" s="48"/>
      <c r="O142" s="48"/>
      <c r="P142" s="651"/>
      <c r="Q142" s="652"/>
      <c r="R142" s="125"/>
      <c r="S142" s="78"/>
      <c r="T142" s="78"/>
      <c r="U142" s="78"/>
      <c r="V142" s="78"/>
      <c r="W142" s="78"/>
      <c r="X142" s="78"/>
      <c r="Y142" s="78"/>
      <c r="Z142" s="48"/>
      <c r="AA142" s="87"/>
      <c r="AB142" s="90"/>
      <c r="AC142" s="90"/>
      <c r="AD142" s="90"/>
      <c r="AE142" s="48"/>
      <c r="AF142" s="635"/>
      <c r="AG142" s="125"/>
      <c r="AH142" s="51"/>
      <c r="AI142" s="51"/>
    </row>
    <row r="143" spans="1:35" s="57" customFormat="1" outlineLevel="1">
      <c r="A143" s="647"/>
      <c r="B143" s="649" t="s">
        <v>23</v>
      </c>
      <c r="C143" s="100">
        <v>136</v>
      </c>
      <c r="D143" s="48"/>
      <c r="E143" s="48" t="s">
        <v>11112</v>
      </c>
      <c r="F143" s="48" t="s">
        <v>11113</v>
      </c>
      <c r="G143" s="95" t="s">
        <v>11114</v>
      </c>
      <c r="H143" s="48"/>
      <c r="I143" s="48"/>
      <c r="J143" s="48"/>
      <c r="K143" s="48"/>
      <c r="L143" s="48"/>
      <c r="M143" s="48"/>
      <c r="N143" s="48"/>
      <c r="O143" s="48"/>
      <c r="P143" s="651"/>
      <c r="Q143" s="652"/>
      <c r="R143" s="125"/>
      <c r="S143" s="78"/>
      <c r="T143" s="78"/>
      <c r="U143" s="78"/>
      <c r="V143" s="78"/>
      <c r="W143" s="78"/>
      <c r="X143" s="78"/>
      <c r="Y143" s="78"/>
      <c r="Z143" s="48"/>
      <c r="AA143" s="87"/>
      <c r="AB143" s="90"/>
      <c r="AC143" s="90"/>
      <c r="AD143" s="90"/>
      <c r="AE143" s="48"/>
      <c r="AF143" s="635"/>
      <c r="AG143" s="125"/>
      <c r="AH143" s="51"/>
      <c r="AI143" s="51"/>
    </row>
    <row r="144" spans="1:35" s="57" customFormat="1" outlineLevel="1">
      <c r="A144" s="647"/>
      <c r="B144" s="649" t="s">
        <v>23</v>
      </c>
      <c r="C144" s="100">
        <v>137</v>
      </c>
      <c r="D144" s="48"/>
      <c r="E144" s="48" t="s">
        <v>11115</v>
      </c>
      <c r="F144" s="48" t="s">
        <v>11116</v>
      </c>
      <c r="G144" s="95" t="s">
        <v>11117</v>
      </c>
      <c r="H144" s="48"/>
      <c r="I144" s="48"/>
      <c r="J144" s="48"/>
      <c r="K144" s="48"/>
      <c r="L144" s="48"/>
      <c r="M144" s="48"/>
      <c r="N144" s="48"/>
      <c r="O144" s="48"/>
      <c r="P144" s="651"/>
      <c r="Q144" s="652"/>
      <c r="R144" s="125"/>
      <c r="S144" s="78"/>
      <c r="T144" s="78"/>
      <c r="U144" s="78"/>
      <c r="V144" s="78"/>
      <c r="W144" s="78"/>
      <c r="X144" s="78"/>
      <c r="Y144" s="78"/>
      <c r="Z144" s="48"/>
      <c r="AA144" s="87"/>
      <c r="AB144" s="90"/>
      <c r="AC144" s="90"/>
      <c r="AD144" s="90"/>
      <c r="AE144" s="48"/>
      <c r="AF144" s="635"/>
      <c r="AG144" s="125"/>
      <c r="AH144" s="51"/>
      <c r="AI144" s="51"/>
    </row>
    <row r="145" spans="1:35" s="57" customFormat="1" outlineLevel="1">
      <c r="A145" s="647"/>
      <c r="B145" s="649" t="s">
        <v>23</v>
      </c>
      <c r="C145" s="100">
        <v>138</v>
      </c>
      <c r="D145" s="48"/>
      <c r="E145" s="48" t="s">
        <v>11118</v>
      </c>
      <c r="F145" s="48" t="s">
        <v>11119</v>
      </c>
      <c r="G145" s="95" t="s">
        <v>11120</v>
      </c>
      <c r="H145" s="48"/>
      <c r="I145" s="48"/>
      <c r="J145" s="48"/>
      <c r="K145" s="48"/>
      <c r="L145" s="48"/>
      <c r="M145" s="48"/>
      <c r="N145" s="48"/>
      <c r="O145" s="48"/>
      <c r="P145" s="651"/>
      <c r="Q145" s="652"/>
      <c r="R145" s="125"/>
      <c r="S145" s="78"/>
      <c r="T145" s="78"/>
      <c r="U145" s="78"/>
      <c r="V145" s="78"/>
      <c r="W145" s="78"/>
      <c r="X145" s="78"/>
      <c r="Y145" s="78"/>
      <c r="Z145" s="48"/>
      <c r="AA145" s="87"/>
      <c r="AB145" s="90"/>
      <c r="AC145" s="90"/>
      <c r="AD145" s="90"/>
      <c r="AE145" s="48"/>
      <c r="AF145" s="635"/>
      <c r="AG145" s="125"/>
      <c r="AH145" s="51"/>
      <c r="AI145" s="51"/>
    </row>
    <row r="146" spans="1:35" s="57" customFormat="1" outlineLevel="1">
      <c r="A146" s="647"/>
      <c r="B146" s="649" t="s">
        <v>23</v>
      </c>
      <c r="C146" s="100">
        <v>139</v>
      </c>
      <c r="D146" s="48"/>
      <c r="E146" s="48" t="s">
        <v>11121</v>
      </c>
      <c r="F146" s="48" t="s">
        <v>11122</v>
      </c>
      <c r="G146" s="95" t="s">
        <v>11123</v>
      </c>
      <c r="H146" s="48"/>
      <c r="I146" s="48"/>
      <c r="J146" s="48"/>
      <c r="K146" s="48"/>
      <c r="L146" s="48"/>
      <c r="M146" s="48"/>
      <c r="N146" s="48"/>
      <c r="O146" s="48"/>
      <c r="P146" s="651"/>
      <c r="Q146" s="652"/>
      <c r="R146" s="125"/>
      <c r="S146" s="78"/>
      <c r="T146" s="78"/>
      <c r="U146" s="78"/>
      <c r="V146" s="78"/>
      <c r="W146" s="78"/>
      <c r="X146" s="78"/>
      <c r="Y146" s="78"/>
      <c r="Z146" s="48"/>
      <c r="AA146" s="87"/>
      <c r="AB146" s="90"/>
      <c r="AC146" s="90"/>
      <c r="AD146" s="90"/>
      <c r="AE146" s="48"/>
      <c r="AF146" s="635"/>
      <c r="AG146" s="125"/>
      <c r="AH146" s="51"/>
      <c r="AI146" s="51"/>
    </row>
    <row r="147" spans="1:35" s="57" customFormat="1" outlineLevel="1">
      <c r="A147" s="647"/>
      <c r="B147" s="649" t="s">
        <v>23</v>
      </c>
      <c r="C147" s="100">
        <v>140</v>
      </c>
      <c r="D147" s="48"/>
      <c r="E147" s="48" t="s">
        <v>11124</v>
      </c>
      <c r="F147" s="48" t="s">
        <v>11125</v>
      </c>
      <c r="G147" s="95" t="s">
        <v>11126</v>
      </c>
      <c r="H147" s="48"/>
      <c r="I147" s="48"/>
      <c r="J147" s="48"/>
      <c r="K147" s="48"/>
      <c r="L147" s="48"/>
      <c r="M147" s="48"/>
      <c r="N147" s="48"/>
      <c r="O147" s="48"/>
      <c r="P147" s="651"/>
      <c r="Q147" s="652"/>
      <c r="R147" s="125"/>
      <c r="S147" s="78"/>
      <c r="T147" s="78"/>
      <c r="U147" s="78"/>
      <c r="V147" s="78"/>
      <c r="W147" s="78"/>
      <c r="X147" s="78"/>
      <c r="Y147" s="78"/>
      <c r="Z147" s="48"/>
      <c r="AA147" s="87"/>
      <c r="AB147" s="90"/>
      <c r="AC147" s="90"/>
      <c r="AD147" s="90"/>
      <c r="AE147" s="48"/>
      <c r="AF147" s="635"/>
      <c r="AG147" s="125"/>
      <c r="AH147" s="51"/>
      <c r="AI147" s="51"/>
    </row>
    <row r="148" spans="1:35" s="57" customFormat="1" outlineLevel="1">
      <c r="A148" s="647"/>
      <c r="B148" s="649" t="s">
        <v>23</v>
      </c>
      <c r="C148" s="100">
        <v>141</v>
      </c>
      <c r="D148" s="48"/>
      <c r="E148" s="48" t="s">
        <v>11127</v>
      </c>
      <c r="F148" s="48" t="s">
        <v>11128</v>
      </c>
      <c r="G148" s="95" t="s">
        <v>11129</v>
      </c>
      <c r="H148" s="48"/>
      <c r="I148" s="48"/>
      <c r="J148" s="48"/>
      <c r="K148" s="48"/>
      <c r="L148" s="48"/>
      <c r="M148" s="48"/>
      <c r="N148" s="48"/>
      <c r="O148" s="48"/>
      <c r="P148" s="651"/>
      <c r="Q148" s="652"/>
      <c r="R148" s="125"/>
      <c r="S148" s="78"/>
      <c r="T148" s="78"/>
      <c r="U148" s="78"/>
      <c r="V148" s="78"/>
      <c r="W148" s="78"/>
      <c r="X148" s="78"/>
      <c r="Y148" s="78"/>
      <c r="Z148" s="48"/>
      <c r="AA148" s="87"/>
      <c r="AB148" s="90"/>
      <c r="AC148" s="90"/>
      <c r="AD148" s="90"/>
      <c r="AE148" s="48"/>
      <c r="AF148" s="635"/>
      <c r="AG148" s="125"/>
      <c r="AH148" s="51"/>
      <c r="AI148" s="51"/>
    </row>
    <row r="149" spans="1:35" s="57" customFormat="1" outlineLevel="1">
      <c r="A149" s="647"/>
      <c r="B149" s="649" t="s">
        <v>23</v>
      </c>
      <c r="C149" s="100">
        <v>142</v>
      </c>
      <c r="D149" s="48"/>
      <c r="E149" s="48" t="s">
        <v>11130</v>
      </c>
      <c r="F149" s="48" t="s">
        <v>11131</v>
      </c>
      <c r="G149" s="95" t="s">
        <v>11132</v>
      </c>
      <c r="H149" s="48"/>
      <c r="I149" s="48"/>
      <c r="J149" s="48"/>
      <c r="K149" s="48"/>
      <c r="L149" s="48"/>
      <c r="M149" s="48"/>
      <c r="N149" s="48"/>
      <c r="O149" s="48"/>
      <c r="P149" s="651"/>
      <c r="Q149" s="652"/>
      <c r="R149" s="125"/>
      <c r="S149" s="78"/>
      <c r="T149" s="78"/>
      <c r="U149" s="78"/>
      <c r="V149" s="78"/>
      <c r="W149" s="78"/>
      <c r="X149" s="78"/>
      <c r="Y149" s="78"/>
      <c r="Z149" s="48"/>
      <c r="AA149" s="87"/>
      <c r="AB149" s="90"/>
      <c r="AC149" s="90"/>
      <c r="AD149" s="90"/>
      <c r="AE149" s="48"/>
      <c r="AF149" s="635"/>
      <c r="AG149" s="125"/>
      <c r="AH149" s="51"/>
      <c r="AI149" s="51"/>
    </row>
    <row r="150" spans="1:35" s="57" customFormat="1" outlineLevel="1">
      <c r="A150" s="647"/>
      <c r="B150" s="649" t="s">
        <v>23</v>
      </c>
      <c r="C150" s="100">
        <v>143</v>
      </c>
      <c r="D150" s="48" t="s">
        <v>11133</v>
      </c>
      <c r="E150" s="48" t="s">
        <v>11134</v>
      </c>
      <c r="F150" s="48" t="s">
        <v>11135</v>
      </c>
      <c r="G150" s="95" t="s">
        <v>11136</v>
      </c>
      <c r="H150" s="48" t="s">
        <v>11137</v>
      </c>
      <c r="I150" s="48" t="s">
        <v>9152</v>
      </c>
      <c r="J150" s="48" t="s">
        <v>79</v>
      </c>
      <c r="K150" s="48"/>
      <c r="L150" s="48"/>
      <c r="M150" s="48" t="s">
        <v>11138</v>
      </c>
      <c r="N150" s="48">
        <v>-999999999999</v>
      </c>
      <c r="O150" s="48">
        <v>999999999999</v>
      </c>
      <c r="P150" s="651"/>
      <c r="Q150" s="652"/>
      <c r="R150" s="125"/>
      <c r="S150" s="78"/>
      <c r="T150" s="78"/>
      <c r="U150" s="78"/>
      <c r="V150" s="78"/>
      <c r="W150" s="78"/>
      <c r="X150" s="78"/>
      <c r="Y150" s="78"/>
      <c r="Z150" s="48"/>
      <c r="AA150" s="87"/>
      <c r="AB150" s="90"/>
      <c r="AC150" s="90"/>
      <c r="AD150" s="90"/>
      <c r="AE150" s="48"/>
      <c r="AF150" s="635" t="s">
        <v>9161</v>
      </c>
      <c r="AG150" s="48" t="s">
        <v>1539</v>
      </c>
      <c r="AH150" s="51"/>
      <c r="AI150" s="51" t="s">
        <v>11139</v>
      </c>
    </row>
    <row r="151" spans="1:35" s="57" customFormat="1" outlineLevel="1">
      <c r="A151" s="647"/>
      <c r="B151" s="649" t="s">
        <v>26</v>
      </c>
      <c r="C151" s="100">
        <v>144</v>
      </c>
      <c r="D151" s="48" t="s">
        <v>11140</v>
      </c>
      <c r="E151" s="48" t="s">
        <v>11141</v>
      </c>
      <c r="F151" s="48" t="s">
        <v>11142</v>
      </c>
      <c r="G151" s="95" t="s">
        <v>11143</v>
      </c>
      <c r="H151" s="48" t="s">
        <v>11144</v>
      </c>
      <c r="I151" s="48" t="s">
        <v>9152</v>
      </c>
      <c r="J151" s="48" t="s">
        <v>80</v>
      </c>
      <c r="K151" s="48"/>
      <c r="L151" s="48" t="s">
        <v>11145</v>
      </c>
      <c r="M151" s="48">
        <v>999999</v>
      </c>
      <c r="N151" s="48"/>
      <c r="O151" s="48">
        <v>999999</v>
      </c>
      <c r="P151" s="651"/>
      <c r="Q151" s="652"/>
      <c r="R151" s="125"/>
      <c r="S151" s="78"/>
      <c r="T151" s="78"/>
      <c r="U151" s="78"/>
      <c r="V151" s="78"/>
      <c r="W151" s="78"/>
      <c r="X151" s="78"/>
      <c r="Y151" s="78"/>
      <c r="Z151" s="48"/>
      <c r="AA151" s="87"/>
      <c r="AB151" s="90"/>
      <c r="AC151" s="90"/>
      <c r="AD151" s="90"/>
      <c r="AE151" s="48"/>
      <c r="AF151" s="635" t="s">
        <v>4399</v>
      </c>
      <c r="AG151" s="48" t="s">
        <v>1539</v>
      </c>
      <c r="AH151" s="51"/>
      <c r="AI151" s="51" t="s">
        <v>11146</v>
      </c>
    </row>
    <row r="152" spans="1:35" s="57" customFormat="1" outlineLevel="1">
      <c r="A152" s="647"/>
      <c r="B152" s="649" t="s">
        <v>23</v>
      </c>
      <c r="C152" s="100">
        <v>145</v>
      </c>
      <c r="D152" s="48" t="s">
        <v>11147</v>
      </c>
      <c r="E152" s="48" t="s">
        <v>11148</v>
      </c>
      <c r="F152" s="48" t="s">
        <v>11149</v>
      </c>
      <c r="G152" s="95" t="s">
        <v>11150</v>
      </c>
      <c r="H152" s="48" t="s">
        <v>11151</v>
      </c>
      <c r="I152" s="48" t="s">
        <v>9152</v>
      </c>
      <c r="J152" s="48" t="s">
        <v>80</v>
      </c>
      <c r="K152" s="48"/>
      <c r="L152" s="48" t="s">
        <v>11145</v>
      </c>
      <c r="M152" s="48">
        <v>999999</v>
      </c>
      <c r="N152" s="48"/>
      <c r="O152" s="48">
        <v>999999</v>
      </c>
      <c r="P152" s="651"/>
      <c r="Q152" s="652"/>
      <c r="R152" s="125"/>
      <c r="S152" s="78"/>
      <c r="T152" s="78"/>
      <c r="U152" s="78"/>
      <c r="V152" s="78"/>
      <c r="W152" s="78"/>
      <c r="X152" s="78"/>
      <c r="Y152" s="78"/>
      <c r="Z152" s="48"/>
      <c r="AA152" s="87"/>
      <c r="AB152" s="90"/>
      <c r="AC152" s="90"/>
      <c r="AD152" s="90"/>
      <c r="AE152" s="48"/>
      <c r="AF152" s="635" t="s">
        <v>4399</v>
      </c>
      <c r="AG152" s="48" t="s">
        <v>1539</v>
      </c>
      <c r="AH152" s="51"/>
      <c r="AI152" s="51" t="s">
        <v>11152</v>
      </c>
    </row>
    <row r="153" spans="1:35" s="57" customFormat="1" outlineLevel="1">
      <c r="A153" s="647"/>
      <c r="B153" s="649" t="s">
        <v>23</v>
      </c>
      <c r="C153" s="100">
        <v>146</v>
      </c>
      <c r="D153" s="48" t="s">
        <v>11153</v>
      </c>
      <c r="E153" s="48" t="s">
        <v>11154</v>
      </c>
      <c r="F153" s="48" t="s">
        <v>11155</v>
      </c>
      <c r="G153" s="95" t="s">
        <v>11156</v>
      </c>
      <c r="H153" s="48" t="s">
        <v>11157</v>
      </c>
      <c r="I153" s="48" t="s">
        <v>9152</v>
      </c>
      <c r="J153" s="48" t="s">
        <v>80</v>
      </c>
      <c r="K153" s="48"/>
      <c r="L153" s="48" t="s">
        <v>11145</v>
      </c>
      <c r="M153" s="48">
        <v>999999</v>
      </c>
      <c r="N153" s="48"/>
      <c r="O153" s="48">
        <v>999999</v>
      </c>
      <c r="P153" s="651"/>
      <c r="Q153" s="652"/>
      <c r="R153" s="125"/>
      <c r="S153" s="78"/>
      <c r="T153" s="78"/>
      <c r="U153" s="78"/>
      <c r="V153" s="78"/>
      <c r="W153" s="78"/>
      <c r="X153" s="78"/>
      <c r="Y153" s="78"/>
      <c r="Z153" s="48"/>
      <c r="AA153" s="87"/>
      <c r="AB153" s="90"/>
      <c r="AC153" s="90"/>
      <c r="AD153" s="90"/>
      <c r="AE153" s="48"/>
      <c r="AF153" s="635" t="s">
        <v>4399</v>
      </c>
      <c r="AG153" s="48" t="s">
        <v>1539</v>
      </c>
      <c r="AH153" s="51"/>
      <c r="AI153" s="51" t="s">
        <v>11158</v>
      </c>
    </row>
    <row r="154" spans="1:35" s="57" customFormat="1" outlineLevel="1">
      <c r="A154" s="647"/>
      <c r="B154" s="649" t="s">
        <v>23</v>
      </c>
      <c r="C154" s="100">
        <v>147</v>
      </c>
      <c r="D154" s="48"/>
      <c r="E154" s="48" t="s">
        <v>11159</v>
      </c>
      <c r="F154" s="48" t="s">
        <v>11160</v>
      </c>
      <c r="G154" s="95" t="s">
        <v>11161</v>
      </c>
      <c r="H154" s="48"/>
      <c r="I154" s="48"/>
      <c r="J154" s="48"/>
      <c r="K154" s="48"/>
      <c r="L154" s="48"/>
      <c r="M154" s="48"/>
      <c r="N154" s="48"/>
      <c r="O154" s="48"/>
      <c r="P154" s="651"/>
      <c r="Q154" s="652"/>
      <c r="R154" s="125"/>
      <c r="S154" s="78"/>
      <c r="T154" s="78"/>
      <c r="U154" s="78"/>
      <c r="V154" s="78"/>
      <c r="W154" s="78"/>
      <c r="X154" s="78"/>
      <c r="Y154" s="78"/>
      <c r="Z154" s="48"/>
      <c r="AA154" s="87"/>
      <c r="AB154" s="90"/>
      <c r="AC154" s="90"/>
      <c r="AD154" s="90"/>
      <c r="AE154" s="48"/>
      <c r="AF154" s="635"/>
      <c r="AG154" s="125"/>
      <c r="AH154" s="51"/>
      <c r="AI154" s="51"/>
    </row>
    <row r="155" spans="1:35" s="57" customFormat="1" outlineLevel="1">
      <c r="A155" s="647"/>
      <c r="B155" s="649" t="s">
        <v>23</v>
      </c>
      <c r="C155" s="100">
        <v>148</v>
      </c>
      <c r="D155" s="48" t="s">
        <v>11162</v>
      </c>
      <c r="E155" s="48" t="s">
        <v>11163</v>
      </c>
      <c r="F155" s="48" t="s">
        <v>11164</v>
      </c>
      <c r="G155" s="95" t="s">
        <v>11165</v>
      </c>
      <c r="H155" s="48" t="s">
        <v>11166</v>
      </c>
      <c r="I155" s="48" t="s">
        <v>9152</v>
      </c>
      <c r="J155" s="48" t="s">
        <v>80</v>
      </c>
      <c r="K155" s="48"/>
      <c r="L155" s="48"/>
      <c r="M155" s="48">
        <v>9999999999</v>
      </c>
      <c r="N155" s="48">
        <v>0</v>
      </c>
      <c r="O155" s="48">
        <v>9999999999</v>
      </c>
      <c r="P155" s="651"/>
      <c r="Q155" s="652"/>
      <c r="R155" s="125"/>
      <c r="S155" s="78"/>
      <c r="T155" s="78"/>
      <c r="U155" s="78"/>
      <c r="V155" s="78"/>
      <c r="W155" s="78"/>
      <c r="X155" s="78"/>
      <c r="Y155" s="78"/>
      <c r="Z155" s="48"/>
      <c r="AA155" s="87"/>
      <c r="AB155" s="90"/>
      <c r="AC155" s="90"/>
      <c r="AD155" s="90"/>
      <c r="AE155" s="48"/>
      <c r="AF155" s="635" t="s">
        <v>4399</v>
      </c>
      <c r="AG155" s="48" t="s">
        <v>1539</v>
      </c>
      <c r="AH155" s="51"/>
      <c r="AI155" s="51" t="s">
        <v>11167</v>
      </c>
    </row>
    <row r="156" spans="1:35" s="57" customFormat="1" outlineLevel="1">
      <c r="A156" s="647"/>
      <c r="B156" s="649" t="s">
        <v>45</v>
      </c>
      <c r="C156" s="100">
        <v>149</v>
      </c>
      <c r="D156" s="48" t="s">
        <v>11168</v>
      </c>
      <c r="E156" s="48" t="s">
        <v>11169</v>
      </c>
      <c r="F156" s="48" t="s">
        <v>11170</v>
      </c>
      <c r="G156" s="95" t="s">
        <v>11171</v>
      </c>
      <c r="H156" s="95" t="s">
        <v>11172</v>
      </c>
      <c r="I156" s="48" t="s">
        <v>9152</v>
      </c>
      <c r="J156" s="48" t="s">
        <v>80</v>
      </c>
      <c r="K156" s="48"/>
      <c r="L156" s="48"/>
      <c r="M156" s="48">
        <v>9999999999</v>
      </c>
      <c r="N156" s="48">
        <v>0</v>
      </c>
      <c r="O156" s="48">
        <v>9999999999</v>
      </c>
      <c r="P156" s="651"/>
      <c r="Q156" s="652"/>
      <c r="R156" s="125"/>
      <c r="S156" s="78"/>
      <c r="T156" s="78"/>
      <c r="U156" s="78"/>
      <c r="V156" s="78"/>
      <c r="W156" s="78"/>
      <c r="X156" s="78"/>
      <c r="Y156" s="78"/>
      <c r="Z156" s="48"/>
      <c r="AA156" s="87"/>
      <c r="AB156" s="90"/>
      <c r="AC156" s="90"/>
      <c r="AD156" s="90"/>
      <c r="AE156" s="48"/>
      <c r="AF156" s="635" t="s">
        <v>4399</v>
      </c>
      <c r="AG156" s="48" t="s">
        <v>1539</v>
      </c>
      <c r="AH156" s="51"/>
      <c r="AI156" s="51" t="s">
        <v>11173</v>
      </c>
    </row>
    <row r="157" spans="1:35" s="57" customFormat="1" outlineLevel="1">
      <c r="A157" s="647"/>
      <c r="B157" s="649" t="s">
        <v>23</v>
      </c>
      <c r="C157" s="100">
        <v>150</v>
      </c>
      <c r="D157" s="48"/>
      <c r="E157" s="48" t="s">
        <v>11174</v>
      </c>
      <c r="F157" s="48" t="s">
        <v>11175</v>
      </c>
      <c r="G157" s="95" t="s">
        <v>11176</v>
      </c>
      <c r="H157" s="48"/>
      <c r="I157" s="48"/>
      <c r="J157" s="48"/>
      <c r="K157" s="48"/>
      <c r="L157" s="48"/>
      <c r="M157" s="48"/>
      <c r="N157" s="48"/>
      <c r="O157" s="48"/>
      <c r="P157" s="651"/>
      <c r="Q157" s="652"/>
      <c r="R157" s="125"/>
      <c r="S157" s="78"/>
      <c r="T157" s="78"/>
      <c r="U157" s="78"/>
      <c r="V157" s="78"/>
      <c r="W157" s="78"/>
      <c r="X157" s="78"/>
      <c r="Y157" s="78"/>
      <c r="Z157" s="48"/>
      <c r="AA157" s="87"/>
      <c r="AB157" s="90"/>
      <c r="AC157" s="90"/>
      <c r="AD157" s="90"/>
      <c r="AE157" s="48"/>
      <c r="AF157" s="635"/>
      <c r="AG157" s="125"/>
      <c r="AH157" s="51"/>
      <c r="AI157" s="51"/>
    </row>
    <row r="158" spans="1:35" s="57" customFormat="1" outlineLevel="1">
      <c r="A158" s="647"/>
      <c r="B158" s="649" t="s">
        <v>23</v>
      </c>
      <c r="C158" s="100">
        <v>151</v>
      </c>
      <c r="D158" s="48"/>
      <c r="E158" s="48" t="s">
        <v>11177</v>
      </c>
      <c r="F158" s="48" t="s">
        <v>11178</v>
      </c>
      <c r="G158" s="95" t="s">
        <v>11179</v>
      </c>
      <c r="H158" s="48"/>
      <c r="I158" s="48"/>
      <c r="J158" s="48"/>
      <c r="K158" s="48"/>
      <c r="L158" s="48"/>
      <c r="M158" s="48"/>
      <c r="N158" s="48"/>
      <c r="O158" s="48"/>
      <c r="P158" s="651"/>
      <c r="Q158" s="652"/>
      <c r="R158" s="125"/>
      <c r="S158" s="78"/>
      <c r="T158" s="78"/>
      <c r="U158" s="78"/>
      <c r="V158" s="78"/>
      <c r="W158" s="78"/>
      <c r="X158" s="78"/>
      <c r="Y158" s="78"/>
      <c r="Z158" s="48"/>
      <c r="AA158" s="87"/>
      <c r="AB158" s="90"/>
      <c r="AC158" s="90"/>
      <c r="AD158" s="90"/>
      <c r="AE158" s="48"/>
      <c r="AF158" s="635"/>
      <c r="AG158" s="125"/>
      <c r="AH158" s="51"/>
      <c r="AI158" s="51"/>
    </row>
    <row r="159" spans="1:35" s="57" customFormat="1" ht="51" outlineLevel="1">
      <c r="A159" s="647"/>
      <c r="B159" s="649" t="s">
        <v>92</v>
      </c>
      <c r="C159" s="100">
        <v>152</v>
      </c>
      <c r="D159" s="48" t="s">
        <v>11180</v>
      </c>
      <c r="E159" s="48" t="s">
        <v>11181</v>
      </c>
      <c r="F159" s="48" t="s">
        <v>11182</v>
      </c>
      <c r="G159" s="95" t="s">
        <v>11183</v>
      </c>
      <c r="H159" s="48" t="s">
        <v>11184</v>
      </c>
      <c r="I159" s="48" t="s">
        <v>9152</v>
      </c>
      <c r="J159" s="48" t="s">
        <v>80</v>
      </c>
      <c r="K159" s="48"/>
      <c r="L159" s="48"/>
      <c r="M159" s="48">
        <v>9999999999</v>
      </c>
      <c r="N159" s="48">
        <v>0</v>
      </c>
      <c r="O159" s="48">
        <v>9999999999</v>
      </c>
      <c r="P159" s="651"/>
      <c r="Q159" s="652"/>
      <c r="R159" s="125"/>
      <c r="S159" s="78"/>
      <c r="T159" s="78" t="s">
        <v>79</v>
      </c>
      <c r="U159" s="78">
        <v>0</v>
      </c>
      <c r="V159" s="78" t="s">
        <v>215</v>
      </c>
      <c r="W159" s="78" t="s">
        <v>11185</v>
      </c>
      <c r="X159" s="78" t="s">
        <v>6491</v>
      </c>
      <c r="Y159" s="78" t="s">
        <v>9955</v>
      </c>
      <c r="Z159" s="87" t="str">
        <f t="shared" ref="Z159:Z171" si="0">CONCATENATE(D159,":",G159)</f>
        <v>VLM/OV_Output_Count_1:Good containers</v>
      </c>
      <c r="AA159" s="87" t="s">
        <v>6617</v>
      </c>
      <c r="AB159" s="90" t="s">
        <v>79</v>
      </c>
      <c r="AC159" s="90" t="s">
        <v>11186</v>
      </c>
      <c r="AD159" s="90" t="s">
        <v>9152</v>
      </c>
      <c r="AE159" s="48"/>
      <c r="AF159" s="653" t="s">
        <v>11187</v>
      </c>
      <c r="AG159" s="48" t="s">
        <v>1539</v>
      </c>
      <c r="AH159" s="51"/>
      <c r="AI159" s="51" t="s">
        <v>11188</v>
      </c>
    </row>
    <row r="160" spans="1:35" s="57" customFormat="1" ht="51" outlineLevel="1">
      <c r="A160" s="647"/>
      <c r="B160" s="649" t="s">
        <v>92</v>
      </c>
      <c r="C160" s="100">
        <v>153</v>
      </c>
      <c r="D160" s="48" t="s">
        <v>11189</v>
      </c>
      <c r="E160" s="48" t="s">
        <v>11190</v>
      </c>
      <c r="F160" s="48" t="s">
        <v>11191</v>
      </c>
      <c r="G160" s="95" t="s">
        <v>11192</v>
      </c>
      <c r="H160" s="48" t="s">
        <v>11193</v>
      </c>
      <c r="I160" s="48" t="s">
        <v>9152</v>
      </c>
      <c r="J160" s="48" t="s">
        <v>80</v>
      </c>
      <c r="K160" s="48"/>
      <c r="L160" s="48"/>
      <c r="M160" s="48">
        <v>9999999999</v>
      </c>
      <c r="N160" s="48">
        <v>0</v>
      </c>
      <c r="O160" s="48">
        <v>9999999999</v>
      </c>
      <c r="P160" s="651"/>
      <c r="Q160" s="652"/>
      <c r="R160" s="125"/>
      <c r="S160" s="78"/>
      <c r="T160" s="78" t="s">
        <v>79</v>
      </c>
      <c r="U160" s="78">
        <v>0</v>
      </c>
      <c r="V160" s="78" t="s">
        <v>215</v>
      </c>
      <c r="W160" s="78" t="s">
        <v>11194</v>
      </c>
      <c r="X160" s="78" t="s">
        <v>6491</v>
      </c>
      <c r="Y160" s="78" t="s">
        <v>9955</v>
      </c>
      <c r="Z160" s="87" t="str">
        <f t="shared" si="0"/>
        <v>VLM/OV_Output_Count_2:Containers in discharge 1</v>
      </c>
      <c r="AA160" s="87" t="s">
        <v>6617</v>
      </c>
      <c r="AB160" s="90" t="s">
        <v>79</v>
      </c>
      <c r="AC160" s="90" t="s">
        <v>11195</v>
      </c>
      <c r="AD160" s="90" t="s">
        <v>9152</v>
      </c>
      <c r="AE160" s="48"/>
      <c r="AF160" s="635" t="s">
        <v>4399</v>
      </c>
      <c r="AG160" s="48" t="s">
        <v>1539</v>
      </c>
      <c r="AH160" s="51"/>
      <c r="AI160" s="51" t="s">
        <v>11196</v>
      </c>
    </row>
    <row r="161" spans="1:35" s="57" customFormat="1" ht="51" outlineLevel="1">
      <c r="A161" s="647"/>
      <c r="B161" s="649" t="s">
        <v>92</v>
      </c>
      <c r="C161" s="100">
        <v>154</v>
      </c>
      <c r="D161" s="48" t="s">
        <v>11197</v>
      </c>
      <c r="E161" s="48" t="s">
        <v>11198</v>
      </c>
      <c r="F161" s="48" t="s">
        <v>11199</v>
      </c>
      <c r="G161" s="95" t="s">
        <v>11200</v>
      </c>
      <c r="H161" s="48" t="s">
        <v>11201</v>
      </c>
      <c r="I161" s="48" t="s">
        <v>9152</v>
      </c>
      <c r="J161" s="48" t="s">
        <v>80</v>
      </c>
      <c r="K161" s="48"/>
      <c r="L161" s="48"/>
      <c r="M161" s="48">
        <v>9999999999</v>
      </c>
      <c r="N161" s="48">
        <v>0</v>
      </c>
      <c r="O161" s="48">
        <v>9999999999</v>
      </c>
      <c r="P161" s="651"/>
      <c r="Q161" s="652"/>
      <c r="R161" s="125"/>
      <c r="S161" s="78"/>
      <c r="T161" s="78" t="s">
        <v>79</v>
      </c>
      <c r="U161" s="78">
        <v>0</v>
      </c>
      <c r="V161" s="78" t="s">
        <v>215</v>
      </c>
      <c r="W161" s="78" t="s">
        <v>11194</v>
      </c>
      <c r="X161" s="78" t="s">
        <v>6491</v>
      </c>
      <c r="Y161" s="78" t="s">
        <v>9955</v>
      </c>
      <c r="Z161" s="87" t="str">
        <f t="shared" si="0"/>
        <v>VLM/OV_Output_Count_3:Containers in discharge 2</v>
      </c>
      <c r="AA161" s="87" t="s">
        <v>6617</v>
      </c>
      <c r="AB161" s="90" t="s">
        <v>79</v>
      </c>
      <c r="AC161" s="90" t="s">
        <v>11195</v>
      </c>
      <c r="AD161" s="90" t="s">
        <v>9152</v>
      </c>
      <c r="AE161" s="48"/>
      <c r="AF161" s="635" t="s">
        <v>4399</v>
      </c>
      <c r="AG161" s="48" t="s">
        <v>1539</v>
      </c>
      <c r="AH161" s="51"/>
      <c r="AI161" s="51" t="s">
        <v>11202</v>
      </c>
    </row>
    <row r="162" spans="1:35" s="57" customFormat="1" ht="51" outlineLevel="1">
      <c r="A162" s="647"/>
      <c r="B162" s="649" t="s">
        <v>92</v>
      </c>
      <c r="C162" s="100">
        <v>155</v>
      </c>
      <c r="D162" s="48" t="s">
        <v>11203</v>
      </c>
      <c r="E162" s="48" t="s">
        <v>11204</v>
      </c>
      <c r="F162" s="48" t="s">
        <v>11205</v>
      </c>
      <c r="G162" s="95" t="s">
        <v>11206</v>
      </c>
      <c r="H162" s="48" t="s">
        <v>11206</v>
      </c>
      <c r="I162" s="48" t="s">
        <v>9152</v>
      </c>
      <c r="J162" s="48" t="s">
        <v>80</v>
      </c>
      <c r="K162" s="48"/>
      <c r="L162" s="48"/>
      <c r="M162" s="48">
        <v>9999999999</v>
      </c>
      <c r="N162" s="48">
        <v>0</v>
      </c>
      <c r="O162" s="48">
        <v>9999999999</v>
      </c>
      <c r="P162" s="651"/>
      <c r="Q162" s="652"/>
      <c r="R162" s="125"/>
      <c r="S162" s="78"/>
      <c r="T162" s="78" t="s">
        <v>79</v>
      </c>
      <c r="U162" s="78">
        <v>0</v>
      </c>
      <c r="V162" s="78" t="s">
        <v>215</v>
      </c>
      <c r="W162" s="78" t="s">
        <v>11185</v>
      </c>
      <c r="X162" s="78" t="s">
        <v>6491</v>
      </c>
      <c r="Y162" s="78" t="s">
        <v>9955</v>
      </c>
      <c r="Z162" s="87" t="str">
        <f t="shared" si="0"/>
        <v>VLM/OV_Output_Count_4:Rejects</v>
      </c>
      <c r="AA162" s="87" t="s">
        <v>6617</v>
      </c>
      <c r="AB162" s="90" t="s">
        <v>79</v>
      </c>
      <c r="AC162" s="90" t="s">
        <v>11186</v>
      </c>
      <c r="AD162" s="90" t="s">
        <v>9152</v>
      </c>
      <c r="AE162" s="48"/>
      <c r="AF162" s="635" t="s">
        <v>4399</v>
      </c>
      <c r="AG162" s="48" t="s">
        <v>1539</v>
      </c>
      <c r="AH162" s="51"/>
      <c r="AI162" s="51" t="s">
        <v>11207</v>
      </c>
    </row>
    <row r="163" spans="1:35" s="57" customFormat="1" ht="51" outlineLevel="1">
      <c r="A163" s="647"/>
      <c r="B163" s="649" t="s">
        <v>92</v>
      </c>
      <c r="C163" s="100">
        <v>156</v>
      </c>
      <c r="D163" s="48" t="s">
        <v>11208</v>
      </c>
      <c r="E163" s="48" t="s">
        <v>11209</v>
      </c>
      <c r="F163" s="48" t="s">
        <v>11210</v>
      </c>
      <c r="G163" s="95" t="s">
        <v>11211</v>
      </c>
      <c r="H163" s="48" t="s">
        <v>11212</v>
      </c>
      <c r="I163" s="48" t="s">
        <v>9152</v>
      </c>
      <c r="J163" s="48" t="s">
        <v>80</v>
      </c>
      <c r="K163" s="48"/>
      <c r="L163" s="48"/>
      <c r="M163" s="48">
        <v>9999999999</v>
      </c>
      <c r="N163" s="48">
        <v>0</v>
      </c>
      <c r="O163" s="48">
        <v>9999999999</v>
      </c>
      <c r="P163" s="651"/>
      <c r="Q163" s="652"/>
      <c r="R163" s="125"/>
      <c r="S163" s="78"/>
      <c r="T163" s="78" t="s">
        <v>79</v>
      </c>
      <c r="U163" s="78">
        <v>0</v>
      </c>
      <c r="V163" s="78" t="s">
        <v>215</v>
      </c>
      <c r="W163" s="78" t="s">
        <v>11194</v>
      </c>
      <c r="X163" s="78" t="s">
        <v>6491</v>
      </c>
      <c r="Y163" s="78" t="s">
        <v>9955</v>
      </c>
      <c r="Z163" s="87" t="str">
        <f t="shared" si="0"/>
        <v>VLM/OV_Output_Count_5:Containers in reject discharge 1</v>
      </c>
      <c r="AA163" s="87" t="s">
        <v>6617</v>
      </c>
      <c r="AB163" s="90" t="s">
        <v>79</v>
      </c>
      <c r="AC163" s="90" t="s">
        <v>11195</v>
      </c>
      <c r="AD163" s="90" t="s">
        <v>9152</v>
      </c>
      <c r="AE163" s="48"/>
      <c r="AF163" s="635" t="s">
        <v>4399</v>
      </c>
      <c r="AG163" s="48" t="s">
        <v>1539</v>
      </c>
      <c r="AH163" s="51"/>
      <c r="AI163" s="51" t="s">
        <v>11213</v>
      </c>
    </row>
    <row r="164" spans="1:35" s="57" customFormat="1" ht="51" outlineLevel="1">
      <c r="A164" s="647"/>
      <c r="B164" s="649" t="s">
        <v>92</v>
      </c>
      <c r="C164" s="100">
        <v>157</v>
      </c>
      <c r="D164" s="48" t="s">
        <v>11214</v>
      </c>
      <c r="E164" s="48" t="s">
        <v>11215</v>
      </c>
      <c r="F164" s="48" t="s">
        <v>11216</v>
      </c>
      <c r="G164" s="95" t="s">
        <v>11217</v>
      </c>
      <c r="H164" s="48" t="s">
        <v>11218</v>
      </c>
      <c r="I164" s="48" t="s">
        <v>9152</v>
      </c>
      <c r="J164" s="48" t="s">
        <v>80</v>
      </c>
      <c r="K164" s="48"/>
      <c r="L164" s="48"/>
      <c r="M164" s="48">
        <v>9999999999</v>
      </c>
      <c r="N164" s="48">
        <v>0</v>
      </c>
      <c r="O164" s="48">
        <v>9999999999</v>
      </c>
      <c r="P164" s="651"/>
      <c r="Q164" s="652"/>
      <c r="R164" s="125"/>
      <c r="S164" s="78"/>
      <c r="T164" s="78" t="s">
        <v>79</v>
      </c>
      <c r="U164" s="78">
        <v>0</v>
      </c>
      <c r="V164" s="78" t="s">
        <v>215</v>
      </c>
      <c r="W164" s="78" t="s">
        <v>11194</v>
      </c>
      <c r="X164" s="78" t="s">
        <v>6491</v>
      </c>
      <c r="Y164" s="78" t="s">
        <v>9955</v>
      </c>
      <c r="Z164" s="87" t="str">
        <f t="shared" si="0"/>
        <v>VLM/OV_Output_Count_6:Containers in reject discharge 2</v>
      </c>
      <c r="AA164" s="87" t="s">
        <v>6617</v>
      </c>
      <c r="AB164" s="90" t="s">
        <v>79</v>
      </c>
      <c r="AC164" s="90" t="s">
        <v>11195</v>
      </c>
      <c r="AD164" s="90" t="s">
        <v>9152</v>
      </c>
      <c r="AE164" s="48"/>
      <c r="AF164" s="635" t="s">
        <v>4399</v>
      </c>
      <c r="AG164" s="48" t="s">
        <v>1539</v>
      </c>
      <c r="AH164" s="51"/>
      <c r="AI164" s="51" t="s">
        <v>11219</v>
      </c>
    </row>
    <row r="165" spans="1:35" s="57" customFormat="1" ht="51" outlineLevel="1">
      <c r="A165" s="647"/>
      <c r="B165" s="649" t="s">
        <v>92</v>
      </c>
      <c r="C165" s="100">
        <v>158</v>
      </c>
      <c r="D165" s="48" t="s">
        <v>11220</v>
      </c>
      <c r="E165" s="48" t="s">
        <v>11221</v>
      </c>
      <c r="F165" s="48" t="s">
        <v>11222</v>
      </c>
      <c r="G165" s="95" t="s">
        <v>11223</v>
      </c>
      <c r="H165" s="48" t="s">
        <v>11224</v>
      </c>
      <c r="I165" s="48" t="s">
        <v>9152</v>
      </c>
      <c r="J165" s="48" t="s">
        <v>80</v>
      </c>
      <c r="K165" s="48"/>
      <c r="L165" s="48"/>
      <c r="M165" s="48">
        <v>9999999999</v>
      </c>
      <c r="N165" s="48">
        <v>0</v>
      </c>
      <c r="O165" s="48">
        <v>9999999999</v>
      </c>
      <c r="P165" s="651"/>
      <c r="Q165" s="652"/>
      <c r="R165" s="125"/>
      <c r="S165" s="78"/>
      <c r="T165" s="78" t="s">
        <v>79</v>
      </c>
      <c r="U165" s="78">
        <v>0</v>
      </c>
      <c r="V165" s="78" t="s">
        <v>215</v>
      </c>
      <c r="W165" s="78" t="s">
        <v>11185</v>
      </c>
      <c r="X165" s="78" t="s">
        <v>6491</v>
      </c>
      <c r="Y165" s="78" t="s">
        <v>9955</v>
      </c>
      <c r="Z165" s="87" t="str">
        <f t="shared" si="0"/>
        <v>VLM/OV_Output_Count_7:Total containers this batch</v>
      </c>
      <c r="AA165" s="87" t="s">
        <v>6617</v>
      </c>
      <c r="AB165" s="90" t="s">
        <v>79</v>
      </c>
      <c r="AC165" s="90" t="s">
        <v>11186</v>
      </c>
      <c r="AD165" s="90" t="s">
        <v>9152</v>
      </c>
      <c r="AE165" s="48"/>
      <c r="AF165" s="653" t="s">
        <v>11187</v>
      </c>
      <c r="AG165" s="48" t="s">
        <v>1539</v>
      </c>
      <c r="AH165" s="51"/>
      <c r="AI165" s="51" t="s">
        <v>11225</v>
      </c>
    </row>
    <row r="166" spans="1:35" s="57" customFormat="1" ht="51" outlineLevel="1">
      <c r="A166" s="647"/>
      <c r="B166" s="649" t="s">
        <v>92</v>
      </c>
      <c r="C166" s="100">
        <v>159</v>
      </c>
      <c r="D166" s="48" t="s">
        <v>11226</v>
      </c>
      <c r="E166" s="48" t="s">
        <v>11227</v>
      </c>
      <c r="F166" s="48" t="s">
        <v>11228</v>
      </c>
      <c r="G166" s="95" t="s">
        <v>11229</v>
      </c>
      <c r="H166" s="48" t="s">
        <v>11230</v>
      </c>
      <c r="I166" s="48" t="s">
        <v>9152</v>
      </c>
      <c r="J166" s="48" t="s">
        <v>80</v>
      </c>
      <c r="K166" s="48"/>
      <c r="L166" s="48"/>
      <c r="M166" s="48">
        <v>9999999999</v>
      </c>
      <c r="N166" s="48">
        <v>0</v>
      </c>
      <c r="O166" s="48">
        <v>9999999999</v>
      </c>
      <c r="P166" s="651"/>
      <c r="Q166" s="652"/>
      <c r="R166" s="125"/>
      <c r="S166" s="78"/>
      <c r="T166" s="78" t="s">
        <v>79</v>
      </c>
      <c r="U166" s="78">
        <v>0</v>
      </c>
      <c r="V166" s="78" t="s">
        <v>215</v>
      </c>
      <c r="W166" s="78" t="s">
        <v>11185</v>
      </c>
      <c r="X166" s="78" t="s">
        <v>6491</v>
      </c>
      <c r="Y166" s="78" t="s">
        <v>9955</v>
      </c>
      <c r="Z166" s="87" t="str">
        <f t="shared" si="0"/>
        <v>VLM/OV_Output_Count_8:IPC containers</v>
      </c>
      <c r="AA166" s="87" t="s">
        <v>6617</v>
      </c>
      <c r="AB166" s="90" t="s">
        <v>79</v>
      </c>
      <c r="AC166" s="90" t="s">
        <v>11186</v>
      </c>
      <c r="AD166" s="90" t="s">
        <v>9152</v>
      </c>
      <c r="AE166" s="48"/>
      <c r="AF166" s="635" t="s">
        <v>4399</v>
      </c>
      <c r="AG166" s="48" t="s">
        <v>1539</v>
      </c>
      <c r="AH166" s="51"/>
      <c r="AI166" s="51" t="s">
        <v>11231</v>
      </c>
    </row>
    <row r="167" spans="1:35" s="57" customFormat="1" ht="51" outlineLevel="1">
      <c r="A167" s="647"/>
      <c r="B167" s="649" t="s">
        <v>92</v>
      </c>
      <c r="C167" s="100">
        <v>160</v>
      </c>
      <c r="D167" s="48" t="s">
        <v>11232</v>
      </c>
      <c r="E167" s="48" t="s">
        <v>11233</v>
      </c>
      <c r="F167" s="48" t="s">
        <v>11234</v>
      </c>
      <c r="G167" s="95" t="s">
        <v>11235</v>
      </c>
      <c r="H167" s="48" t="s">
        <v>11236</v>
      </c>
      <c r="I167" s="48" t="s">
        <v>9152</v>
      </c>
      <c r="J167" s="48" t="s">
        <v>80</v>
      </c>
      <c r="K167" s="48"/>
      <c r="L167" s="48"/>
      <c r="M167" s="48">
        <v>9999999999</v>
      </c>
      <c r="N167" s="48">
        <v>0</v>
      </c>
      <c r="O167" s="48">
        <v>9999999999</v>
      </c>
      <c r="P167" s="651"/>
      <c r="Q167" s="652"/>
      <c r="R167" s="125"/>
      <c r="S167" s="78"/>
      <c r="T167" s="78" t="s">
        <v>79</v>
      </c>
      <c r="U167" s="78">
        <v>0</v>
      </c>
      <c r="V167" s="78" t="s">
        <v>215</v>
      </c>
      <c r="W167" s="78" t="s">
        <v>11185</v>
      </c>
      <c r="X167" s="78" t="s">
        <v>6491</v>
      </c>
      <c r="Y167" s="78" t="s">
        <v>9955</v>
      </c>
      <c r="Z167" s="87" t="str">
        <f t="shared" si="0"/>
        <v>VLM/OV_Output_Count_9:Containers required for self-optimization</v>
      </c>
      <c r="AA167" s="87" t="s">
        <v>6617</v>
      </c>
      <c r="AB167" s="90" t="s">
        <v>79</v>
      </c>
      <c r="AC167" s="90" t="s">
        <v>11186</v>
      </c>
      <c r="AD167" s="90" t="s">
        <v>9152</v>
      </c>
      <c r="AE167" s="48"/>
      <c r="AF167" s="635" t="s">
        <v>4399</v>
      </c>
      <c r="AG167" s="48" t="s">
        <v>1539</v>
      </c>
      <c r="AH167" s="51"/>
      <c r="AI167" s="51" t="s">
        <v>11237</v>
      </c>
    </row>
    <row r="168" spans="1:35" s="57" customFormat="1" ht="51" outlineLevel="1">
      <c r="A168" s="647"/>
      <c r="B168" s="649" t="s">
        <v>92</v>
      </c>
      <c r="C168" s="100">
        <v>161</v>
      </c>
      <c r="D168" s="48" t="s">
        <v>11238</v>
      </c>
      <c r="E168" s="48" t="s">
        <v>11239</v>
      </c>
      <c r="F168" s="48" t="s">
        <v>11240</v>
      </c>
      <c r="G168" s="95" t="s">
        <v>11241</v>
      </c>
      <c r="H168" s="48" t="s">
        <v>11242</v>
      </c>
      <c r="I168" s="48" t="s">
        <v>9152</v>
      </c>
      <c r="J168" s="48" t="s">
        <v>80</v>
      </c>
      <c r="K168" s="48"/>
      <c r="L168" s="48"/>
      <c r="M168" s="48">
        <v>9999999999</v>
      </c>
      <c r="N168" s="48">
        <v>0</v>
      </c>
      <c r="O168" s="48">
        <v>9999999999</v>
      </c>
      <c r="P168" s="651"/>
      <c r="Q168" s="652"/>
      <c r="R168" s="125"/>
      <c r="S168" s="78"/>
      <c r="T168" s="78" t="s">
        <v>79</v>
      </c>
      <c r="U168" s="78">
        <v>0</v>
      </c>
      <c r="V168" s="78" t="s">
        <v>215</v>
      </c>
      <c r="W168" s="78" t="s">
        <v>11194</v>
      </c>
      <c r="X168" s="78" t="s">
        <v>6491</v>
      </c>
      <c r="Y168" s="78" t="s">
        <v>9955</v>
      </c>
      <c r="Z168" s="87" t="str">
        <f t="shared" si="0"/>
        <v>VLM/OV_Output_Count_10:Containers filled</v>
      </c>
      <c r="AA168" s="87" t="s">
        <v>6617</v>
      </c>
      <c r="AB168" s="90" t="s">
        <v>79</v>
      </c>
      <c r="AC168" s="90" t="s">
        <v>11195</v>
      </c>
      <c r="AD168" s="90" t="s">
        <v>9152</v>
      </c>
      <c r="AE168" s="48"/>
      <c r="AF168" s="635" t="s">
        <v>4399</v>
      </c>
      <c r="AG168" s="48" t="s">
        <v>1539</v>
      </c>
      <c r="AH168" s="51"/>
      <c r="AI168" s="51" t="s">
        <v>11243</v>
      </c>
    </row>
    <row r="169" spans="1:35" s="57" customFormat="1" ht="51" outlineLevel="1">
      <c r="A169" s="647"/>
      <c r="B169" s="649" t="s">
        <v>92</v>
      </c>
      <c r="C169" s="100">
        <v>162</v>
      </c>
      <c r="D169" s="48" t="s">
        <v>11244</v>
      </c>
      <c r="E169" s="48" t="s">
        <v>11245</v>
      </c>
      <c r="F169" s="48" t="s">
        <v>11246</v>
      </c>
      <c r="G169" s="95" t="s">
        <v>11247</v>
      </c>
      <c r="H169" s="48" t="s">
        <v>11248</v>
      </c>
      <c r="I169" s="48" t="s">
        <v>9152</v>
      </c>
      <c r="J169" s="48" t="s">
        <v>80</v>
      </c>
      <c r="K169" s="48"/>
      <c r="L169" s="48"/>
      <c r="M169" s="48">
        <v>9999999999</v>
      </c>
      <c r="N169" s="48">
        <v>0</v>
      </c>
      <c r="O169" s="48">
        <v>9999999999</v>
      </c>
      <c r="P169" s="651"/>
      <c r="Q169" s="652"/>
      <c r="R169" s="125"/>
      <c r="S169" s="78"/>
      <c r="T169" s="78" t="s">
        <v>79</v>
      </c>
      <c r="U169" s="78">
        <v>0</v>
      </c>
      <c r="V169" s="78" t="s">
        <v>215</v>
      </c>
      <c r="W169" s="78" t="s">
        <v>11185</v>
      </c>
      <c r="X169" s="78" t="s">
        <v>6491</v>
      </c>
      <c r="Y169" s="78" t="s">
        <v>9955</v>
      </c>
      <c r="Z169" s="87" t="str">
        <f t="shared" si="0"/>
        <v>VLM/OV_Output_Count_11:Containers with a stopper</v>
      </c>
      <c r="AA169" s="87" t="s">
        <v>6617</v>
      </c>
      <c r="AB169" s="90" t="s">
        <v>79</v>
      </c>
      <c r="AC169" s="90" t="s">
        <v>11186</v>
      </c>
      <c r="AD169" s="90" t="s">
        <v>9152</v>
      </c>
      <c r="AE169" s="48"/>
      <c r="AF169" s="635" t="s">
        <v>4399</v>
      </c>
      <c r="AG169" s="48" t="s">
        <v>1539</v>
      </c>
      <c r="AH169" s="51"/>
      <c r="AI169" s="51" t="s">
        <v>11249</v>
      </c>
    </row>
    <row r="170" spans="1:35" s="57" customFormat="1" ht="51" outlineLevel="1">
      <c r="A170" s="647"/>
      <c r="B170" s="649" t="s">
        <v>92</v>
      </c>
      <c r="C170" s="100">
        <v>163</v>
      </c>
      <c r="D170" s="48" t="s">
        <v>11250</v>
      </c>
      <c r="E170" s="48" t="s">
        <v>11251</v>
      </c>
      <c r="F170" s="48" t="s">
        <v>11252</v>
      </c>
      <c r="G170" s="95" t="s">
        <v>11253</v>
      </c>
      <c r="H170" s="48" t="s">
        <v>11254</v>
      </c>
      <c r="I170" s="48" t="s">
        <v>9152</v>
      </c>
      <c r="J170" s="48" t="s">
        <v>80</v>
      </c>
      <c r="K170" s="48"/>
      <c r="L170" s="48"/>
      <c r="M170" s="48">
        <v>9999999999</v>
      </c>
      <c r="N170" s="48">
        <v>0</v>
      </c>
      <c r="O170" s="48">
        <v>9999999999</v>
      </c>
      <c r="P170" s="651"/>
      <c r="Q170" s="652"/>
      <c r="R170" s="125"/>
      <c r="S170" s="78"/>
      <c r="T170" s="78" t="s">
        <v>79</v>
      </c>
      <c r="U170" s="78">
        <v>0</v>
      </c>
      <c r="V170" s="78" t="s">
        <v>215</v>
      </c>
      <c r="W170" s="78" t="s">
        <v>11185</v>
      </c>
      <c r="X170" s="78" t="s">
        <v>6491</v>
      </c>
      <c r="Y170" s="78" t="s">
        <v>9955</v>
      </c>
      <c r="Z170" s="87" t="str">
        <f t="shared" si="0"/>
        <v>VLM/OV_Output_Count_12:Good containers format test</v>
      </c>
      <c r="AA170" s="87" t="s">
        <v>6617</v>
      </c>
      <c r="AB170" s="90" t="s">
        <v>79</v>
      </c>
      <c r="AC170" s="90" t="s">
        <v>11186</v>
      </c>
      <c r="AD170" s="90" t="s">
        <v>9152</v>
      </c>
      <c r="AF170" s="635" t="s">
        <v>4399</v>
      </c>
      <c r="AG170" s="48" t="s">
        <v>1539</v>
      </c>
      <c r="AH170" s="51"/>
      <c r="AI170" s="51" t="s">
        <v>11255</v>
      </c>
    </row>
    <row r="171" spans="1:35" s="57" customFormat="1" ht="51" outlineLevel="1">
      <c r="A171" s="647"/>
      <c r="B171" s="649" t="s">
        <v>92</v>
      </c>
      <c r="C171" s="100">
        <v>164</v>
      </c>
      <c r="D171" s="48" t="s">
        <v>11256</v>
      </c>
      <c r="E171" s="48" t="s">
        <v>11257</v>
      </c>
      <c r="F171" s="48" t="s">
        <v>11258</v>
      </c>
      <c r="G171" s="95" t="s">
        <v>11259</v>
      </c>
      <c r="H171" s="48" t="s">
        <v>11260</v>
      </c>
      <c r="I171" s="48" t="s">
        <v>9152</v>
      </c>
      <c r="J171" s="48" t="s">
        <v>80</v>
      </c>
      <c r="K171" s="48"/>
      <c r="L171" s="48"/>
      <c r="M171" s="48">
        <v>9999999999</v>
      </c>
      <c r="N171" s="48">
        <v>0</v>
      </c>
      <c r="O171" s="48">
        <v>9999999999</v>
      </c>
      <c r="P171" s="651"/>
      <c r="Q171" s="652"/>
      <c r="R171" s="125"/>
      <c r="S171" s="78"/>
      <c r="T171" s="78" t="s">
        <v>79</v>
      </c>
      <c r="U171" s="78">
        <v>0</v>
      </c>
      <c r="V171" s="78" t="s">
        <v>215</v>
      </c>
      <c r="W171" s="78" t="s">
        <v>11185</v>
      </c>
      <c r="X171" s="78" t="s">
        <v>6491</v>
      </c>
      <c r="Y171" s="78" t="s">
        <v>9955</v>
      </c>
      <c r="Z171" s="87" t="str">
        <f t="shared" si="0"/>
        <v>VLM/OV_Output_Count_13:Dosings into product reject bottle</v>
      </c>
      <c r="AA171" s="87" t="s">
        <v>6617</v>
      </c>
      <c r="AB171" s="90" t="s">
        <v>79</v>
      </c>
      <c r="AC171" s="90" t="s">
        <v>11261</v>
      </c>
      <c r="AD171" s="90" t="s">
        <v>9152</v>
      </c>
      <c r="AF171" s="635" t="s">
        <v>4399</v>
      </c>
      <c r="AG171" s="48" t="s">
        <v>1539</v>
      </c>
      <c r="AH171" s="51"/>
      <c r="AI171" s="51" t="s">
        <v>11262</v>
      </c>
    </row>
    <row r="172" spans="1:35" s="57" customFormat="1" outlineLevel="1">
      <c r="A172" s="647"/>
      <c r="B172" s="649" t="s">
        <v>23</v>
      </c>
      <c r="C172" s="100">
        <v>165</v>
      </c>
      <c r="D172" s="48"/>
      <c r="E172" s="48" t="s">
        <v>11263</v>
      </c>
      <c r="F172" s="48" t="s">
        <v>11264</v>
      </c>
      <c r="G172" s="95" t="s">
        <v>11265</v>
      </c>
      <c r="H172" s="48"/>
      <c r="I172" s="48"/>
      <c r="J172" s="48"/>
      <c r="K172" s="48"/>
      <c r="L172" s="48"/>
      <c r="M172" s="48"/>
      <c r="N172" s="48"/>
      <c r="O172" s="48"/>
      <c r="P172" s="651"/>
      <c r="Q172" s="652"/>
      <c r="R172" s="125"/>
      <c r="S172" s="78"/>
      <c r="T172" s="78"/>
      <c r="U172" s="78"/>
      <c r="V172" s="78"/>
      <c r="W172" s="78"/>
      <c r="X172" s="78"/>
      <c r="Y172" s="78"/>
      <c r="Z172" s="87"/>
      <c r="AA172" s="87"/>
      <c r="AB172" s="90"/>
      <c r="AC172" s="90"/>
      <c r="AD172" s="90"/>
      <c r="AE172" s="48"/>
      <c r="AF172" s="635"/>
      <c r="AG172" s="125"/>
      <c r="AH172" s="51"/>
      <c r="AI172" s="51"/>
    </row>
    <row r="173" spans="1:35" s="57" customFormat="1" ht="51" outlineLevel="1">
      <c r="A173" s="647"/>
      <c r="B173" s="649" t="s">
        <v>42</v>
      </c>
      <c r="C173" s="100">
        <v>166</v>
      </c>
      <c r="D173" s="48" t="s">
        <v>11266</v>
      </c>
      <c r="E173" s="48" t="s">
        <v>11267</v>
      </c>
      <c r="F173" s="48" t="s">
        <v>11268</v>
      </c>
      <c r="G173" s="95" t="s">
        <v>11269</v>
      </c>
      <c r="H173" s="48" t="s">
        <v>11270</v>
      </c>
      <c r="I173" s="48" t="s">
        <v>9152</v>
      </c>
      <c r="J173" s="48" t="s">
        <v>80</v>
      </c>
      <c r="K173" s="48"/>
      <c r="L173" s="48"/>
      <c r="M173" s="48">
        <v>9999999999</v>
      </c>
      <c r="N173" s="48">
        <v>0</v>
      </c>
      <c r="O173" s="48">
        <v>9999999999</v>
      </c>
      <c r="P173" s="651"/>
      <c r="Q173" s="652"/>
      <c r="R173" s="125"/>
      <c r="S173" s="78"/>
      <c r="T173" s="78" t="s">
        <v>79</v>
      </c>
      <c r="U173" s="78">
        <v>0</v>
      </c>
      <c r="V173" s="78" t="s">
        <v>215</v>
      </c>
      <c r="W173" s="78" t="s">
        <v>11271</v>
      </c>
      <c r="X173" s="78" t="s">
        <v>6491</v>
      </c>
      <c r="Y173" s="78" t="s">
        <v>9955</v>
      </c>
      <c r="Z173" s="87" t="str">
        <f t="shared" ref="Z173:Z181" si="1">CONCATENATE(D173,":",G173)</f>
        <v>VLM/OV_Output_Count_15:Rejects due to bleeding the dosing system</v>
      </c>
      <c r="AA173" s="87" t="s">
        <v>6617</v>
      </c>
      <c r="AB173" s="90" t="s">
        <v>79</v>
      </c>
      <c r="AC173" s="90" t="s">
        <v>11261</v>
      </c>
      <c r="AD173" s="90" t="s">
        <v>9152</v>
      </c>
      <c r="AE173" s="48"/>
      <c r="AF173" s="635" t="s">
        <v>11272</v>
      </c>
      <c r="AG173" s="48" t="s">
        <v>1539</v>
      </c>
      <c r="AH173" s="51"/>
      <c r="AI173" s="51" t="s">
        <v>11273</v>
      </c>
    </row>
    <row r="174" spans="1:35" s="57" customFormat="1" ht="51" outlineLevel="1">
      <c r="A174" s="647"/>
      <c r="B174" s="649" t="s">
        <v>42</v>
      </c>
      <c r="C174" s="100">
        <v>167</v>
      </c>
      <c r="D174" s="48" t="s">
        <v>11274</v>
      </c>
      <c r="E174" s="48" t="s">
        <v>11275</v>
      </c>
      <c r="F174" s="48" t="s">
        <v>11276</v>
      </c>
      <c r="G174" s="95" t="s">
        <v>11277</v>
      </c>
      <c r="H174" s="48" t="s">
        <v>11278</v>
      </c>
      <c r="I174" s="48" t="s">
        <v>9152</v>
      </c>
      <c r="J174" s="48" t="s">
        <v>80</v>
      </c>
      <c r="K174" s="48"/>
      <c r="L174" s="48"/>
      <c r="M174" s="48">
        <v>9999999999</v>
      </c>
      <c r="N174" s="48">
        <v>0</v>
      </c>
      <c r="O174" s="48">
        <v>9999999999</v>
      </c>
      <c r="P174" s="651"/>
      <c r="Q174" s="652"/>
      <c r="R174" s="125"/>
      <c r="S174" s="78"/>
      <c r="T174" s="78" t="s">
        <v>79</v>
      </c>
      <c r="U174" s="78">
        <v>0</v>
      </c>
      <c r="V174" s="78" t="s">
        <v>215</v>
      </c>
      <c r="W174" s="78" t="s">
        <v>11271</v>
      </c>
      <c r="X174" s="78" t="s">
        <v>6491</v>
      </c>
      <c r="Y174" s="78" t="s">
        <v>9955</v>
      </c>
      <c r="Z174" s="87" t="str">
        <f t="shared" si="1"/>
        <v>VLM/OV_Output_Count_16:Rejects due to dosing station</v>
      </c>
      <c r="AA174" s="87" t="s">
        <v>6617</v>
      </c>
      <c r="AB174" s="90" t="s">
        <v>79</v>
      </c>
      <c r="AC174" s="90" t="s">
        <v>11261</v>
      </c>
      <c r="AD174" s="90" t="s">
        <v>9152</v>
      </c>
      <c r="AE174" s="48"/>
      <c r="AF174" s="635" t="s">
        <v>11272</v>
      </c>
      <c r="AG174" s="48" t="s">
        <v>1539</v>
      </c>
      <c r="AH174" s="51"/>
      <c r="AI174" s="51" t="s">
        <v>11279</v>
      </c>
    </row>
    <row r="175" spans="1:35" s="57" customFormat="1" ht="51" outlineLevel="1">
      <c r="A175" s="647"/>
      <c r="B175" s="649" t="s">
        <v>42</v>
      </c>
      <c r="C175" s="100">
        <v>168</v>
      </c>
      <c r="D175" s="48" t="s">
        <v>11280</v>
      </c>
      <c r="E175" s="48" t="s">
        <v>11281</v>
      </c>
      <c r="F175" s="48" t="s">
        <v>11282</v>
      </c>
      <c r="G175" s="95" t="s">
        <v>11283</v>
      </c>
      <c r="H175" s="48" t="s">
        <v>11284</v>
      </c>
      <c r="I175" s="48" t="s">
        <v>9152</v>
      </c>
      <c r="J175" s="48" t="s">
        <v>80</v>
      </c>
      <c r="K175" s="48"/>
      <c r="L175" s="48"/>
      <c r="M175" s="48">
        <v>9999999999</v>
      </c>
      <c r="N175" s="48">
        <v>0</v>
      </c>
      <c r="O175" s="48">
        <v>9999999999</v>
      </c>
      <c r="P175" s="651"/>
      <c r="Q175" s="652"/>
      <c r="R175" s="125"/>
      <c r="S175" s="78"/>
      <c r="T175" s="78" t="s">
        <v>79</v>
      </c>
      <c r="U175" s="78">
        <v>0</v>
      </c>
      <c r="V175" s="78" t="s">
        <v>215</v>
      </c>
      <c r="W175" s="78" t="s">
        <v>11271</v>
      </c>
      <c r="X175" s="78" t="s">
        <v>6491</v>
      </c>
      <c r="Y175" s="78" t="s">
        <v>9955</v>
      </c>
      <c r="Z175" s="87" t="str">
        <f t="shared" si="1"/>
        <v>VLM/OV_Output_Count_17:Rejects due to max. dosing station downtime elapsed</v>
      </c>
      <c r="AA175" s="87" t="s">
        <v>6617</v>
      </c>
      <c r="AB175" s="90" t="s">
        <v>79</v>
      </c>
      <c r="AC175" s="90" t="s">
        <v>11261</v>
      </c>
      <c r="AD175" s="90" t="s">
        <v>9152</v>
      </c>
      <c r="AE175" s="48"/>
      <c r="AF175" s="635" t="s">
        <v>11272</v>
      </c>
      <c r="AG175" s="48" t="s">
        <v>1539</v>
      </c>
      <c r="AH175" s="51"/>
      <c r="AI175" s="51" t="s">
        <v>11285</v>
      </c>
    </row>
    <row r="176" spans="1:35" s="57" customFormat="1" ht="51" outlineLevel="1">
      <c r="A176" s="647"/>
      <c r="B176" s="649" t="s">
        <v>42</v>
      </c>
      <c r="C176" s="100">
        <v>169</v>
      </c>
      <c r="D176" s="48" t="s">
        <v>11286</v>
      </c>
      <c r="E176" s="48" t="s">
        <v>11287</v>
      </c>
      <c r="F176" s="48" t="s">
        <v>11288</v>
      </c>
      <c r="G176" s="95" t="s">
        <v>11289</v>
      </c>
      <c r="H176" s="48" t="s">
        <v>11290</v>
      </c>
      <c r="I176" s="48" t="s">
        <v>9152</v>
      </c>
      <c r="J176" s="48" t="s">
        <v>80</v>
      </c>
      <c r="K176" s="48"/>
      <c r="L176" s="48"/>
      <c r="M176" s="48">
        <v>9999999999</v>
      </c>
      <c r="N176" s="48">
        <v>0</v>
      </c>
      <c r="O176" s="48">
        <v>9999999999</v>
      </c>
      <c r="P176" s="651"/>
      <c r="Q176" s="652"/>
      <c r="R176" s="125"/>
      <c r="S176" s="78"/>
      <c r="T176" s="78" t="s">
        <v>79</v>
      </c>
      <c r="U176" s="78">
        <v>0</v>
      </c>
      <c r="V176" s="78" t="s">
        <v>215</v>
      </c>
      <c r="W176" s="78" t="s">
        <v>11271</v>
      </c>
      <c r="X176" s="78" t="s">
        <v>6491</v>
      </c>
      <c r="Y176" s="78" t="s">
        <v>9955</v>
      </c>
      <c r="Z176" s="87" t="str">
        <f t="shared" si="1"/>
        <v>VLM/OV_Output_Count_18:Rejects after downtime for filled, still open containers elapsed</v>
      </c>
      <c r="AA176" s="87" t="s">
        <v>6617</v>
      </c>
      <c r="AB176" s="90" t="s">
        <v>79</v>
      </c>
      <c r="AC176" s="90" t="s">
        <v>11261</v>
      </c>
      <c r="AD176" s="90" t="s">
        <v>9152</v>
      </c>
      <c r="AE176" s="48"/>
      <c r="AF176" s="635" t="s">
        <v>11272</v>
      </c>
      <c r="AG176" s="48" t="s">
        <v>1539</v>
      </c>
      <c r="AH176" s="51"/>
      <c r="AI176" s="51" t="s">
        <v>11291</v>
      </c>
    </row>
    <row r="177" spans="1:35" s="57" customFormat="1" ht="51" outlineLevel="1">
      <c r="A177" s="647"/>
      <c r="B177" s="649" t="s">
        <v>42</v>
      </c>
      <c r="C177" s="100">
        <v>170</v>
      </c>
      <c r="D177" s="48" t="s">
        <v>11292</v>
      </c>
      <c r="E177" s="48" t="s">
        <v>11293</v>
      </c>
      <c r="F177" s="48" t="s">
        <v>11294</v>
      </c>
      <c r="G177" s="95" t="s">
        <v>11295</v>
      </c>
      <c r="H177" s="48" t="s">
        <v>11296</v>
      </c>
      <c r="I177" s="48" t="s">
        <v>9152</v>
      </c>
      <c r="J177" s="48" t="s">
        <v>80</v>
      </c>
      <c r="K177" s="48"/>
      <c r="L177" s="48"/>
      <c r="M177" s="48">
        <v>9999999999</v>
      </c>
      <c r="N177" s="48">
        <v>0</v>
      </c>
      <c r="O177" s="48">
        <v>9999999999</v>
      </c>
      <c r="P177" s="651"/>
      <c r="Q177" s="652"/>
      <c r="R177" s="125"/>
      <c r="S177" s="78"/>
      <c r="T177" s="78" t="s">
        <v>79</v>
      </c>
      <c r="U177" s="78">
        <v>0</v>
      </c>
      <c r="V177" s="78" t="s">
        <v>215</v>
      </c>
      <c r="W177" s="78" t="s">
        <v>11271</v>
      </c>
      <c r="X177" s="78" t="s">
        <v>6491</v>
      </c>
      <c r="Y177" s="78" t="s">
        <v>9955</v>
      </c>
      <c r="Z177" s="87" t="str">
        <f t="shared" si="1"/>
        <v>VLM/OV_Output_Count_19:Rejects due to tare weight outside tolerance range</v>
      </c>
      <c r="AA177" s="87" t="s">
        <v>6617</v>
      </c>
      <c r="AB177" s="90" t="s">
        <v>79</v>
      </c>
      <c r="AC177" s="90" t="s">
        <v>11261</v>
      </c>
      <c r="AD177" s="90" t="s">
        <v>9152</v>
      </c>
      <c r="AE177" s="48"/>
      <c r="AF177" s="635" t="s">
        <v>11272</v>
      </c>
      <c r="AG177" s="48" t="s">
        <v>1539</v>
      </c>
      <c r="AH177" s="51"/>
      <c r="AI177" s="51" t="s">
        <v>11297</v>
      </c>
    </row>
    <row r="178" spans="1:35" s="57" customFormat="1" ht="51" outlineLevel="1">
      <c r="A178" s="647"/>
      <c r="B178" s="649" t="s">
        <v>42</v>
      </c>
      <c r="C178" s="100">
        <v>171</v>
      </c>
      <c r="D178" s="48" t="s">
        <v>11298</v>
      </c>
      <c r="E178" s="48" t="s">
        <v>11299</v>
      </c>
      <c r="F178" s="48" t="s">
        <v>11300</v>
      </c>
      <c r="G178" s="95" t="s">
        <v>11301</v>
      </c>
      <c r="H178" s="48" t="s">
        <v>11302</v>
      </c>
      <c r="I178" s="48" t="s">
        <v>9152</v>
      </c>
      <c r="J178" s="48" t="s">
        <v>80</v>
      </c>
      <c r="K178" s="48"/>
      <c r="L178" s="48"/>
      <c r="M178" s="48">
        <v>9999999999</v>
      </c>
      <c r="N178" s="48">
        <v>0</v>
      </c>
      <c r="O178" s="48">
        <v>9999999999</v>
      </c>
      <c r="P178" s="651"/>
      <c r="Q178" s="652"/>
      <c r="R178" s="125"/>
      <c r="S178" s="78"/>
      <c r="T178" s="78" t="s">
        <v>79</v>
      </c>
      <c r="U178" s="78">
        <v>0</v>
      </c>
      <c r="V178" s="78" t="s">
        <v>215</v>
      </c>
      <c r="W178" s="78" t="s">
        <v>11271</v>
      </c>
      <c r="X178" s="78" t="s">
        <v>6491</v>
      </c>
      <c r="Y178" s="78" t="s">
        <v>9955</v>
      </c>
      <c r="Z178" s="87" t="str">
        <f t="shared" si="1"/>
        <v>VLM/OV_Output_Count_20:Rejects due to net weight outside tolerance range</v>
      </c>
      <c r="AA178" s="87" t="s">
        <v>6617</v>
      </c>
      <c r="AB178" s="90" t="s">
        <v>79</v>
      </c>
      <c r="AC178" s="90" t="s">
        <v>11261</v>
      </c>
      <c r="AD178" s="90" t="s">
        <v>9152</v>
      </c>
      <c r="AE178" s="48"/>
      <c r="AF178" s="635" t="s">
        <v>11272</v>
      </c>
      <c r="AG178" s="48" t="s">
        <v>1539</v>
      </c>
      <c r="AH178" s="51"/>
      <c r="AI178" s="51" t="s">
        <v>11303</v>
      </c>
    </row>
    <row r="179" spans="1:35" s="57" customFormat="1" ht="51" outlineLevel="1">
      <c r="A179" s="647"/>
      <c r="B179" s="649" t="s">
        <v>42</v>
      </c>
      <c r="C179" s="100">
        <v>172</v>
      </c>
      <c r="D179" s="48" t="s">
        <v>11304</v>
      </c>
      <c r="E179" s="48" t="s">
        <v>11305</v>
      </c>
      <c r="F179" s="48" t="s">
        <v>11306</v>
      </c>
      <c r="G179" s="95" t="s">
        <v>11307</v>
      </c>
      <c r="H179" s="48" t="s">
        <v>11308</v>
      </c>
      <c r="I179" s="48" t="s">
        <v>9152</v>
      </c>
      <c r="J179" s="48" t="s">
        <v>80</v>
      </c>
      <c r="K179" s="48"/>
      <c r="L179" s="48"/>
      <c r="M179" s="48">
        <v>9999999999</v>
      </c>
      <c r="N179" s="48">
        <v>0</v>
      </c>
      <c r="O179" s="48">
        <v>9999999999</v>
      </c>
      <c r="P179" s="651"/>
      <c r="Q179" s="652"/>
      <c r="R179" s="125"/>
      <c r="S179" s="78"/>
      <c r="T179" s="78" t="s">
        <v>79</v>
      </c>
      <c r="U179" s="78">
        <v>0</v>
      </c>
      <c r="V179" s="78" t="s">
        <v>215</v>
      </c>
      <c r="W179" s="78" t="s">
        <v>11309</v>
      </c>
      <c r="X179" s="78" t="s">
        <v>6491</v>
      </c>
      <c r="Y179" s="78" t="s">
        <v>9955</v>
      </c>
      <c r="Z179" s="87" t="str">
        <f t="shared" si="1"/>
        <v>VLM/OV_Output_Count_21:Rejects due to unstable weight value on scales</v>
      </c>
      <c r="AA179" s="87" t="s">
        <v>6617</v>
      </c>
      <c r="AB179" s="90" t="s">
        <v>79</v>
      </c>
      <c r="AC179" s="90" t="s">
        <v>11310</v>
      </c>
      <c r="AD179" s="90" t="s">
        <v>9152</v>
      </c>
      <c r="AE179" s="48"/>
      <c r="AF179" s="635" t="s">
        <v>11272</v>
      </c>
      <c r="AG179" s="48" t="s">
        <v>1539</v>
      </c>
      <c r="AH179" s="51"/>
      <c r="AI179" s="51" t="s">
        <v>11311</v>
      </c>
    </row>
    <row r="180" spans="1:35" s="57" customFormat="1" ht="51" outlineLevel="1">
      <c r="A180" s="647"/>
      <c r="B180" s="649" t="s">
        <v>42</v>
      </c>
      <c r="C180" s="100">
        <v>173</v>
      </c>
      <c r="D180" s="48" t="s">
        <v>11312</v>
      </c>
      <c r="E180" s="48" t="s">
        <v>11313</v>
      </c>
      <c r="F180" s="48" t="s">
        <v>11314</v>
      </c>
      <c r="G180" s="95" t="s">
        <v>11315</v>
      </c>
      <c r="H180" s="48" t="s">
        <v>11316</v>
      </c>
      <c r="I180" s="48" t="s">
        <v>9152</v>
      </c>
      <c r="J180" s="48" t="s">
        <v>80</v>
      </c>
      <c r="K180" s="48"/>
      <c r="L180" s="48"/>
      <c r="M180" s="48">
        <v>9999999999</v>
      </c>
      <c r="N180" s="48">
        <v>0</v>
      </c>
      <c r="O180" s="48">
        <v>9999999999</v>
      </c>
      <c r="P180" s="651"/>
      <c r="Q180" s="652"/>
      <c r="R180" s="125"/>
      <c r="S180" s="78"/>
      <c r="T180" s="78" t="s">
        <v>79</v>
      </c>
      <c r="U180" s="78">
        <v>0</v>
      </c>
      <c r="V180" s="78" t="s">
        <v>215</v>
      </c>
      <c r="W180" s="78" t="s">
        <v>11309</v>
      </c>
      <c r="X180" s="78" t="s">
        <v>6491</v>
      </c>
      <c r="Y180" s="78" t="s">
        <v>9955</v>
      </c>
      <c r="Z180" s="87" t="str">
        <f t="shared" si="1"/>
        <v>VLM/OV_Output_Count_22:Rejects due to gas-flushing station</v>
      </c>
      <c r="AA180" s="87" t="s">
        <v>6617</v>
      </c>
      <c r="AB180" s="90" t="s">
        <v>79</v>
      </c>
      <c r="AC180" s="90" t="s">
        <v>11310</v>
      </c>
      <c r="AD180" s="90" t="s">
        <v>9152</v>
      </c>
      <c r="AE180" s="48"/>
      <c r="AF180" s="635" t="s">
        <v>11272</v>
      </c>
      <c r="AG180" s="48" t="s">
        <v>1539</v>
      </c>
      <c r="AH180" s="51"/>
      <c r="AI180" s="51" t="s">
        <v>11317</v>
      </c>
    </row>
    <row r="181" spans="1:35" s="57" customFormat="1" ht="51" outlineLevel="1">
      <c r="A181" s="647"/>
      <c r="B181" s="649" t="s">
        <v>42</v>
      </c>
      <c r="C181" s="100">
        <v>174</v>
      </c>
      <c r="D181" s="48" t="s">
        <v>11318</v>
      </c>
      <c r="E181" s="48" t="s">
        <v>11319</v>
      </c>
      <c r="F181" s="48" t="s">
        <v>11320</v>
      </c>
      <c r="G181" s="95" t="s">
        <v>11321</v>
      </c>
      <c r="H181" s="48" t="s">
        <v>11322</v>
      </c>
      <c r="I181" s="48" t="s">
        <v>9152</v>
      </c>
      <c r="J181" s="48" t="s">
        <v>80</v>
      </c>
      <c r="K181" s="48"/>
      <c r="L181" s="48"/>
      <c r="M181" s="48">
        <v>9999999999</v>
      </c>
      <c r="N181" s="48">
        <v>0</v>
      </c>
      <c r="O181" s="48">
        <v>9999999999</v>
      </c>
      <c r="P181" s="651"/>
      <c r="Q181" s="652"/>
      <c r="R181" s="125"/>
      <c r="S181" s="78"/>
      <c r="T181" s="78" t="s">
        <v>79</v>
      </c>
      <c r="U181" s="78">
        <v>0</v>
      </c>
      <c r="V181" s="78" t="s">
        <v>215</v>
      </c>
      <c r="W181" s="78" t="s">
        <v>11309</v>
      </c>
      <c r="X181" s="78" t="s">
        <v>6491</v>
      </c>
      <c r="Y181" s="78" t="s">
        <v>9955</v>
      </c>
      <c r="Z181" s="87" t="str">
        <f t="shared" si="1"/>
        <v>VLM/OV_Output_Count_23:Rejects due to stopper missing FFV</v>
      </c>
      <c r="AA181" s="87" t="s">
        <v>6617</v>
      </c>
      <c r="AB181" s="90" t="s">
        <v>79</v>
      </c>
      <c r="AC181" s="90" t="s">
        <v>11310</v>
      </c>
      <c r="AD181" s="90" t="s">
        <v>9152</v>
      </c>
      <c r="AE181" s="48"/>
      <c r="AF181" s="635" t="s">
        <v>11272</v>
      </c>
      <c r="AG181" s="48" t="s">
        <v>1539</v>
      </c>
      <c r="AH181" s="51"/>
      <c r="AI181" s="51" t="s">
        <v>11323</v>
      </c>
    </row>
    <row r="182" spans="1:35" s="57" customFormat="1" outlineLevel="1">
      <c r="A182" s="647"/>
      <c r="B182" s="649" t="s">
        <v>23</v>
      </c>
      <c r="C182" s="100">
        <v>175</v>
      </c>
      <c r="D182" s="48"/>
      <c r="E182" s="48" t="s">
        <v>11324</v>
      </c>
      <c r="F182" s="48" t="s">
        <v>11325</v>
      </c>
      <c r="G182" s="95" t="s">
        <v>11326</v>
      </c>
      <c r="H182" s="48"/>
      <c r="I182" s="48"/>
      <c r="J182" s="48"/>
      <c r="K182" s="48"/>
      <c r="L182" s="48"/>
      <c r="M182" s="48"/>
      <c r="N182" s="48"/>
      <c r="O182" s="48"/>
      <c r="P182" s="651"/>
      <c r="Q182" s="652"/>
      <c r="R182" s="125"/>
      <c r="S182" s="78"/>
      <c r="T182" s="78"/>
      <c r="U182" s="78"/>
      <c r="V182" s="78"/>
      <c r="W182" s="78"/>
      <c r="X182" s="78"/>
      <c r="Y182" s="78"/>
      <c r="Z182" s="87"/>
      <c r="AA182" s="87"/>
      <c r="AB182" s="90"/>
      <c r="AC182" s="90"/>
      <c r="AD182" s="90"/>
      <c r="AE182" s="48"/>
      <c r="AF182" s="635"/>
      <c r="AG182" s="125"/>
      <c r="AH182" s="51"/>
      <c r="AI182" s="51"/>
    </row>
    <row r="183" spans="1:35" s="57" customFormat="1" ht="51" outlineLevel="1">
      <c r="A183" s="647"/>
      <c r="B183" s="649" t="s">
        <v>42</v>
      </c>
      <c r="C183" s="100">
        <v>176</v>
      </c>
      <c r="D183" s="48" t="s">
        <v>11327</v>
      </c>
      <c r="E183" s="48" t="s">
        <v>11328</v>
      </c>
      <c r="F183" s="48" t="s">
        <v>11329</v>
      </c>
      <c r="G183" s="95" t="s">
        <v>11330</v>
      </c>
      <c r="H183" s="48" t="s">
        <v>11331</v>
      </c>
      <c r="I183" s="48" t="s">
        <v>9152</v>
      </c>
      <c r="J183" s="48" t="s">
        <v>80</v>
      </c>
      <c r="K183" s="48"/>
      <c r="L183" s="48"/>
      <c r="M183" s="48">
        <v>9999999999</v>
      </c>
      <c r="N183" s="48">
        <v>0</v>
      </c>
      <c r="O183" s="48">
        <v>9999999999</v>
      </c>
      <c r="P183" s="651"/>
      <c r="Q183" s="652"/>
      <c r="R183" s="125"/>
      <c r="S183" s="78"/>
      <c r="T183" s="78" t="s">
        <v>79</v>
      </c>
      <c r="U183" s="78">
        <v>0</v>
      </c>
      <c r="V183" s="78" t="s">
        <v>215</v>
      </c>
      <c r="W183" s="78" t="s">
        <v>11309</v>
      </c>
      <c r="X183" s="78" t="s">
        <v>6491</v>
      </c>
      <c r="Y183" s="78" t="s">
        <v>9955</v>
      </c>
      <c r="Z183" s="87" t="str">
        <f t="shared" ref="Z183:Z188" si="2">CONCATENATE(D183,":",G183)</f>
        <v>VLM/OV_Output_Count_25:Rejects due to stopper inspection: wrong stopper gap</v>
      </c>
      <c r="AA183" s="87" t="s">
        <v>6617</v>
      </c>
      <c r="AB183" s="90" t="s">
        <v>79</v>
      </c>
      <c r="AC183" s="90" t="s">
        <v>11310</v>
      </c>
      <c r="AD183" s="90" t="s">
        <v>9152</v>
      </c>
      <c r="AE183" s="48"/>
      <c r="AF183" s="635" t="s">
        <v>11272</v>
      </c>
      <c r="AG183" s="48" t="s">
        <v>1539</v>
      </c>
      <c r="AH183" s="51"/>
      <c r="AI183" s="51" t="s">
        <v>11332</v>
      </c>
    </row>
    <row r="184" spans="1:35" s="57" customFormat="1" ht="51" outlineLevel="1">
      <c r="A184" s="647"/>
      <c r="B184" s="649" t="s">
        <v>42</v>
      </c>
      <c r="C184" s="100">
        <v>177</v>
      </c>
      <c r="D184" s="48" t="s">
        <v>11333</v>
      </c>
      <c r="E184" s="48" t="s">
        <v>11334</v>
      </c>
      <c r="F184" s="48" t="s">
        <v>11335</v>
      </c>
      <c r="G184" s="95" t="s">
        <v>11336</v>
      </c>
      <c r="H184" s="48" t="s">
        <v>11337</v>
      </c>
      <c r="I184" s="48" t="s">
        <v>9152</v>
      </c>
      <c r="J184" s="48" t="s">
        <v>80</v>
      </c>
      <c r="K184" s="48"/>
      <c r="L184" s="48"/>
      <c r="M184" s="48">
        <v>9999999999</v>
      </c>
      <c r="N184" s="48">
        <v>0</v>
      </c>
      <c r="O184" s="48">
        <v>9999999999</v>
      </c>
      <c r="P184" s="651"/>
      <c r="Q184" s="652"/>
      <c r="R184" s="125"/>
      <c r="S184" s="78"/>
      <c r="T184" s="78" t="s">
        <v>79</v>
      </c>
      <c r="U184" s="78">
        <v>0</v>
      </c>
      <c r="V184" s="78" t="s">
        <v>215</v>
      </c>
      <c r="W184" s="78" t="s">
        <v>11309</v>
      </c>
      <c r="X184" s="78" t="s">
        <v>6491</v>
      </c>
      <c r="Y184" s="78" t="s">
        <v>9955</v>
      </c>
      <c r="Z184" s="87" t="str">
        <f t="shared" si="2"/>
        <v>VLM/OV_Output_Count_26:Rejects due to stopper inspection: stopper missing</v>
      </c>
      <c r="AA184" s="87" t="s">
        <v>6617</v>
      </c>
      <c r="AB184" s="90" t="s">
        <v>79</v>
      </c>
      <c r="AC184" s="90" t="s">
        <v>11310</v>
      </c>
      <c r="AD184" s="90" t="s">
        <v>9152</v>
      </c>
      <c r="AE184" s="48"/>
      <c r="AF184" s="635" t="s">
        <v>11272</v>
      </c>
      <c r="AG184" s="48" t="s">
        <v>1539</v>
      </c>
      <c r="AH184" s="51"/>
      <c r="AI184" s="51" t="s">
        <v>11338</v>
      </c>
    </row>
    <row r="185" spans="1:35" s="57" customFormat="1" ht="51" outlineLevel="1">
      <c r="A185" s="647"/>
      <c r="B185" s="649" t="s">
        <v>42</v>
      </c>
      <c r="C185" s="100">
        <v>178</v>
      </c>
      <c r="D185" s="48" t="s">
        <v>11339</v>
      </c>
      <c r="E185" s="48" t="s">
        <v>11340</v>
      </c>
      <c r="F185" s="48" t="s">
        <v>11341</v>
      </c>
      <c r="G185" s="95" t="s">
        <v>11342</v>
      </c>
      <c r="H185" s="48" t="s">
        <v>11343</v>
      </c>
      <c r="I185" s="48" t="s">
        <v>9152</v>
      </c>
      <c r="J185" s="48" t="s">
        <v>80</v>
      </c>
      <c r="K185" s="48"/>
      <c r="L185" s="48"/>
      <c r="M185" s="48">
        <v>9999999999</v>
      </c>
      <c r="N185" s="48">
        <v>0</v>
      </c>
      <c r="O185" s="48">
        <v>9999999999</v>
      </c>
      <c r="P185" s="651"/>
      <c r="Q185" s="652"/>
      <c r="R185" s="125"/>
      <c r="S185" s="78"/>
      <c r="T185" s="78" t="s">
        <v>79</v>
      </c>
      <c r="U185" s="78">
        <v>0</v>
      </c>
      <c r="V185" s="78" t="s">
        <v>215</v>
      </c>
      <c r="W185" s="78" t="s">
        <v>11309</v>
      </c>
      <c r="X185" s="78" t="s">
        <v>6491</v>
      </c>
      <c r="Y185" s="78" t="s">
        <v>9955</v>
      </c>
      <c r="Z185" s="87" t="str">
        <f t="shared" si="2"/>
        <v>VLM/OV_Output_Count_27:Rejects due to stopper inspection: container too high</v>
      </c>
      <c r="AA185" s="87" t="s">
        <v>6617</v>
      </c>
      <c r="AB185" s="90" t="s">
        <v>79</v>
      </c>
      <c r="AC185" s="90" t="s">
        <v>11310</v>
      </c>
      <c r="AD185" s="90" t="s">
        <v>9152</v>
      </c>
      <c r="AE185" s="48"/>
      <c r="AF185" s="635" t="s">
        <v>11272</v>
      </c>
      <c r="AG185" s="48" t="s">
        <v>1539</v>
      </c>
      <c r="AH185" s="51"/>
      <c r="AI185" s="51" t="s">
        <v>11344</v>
      </c>
    </row>
    <row r="186" spans="1:35" s="57" customFormat="1" ht="51" outlineLevel="1">
      <c r="A186" s="647"/>
      <c r="B186" s="649" t="s">
        <v>42</v>
      </c>
      <c r="C186" s="100">
        <v>179</v>
      </c>
      <c r="D186" s="48" t="s">
        <v>11345</v>
      </c>
      <c r="E186" s="48" t="s">
        <v>11346</v>
      </c>
      <c r="F186" s="48" t="s">
        <v>11347</v>
      </c>
      <c r="G186" s="95" t="s">
        <v>11348</v>
      </c>
      <c r="H186" s="48" t="s">
        <v>11349</v>
      </c>
      <c r="I186" s="48" t="s">
        <v>9152</v>
      </c>
      <c r="J186" s="48" t="s">
        <v>80</v>
      </c>
      <c r="K186" s="48"/>
      <c r="L186" s="48"/>
      <c r="M186" s="48">
        <v>9999999999</v>
      </c>
      <c r="N186" s="48">
        <v>0</v>
      </c>
      <c r="O186" s="48">
        <v>9999999999</v>
      </c>
      <c r="P186" s="651"/>
      <c r="Q186" s="652"/>
      <c r="R186" s="125"/>
      <c r="S186" s="78"/>
      <c r="T186" s="78" t="s">
        <v>79</v>
      </c>
      <c r="U186" s="78">
        <v>0</v>
      </c>
      <c r="V186" s="78" t="s">
        <v>215</v>
      </c>
      <c r="W186" s="78" t="s">
        <v>11309</v>
      </c>
      <c r="X186" s="78" t="s">
        <v>6491</v>
      </c>
      <c r="Y186" s="78" t="s">
        <v>9955</v>
      </c>
      <c r="Z186" s="87" t="str">
        <f t="shared" si="2"/>
        <v>VLM/OV_Output_Count_28:Rejects due to crimp cap missing before crimping</v>
      </c>
      <c r="AA186" s="87" t="s">
        <v>6617</v>
      </c>
      <c r="AB186" s="90" t="s">
        <v>79</v>
      </c>
      <c r="AC186" s="90" t="s">
        <v>11310</v>
      </c>
      <c r="AD186" s="90" t="s">
        <v>9152</v>
      </c>
      <c r="AE186" s="48"/>
      <c r="AF186" s="635" t="s">
        <v>11272</v>
      </c>
      <c r="AG186" s="48" t="s">
        <v>1539</v>
      </c>
      <c r="AH186" s="51"/>
      <c r="AI186" s="51" t="s">
        <v>11350</v>
      </c>
    </row>
    <row r="187" spans="1:35" s="57" customFormat="1" ht="51" outlineLevel="1">
      <c r="A187" s="647"/>
      <c r="B187" s="649" t="s">
        <v>42</v>
      </c>
      <c r="C187" s="100">
        <v>180</v>
      </c>
      <c r="D187" s="48" t="s">
        <v>11351</v>
      </c>
      <c r="E187" s="48" t="s">
        <v>11352</v>
      </c>
      <c r="F187" s="48" t="s">
        <v>11353</v>
      </c>
      <c r="G187" s="95" t="s">
        <v>11354</v>
      </c>
      <c r="H187" s="48" t="s">
        <v>11355</v>
      </c>
      <c r="I187" s="48" t="s">
        <v>9152</v>
      </c>
      <c r="J187" s="48" t="s">
        <v>80</v>
      </c>
      <c r="K187" s="48"/>
      <c r="L187" s="48"/>
      <c r="M187" s="48">
        <v>9999999999</v>
      </c>
      <c r="N187" s="48">
        <v>0</v>
      </c>
      <c r="O187" s="48">
        <v>9999999999</v>
      </c>
      <c r="P187" s="651"/>
      <c r="Q187" s="652"/>
      <c r="R187" s="125"/>
      <c r="S187" s="78"/>
      <c r="T187" s="78" t="s">
        <v>79</v>
      </c>
      <c r="U187" s="78">
        <v>0</v>
      </c>
      <c r="V187" s="78" t="s">
        <v>215</v>
      </c>
      <c r="W187" s="78" t="s">
        <v>11356</v>
      </c>
      <c r="X187" s="78" t="s">
        <v>6491</v>
      </c>
      <c r="Y187" s="78" t="s">
        <v>9955</v>
      </c>
      <c r="Z187" s="87" t="str">
        <f t="shared" si="2"/>
        <v>VLM/OV_Output_Count_29:Rejects due to crimp cap missing after crimping</v>
      </c>
      <c r="AA187" s="87" t="s">
        <v>6617</v>
      </c>
      <c r="AB187" s="90" t="s">
        <v>79</v>
      </c>
      <c r="AC187" s="90" t="s">
        <v>11357</v>
      </c>
      <c r="AD187" s="90" t="s">
        <v>9152</v>
      </c>
      <c r="AE187" s="48"/>
      <c r="AF187" s="635" t="s">
        <v>11272</v>
      </c>
      <c r="AG187" s="48" t="s">
        <v>1539</v>
      </c>
      <c r="AH187" s="51"/>
      <c r="AI187" s="51" t="s">
        <v>11358</v>
      </c>
    </row>
    <row r="188" spans="1:35" s="57" customFormat="1" ht="51" outlineLevel="1">
      <c r="A188" s="647"/>
      <c r="B188" s="649" t="s">
        <v>42</v>
      </c>
      <c r="C188" s="100">
        <v>181</v>
      </c>
      <c r="D188" s="48" t="s">
        <v>11359</v>
      </c>
      <c r="E188" s="48" t="s">
        <v>11360</v>
      </c>
      <c r="F188" s="48" t="s">
        <v>11361</v>
      </c>
      <c r="G188" s="95" t="s">
        <v>11362</v>
      </c>
      <c r="H188" s="48" t="s">
        <v>11363</v>
      </c>
      <c r="I188" s="48" t="s">
        <v>9152</v>
      </c>
      <c r="J188" s="48" t="s">
        <v>80</v>
      </c>
      <c r="K188" s="48"/>
      <c r="L188" s="48"/>
      <c r="M188" s="48">
        <v>9999999999</v>
      </c>
      <c r="N188" s="48">
        <v>0</v>
      </c>
      <c r="O188" s="48">
        <v>9999999999</v>
      </c>
      <c r="P188" s="651"/>
      <c r="Q188" s="652"/>
      <c r="R188" s="125"/>
      <c r="S188" s="78"/>
      <c r="T188" s="78" t="s">
        <v>79</v>
      </c>
      <c r="U188" s="78">
        <v>0</v>
      </c>
      <c r="V188" s="78" t="s">
        <v>215</v>
      </c>
      <c r="W188" s="78" t="s">
        <v>11356</v>
      </c>
      <c r="X188" s="78" t="s">
        <v>6491</v>
      </c>
      <c r="Y188" s="78" t="s">
        <v>9955</v>
      </c>
      <c r="Z188" s="87" t="str">
        <f t="shared" si="2"/>
        <v>VLM/OV_Output_Count_30:Rejects due to crimp cap station</v>
      </c>
      <c r="AA188" s="87" t="s">
        <v>6617</v>
      </c>
      <c r="AB188" s="90" t="s">
        <v>79</v>
      </c>
      <c r="AC188" s="90" t="s">
        <v>11357</v>
      </c>
      <c r="AD188" s="90" t="s">
        <v>9152</v>
      </c>
      <c r="AE188" s="48"/>
      <c r="AF188" s="635" t="s">
        <v>11272</v>
      </c>
      <c r="AG188" s="48" t="s">
        <v>1539</v>
      </c>
      <c r="AH188" s="51"/>
      <c r="AI188" s="51" t="s">
        <v>11364</v>
      </c>
    </row>
    <row r="189" spans="1:35" s="57" customFormat="1" outlineLevel="1">
      <c r="A189" s="647"/>
      <c r="B189" s="649" t="s">
        <v>23</v>
      </c>
      <c r="C189" s="100">
        <v>182</v>
      </c>
      <c r="D189" s="48"/>
      <c r="E189" s="48" t="s">
        <v>11365</v>
      </c>
      <c r="F189" s="48" t="s">
        <v>11366</v>
      </c>
      <c r="G189" s="95" t="s">
        <v>11367</v>
      </c>
      <c r="H189" s="48"/>
      <c r="I189" s="48"/>
      <c r="J189" s="48"/>
      <c r="K189" s="48"/>
      <c r="L189" s="48"/>
      <c r="M189" s="48"/>
      <c r="N189" s="48"/>
      <c r="O189" s="48"/>
      <c r="P189" s="651"/>
      <c r="Q189" s="652"/>
      <c r="R189" s="125"/>
      <c r="S189" s="78"/>
      <c r="T189" s="78"/>
      <c r="U189" s="78"/>
      <c r="V189" s="78"/>
      <c r="W189" s="78"/>
      <c r="X189" s="78"/>
      <c r="Y189" s="78"/>
      <c r="Z189" s="87"/>
      <c r="AA189" s="87"/>
      <c r="AB189" s="90"/>
      <c r="AC189" s="90"/>
      <c r="AD189" s="90"/>
      <c r="AE189" s="48"/>
      <c r="AF189" s="635"/>
      <c r="AG189" s="125"/>
      <c r="AH189" s="51"/>
      <c r="AI189" s="51"/>
    </row>
    <row r="190" spans="1:35" s="57" customFormat="1" outlineLevel="1">
      <c r="A190" s="647"/>
      <c r="B190" s="649" t="s">
        <v>23</v>
      </c>
      <c r="C190" s="100">
        <v>183</v>
      </c>
      <c r="D190" s="48"/>
      <c r="E190" s="48" t="s">
        <v>11368</v>
      </c>
      <c r="F190" s="48" t="s">
        <v>11369</v>
      </c>
      <c r="G190" s="95" t="s">
        <v>11370</v>
      </c>
      <c r="H190" s="48"/>
      <c r="I190" s="48"/>
      <c r="J190" s="48"/>
      <c r="K190" s="48"/>
      <c r="L190" s="48"/>
      <c r="M190" s="48"/>
      <c r="N190" s="48"/>
      <c r="O190" s="48"/>
      <c r="P190" s="651"/>
      <c r="Q190" s="652"/>
      <c r="R190" s="125"/>
      <c r="S190" s="78"/>
      <c r="T190" s="78"/>
      <c r="U190" s="78"/>
      <c r="V190" s="78"/>
      <c r="W190" s="78"/>
      <c r="X190" s="78"/>
      <c r="Y190" s="78"/>
      <c r="Z190" s="87"/>
      <c r="AA190" s="87"/>
      <c r="AB190" s="90"/>
      <c r="AC190" s="90"/>
      <c r="AD190" s="90"/>
      <c r="AE190" s="48"/>
      <c r="AF190" s="635"/>
      <c r="AG190" s="125"/>
      <c r="AH190" s="51"/>
      <c r="AI190" s="51"/>
    </row>
    <row r="191" spans="1:35" s="57" customFormat="1" outlineLevel="1">
      <c r="A191" s="647"/>
      <c r="B191" s="649" t="s">
        <v>23</v>
      </c>
      <c r="C191" s="100">
        <v>184</v>
      </c>
      <c r="D191" s="48"/>
      <c r="E191" s="48" t="s">
        <v>11371</v>
      </c>
      <c r="F191" s="48" t="s">
        <v>11372</v>
      </c>
      <c r="G191" s="95" t="s">
        <v>11373</v>
      </c>
      <c r="H191" s="48"/>
      <c r="I191" s="48"/>
      <c r="J191" s="48"/>
      <c r="K191" s="48"/>
      <c r="L191" s="48"/>
      <c r="M191" s="48"/>
      <c r="N191" s="48"/>
      <c r="O191" s="48"/>
      <c r="P191" s="651"/>
      <c r="Q191" s="652"/>
      <c r="R191" s="125"/>
      <c r="S191" s="78"/>
      <c r="T191" s="78"/>
      <c r="U191" s="78"/>
      <c r="V191" s="78"/>
      <c r="W191" s="78"/>
      <c r="X191" s="78"/>
      <c r="Y191" s="78"/>
      <c r="Z191" s="87"/>
      <c r="AA191" s="87"/>
      <c r="AB191" s="90"/>
      <c r="AC191" s="90"/>
      <c r="AD191" s="90"/>
      <c r="AE191" s="48"/>
      <c r="AF191" s="635"/>
      <c r="AG191" s="48"/>
      <c r="AH191" s="51"/>
      <c r="AI191" s="51"/>
    </row>
    <row r="192" spans="1:35" s="57" customFormat="1" ht="51" outlineLevel="1">
      <c r="A192" s="647"/>
      <c r="B192" s="649" t="s">
        <v>52</v>
      </c>
      <c r="C192" s="100">
        <v>185</v>
      </c>
      <c r="D192" s="48" t="s">
        <v>11374</v>
      </c>
      <c r="E192" s="48" t="s">
        <v>11375</v>
      </c>
      <c r="F192" s="48" t="s">
        <v>11376</v>
      </c>
      <c r="G192" s="95" t="s">
        <v>11377</v>
      </c>
      <c r="H192" s="48" t="s">
        <v>11378</v>
      </c>
      <c r="I192" s="48" t="s">
        <v>9152</v>
      </c>
      <c r="J192" s="48" t="s">
        <v>80</v>
      </c>
      <c r="K192" s="48"/>
      <c r="L192" s="48"/>
      <c r="M192" s="48">
        <v>9999999999</v>
      </c>
      <c r="N192" s="48">
        <v>0</v>
      </c>
      <c r="O192" s="48">
        <v>9999999999</v>
      </c>
      <c r="P192" s="651"/>
      <c r="Q192" s="652"/>
      <c r="R192" s="125"/>
      <c r="S192" s="78"/>
      <c r="T192" s="78" t="s">
        <v>79</v>
      </c>
      <c r="U192" s="78">
        <v>0</v>
      </c>
      <c r="V192" s="78" t="s">
        <v>215</v>
      </c>
      <c r="W192" s="78" t="s">
        <v>11356</v>
      </c>
      <c r="X192" s="78" t="s">
        <v>6491</v>
      </c>
      <c r="Y192" s="78" t="s">
        <v>9955</v>
      </c>
      <c r="Z192" s="87" t="str">
        <f>CONCATENATE(D192,":",G192)</f>
        <v>VLM/OV_Output_Count_34:Rejects due to verification</v>
      </c>
      <c r="AA192" s="87" t="s">
        <v>6617</v>
      </c>
      <c r="AB192" s="90" t="s">
        <v>79</v>
      </c>
      <c r="AC192" s="90" t="s">
        <v>11357</v>
      </c>
      <c r="AD192" s="90" t="s">
        <v>9152</v>
      </c>
      <c r="AE192" s="48"/>
      <c r="AF192" s="635" t="s">
        <v>11272</v>
      </c>
      <c r="AG192" s="48" t="s">
        <v>1539</v>
      </c>
      <c r="AH192" s="51"/>
      <c r="AI192" s="51" t="s">
        <v>11379</v>
      </c>
    </row>
    <row r="193" spans="1:35" s="57" customFormat="1" ht="51" outlineLevel="1">
      <c r="A193" s="647"/>
      <c r="B193" s="649" t="s">
        <v>42</v>
      </c>
      <c r="C193" s="100">
        <v>186</v>
      </c>
      <c r="D193" s="48" t="s">
        <v>11380</v>
      </c>
      <c r="E193" s="48" t="s">
        <v>11381</v>
      </c>
      <c r="F193" s="48" t="s">
        <v>11382</v>
      </c>
      <c r="G193" s="95" t="s">
        <v>11383</v>
      </c>
      <c r="H193" s="48" t="s">
        <v>11384</v>
      </c>
      <c r="I193" s="48" t="s">
        <v>9152</v>
      </c>
      <c r="J193" s="48" t="s">
        <v>80</v>
      </c>
      <c r="K193" s="48"/>
      <c r="L193" s="48"/>
      <c r="M193" s="48">
        <v>9999999999</v>
      </c>
      <c r="N193" s="48">
        <v>0</v>
      </c>
      <c r="O193" s="48">
        <v>9999999999</v>
      </c>
      <c r="P193" s="651"/>
      <c r="Q193" s="652"/>
      <c r="R193" s="125"/>
      <c r="S193" s="78"/>
      <c r="T193" s="78" t="s">
        <v>79</v>
      </c>
      <c r="U193" s="78">
        <v>0</v>
      </c>
      <c r="V193" s="78" t="s">
        <v>215</v>
      </c>
      <c r="W193" s="78" t="s">
        <v>11356</v>
      </c>
      <c r="X193" s="78" t="s">
        <v>6491</v>
      </c>
      <c r="Y193" s="78" t="s">
        <v>9955</v>
      </c>
      <c r="Z193" s="87" t="str">
        <f>CONCATENATE(D193,":",G193)</f>
        <v>VLM/OV_Output_Count_35:Rejects due to tunnel</v>
      </c>
      <c r="AA193" s="87" t="s">
        <v>6617</v>
      </c>
      <c r="AB193" s="90" t="s">
        <v>79</v>
      </c>
      <c r="AC193" s="90" t="s">
        <v>11357</v>
      </c>
      <c r="AD193" s="90" t="s">
        <v>9152</v>
      </c>
      <c r="AE193" s="48"/>
      <c r="AF193" s="635" t="s">
        <v>11272</v>
      </c>
      <c r="AG193" s="48" t="s">
        <v>1539</v>
      </c>
      <c r="AH193" s="51"/>
      <c r="AI193" s="51" t="s">
        <v>11385</v>
      </c>
    </row>
    <row r="194" spans="1:35" s="755" customFormat="1" ht="51" outlineLevel="1">
      <c r="A194" s="742"/>
      <c r="B194" s="743" t="s">
        <v>102</v>
      </c>
      <c r="C194" s="744">
        <v>187</v>
      </c>
      <c r="D194" s="745" t="s">
        <v>11386</v>
      </c>
      <c r="E194" s="745" t="s">
        <v>11387</v>
      </c>
      <c r="F194" s="745" t="s">
        <v>11388</v>
      </c>
      <c r="G194" s="746" t="s">
        <v>11389</v>
      </c>
      <c r="H194" s="745" t="s">
        <v>11390</v>
      </c>
      <c r="I194" s="745" t="s">
        <v>9152</v>
      </c>
      <c r="J194" s="745" t="s">
        <v>80</v>
      </c>
      <c r="K194" s="745"/>
      <c r="L194" s="745"/>
      <c r="M194" s="745">
        <v>9999999999</v>
      </c>
      <c r="N194" s="745">
        <v>0</v>
      </c>
      <c r="O194" s="745">
        <v>9999999999</v>
      </c>
      <c r="P194" s="747"/>
      <c r="Q194" s="748"/>
      <c r="R194" s="749"/>
      <c r="S194" s="750"/>
      <c r="T194" s="750" t="s">
        <v>79</v>
      </c>
      <c r="U194" s="750">
        <v>0</v>
      </c>
      <c r="V194" s="750" t="s">
        <v>215</v>
      </c>
      <c r="W194" s="750" t="s">
        <v>11357</v>
      </c>
      <c r="X194" s="750" t="s">
        <v>6491</v>
      </c>
      <c r="Y194" s="750" t="s">
        <v>9955</v>
      </c>
      <c r="Z194" s="751" t="str">
        <f>CONCATENATE(D194,":",G194)</f>
        <v>VLM/OV_Output_Count_36:Rejects due to emergency stop</v>
      </c>
      <c r="AA194" s="751" t="s">
        <v>6617</v>
      </c>
      <c r="AB194" s="752" t="s">
        <v>79</v>
      </c>
      <c r="AC194" s="752" t="s">
        <v>11357</v>
      </c>
      <c r="AD194" s="752" t="s">
        <v>9152</v>
      </c>
      <c r="AE194" s="745"/>
      <c r="AF194" s="753" t="s">
        <v>11272</v>
      </c>
      <c r="AG194" s="745" t="s">
        <v>1539</v>
      </c>
      <c r="AH194" s="754"/>
      <c r="AI194" s="754" t="s">
        <v>11391</v>
      </c>
    </row>
    <row r="195" spans="1:35" s="57" customFormat="1" outlineLevel="1">
      <c r="A195" s="647"/>
      <c r="B195" s="649" t="s">
        <v>23</v>
      </c>
      <c r="C195" s="100">
        <v>188</v>
      </c>
      <c r="D195" s="48"/>
      <c r="E195" s="48" t="s">
        <v>11392</v>
      </c>
      <c r="F195" s="48" t="s">
        <v>11393</v>
      </c>
      <c r="G195" s="95" t="s">
        <v>11394</v>
      </c>
      <c r="H195" s="48"/>
      <c r="I195" s="48"/>
      <c r="J195" s="48"/>
      <c r="K195" s="48"/>
      <c r="L195" s="48"/>
      <c r="M195" s="48"/>
      <c r="N195" s="48"/>
      <c r="O195" s="48"/>
      <c r="P195" s="651"/>
      <c r="Q195" s="652"/>
      <c r="R195" s="125"/>
      <c r="S195" s="78"/>
      <c r="T195" s="78"/>
      <c r="U195" s="78"/>
      <c r="V195" s="78"/>
      <c r="W195" s="78"/>
      <c r="X195" s="78"/>
      <c r="Y195" s="78"/>
      <c r="Z195" s="87"/>
      <c r="AA195" s="87"/>
      <c r="AB195" s="90"/>
      <c r="AC195" s="90"/>
      <c r="AD195" s="90"/>
      <c r="AE195" s="48"/>
      <c r="AF195" s="635"/>
      <c r="AG195" s="125"/>
      <c r="AH195" s="51"/>
      <c r="AI195" s="51"/>
    </row>
    <row r="196" spans="1:35" s="57" customFormat="1" ht="51" outlineLevel="1">
      <c r="A196" s="647"/>
      <c r="B196" s="649" t="s">
        <v>42</v>
      </c>
      <c r="C196" s="100">
        <v>189</v>
      </c>
      <c r="D196" s="48" t="s">
        <v>11395</v>
      </c>
      <c r="E196" s="48" t="s">
        <v>11396</v>
      </c>
      <c r="F196" s="48" t="s">
        <v>11397</v>
      </c>
      <c r="G196" s="95" t="s">
        <v>11398</v>
      </c>
      <c r="H196" s="48" t="s">
        <v>11399</v>
      </c>
      <c r="I196" s="48" t="s">
        <v>9152</v>
      </c>
      <c r="J196" s="48" t="s">
        <v>80</v>
      </c>
      <c r="K196" s="48"/>
      <c r="L196" s="48"/>
      <c r="M196" s="48">
        <v>9999999999</v>
      </c>
      <c r="N196" s="48">
        <v>0</v>
      </c>
      <c r="O196" s="48">
        <v>9999999999</v>
      </c>
      <c r="P196" s="651"/>
      <c r="Q196" s="652"/>
      <c r="R196" s="125"/>
      <c r="S196" s="78"/>
      <c r="T196" s="78" t="s">
        <v>79</v>
      </c>
      <c r="U196" s="78">
        <v>0</v>
      </c>
      <c r="V196" s="78" t="s">
        <v>215</v>
      </c>
      <c r="W196" s="78" t="s">
        <v>11356</v>
      </c>
      <c r="X196" s="78" t="s">
        <v>6491</v>
      </c>
      <c r="Y196" s="78" t="s">
        <v>9955</v>
      </c>
      <c r="Z196" s="87" t="str">
        <f t="shared" ref="Z196:Z201" si="3">CONCATENATE(D196,":",G196)</f>
        <v>VLM/OV_Output_Count_38:Rejects due to manually triggered discarding of containers</v>
      </c>
      <c r="AA196" s="87" t="s">
        <v>6617</v>
      </c>
      <c r="AB196" s="90" t="s">
        <v>79</v>
      </c>
      <c r="AC196" s="90" t="s">
        <v>11357</v>
      </c>
      <c r="AD196" s="90" t="s">
        <v>9152</v>
      </c>
      <c r="AE196" s="48"/>
      <c r="AF196" s="635" t="s">
        <v>11272</v>
      </c>
      <c r="AG196" s="48" t="s">
        <v>1539</v>
      </c>
      <c r="AH196" s="51"/>
      <c r="AI196" s="51" t="s">
        <v>11400</v>
      </c>
    </row>
    <row r="197" spans="1:35" s="57" customFormat="1" ht="51" outlineLevel="1">
      <c r="A197" s="647"/>
      <c r="B197" s="649" t="s">
        <v>42</v>
      </c>
      <c r="C197" s="100">
        <v>190</v>
      </c>
      <c r="D197" s="48" t="s">
        <v>11401</v>
      </c>
      <c r="E197" s="48" t="s">
        <v>11402</v>
      </c>
      <c r="F197" s="48" t="s">
        <v>11403</v>
      </c>
      <c r="G197" s="95" t="s">
        <v>11404</v>
      </c>
      <c r="H197" s="48" t="s">
        <v>11405</v>
      </c>
      <c r="I197" s="48" t="s">
        <v>9152</v>
      </c>
      <c r="J197" s="48" t="s">
        <v>80</v>
      </c>
      <c r="K197" s="48"/>
      <c r="L197" s="48"/>
      <c r="M197" s="48">
        <v>9999999999</v>
      </c>
      <c r="N197" s="48">
        <v>0</v>
      </c>
      <c r="O197" s="48">
        <v>9999999999</v>
      </c>
      <c r="P197" s="651"/>
      <c r="Q197" s="652"/>
      <c r="R197" s="125"/>
      <c r="S197" s="78"/>
      <c r="T197" s="78" t="s">
        <v>79</v>
      </c>
      <c r="U197" s="78">
        <v>0</v>
      </c>
      <c r="V197" s="78" t="s">
        <v>215</v>
      </c>
      <c r="W197" s="78" t="s">
        <v>11356</v>
      </c>
      <c r="X197" s="78" t="s">
        <v>6491</v>
      </c>
      <c r="Y197" s="78" t="s">
        <v>9955</v>
      </c>
      <c r="Z197" s="87" t="str">
        <f t="shared" si="3"/>
        <v>VLM/OV_Output_Count_39:Rejects due to particle alarm</v>
      </c>
      <c r="AA197" s="87" t="s">
        <v>6617</v>
      </c>
      <c r="AB197" s="90" t="s">
        <v>79</v>
      </c>
      <c r="AC197" s="90" t="s">
        <v>11357</v>
      </c>
      <c r="AD197" s="90" t="s">
        <v>9152</v>
      </c>
      <c r="AE197" s="48"/>
      <c r="AF197" s="635" t="s">
        <v>11272</v>
      </c>
      <c r="AG197" s="48" t="s">
        <v>1539</v>
      </c>
      <c r="AH197" s="51"/>
      <c r="AI197" s="51" t="s">
        <v>11406</v>
      </c>
    </row>
    <row r="198" spans="1:35" s="57" customFormat="1" ht="51" outlineLevel="1">
      <c r="A198" s="647"/>
      <c r="B198" s="649" t="s">
        <v>42</v>
      </c>
      <c r="C198" s="100">
        <v>191</v>
      </c>
      <c r="D198" s="48" t="s">
        <v>11407</v>
      </c>
      <c r="E198" s="48" t="s">
        <v>11408</v>
      </c>
      <c r="F198" s="48" t="s">
        <v>11409</v>
      </c>
      <c r="G198" s="95" t="s">
        <v>11410</v>
      </c>
      <c r="H198" s="48" t="s">
        <v>11411</v>
      </c>
      <c r="I198" s="48" t="s">
        <v>9152</v>
      </c>
      <c r="J198" s="48" t="s">
        <v>80</v>
      </c>
      <c r="K198" s="48"/>
      <c r="L198" s="48"/>
      <c r="M198" s="48">
        <v>9999999999</v>
      </c>
      <c r="N198" s="48">
        <v>0</v>
      </c>
      <c r="O198" s="48">
        <v>9999999999</v>
      </c>
      <c r="P198" s="651"/>
      <c r="Q198" s="652"/>
      <c r="R198" s="125"/>
      <c r="S198" s="78"/>
      <c r="T198" s="78" t="s">
        <v>79</v>
      </c>
      <c r="U198" s="78">
        <v>0</v>
      </c>
      <c r="V198" s="78" t="s">
        <v>215</v>
      </c>
      <c r="W198" s="78" t="s">
        <v>11412</v>
      </c>
      <c r="X198" s="78" t="s">
        <v>6491</v>
      </c>
      <c r="Y198" s="78" t="s">
        <v>9955</v>
      </c>
      <c r="Z198" s="87" t="str">
        <f t="shared" si="3"/>
        <v>VLM/OV_Output_Count_40:Rejects due to discarding containers prior to dose optimization</v>
      </c>
      <c r="AA198" s="87" t="s">
        <v>6617</v>
      </c>
      <c r="AB198" s="90" t="s">
        <v>79</v>
      </c>
      <c r="AC198" s="90" t="s">
        <v>11413</v>
      </c>
      <c r="AD198" s="90" t="s">
        <v>9152</v>
      </c>
      <c r="AE198" s="48"/>
      <c r="AF198" s="635" t="s">
        <v>11272</v>
      </c>
      <c r="AG198" s="48" t="s">
        <v>1539</v>
      </c>
      <c r="AH198" s="51"/>
      <c r="AI198" s="51" t="s">
        <v>11414</v>
      </c>
    </row>
    <row r="199" spans="1:35" s="472" customFormat="1" ht="51" outlineLevel="1">
      <c r="A199" s="711"/>
      <c r="B199" s="756" t="s">
        <v>102</v>
      </c>
      <c r="C199" s="712">
        <v>192</v>
      </c>
      <c r="D199" s="745" t="s">
        <v>11415</v>
      </c>
      <c r="E199" s="701" t="s">
        <v>11416</v>
      </c>
      <c r="F199" s="745" t="s">
        <v>11417</v>
      </c>
      <c r="G199" s="746" t="s">
        <v>11418</v>
      </c>
      <c r="H199" s="745" t="s">
        <v>11419</v>
      </c>
      <c r="I199" s="745" t="s">
        <v>9152</v>
      </c>
      <c r="J199" s="745" t="s">
        <v>80</v>
      </c>
      <c r="K199" s="745"/>
      <c r="L199" s="745"/>
      <c r="M199" s="745">
        <v>9999999999</v>
      </c>
      <c r="N199" s="745">
        <v>0</v>
      </c>
      <c r="O199" s="745">
        <v>9999999999</v>
      </c>
      <c r="P199" s="747"/>
      <c r="Q199" s="748"/>
      <c r="R199" s="749"/>
      <c r="S199" s="750"/>
      <c r="T199" s="750" t="s">
        <v>79</v>
      </c>
      <c r="U199" s="750">
        <v>0</v>
      </c>
      <c r="V199" s="750" t="s">
        <v>215</v>
      </c>
      <c r="W199" s="750" t="s">
        <v>11413</v>
      </c>
      <c r="X199" s="750" t="s">
        <v>6491</v>
      </c>
      <c r="Y199" s="750" t="s">
        <v>9955</v>
      </c>
      <c r="Z199" s="751" t="str">
        <f t="shared" si="3"/>
        <v>VLM/OV_Output_Count_41:Rejects due to discarding containers prior after dose optimization</v>
      </c>
      <c r="AA199" s="751" t="s">
        <v>6617</v>
      </c>
      <c r="AB199" s="752" t="s">
        <v>79</v>
      </c>
      <c r="AC199" s="752" t="s">
        <v>11413</v>
      </c>
      <c r="AD199" s="757" t="s">
        <v>9152</v>
      </c>
      <c r="AE199" s="745"/>
      <c r="AF199" s="753" t="s">
        <v>11272</v>
      </c>
      <c r="AG199" s="745" t="s">
        <v>1539</v>
      </c>
      <c r="AH199" s="754"/>
      <c r="AI199" s="754" t="s">
        <v>11420</v>
      </c>
    </row>
    <row r="200" spans="1:35" s="755" customFormat="1" ht="51" outlineLevel="1">
      <c r="A200" s="742"/>
      <c r="B200" s="756" t="s">
        <v>102</v>
      </c>
      <c r="C200" s="744">
        <v>193</v>
      </c>
      <c r="D200" s="745" t="s">
        <v>11421</v>
      </c>
      <c r="E200" s="745" t="s">
        <v>11422</v>
      </c>
      <c r="F200" s="745" t="s">
        <v>11423</v>
      </c>
      <c r="G200" s="746" t="s">
        <v>11424</v>
      </c>
      <c r="H200" s="745" t="s">
        <v>11425</v>
      </c>
      <c r="I200" s="745" t="s">
        <v>9152</v>
      </c>
      <c r="J200" s="745" t="s">
        <v>80</v>
      </c>
      <c r="K200" s="745"/>
      <c r="L200" s="745"/>
      <c r="M200" s="745">
        <v>9999999999</v>
      </c>
      <c r="N200" s="745">
        <v>0</v>
      </c>
      <c r="O200" s="745">
        <v>9999999999</v>
      </c>
      <c r="P200" s="747"/>
      <c r="Q200" s="748"/>
      <c r="R200" s="749"/>
      <c r="S200" s="750"/>
      <c r="T200" s="750" t="s">
        <v>79</v>
      </c>
      <c r="U200" s="750">
        <v>0</v>
      </c>
      <c r="V200" s="750" t="s">
        <v>215</v>
      </c>
      <c r="W200" s="750" t="s">
        <v>11413</v>
      </c>
      <c r="X200" s="750" t="s">
        <v>6491</v>
      </c>
      <c r="Y200" s="750" t="s">
        <v>9955</v>
      </c>
      <c r="Z200" s="751" t="str">
        <f t="shared" si="3"/>
        <v>VLM/OV_Output_Count_42:Rejects due to intervention through glove port</v>
      </c>
      <c r="AA200" s="751" t="s">
        <v>6617</v>
      </c>
      <c r="AB200" s="752" t="s">
        <v>79</v>
      </c>
      <c r="AC200" s="752" t="s">
        <v>11413</v>
      </c>
      <c r="AD200" s="757" t="s">
        <v>9152</v>
      </c>
      <c r="AE200" s="745"/>
      <c r="AF200" s="753" t="s">
        <v>11272</v>
      </c>
      <c r="AG200" s="745" t="s">
        <v>1539</v>
      </c>
      <c r="AH200" s="754"/>
      <c r="AI200" s="754" t="s">
        <v>11426</v>
      </c>
    </row>
    <row r="201" spans="1:35" s="57" customFormat="1" ht="51" outlineLevel="1">
      <c r="A201" s="647"/>
      <c r="B201" s="649" t="s">
        <v>42</v>
      </c>
      <c r="C201" s="100">
        <v>194</v>
      </c>
      <c r="D201" s="48" t="s">
        <v>11427</v>
      </c>
      <c r="E201" s="48" t="s">
        <v>11428</v>
      </c>
      <c r="F201" s="48" t="s">
        <v>11429</v>
      </c>
      <c r="G201" s="95" t="s">
        <v>11430</v>
      </c>
      <c r="H201" s="48" t="s">
        <v>11431</v>
      </c>
      <c r="I201" s="48" t="s">
        <v>9152</v>
      </c>
      <c r="J201" s="48" t="s">
        <v>80</v>
      </c>
      <c r="K201" s="48"/>
      <c r="L201" s="48"/>
      <c r="M201" s="48">
        <v>9999999999</v>
      </c>
      <c r="N201" s="48">
        <v>0</v>
      </c>
      <c r="O201" s="48">
        <v>9999999999</v>
      </c>
      <c r="P201" s="651"/>
      <c r="Q201" s="652"/>
      <c r="R201" s="125"/>
      <c r="S201" s="78"/>
      <c r="T201" s="78" t="s">
        <v>79</v>
      </c>
      <c r="U201" s="78">
        <v>0</v>
      </c>
      <c r="V201" s="78" t="s">
        <v>215</v>
      </c>
      <c r="W201" s="78" t="s">
        <v>11412</v>
      </c>
      <c r="X201" s="78" t="s">
        <v>6491</v>
      </c>
      <c r="Y201" s="78" t="s">
        <v>9955</v>
      </c>
      <c r="Z201" s="87" t="str">
        <f t="shared" si="3"/>
        <v>VLM/OV_Output_Count_43:Rejects due to discarding containers net weight</v>
      </c>
      <c r="AA201" s="87" t="s">
        <v>6617</v>
      </c>
      <c r="AB201" s="90" t="s">
        <v>79</v>
      </c>
      <c r="AC201" s="90" t="s">
        <v>11413</v>
      </c>
      <c r="AD201" s="90" t="s">
        <v>9152</v>
      </c>
      <c r="AE201" s="48"/>
      <c r="AF201" s="635" t="s">
        <v>11272</v>
      </c>
      <c r="AG201" s="48" t="s">
        <v>1539</v>
      </c>
      <c r="AH201" s="51"/>
      <c r="AI201" s="51" t="s">
        <v>11432</v>
      </c>
    </row>
    <row r="202" spans="1:35" s="57" customFormat="1" outlineLevel="1">
      <c r="A202" s="647"/>
      <c r="B202" s="649" t="s">
        <v>23</v>
      </c>
      <c r="C202" s="100">
        <v>195</v>
      </c>
      <c r="D202" s="48"/>
      <c r="E202" s="48" t="s">
        <v>11433</v>
      </c>
      <c r="F202" s="48" t="s">
        <v>11434</v>
      </c>
      <c r="G202" s="95" t="s">
        <v>11435</v>
      </c>
      <c r="H202" s="48"/>
      <c r="I202" s="48"/>
      <c r="J202" s="48"/>
      <c r="K202" s="48"/>
      <c r="L202" s="48"/>
      <c r="M202" s="48"/>
      <c r="N202" s="48"/>
      <c r="O202" s="48"/>
      <c r="P202" s="651"/>
      <c r="Q202" s="652"/>
      <c r="R202" s="125"/>
      <c r="S202" s="78"/>
      <c r="T202" s="78"/>
      <c r="U202" s="78"/>
      <c r="V202" s="78"/>
      <c r="W202" s="78"/>
      <c r="X202" s="78"/>
      <c r="Y202" s="78"/>
      <c r="Z202" s="87"/>
      <c r="AA202" s="87"/>
      <c r="AB202" s="90"/>
      <c r="AC202" s="90"/>
      <c r="AD202" s="90"/>
      <c r="AE202" s="48"/>
      <c r="AF202" s="635"/>
      <c r="AG202" s="125"/>
      <c r="AH202" s="51"/>
      <c r="AI202" s="51"/>
    </row>
    <row r="203" spans="1:35" s="755" customFormat="1" ht="51" outlineLevel="1">
      <c r="A203" s="742"/>
      <c r="B203" s="756" t="s">
        <v>102</v>
      </c>
      <c r="C203" s="744">
        <v>196</v>
      </c>
      <c r="D203" s="745" t="s">
        <v>11436</v>
      </c>
      <c r="E203" s="745" t="s">
        <v>11437</v>
      </c>
      <c r="F203" s="745" t="s">
        <v>11438</v>
      </c>
      <c r="G203" s="746" t="s">
        <v>11439</v>
      </c>
      <c r="H203" s="745" t="s">
        <v>11440</v>
      </c>
      <c r="I203" s="745" t="s">
        <v>9152</v>
      </c>
      <c r="J203" s="745" t="s">
        <v>80</v>
      </c>
      <c r="K203" s="745"/>
      <c r="L203" s="745"/>
      <c r="M203" s="745">
        <v>9999999999</v>
      </c>
      <c r="N203" s="745">
        <v>0</v>
      </c>
      <c r="O203" s="745">
        <v>9999999999</v>
      </c>
      <c r="P203" s="747"/>
      <c r="Q203" s="748"/>
      <c r="R203" s="749"/>
      <c r="S203" s="750"/>
      <c r="T203" s="750" t="s">
        <v>79</v>
      </c>
      <c r="U203" s="750">
        <v>0</v>
      </c>
      <c r="V203" s="750" t="s">
        <v>215</v>
      </c>
      <c r="W203" s="750" t="s">
        <v>11413</v>
      </c>
      <c r="X203" s="750" t="s">
        <v>6491</v>
      </c>
      <c r="Y203" s="750" t="s">
        <v>9955</v>
      </c>
      <c r="Z203" s="751" t="str">
        <f>CONCATENATE(D203,":",G203)</f>
        <v>VLM/OV_Output_Count_45:Rejects due to positioning</v>
      </c>
      <c r="AA203" s="751" t="s">
        <v>6617</v>
      </c>
      <c r="AB203" s="752" t="s">
        <v>79</v>
      </c>
      <c r="AC203" s="752" t="s">
        <v>11413</v>
      </c>
      <c r="AD203" s="757" t="s">
        <v>9152</v>
      </c>
      <c r="AE203" s="745"/>
      <c r="AF203" s="753" t="s">
        <v>11272</v>
      </c>
      <c r="AG203" s="745" t="s">
        <v>1539</v>
      </c>
      <c r="AH203" s="754"/>
      <c r="AI203" s="754" t="s">
        <v>11441</v>
      </c>
    </row>
    <row r="204" spans="1:35" s="57" customFormat="1" outlineLevel="1">
      <c r="A204" s="647"/>
      <c r="B204" s="649" t="s">
        <v>23</v>
      </c>
      <c r="C204" s="100">
        <v>197</v>
      </c>
      <c r="D204" s="48"/>
      <c r="E204" s="48" t="s">
        <v>11442</v>
      </c>
      <c r="F204" s="48" t="s">
        <v>11443</v>
      </c>
      <c r="G204" s="95" t="s">
        <v>11444</v>
      </c>
      <c r="H204" s="48"/>
      <c r="I204" s="48"/>
      <c r="J204" s="48"/>
      <c r="K204" s="48"/>
      <c r="L204" s="48"/>
      <c r="M204" s="48"/>
      <c r="N204" s="48"/>
      <c r="O204" s="48"/>
      <c r="P204" s="651"/>
      <c r="Q204" s="652"/>
      <c r="R204" s="125"/>
      <c r="S204" s="78"/>
      <c r="T204" s="78"/>
      <c r="U204" s="78"/>
      <c r="V204" s="78"/>
      <c r="W204" s="78"/>
      <c r="X204" s="78"/>
      <c r="Y204" s="78"/>
      <c r="Z204" s="48"/>
      <c r="AA204" s="87"/>
      <c r="AB204" s="90"/>
      <c r="AC204" s="90"/>
      <c r="AD204" s="90"/>
      <c r="AE204" s="48"/>
      <c r="AF204" s="635"/>
      <c r="AG204" s="125"/>
      <c r="AH204" s="51"/>
      <c r="AI204" s="51"/>
    </row>
    <row r="205" spans="1:35" s="57" customFormat="1" outlineLevel="1">
      <c r="A205" s="647"/>
      <c r="B205" s="649" t="s">
        <v>23</v>
      </c>
      <c r="C205" s="100">
        <v>198</v>
      </c>
      <c r="D205" s="48"/>
      <c r="E205" s="48" t="s">
        <v>11445</v>
      </c>
      <c r="F205" s="48" t="s">
        <v>11446</v>
      </c>
      <c r="G205" s="95" t="s">
        <v>11447</v>
      </c>
      <c r="H205" s="48"/>
      <c r="I205" s="48"/>
      <c r="J205" s="48"/>
      <c r="K205" s="48"/>
      <c r="L205" s="48"/>
      <c r="M205" s="48"/>
      <c r="N205" s="48"/>
      <c r="O205" s="48"/>
      <c r="P205" s="651"/>
      <c r="Q205" s="652"/>
      <c r="R205" s="125"/>
      <c r="S205" s="78"/>
      <c r="T205" s="78"/>
      <c r="U205" s="78"/>
      <c r="V205" s="78"/>
      <c r="W205" s="78"/>
      <c r="X205" s="78"/>
      <c r="Y205" s="78"/>
      <c r="Z205" s="48"/>
      <c r="AA205" s="87"/>
      <c r="AB205" s="90"/>
      <c r="AC205" s="90"/>
      <c r="AD205" s="90"/>
      <c r="AE205" s="48"/>
      <c r="AF205" s="635"/>
      <c r="AG205" s="125"/>
      <c r="AH205" s="51"/>
      <c r="AI205" s="51"/>
    </row>
    <row r="206" spans="1:35" s="57" customFormat="1" outlineLevel="1">
      <c r="A206" s="647"/>
      <c r="B206" s="649" t="s">
        <v>23</v>
      </c>
      <c r="C206" s="100">
        <v>199</v>
      </c>
      <c r="D206" s="48"/>
      <c r="E206" s="48" t="s">
        <v>11448</v>
      </c>
      <c r="F206" s="48" t="s">
        <v>11449</v>
      </c>
      <c r="G206" s="95" t="s">
        <v>11450</v>
      </c>
      <c r="H206" s="48"/>
      <c r="I206" s="48"/>
      <c r="J206" s="48"/>
      <c r="K206" s="48"/>
      <c r="L206" s="48"/>
      <c r="M206" s="48"/>
      <c r="N206" s="48"/>
      <c r="O206" s="48"/>
      <c r="P206" s="651"/>
      <c r="Q206" s="652"/>
      <c r="R206" s="125"/>
      <c r="S206" s="78"/>
      <c r="T206" s="78"/>
      <c r="U206" s="78"/>
      <c r="V206" s="78"/>
      <c r="W206" s="78"/>
      <c r="X206" s="78"/>
      <c r="Y206" s="78"/>
      <c r="Z206" s="48"/>
      <c r="AA206" s="87"/>
      <c r="AB206" s="90"/>
      <c r="AC206" s="90"/>
      <c r="AD206" s="90"/>
      <c r="AE206" s="48"/>
      <c r="AF206" s="635"/>
      <c r="AG206" s="125"/>
      <c r="AH206" s="51"/>
      <c r="AI206" s="51"/>
    </row>
    <row r="207" spans="1:35" s="57" customFormat="1" outlineLevel="1">
      <c r="A207" s="647"/>
      <c r="B207" s="649" t="s">
        <v>23</v>
      </c>
      <c r="C207" s="100">
        <v>200</v>
      </c>
      <c r="D207" s="48"/>
      <c r="E207" s="48" t="s">
        <v>11451</v>
      </c>
      <c r="F207" s="48" t="s">
        <v>11452</v>
      </c>
      <c r="G207" s="95" t="s">
        <v>11453</v>
      </c>
      <c r="H207" s="48"/>
      <c r="I207" s="48"/>
      <c r="J207" s="48"/>
      <c r="K207" s="48"/>
      <c r="L207" s="48"/>
      <c r="M207" s="48"/>
      <c r="N207" s="48"/>
      <c r="O207" s="48"/>
      <c r="P207" s="651"/>
      <c r="Q207" s="652"/>
      <c r="R207" s="125"/>
      <c r="S207" s="78"/>
      <c r="T207" s="78"/>
      <c r="U207" s="78"/>
      <c r="V207" s="78"/>
      <c r="W207" s="78"/>
      <c r="X207" s="78"/>
      <c r="Y207" s="78"/>
      <c r="Z207" s="48"/>
      <c r="AA207" s="87"/>
      <c r="AB207" s="90"/>
      <c r="AC207" s="90"/>
      <c r="AD207" s="90"/>
      <c r="AE207" s="48"/>
      <c r="AF207" s="635"/>
      <c r="AG207" s="125"/>
      <c r="AH207" s="51"/>
      <c r="AI207" s="51"/>
    </row>
    <row r="208" spans="1:35" s="57" customFormat="1" outlineLevel="1">
      <c r="A208" s="647"/>
      <c r="B208" s="649" t="s">
        <v>23</v>
      </c>
      <c r="C208" s="100">
        <v>201</v>
      </c>
      <c r="D208" s="48"/>
      <c r="E208" s="48" t="s">
        <v>11454</v>
      </c>
      <c r="F208" s="48" t="s">
        <v>11455</v>
      </c>
      <c r="G208" s="95" t="s">
        <v>11456</v>
      </c>
      <c r="H208" s="48"/>
      <c r="I208" s="48"/>
      <c r="J208" s="48"/>
      <c r="K208" s="48"/>
      <c r="L208" s="48"/>
      <c r="M208" s="48"/>
      <c r="N208" s="48"/>
      <c r="O208" s="48"/>
      <c r="P208" s="651"/>
      <c r="Q208" s="652"/>
      <c r="R208" s="125"/>
      <c r="S208" s="78"/>
      <c r="T208" s="78"/>
      <c r="U208" s="78"/>
      <c r="V208" s="78"/>
      <c r="W208" s="78"/>
      <c r="X208" s="78"/>
      <c r="Y208" s="78"/>
      <c r="Z208" s="48"/>
      <c r="AA208" s="87"/>
      <c r="AB208" s="90"/>
      <c r="AC208" s="90"/>
      <c r="AD208" s="90"/>
      <c r="AE208" s="48"/>
      <c r="AF208" s="635"/>
      <c r="AG208" s="125"/>
      <c r="AH208" s="51"/>
      <c r="AI208" s="51"/>
    </row>
    <row r="209" spans="1:35" s="57" customFormat="1" outlineLevel="1">
      <c r="A209" s="647"/>
      <c r="B209" s="649" t="s">
        <v>23</v>
      </c>
      <c r="C209" s="100">
        <v>202</v>
      </c>
      <c r="D209" s="48"/>
      <c r="E209" s="48" t="s">
        <v>11457</v>
      </c>
      <c r="F209" s="48" t="s">
        <v>11458</v>
      </c>
      <c r="G209" s="95" t="s">
        <v>11459</v>
      </c>
      <c r="H209" s="48"/>
      <c r="I209" s="48"/>
      <c r="J209" s="48"/>
      <c r="K209" s="48"/>
      <c r="L209" s="48"/>
      <c r="M209" s="48"/>
      <c r="N209" s="48"/>
      <c r="O209" s="48"/>
      <c r="P209" s="651"/>
      <c r="Q209" s="652"/>
      <c r="R209" s="125"/>
      <c r="S209" s="78"/>
      <c r="T209" s="78"/>
      <c r="U209" s="78"/>
      <c r="V209" s="78"/>
      <c r="W209" s="78"/>
      <c r="X209" s="78"/>
      <c r="Y209" s="78"/>
      <c r="Z209" s="48"/>
      <c r="AA209" s="87"/>
      <c r="AB209" s="90"/>
      <c r="AC209" s="90"/>
      <c r="AD209" s="90"/>
      <c r="AE209" s="48"/>
      <c r="AF209" s="635"/>
      <c r="AG209" s="125"/>
      <c r="AH209" s="51"/>
      <c r="AI209" s="51"/>
    </row>
    <row r="210" spans="1:35" s="57" customFormat="1" outlineLevel="1">
      <c r="A210" s="647"/>
      <c r="B210" s="649" t="s">
        <v>23</v>
      </c>
      <c r="C210" s="100">
        <v>203</v>
      </c>
      <c r="D210" s="48"/>
      <c r="E210" s="48" t="s">
        <v>11460</v>
      </c>
      <c r="F210" s="48" t="s">
        <v>11461</v>
      </c>
      <c r="G210" s="95" t="s">
        <v>11462</v>
      </c>
      <c r="H210" s="48"/>
      <c r="I210" s="48"/>
      <c r="J210" s="48"/>
      <c r="K210" s="48"/>
      <c r="L210" s="48"/>
      <c r="M210" s="48"/>
      <c r="N210" s="48"/>
      <c r="O210" s="48"/>
      <c r="P210" s="651"/>
      <c r="Q210" s="652"/>
      <c r="R210" s="125"/>
      <c r="S210" s="78"/>
      <c r="T210" s="78"/>
      <c r="U210" s="78"/>
      <c r="V210" s="78"/>
      <c r="W210" s="78"/>
      <c r="X210" s="78"/>
      <c r="Y210" s="78"/>
      <c r="Z210" s="48"/>
      <c r="AA210" s="87"/>
      <c r="AB210" s="90"/>
      <c r="AC210" s="90"/>
      <c r="AD210" s="90"/>
      <c r="AE210" s="48"/>
      <c r="AF210" s="635"/>
      <c r="AG210" s="125"/>
      <c r="AH210" s="51"/>
      <c r="AI210" s="51"/>
    </row>
    <row r="211" spans="1:35" s="57" customFormat="1" outlineLevel="1">
      <c r="A211" s="647"/>
      <c r="B211" s="649" t="s">
        <v>23</v>
      </c>
      <c r="C211" s="100">
        <v>204</v>
      </c>
      <c r="D211" s="48"/>
      <c r="E211" s="48" t="s">
        <v>11463</v>
      </c>
      <c r="F211" s="48" t="s">
        <v>11464</v>
      </c>
      <c r="G211" s="95" t="s">
        <v>11465</v>
      </c>
      <c r="H211" s="48"/>
      <c r="I211" s="48"/>
      <c r="J211" s="48"/>
      <c r="K211" s="48"/>
      <c r="L211" s="48"/>
      <c r="M211" s="48"/>
      <c r="N211" s="48"/>
      <c r="O211" s="48"/>
      <c r="P211" s="651"/>
      <c r="Q211" s="652"/>
      <c r="R211" s="125"/>
      <c r="S211" s="78"/>
      <c r="T211" s="78"/>
      <c r="U211" s="78"/>
      <c r="V211" s="78"/>
      <c r="W211" s="78"/>
      <c r="X211" s="78"/>
      <c r="Y211" s="78"/>
      <c r="Z211" s="48"/>
      <c r="AA211" s="87"/>
      <c r="AB211" s="90"/>
      <c r="AC211" s="90"/>
      <c r="AD211" s="90"/>
      <c r="AE211" s="48"/>
      <c r="AF211" s="635"/>
      <c r="AG211" s="125"/>
      <c r="AH211" s="51"/>
      <c r="AI211" s="51"/>
    </row>
    <row r="212" spans="1:35" s="57" customFormat="1" outlineLevel="1">
      <c r="A212" s="647"/>
      <c r="B212" s="649" t="s">
        <v>23</v>
      </c>
      <c r="C212" s="100">
        <v>205</v>
      </c>
      <c r="D212" s="48"/>
      <c r="E212" s="48" t="s">
        <v>11466</v>
      </c>
      <c r="F212" s="48" t="s">
        <v>11467</v>
      </c>
      <c r="G212" s="95" t="s">
        <v>11468</v>
      </c>
      <c r="H212" s="48"/>
      <c r="I212" s="48"/>
      <c r="J212" s="48"/>
      <c r="K212" s="48"/>
      <c r="L212" s="48"/>
      <c r="M212" s="48"/>
      <c r="N212" s="48"/>
      <c r="O212" s="48"/>
      <c r="P212" s="651"/>
      <c r="Q212" s="652"/>
      <c r="R212" s="125"/>
      <c r="S212" s="78"/>
      <c r="T212" s="78"/>
      <c r="U212" s="78"/>
      <c r="V212" s="78"/>
      <c r="W212" s="78"/>
      <c r="X212" s="78"/>
      <c r="Y212" s="78"/>
      <c r="Z212" s="48"/>
      <c r="AA212" s="87"/>
      <c r="AB212" s="90"/>
      <c r="AC212" s="90"/>
      <c r="AD212" s="90"/>
      <c r="AE212" s="48"/>
      <c r="AF212" s="635"/>
      <c r="AG212" s="125"/>
      <c r="AH212" s="51"/>
      <c r="AI212" s="51"/>
    </row>
    <row r="213" spans="1:35" s="57" customFormat="1" outlineLevel="1">
      <c r="A213" s="647"/>
      <c r="B213" s="649" t="s">
        <v>23</v>
      </c>
      <c r="C213" s="100">
        <v>206</v>
      </c>
      <c r="D213" s="48"/>
      <c r="E213" s="48" t="s">
        <v>11469</v>
      </c>
      <c r="F213" s="48" t="s">
        <v>11470</v>
      </c>
      <c r="G213" s="95" t="s">
        <v>11471</v>
      </c>
      <c r="H213" s="48"/>
      <c r="I213" s="48"/>
      <c r="J213" s="48"/>
      <c r="K213" s="48"/>
      <c r="L213" s="48"/>
      <c r="M213" s="48"/>
      <c r="N213" s="48"/>
      <c r="O213" s="48"/>
      <c r="P213" s="651"/>
      <c r="Q213" s="652"/>
      <c r="R213" s="125"/>
      <c r="S213" s="78"/>
      <c r="T213" s="78"/>
      <c r="U213" s="78"/>
      <c r="V213" s="78"/>
      <c r="W213" s="78"/>
      <c r="X213" s="78"/>
      <c r="Y213" s="78"/>
      <c r="Z213" s="48"/>
      <c r="AA213" s="87"/>
      <c r="AB213" s="90"/>
      <c r="AC213" s="90"/>
      <c r="AD213" s="90"/>
      <c r="AE213" s="48"/>
      <c r="AF213" s="635"/>
      <c r="AG213" s="125"/>
      <c r="AH213" s="51"/>
      <c r="AI213" s="51"/>
    </row>
    <row r="214" spans="1:35" s="57" customFormat="1" outlineLevel="1">
      <c r="A214" s="647"/>
      <c r="B214" s="649" t="s">
        <v>23</v>
      </c>
      <c r="C214" s="100">
        <v>207</v>
      </c>
      <c r="D214" s="48"/>
      <c r="E214" s="48" t="s">
        <v>11472</v>
      </c>
      <c r="F214" s="48" t="s">
        <v>11473</v>
      </c>
      <c r="G214" s="95" t="s">
        <v>11474</v>
      </c>
      <c r="H214" s="48"/>
      <c r="I214" s="48"/>
      <c r="J214" s="48"/>
      <c r="K214" s="48"/>
      <c r="L214" s="48"/>
      <c r="M214" s="48"/>
      <c r="N214" s="48"/>
      <c r="O214" s="48"/>
      <c r="P214" s="651"/>
      <c r="Q214" s="652"/>
      <c r="R214" s="125"/>
      <c r="S214" s="78"/>
      <c r="T214" s="78"/>
      <c r="U214" s="78"/>
      <c r="V214" s="78"/>
      <c r="W214" s="78"/>
      <c r="X214" s="78"/>
      <c r="Y214" s="78"/>
      <c r="Z214" s="48"/>
      <c r="AA214" s="87"/>
      <c r="AB214" s="90"/>
      <c r="AC214" s="90"/>
      <c r="AD214" s="90"/>
      <c r="AE214" s="48"/>
      <c r="AF214" s="635"/>
      <c r="AG214" s="125"/>
      <c r="AH214" s="51"/>
      <c r="AI214" s="51"/>
    </row>
    <row r="215" spans="1:35" s="57" customFormat="1" outlineLevel="1">
      <c r="A215" s="647"/>
      <c r="B215" s="649" t="s">
        <v>23</v>
      </c>
      <c r="C215" s="100">
        <v>208</v>
      </c>
      <c r="D215" s="48"/>
      <c r="E215" s="48" t="s">
        <v>11475</v>
      </c>
      <c r="F215" s="48" t="s">
        <v>11476</v>
      </c>
      <c r="G215" s="95" t="s">
        <v>11477</v>
      </c>
      <c r="H215" s="48"/>
      <c r="I215" s="48"/>
      <c r="J215" s="48"/>
      <c r="K215" s="48"/>
      <c r="L215" s="48"/>
      <c r="M215" s="48"/>
      <c r="N215" s="48"/>
      <c r="O215" s="48"/>
      <c r="P215" s="651"/>
      <c r="Q215" s="652"/>
      <c r="R215" s="125"/>
      <c r="S215" s="78"/>
      <c r="T215" s="78"/>
      <c r="U215" s="78"/>
      <c r="V215" s="78"/>
      <c r="W215" s="78"/>
      <c r="X215" s="78"/>
      <c r="Y215" s="78"/>
      <c r="Z215" s="48"/>
      <c r="AA215" s="87"/>
      <c r="AB215" s="90"/>
      <c r="AC215" s="90"/>
      <c r="AD215" s="90"/>
      <c r="AE215" s="48"/>
      <c r="AF215" s="635"/>
      <c r="AG215" s="125"/>
      <c r="AH215" s="51"/>
      <c r="AI215" s="51"/>
    </row>
    <row r="216" spans="1:35" s="57" customFormat="1" outlineLevel="1">
      <c r="A216" s="647"/>
      <c r="B216" s="649" t="s">
        <v>23</v>
      </c>
      <c r="C216" s="100">
        <v>209</v>
      </c>
      <c r="D216" s="48"/>
      <c r="E216" s="48" t="s">
        <v>11478</v>
      </c>
      <c r="F216" s="48" t="s">
        <v>11479</v>
      </c>
      <c r="G216" s="95" t="s">
        <v>11480</v>
      </c>
      <c r="H216" s="48"/>
      <c r="I216" s="48"/>
      <c r="J216" s="48"/>
      <c r="K216" s="48"/>
      <c r="L216" s="48"/>
      <c r="M216" s="48"/>
      <c r="N216" s="48"/>
      <c r="O216" s="48"/>
      <c r="P216" s="651"/>
      <c r="Q216" s="652"/>
      <c r="R216" s="125"/>
      <c r="S216" s="78"/>
      <c r="T216" s="78"/>
      <c r="U216" s="78"/>
      <c r="V216" s="78"/>
      <c r="W216" s="78"/>
      <c r="X216" s="78"/>
      <c r="Y216" s="78"/>
      <c r="Z216" s="48"/>
      <c r="AA216" s="87"/>
      <c r="AB216" s="90"/>
      <c r="AC216" s="90"/>
      <c r="AD216" s="90"/>
      <c r="AE216" s="48"/>
      <c r="AF216" s="635"/>
      <c r="AG216" s="125"/>
      <c r="AH216" s="51"/>
      <c r="AI216" s="51"/>
    </row>
    <row r="217" spans="1:35" s="57" customFormat="1" outlineLevel="1">
      <c r="A217" s="647"/>
      <c r="B217" s="649" t="s">
        <v>23</v>
      </c>
      <c r="C217" s="100">
        <v>210</v>
      </c>
      <c r="D217" s="48"/>
      <c r="E217" s="48" t="s">
        <v>11481</v>
      </c>
      <c r="F217" s="48" t="s">
        <v>11482</v>
      </c>
      <c r="G217" s="95" t="s">
        <v>11483</v>
      </c>
      <c r="H217" s="48"/>
      <c r="I217" s="48"/>
      <c r="J217" s="48"/>
      <c r="K217" s="48"/>
      <c r="L217" s="48"/>
      <c r="M217" s="48"/>
      <c r="N217" s="48"/>
      <c r="O217" s="48"/>
      <c r="P217" s="651"/>
      <c r="Q217" s="652"/>
      <c r="R217" s="125"/>
      <c r="S217" s="78"/>
      <c r="T217" s="78"/>
      <c r="U217" s="78"/>
      <c r="V217" s="78"/>
      <c r="W217" s="78"/>
      <c r="X217" s="78"/>
      <c r="Y217" s="78"/>
      <c r="Z217" s="48"/>
      <c r="AA217" s="87"/>
      <c r="AB217" s="90"/>
      <c r="AC217" s="90"/>
      <c r="AD217" s="90"/>
      <c r="AE217" s="48"/>
      <c r="AF217" s="635"/>
      <c r="AG217" s="125"/>
      <c r="AH217" s="51"/>
      <c r="AI217" s="51"/>
    </row>
    <row r="218" spans="1:35" s="57" customFormat="1" outlineLevel="1">
      <c r="A218" s="647"/>
      <c r="B218" s="649" t="s">
        <v>23</v>
      </c>
      <c r="C218" s="100">
        <v>211</v>
      </c>
      <c r="D218" s="48"/>
      <c r="E218" s="48" t="s">
        <v>11484</v>
      </c>
      <c r="F218" s="48" t="s">
        <v>11485</v>
      </c>
      <c r="G218" s="95" t="s">
        <v>11486</v>
      </c>
      <c r="H218" s="48"/>
      <c r="I218" s="48"/>
      <c r="J218" s="48"/>
      <c r="K218" s="48"/>
      <c r="L218" s="48"/>
      <c r="M218" s="48"/>
      <c r="N218" s="48"/>
      <c r="O218" s="48"/>
      <c r="P218" s="651"/>
      <c r="Q218" s="652"/>
      <c r="R218" s="125"/>
      <c r="S218" s="78"/>
      <c r="T218" s="78"/>
      <c r="U218" s="78"/>
      <c r="V218" s="78"/>
      <c r="W218" s="78"/>
      <c r="X218" s="78"/>
      <c r="Y218" s="78"/>
      <c r="Z218" s="48"/>
      <c r="AA218" s="87"/>
      <c r="AB218" s="90"/>
      <c r="AC218" s="90"/>
      <c r="AD218" s="90"/>
      <c r="AE218" s="48"/>
      <c r="AF218" s="635"/>
      <c r="AG218" s="125"/>
      <c r="AH218" s="51"/>
      <c r="AI218" s="51"/>
    </row>
    <row r="219" spans="1:35" s="57" customFormat="1" outlineLevel="1">
      <c r="A219" s="647"/>
      <c r="B219" s="649" t="s">
        <v>23</v>
      </c>
      <c r="C219" s="100">
        <v>212</v>
      </c>
      <c r="D219" s="48"/>
      <c r="E219" s="48" t="s">
        <v>11487</v>
      </c>
      <c r="F219" s="48" t="s">
        <v>11488</v>
      </c>
      <c r="G219" s="95" t="s">
        <v>11489</v>
      </c>
      <c r="H219" s="48"/>
      <c r="I219" s="48"/>
      <c r="J219" s="48"/>
      <c r="K219" s="48"/>
      <c r="L219" s="48"/>
      <c r="M219" s="48"/>
      <c r="N219" s="48"/>
      <c r="O219" s="48"/>
      <c r="P219" s="651"/>
      <c r="Q219" s="652"/>
      <c r="R219" s="125"/>
      <c r="S219" s="78"/>
      <c r="T219" s="78"/>
      <c r="U219" s="78"/>
      <c r="V219" s="78"/>
      <c r="W219" s="78"/>
      <c r="X219" s="78"/>
      <c r="Y219" s="78"/>
      <c r="Z219" s="48"/>
      <c r="AA219" s="87"/>
      <c r="AB219" s="90"/>
      <c r="AC219" s="90"/>
      <c r="AD219" s="90"/>
      <c r="AE219" s="48"/>
      <c r="AF219" s="635"/>
      <c r="AG219" s="125"/>
      <c r="AH219" s="51"/>
      <c r="AI219" s="51"/>
    </row>
    <row r="220" spans="1:35" s="57" customFormat="1" outlineLevel="1">
      <c r="A220" s="647"/>
      <c r="B220" s="649" t="s">
        <v>23</v>
      </c>
      <c r="C220" s="100">
        <v>213</v>
      </c>
      <c r="D220" s="48"/>
      <c r="E220" s="48" t="s">
        <v>11490</v>
      </c>
      <c r="F220" s="48" t="s">
        <v>11491</v>
      </c>
      <c r="G220" s="95" t="s">
        <v>11492</v>
      </c>
      <c r="H220" s="48"/>
      <c r="I220" s="48"/>
      <c r="J220" s="48"/>
      <c r="K220" s="48"/>
      <c r="L220" s="48"/>
      <c r="M220" s="48"/>
      <c r="N220" s="48"/>
      <c r="O220" s="48"/>
      <c r="P220" s="651"/>
      <c r="Q220" s="652"/>
      <c r="R220" s="125"/>
      <c r="S220" s="78"/>
      <c r="T220" s="78"/>
      <c r="U220" s="78"/>
      <c r="V220" s="78"/>
      <c r="W220" s="78"/>
      <c r="X220" s="78"/>
      <c r="Y220" s="78"/>
      <c r="Z220" s="48"/>
      <c r="AA220" s="87"/>
      <c r="AB220" s="90"/>
      <c r="AC220" s="90"/>
      <c r="AD220" s="90"/>
      <c r="AE220" s="48"/>
      <c r="AF220" s="635"/>
      <c r="AG220" s="125"/>
      <c r="AH220" s="51"/>
      <c r="AI220" s="51"/>
    </row>
    <row r="221" spans="1:35" s="57" customFormat="1" outlineLevel="1">
      <c r="A221" s="647"/>
      <c r="B221" s="649" t="s">
        <v>23</v>
      </c>
      <c r="C221" s="100">
        <v>214</v>
      </c>
      <c r="D221" s="48"/>
      <c r="E221" s="48" t="s">
        <v>11493</v>
      </c>
      <c r="F221" s="48" t="s">
        <v>11494</v>
      </c>
      <c r="G221" s="95" t="s">
        <v>11495</v>
      </c>
      <c r="H221" s="48"/>
      <c r="I221" s="48"/>
      <c r="J221" s="48"/>
      <c r="K221" s="48"/>
      <c r="L221" s="48"/>
      <c r="M221" s="48"/>
      <c r="N221" s="48"/>
      <c r="O221" s="48"/>
      <c r="P221" s="651"/>
      <c r="Q221" s="652"/>
      <c r="R221" s="125"/>
      <c r="S221" s="78"/>
      <c r="T221" s="78"/>
      <c r="U221" s="78"/>
      <c r="V221" s="78"/>
      <c r="W221" s="78"/>
      <c r="X221" s="78"/>
      <c r="Y221" s="78"/>
      <c r="Z221" s="48"/>
      <c r="AA221" s="87"/>
      <c r="AB221" s="90"/>
      <c r="AC221" s="90"/>
      <c r="AD221" s="90"/>
      <c r="AE221" s="48"/>
      <c r="AF221" s="635"/>
      <c r="AG221" s="125"/>
      <c r="AH221" s="51"/>
      <c r="AI221" s="51"/>
    </row>
    <row r="222" spans="1:35" s="57" customFormat="1" outlineLevel="1">
      <c r="A222" s="647"/>
      <c r="B222" s="649" t="s">
        <v>23</v>
      </c>
      <c r="C222" s="100">
        <v>215</v>
      </c>
      <c r="D222" s="48"/>
      <c r="E222" s="48" t="s">
        <v>11496</v>
      </c>
      <c r="F222" s="48" t="s">
        <v>11497</v>
      </c>
      <c r="G222" s="95" t="s">
        <v>11498</v>
      </c>
      <c r="H222" s="48"/>
      <c r="I222" s="48"/>
      <c r="J222" s="48"/>
      <c r="K222" s="48"/>
      <c r="L222" s="48"/>
      <c r="M222" s="48"/>
      <c r="N222" s="48"/>
      <c r="O222" s="48"/>
      <c r="P222" s="651"/>
      <c r="Q222" s="652"/>
      <c r="R222" s="125"/>
      <c r="S222" s="78"/>
      <c r="T222" s="78"/>
      <c r="U222" s="78"/>
      <c r="V222" s="78"/>
      <c r="W222" s="78"/>
      <c r="X222" s="78"/>
      <c r="Y222" s="78"/>
      <c r="Z222" s="48"/>
      <c r="AA222" s="87"/>
      <c r="AB222" s="90"/>
      <c r="AC222" s="90"/>
      <c r="AD222" s="90"/>
      <c r="AE222" s="48"/>
      <c r="AF222" s="635"/>
      <c r="AG222" s="125"/>
      <c r="AH222" s="51"/>
      <c r="AI222" s="51"/>
    </row>
    <row r="223" spans="1:35" s="57" customFormat="1" outlineLevel="1">
      <c r="A223" s="647"/>
      <c r="B223" s="649" t="s">
        <v>52</v>
      </c>
      <c r="C223" s="100">
        <v>216</v>
      </c>
      <c r="D223" s="48" t="s">
        <v>11499</v>
      </c>
      <c r="E223" s="48" t="s">
        <v>11500</v>
      </c>
      <c r="F223" s="48" t="s">
        <v>11501</v>
      </c>
      <c r="G223" s="95" t="s">
        <v>11502</v>
      </c>
      <c r="H223" s="48" t="s">
        <v>11503</v>
      </c>
      <c r="I223" s="48" t="s">
        <v>9152</v>
      </c>
      <c r="J223" s="48" t="s">
        <v>80</v>
      </c>
      <c r="K223" s="48"/>
      <c r="L223" s="48" t="s">
        <v>11504</v>
      </c>
      <c r="M223" s="48">
        <v>99999</v>
      </c>
      <c r="N223" s="48">
        <v>0</v>
      </c>
      <c r="O223" s="48">
        <v>650</v>
      </c>
      <c r="P223" s="651"/>
      <c r="Q223" s="652"/>
      <c r="R223" s="125"/>
      <c r="S223" s="78"/>
      <c r="T223" s="78" t="s">
        <v>79</v>
      </c>
      <c r="U223" s="48">
        <v>1</v>
      </c>
      <c r="V223" s="48">
        <v>650</v>
      </c>
      <c r="W223" s="78" t="s">
        <v>11505</v>
      </c>
      <c r="X223" s="78" t="s">
        <v>7090</v>
      </c>
      <c r="Y223" s="78" t="s">
        <v>11506</v>
      </c>
      <c r="Z223" s="87" t="str">
        <f t="shared" ref="Z223:Z228" si="4">CONCATENATE(D223,":",G223)</f>
        <v>VLM/OV_Output_1:Containers per minute</v>
      </c>
      <c r="AA223" s="87" t="s">
        <v>6617</v>
      </c>
      <c r="AB223" s="90" t="s">
        <v>80</v>
      </c>
      <c r="AC223" s="90" t="s">
        <v>6909</v>
      </c>
      <c r="AD223" s="90" t="s">
        <v>9152</v>
      </c>
      <c r="AE223" s="48"/>
      <c r="AF223" s="635" t="s">
        <v>324</v>
      </c>
      <c r="AG223" s="48" t="s">
        <v>1539</v>
      </c>
      <c r="AH223" s="51"/>
      <c r="AI223" s="51" t="s">
        <v>11507</v>
      </c>
    </row>
    <row r="224" spans="1:35" s="57" customFormat="1" outlineLevel="1">
      <c r="A224" s="647"/>
      <c r="B224" s="649" t="s">
        <v>52</v>
      </c>
      <c r="C224" s="100">
        <v>217</v>
      </c>
      <c r="D224" s="48" t="s">
        <v>11508</v>
      </c>
      <c r="E224" s="48" t="s">
        <v>11509</v>
      </c>
      <c r="F224" s="48" t="s">
        <v>11510</v>
      </c>
      <c r="G224" s="95" t="s">
        <v>11511</v>
      </c>
      <c r="H224" s="48" t="s">
        <v>11512</v>
      </c>
      <c r="I224" s="48" t="s">
        <v>9152</v>
      </c>
      <c r="J224" s="48" t="s">
        <v>80</v>
      </c>
      <c r="K224" s="48"/>
      <c r="L224" s="48" t="s">
        <v>6488</v>
      </c>
      <c r="M224" s="48">
        <v>999</v>
      </c>
      <c r="N224" s="48">
        <v>1</v>
      </c>
      <c r="O224" s="48">
        <v>100</v>
      </c>
      <c r="P224" s="651"/>
      <c r="Q224" s="652"/>
      <c r="R224" s="125"/>
      <c r="S224" s="78"/>
      <c r="T224" s="78" t="s">
        <v>79</v>
      </c>
      <c r="U224" s="48">
        <v>1</v>
      </c>
      <c r="V224" s="48">
        <v>100</v>
      </c>
      <c r="W224" s="78" t="s">
        <v>11505</v>
      </c>
      <c r="X224" s="78" t="s">
        <v>7090</v>
      </c>
      <c r="Y224" s="78" t="s">
        <v>11506</v>
      </c>
      <c r="Z224" s="87" t="str">
        <f t="shared" si="4"/>
        <v>VLM/OV_Output_2:Main drive speed</v>
      </c>
      <c r="AA224" s="87" t="s">
        <v>6617</v>
      </c>
      <c r="AB224" s="90" t="s">
        <v>80</v>
      </c>
      <c r="AC224" s="90" t="s">
        <v>6909</v>
      </c>
      <c r="AD224" s="90" t="s">
        <v>9152</v>
      </c>
      <c r="AE224" s="48"/>
      <c r="AF224" s="635" t="s">
        <v>324</v>
      </c>
      <c r="AG224" s="48" t="s">
        <v>1539</v>
      </c>
      <c r="AH224" s="51"/>
      <c r="AI224" s="51" t="s">
        <v>11513</v>
      </c>
    </row>
    <row r="225" spans="1:35" s="57" customFormat="1" outlineLevel="1">
      <c r="A225" s="647"/>
      <c r="B225" s="649" t="s">
        <v>52</v>
      </c>
      <c r="C225" s="100">
        <v>218</v>
      </c>
      <c r="D225" s="48" t="s">
        <v>11514</v>
      </c>
      <c r="E225" s="48" t="s">
        <v>11515</v>
      </c>
      <c r="F225" s="48" t="s">
        <v>11516</v>
      </c>
      <c r="G225" s="95" t="s">
        <v>11517</v>
      </c>
      <c r="H225" s="48" t="s">
        <v>11518</v>
      </c>
      <c r="I225" s="48" t="s">
        <v>9046</v>
      </c>
      <c r="J225" s="48" t="s">
        <v>10625</v>
      </c>
      <c r="K225" s="48"/>
      <c r="L225" s="48" t="s">
        <v>11519</v>
      </c>
      <c r="M225" s="48">
        <v>999.99990000000003</v>
      </c>
      <c r="N225" s="48">
        <v>0</v>
      </c>
      <c r="O225" s="48">
        <v>200</v>
      </c>
      <c r="P225" s="651"/>
      <c r="Q225" s="652"/>
      <c r="R225" s="125"/>
      <c r="S225" s="78"/>
      <c r="T225" s="78" t="s">
        <v>79</v>
      </c>
      <c r="U225" s="48">
        <v>0</v>
      </c>
      <c r="V225" s="48">
        <v>200</v>
      </c>
      <c r="W225" s="78" t="s">
        <v>11505</v>
      </c>
      <c r="X225" s="78" t="s">
        <v>7090</v>
      </c>
      <c r="Y225" s="78" t="s">
        <v>11506</v>
      </c>
      <c r="Z225" s="87" t="str">
        <f t="shared" si="4"/>
        <v>VLM/OV_Output_3:Dose in ml</v>
      </c>
      <c r="AA225" s="87" t="s">
        <v>6617</v>
      </c>
      <c r="AB225" s="90" t="s">
        <v>80</v>
      </c>
      <c r="AC225" s="90" t="s">
        <v>6909</v>
      </c>
      <c r="AD225" s="90" t="s">
        <v>9046</v>
      </c>
      <c r="AE225" s="48"/>
      <c r="AF225" s="635" t="s">
        <v>324</v>
      </c>
      <c r="AG225" s="48" t="s">
        <v>1539</v>
      </c>
      <c r="AH225" s="51"/>
      <c r="AI225" s="51" t="s">
        <v>11520</v>
      </c>
    </row>
    <row r="226" spans="1:35" s="57" customFormat="1" outlineLevel="1">
      <c r="A226" s="647"/>
      <c r="B226" s="649" t="s">
        <v>52</v>
      </c>
      <c r="C226" s="100">
        <v>219</v>
      </c>
      <c r="D226" s="48" t="s">
        <v>11521</v>
      </c>
      <c r="E226" s="48" t="s">
        <v>11522</v>
      </c>
      <c r="F226" s="48" t="s">
        <v>11523</v>
      </c>
      <c r="G226" s="95" t="s">
        <v>11524</v>
      </c>
      <c r="H226" s="48" t="s">
        <v>11525</v>
      </c>
      <c r="I226" s="48" t="s">
        <v>9046</v>
      </c>
      <c r="J226" s="48" t="s">
        <v>10625</v>
      </c>
      <c r="K226" s="48"/>
      <c r="L226" s="48" t="s">
        <v>6489</v>
      </c>
      <c r="M226" s="48">
        <v>999.9</v>
      </c>
      <c r="N226" s="48">
        <v>0</v>
      </c>
      <c r="O226" s="48">
        <v>360</v>
      </c>
      <c r="P226" s="651"/>
      <c r="Q226" s="652"/>
      <c r="R226" s="125"/>
      <c r="S226" s="78"/>
      <c r="T226" s="78" t="s">
        <v>79</v>
      </c>
      <c r="U226" s="48">
        <v>0</v>
      </c>
      <c r="V226" s="48">
        <v>360</v>
      </c>
      <c r="W226" s="78" t="s">
        <v>11505</v>
      </c>
      <c r="X226" s="78" t="s">
        <v>7090</v>
      </c>
      <c r="Y226" s="78" t="s">
        <v>11506</v>
      </c>
      <c r="Z226" s="87" t="str">
        <f t="shared" si="4"/>
        <v>VLM/OV_Output_4:Cam controller position</v>
      </c>
      <c r="AA226" s="87" t="s">
        <v>6617</v>
      </c>
      <c r="AB226" s="90" t="s">
        <v>80</v>
      </c>
      <c r="AC226" s="90" t="s">
        <v>6909</v>
      </c>
      <c r="AD226" s="90" t="s">
        <v>9046</v>
      </c>
      <c r="AE226" s="48"/>
      <c r="AF226" s="635" t="s">
        <v>324</v>
      </c>
      <c r="AG226" s="48" t="s">
        <v>1539</v>
      </c>
      <c r="AH226" s="51"/>
      <c r="AI226" s="51" t="s">
        <v>11526</v>
      </c>
    </row>
    <row r="227" spans="1:35" s="472" customFormat="1" outlineLevel="1">
      <c r="A227" s="647"/>
      <c r="B227" s="649" t="s">
        <v>377</v>
      </c>
      <c r="C227" s="100">
        <v>221</v>
      </c>
      <c r="D227" s="48" t="s">
        <v>11527</v>
      </c>
      <c r="E227" s="48" t="s">
        <v>11528</v>
      </c>
      <c r="F227" s="48" t="s">
        <v>11529</v>
      </c>
      <c r="G227" s="95" t="s">
        <v>11530</v>
      </c>
      <c r="H227" s="48" t="s">
        <v>11531</v>
      </c>
      <c r="I227" s="48" t="s">
        <v>9152</v>
      </c>
      <c r="J227" s="48" t="s">
        <v>80</v>
      </c>
      <c r="K227" s="48"/>
      <c r="L227" s="48"/>
      <c r="M227" s="48">
        <v>99999</v>
      </c>
      <c r="N227" s="48">
        <v>0</v>
      </c>
      <c r="O227" s="48">
        <v>99999</v>
      </c>
      <c r="P227" s="651"/>
      <c r="Q227" s="652"/>
      <c r="R227" s="125"/>
      <c r="S227" s="78"/>
      <c r="T227" s="78" t="s">
        <v>79</v>
      </c>
      <c r="U227" s="48">
        <v>0</v>
      </c>
      <c r="V227" s="48">
        <v>99999</v>
      </c>
      <c r="W227" s="78" t="s">
        <v>7630</v>
      </c>
      <c r="X227" s="78" t="s">
        <v>7090</v>
      </c>
      <c r="Y227" s="78" t="s">
        <v>11506</v>
      </c>
      <c r="Z227" s="87" t="str">
        <f t="shared" si="4"/>
        <v>VLM/OV_Output_5:Remaining pump strokes for product circulation</v>
      </c>
      <c r="AA227" s="87" t="s">
        <v>6617</v>
      </c>
      <c r="AB227" s="90" t="s">
        <v>80</v>
      </c>
      <c r="AC227" s="90" t="s">
        <v>7630</v>
      </c>
      <c r="AD227" s="90" t="s">
        <v>9152</v>
      </c>
      <c r="AE227" s="48"/>
      <c r="AF227" s="635" t="s">
        <v>11532</v>
      </c>
      <c r="AG227" s="48" t="s">
        <v>1539</v>
      </c>
      <c r="AH227" s="499"/>
      <c r="AI227" s="499" t="s">
        <v>11533</v>
      </c>
    </row>
    <row r="228" spans="1:35" s="472" customFormat="1" outlineLevel="1">
      <c r="A228" s="647"/>
      <c r="B228" s="649" t="s">
        <v>377</v>
      </c>
      <c r="C228" s="100">
        <v>220</v>
      </c>
      <c r="D228" s="48" t="s">
        <v>11534</v>
      </c>
      <c r="E228" s="48" t="s">
        <v>11535</v>
      </c>
      <c r="F228" s="48" t="s">
        <v>11536</v>
      </c>
      <c r="G228" s="95" t="s">
        <v>11537</v>
      </c>
      <c r="H228" s="48" t="s">
        <v>11538</v>
      </c>
      <c r="I228" s="48" t="s">
        <v>9152</v>
      </c>
      <c r="J228" s="48" t="s">
        <v>80</v>
      </c>
      <c r="K228" s="48"/>
      <c r="L228" s="48" t="s">
        <v>10400</v>
      </c>
      <c r="M228" s="48">
        <v>99999</v>
      </c>
      <c r="N228" s="48">
        <v>0</v>
      </c>
      <c r="O228" s="48">
        <v>30000</v>
      </c>
      <c r="P228" s="651"/>
      <c r="Q228" s="652"/>
      <c r="R228" s="125"/>
      <c r="S228" s="78"/>
      <c r="T228" s="78" t="s">
        <v>79</v>
      </c>
      <c r="U228" s="48">
        <v>0</v>
      </c>
      <c r="V228" s="48">
        <v>30000</v>
      </c>
      <c r="W228" s="78" t="s">
        <v>7630</v>
      </c>
      <c r="X228" s="78" t="s">
        <v>7090</v>
      </c>
      <c r="Y228" s="78" t="s">
        <v>11506</v>
      </c>
      <c r="Z228" s="87" t="str">
        <f t="shared" si="4"/>
        <v>VLM/OV_Output_6:Delay until product circulation start</v>
      </c>
      <c r="AA228" s="87" t="s">
        <v>6617</v>
      </c>
      <c r="AB228" s="90" t="s">
        <v>80</v>
      </c>
      <c r="AC228" s="90" t="s">
        <v>7630</v>
      </c>
      <c r="AD228" s="90" t="s">
        <v>9152</v>
      </c>
      <c r="AE228" s="48"/>
      <c r="AF228" s="635" t="s">
        <v>11532</v>
      </c>
      <c r="AG228" s="48" t="s">
        <v>1539</v>
      </c>
      <c r="AH228" s="499"/>
      <c r="AI228" s="499" t="s">
        <v>11539</v>
      </c>
    </row>
    <row r="229" spans="1:35" s="57" customFormat="1" outlineLevel="1">
      <c r="A229" s="647"/>
      <c r="B229" s="649" t="s">
        <v>23</v>
      </c>
      <c r="C229" s="100">
        <v>222</v>
      </c>
      <c r="D229" s="48"/>
      <c r="E229" s="48" t="s">
        <v>11540</v>
      </c>
      <c r="F229" s="48" t="s">
        <v>11541</v>
      </c>
      <c r="G229" s="95" t="s">
        <v>11542</v>
      </c>
      <c r="H229" s="48"/>
      <c r="I229" s="48"/>
      <c r="J229" s="48"/>
      <c r="K229" s="48"/>
      <c r="L229" s="48"/>
      <c r="M229" s="48"/>
      <c r="N229" s="48"/>
      <c r="O229" s="48"/>
      <c r="P229" s="651"/>
      <c r="Q229" s="652"/>
      <c r="R229" s="125"/>
      <c r="S229" s="78"/>
      <c r="T229" s="78"/>
      <c r="U229" s="78"/>
      <c r="V229" s="78"/>
      <c r="W229" s="78"/>
      <c r="X229" s="78"/>
      <c r="Y229" s="78"/>
      <c r="Z229" s="48"/>
      <c r="AA229" s="87"/>
      <c r="AB229" s="90"/>
      <c r="AC229" s="90"/>
      <c r="AD229" s="90"/>
      <c r="AE229" s="48"/>
      <c r="AF229" s="635"/>
      <c r="AG229" s="125"/>
      <c r="AH229" s="51"/>
      <c r="AI229" s="51"/>
    </row>
    <row r="230" spans="1:35" s="57" customFormat="1" outlineLevel="1">
      <c r="A230" s="647"/>
      <c r="B230" s="649" t="s">
        <v>23</v>
      </c>
      <c r="C230" s="100">
        <v>223</v>
      </c>
      <c r="D230" s="48"/>
      <c r="E230" s="48" t="s">
        <v>11543</v>
      </c>
      <c r="F230" s="48" t="s">
        <v>11544</v>
      </c>
      <c r="G230" s="95" t="s">
        <v>11545</v>
      </c>
      <c r="H230" s="48"/>
      <c r="I230" s="48"/>
      <c r="J230" s="48"/>
      <c r="K230" s="48"/>
      <c r="L230" s="48"/>
      <c r="M230" s="48"/>
      <c r="N230" s="48"/>
      <c r="O230" s="48"/>
      <c r="P230" s="651"/>
      <c r="Q230" s="652"/>
      <c r="R230" s="125"/>
      <c r="S230" s="78"/>
      <c r="T230" s="78"/>
      <c r="U230" s="78"/>
      <c r="V230" s="78"/>
      <c r="W230" s="78"/>
      <c r="X230" s="78"/>
      <c r="Y230" s="78"/>
      <c r="Z230" s="48"/>
      <c r="AA230" s="87"/>
      <c r="AB230" s="90"/>
      <c r="AC230" s="90"/>
      <c r="AD230" s="90"/>
      <c r="AE230" s="48"/>
      <c r="AF230" s="635"/>
      <c r="AG230" s="125"/>
      <c r="AH230" s="51"/>
      <c r="AI230" s="51"/>
    </row>
    <row r="231" spans="1:35" s="57" customFormat="1" outlineLevel="1">
      <c r="A231" s="647"/>
      <c r="B231" s="649" t="s">
        <v>23</v>
      </c>
      <c r="C231" s="100">
        <v>224</v>
      </c>
      <c r="D231" s="48"/>
      <c r="E231" s="48" t="s">
        <v>11546</v>
      </c>
      <c r="F231" s="48" t="s">
        <v>11547</v>
      </c>
      <c r="G231" s="95" t="s">
        <v>11548</v>
      </c>
      <c r="H231" s="48"/>
      <c r="I231" s="48"/>
      <c r="J231" s="48"/>
      <c r="K231" s="48"/>
      <c r="L231" s="48"/>
      <c r="M231" s="48"/>
      <c r="N231" s="48"/>
      <c r="O231" s="48"/>
      <c r="P231" s="651"/>
      <c r="Q231" s="652"/>
      <c r="R231" s="125"/>
      <c r="S231" s="78"/>
      <c r="T231" s="78"/>
      <c r="U231" s="78"/>
      <c r="V231" s="78"/>
      <c r="W231" s="78"/>
      <c r="X231" s="78"/>
      <c r="Y231" s="78"/>
      <c r="Z231" s="48"/>
      <c r="AA231" s="87"/>
      <c r="AB231" s="90"/>
      <c r="AC231" s="90"/>
      <c r="AD231" s="90"/>
      <c r="AE231" s="48"/>
      <c r="AF231" s="635"/>
      <c r="AG231" s="125"/>
      <c r="AH231" s="51"/>
      <c r="AI231" s="51"/>
    </row>
    <row r="232" spans="1:35" s="57" customFormat="1" outlineLevel="1">
      <c r="A232" s="647"/>
      <c r="B232" s="649" t="s">
        <v>23</v>
      </c>
      <c r="C232" s="100">
        <v>225</v>
      </c>
      <c r="D232" s="48"/>
      <c r="E232" s="48" t="s">
        <v>11549</v>
      </c>
      <c r="F232" s="48" t="s">
        <v>11550</v>
      </c>
      <c r="G232" s="95" t="s">
        <v>11551</v>
      </c>
      <c r="H232" s="48"/>
      <c r="I232" s="48"/>
      <c r="J232" s="48"/>
      <c r="K232" s="48"/>
      <c r="L232" s="48"/>
      <c r="M232" s="48"/>
      <c r="N232" s="48"/>
      <c r="O232" s="48"/>
      <c r="P232" s="651"/>
      <c r="Q232" s="652"/>
      <c r="R232" s="125"/>
      <c r="S232" s="78"/>
      <c r="T232" s="78"/>
      <c r="U232" s="78"/>
      <c r="V232" s="78"/>
      <c r="W232" s="78"/>
      <c r="X232" s="78"/>
      <c r="Y232" s="78"/>
      <c r="Z232" s="48"/>
      <c r="AA232" s="87"/>
      <c r="AB232" s="90"/>
      <c r="AC232" s="90"/>
      <c r="AD232" s="90"/>
      <c r="AE232" s="48"/>
      <c r="AF232" s="635"/>
      <c r="AG232" s="125"/>
      <c r="AH232" s="51"/>
      <c r="AI232" s="51"/>
    </row>
    <row r="233" spans="1:35" s="57" customFormat="1" outlineLevel="1">
      <c r="A233" s="647"/>
      <c r="B233" s="649" t="s">
        <v>23</v>
      </c>
      <c r="C233" s="100">
        <v>226</v>
      </c>
      <c r="D233" s="48"/>
      <c r="E233" s="48" t="s">
        <v>11552</v>
      </c>
      <c r="F233" s="48" t="s">
        <v>11553</v>
      </c>
      <c r="G233" s="95" t="s">
        <v>11554</v>
      </c>
      <c r="H233" s="48"/>
      <c r="I233" s="48"/>
      <c r="J233" s="48"/>
      <c r="K233" s="48"/>
      <c r="L233" s="48"/>
      <c r="M233" s="48"/>
      <c r="N233" s="48"/>
      <c r="O233" s="48"/>
      <c r="P233" s="651"/>
      <c r="Q233" s="652"/>
      <c r="R233" s="125"/>
      <c r="S233" s="78"/>
      <c r="T233" s="78"/>
      <c r="U233" s="78"/>
      <c r="V233" s="78"/>
      <c r="W233" s="78"/>
      <c r="X233" s="78"/>
      <c r="Y233" s="78"/>
      <c r="Z233" s="48"/>
      <c r="AA233" s="87"/>
      <c r="AB233" s="90"/>
      <c r="AC233" s="90"/>
      <c r="AD233" s="90"/>
      <c r="AE233" s="48"/>
      <c r="AF233" s="635"/>
      <c r="AG233" s="125"/>
      <c r="AH233" s="51"/>
      <c r="AI233" s="51"/>
    </row>
    <row r="234" spans="1:35" s="57" customFormat="1" outlineLevel="1">
      <c r="A234" s="647"/>
      <c r="B234" s="649" t="s">
        <v>23</v>
      </c>
      <c r="C234" s="100">
        <v>227</v>
      </c>
      <c r="D234" s="48"/>
      <c r="E234" s="48" t="s">
        <v>11555</v>
      </c>
      <c r="F234" s="48" t="s">
        <v>11556</v>
      </c>
      <c r="G234" s="95" t="s">
        <v>11557</v>
      </c>
      <c r="H234" s="48"/>
      <c r="I234" s="48"/>
      <c r="J234" s="48"/>
      <c r="K234" s="48"/>
      <c r="L234" s="48"/>
      <c r="M234" s="48"/>
      <c r="N234" s="48"/>
      <c r="O234" s="48"/>
      <c r="P234" s="651"/>
      <c r="Q234" s="652"/>
      <c r="R234" s="125"/>
      <c r="S234" s="78"/>
      <c r="T234" s="78"/>
      <c r="U234" s="78"/>
      <c r="V234" s="78"/>
      <c r="W234" s="78"/>
      <c r="X234" s="78"/>
      <c r="Y234" s="78"/>
      <c r="Z234" s="48"/>
      <c r="AA234" s="87"/>
      <c r="AB234" s="90"/>
      <c r="AC234" s="90"/>
      <c r="AD234" s="90"/>
      <c r="AE234" s="48"/>
      <c r="AF234" s="635"/>
      <c r="AG234" s="125"/>
      <c r="AH234" s="51"/>
      <c r="AI234" s="51"/>
    </row>
    <row r="235" spans="1:35" s="57" customFormat="1" outlineLevel="1">
      <c r="A235" s="647"/>
      <c r="B235" s="649" t="s">
        <v>23</v>
      </c>
      <c r="C235" s="100">
        <v>228</v>
      </c>
      <c r="D235" s="48"/>
      <c r="E235" s="48" t="s">
        <v>11558</v>
      </c>
      <c r="F235" s="48" t="s">
        <v>11559</v>
      </c>
      <c r="G235" s="95" t="s">
        <v>11560</v>
      </c>
      <c r="H235" s="48"/>
      <c r="I235" s="48"/>
      <c r="J235" s="48"/>
      <c r="K235" s="48"/>
      <c r="L235" s="48"/>
      <c r="M235" s="48"/>
      <c r="N235" s="48"/>
      <c r="O235" s="48"/>
      <c r="P235" s="651"/>
      <c r="Q235" s="652"/>
      <c r="R235" s="125"/>
      <c r="S235" s="78"/>
      <c r="T235" s="78"/>
      <c r="U235" s="78"/>
      <c r="V235" s="78"/>
      <c r="W235" s="78"/>
      <c r="X235" s="78"/>
      <c r="Y235" s="78"/>
      <c r="Z235" s="48"/>
      <c r="AA235" s="87"/>
      <c r="AB235" s="90"/>
      <c r="AC235" s="90"/>
      <c r="AD235" s="90"/>
      <c r="AE235" s="48"/>
      <c r="AF235" s="635"/>
      <c r="AG235" s="125"/>
      <c r="AH235" s="51"/>
      <c r="AI235" s="51"/>
    </row>
    <row r="236" spans="1:35" s="57" customFormat="1" outlineLevel="1">
      <c r="A236" s="647"/>
      <c r="B236" s="649" t="s">
        <v>23</v>
      </c>
      <c r="C236" s="100">
        <v>229</v>
      </c>
      <c r="D236" s="48"/>
      <c r="E236" s="48" t="s">
        <v>11561</v>
      </c>
      <c r="F236" s="48" t="s">
        <v>11562</v>
      </c>
      <c r="G236" s="95" t="s">
        <v>11563</v>
      </c>
      <c r="H236" s="48"/>
      <c r="I236" s="48"/>
      <c r="J236" s="48"/>
      <c r="K236" s="48"/>
      <c r="L236" s="48"/>
      <c r="M236" s="48"/>
      <c r="N236" s="48"/>
      <c r="O236" s="48"/>
      <c r="P236" s="651"/>
      <c r="Q236" s="652"/>
      <c r="R236" s="125"/>
      <c r="S236" s="78"/>
      <c r="T236" s="78"/>
      <c r="U236" s="78"/>
      <c r="V236" s="78"/>
      <c r="W236" s="78"/>
      <c r="X236" s="78"/>
      <c r="Y236" s="78"/>
      <c r="Z236" s="48"/>
      <c r="AA236" s="87"/>
      <c r="AB236" s="90"/>
      <c r="AC236" s="90"/>
      <c r="AD236" s="90"/>
      <c r="AE236" s="48"/>
      <c r="AF236" s="635"/>
      <c r="AG236" s="125"/>
      <c r="AH236" s="51"/>
      <c r="AI236" s="51"/>
    </row>
    <row r="237" spans="1:35" s="57" customFormat="1" outlineLevel="1">
      <c r="A237" s="647"/>
      <c r="B237" s="649" t="s">
        <v>23</v>
      </c>
      <c r="C237" s="100">
        <v>230</v>
      </c>
      <c r="D237" s="48"/>
      <c r="E237" s="48" t="s">
        <v>11564</v>
      </c>
      <c r="F237" s="48" t="s">
        <v>11565</v>
      </c>
      <c r="G237" s="95" t="s">
        <v>11566</v>
      </c>
      <c r="H237" s="48"/>
      <c r="I237" s="48"/>
      <c r="J237" s="48"/>
      <c r="K237" s="48"/>
      <c r="L237" s="48"/>
      <c r="M237" s="48"/>
      <c r="N237" s="48"/>
      <c r="O237" s="48"/>
      <c r="P237" s="651"/>
      <c r="Q237" s="652"/>
      <c r="R237" s="125"/>
      <c r="S237" s="78"/>
      <c r="T237" s="78"/>
      <c r="U237" s="78"/>
      <c r="V237" s="78"/>
      <c r="W237" s="78"/>
      <c r="X237" s="78"/>
      <c r="Y237" s="78"/>
      <c r="Z237" s="48"/>
      <c r="AA237" s="87"/>
      <c r="AB237" s="90"/>
      <c r="AC237" s="90"/>
      <c r="AD237" s="90"/>
      <c r="AE237" s="48"/>
      <c r="AF237" s="635"/>
      <c r="AG237" s="125"/>
      <c r="AH237" s="51"/>
      <c r="AI237" s="51"/>
    </row>
    <row r="238" spans="1:35" s="57" customFormat="1" outlineLevel="1">
      <c r="A238" s="647"/>
      <c r="B238" s="649" t="s">
        <v>23</v>
      </c>
      <c r="C238" s="100">
        <v>231</v>
      </c>
      <c r="D238" s="48"/>
      <c r="E238" s="48" t="s">
        <v>11567</v>
      </c>
      <c r="F238" s="48" t="s">
        <v>11568</v>
      </c>
      <c r="G238" s="95" t="s">
        <v>11569</v>
      </c>
      <c r="H238" s="48"/>
      <c r="I238" s="48"/>
      <c r="J238" s="48"/>
      <c r="K238" s="48"/>
      <c r="L238" s="48"/>
      <c r="M238" s="48"/>
      <c r="N238" s="48"/>
      <c r="O238" s="48"/>
      <c r="P238" s="651"/>
      <c r="Q238" s="652"/>
      <c r="R238" s="125"/>
      <c r="S238" s="78"/>
      <c r="T238" s="78"/>
      <c r="U238" s="78"/>
      <c r="V238" s="78"/>
      <c r="W238" s="78"/>
      <c r="X238" s="78"/>
      <c r="Y238" s="78"/>
      <c r="Z238" s="48"/>
      <c r="AA238" s="87"/>
      <c r="AB238" s="90"/>
      <c r="AC238" s="90"/>
      <c r="AD238" s="90"/>
      <c r="AE238" s="48"/>
      <c r="AF238" s="635"/>
      <c r="AG238" s="125"/>
      <c r="AH238" s="51"/>
      <c r="AI238" s="51"/>
    </row>
    <row r="239" spans="1:35" s="57" customFormat="1" outlineLevel="1">
      <c r="A239" s="647"/>
      <c r="B239" s="649" t="s">
        <v>23</v>
      </c>
      <c r="C239" s="100">
        <v>232</v>
      </c>
      <c r="D239" s="48" t="s">
        <v>11570</v>
      </c>
      <c r="E239" s="48" t="s">
        <v>11571</v>
      </c>
      <c r="F239" s="48" t="s">
        <v>11572</v>
      </c>
      <c r="G239" s="95" t="s">
        <v>11573</v>
      </c>
      <c r="H239" s="48" t="s">
        <v>11574</v>
      </c>
      <c r="I239" s="48" t="s">
        <v>9046</v>
      </c>
      <c r="J239" s="48" t="s">
        <v>10625</v>
      </c>
      <c r="K239" s="48"/>
      <c r="L239" s="48" t="s">
        <v>6488</v>
      </c>
      <c r="M239" s="48">
        <v>999.9</v>
      </c>
      <c r="N239" s="48">
        <v>0</v>
      </c>
      <c r="O239" s="48">
        <v>999.9</v>
      </c>
      <c r="P239" s="651"/>
      <c r="Q239" s="652"/>
      <c r="R239" s="125"/>
      <c r="S239" s="78"/>
      <c r="T239" s="78" t="s">
        <v>80</v>
      </c>
      <c r="U239" s="78"/>
      <c r="V239" s="78"/>
      <c r="W239" s="78"/>
      <c r="X239" s="78"/>
      <c r="Y239" s="78"/>
      <c r="Z239" s="48"/>
      <c r="AA239" s="87"/>
      <c r="AB239" s="90"/>
      <c r="AC239" s="90"/>
      <c r="AD239" s="90"/>
      <c r="AE239" s="48"/>
      <c r="AF239" s="459" t="s">
        <v>11575</v>
      </c>
      <c r="AG239" s="48" t="s">
        <v>1539</v>
      </c>
      <c r="AH239" s="51"/>
      <c r="AI239" s="51" t="s">
        <v>11576</v>
      </c>
    </row>
    <row r="240" spans="1:35" s="57" customFormat="1" outlineLevel="1">
      <c r="A240" s="647"/>
      <c r="B240" s="649" t="s">
        <v>23</v>
      </c>
      <c r="C240" s="100">
        <v>233</v>
      </c>
      <c r="D240" s="48" t="s">
        <v>11577</v>
      </c>
      <c r="E240" s="48" t="s">
        <v>11578</v>
      </c>
      <c r="F240" s="48" t="s">
        <v>11579</v>
      </c>
      <c r="G240" s="95" t="s">
        <v>11580</v>
      </c>
      <c r="H240" s="48" t="s">
        <v>11581</v>
      </c>
      <c r="I240" s="48" t="s">
        <v>9046</v>
      </c>
      <c r="J240" s="48" t="s">
        <v>10625</v>
      </c>
      <c r="K240" s="48"/>
      <c r="L240" s="48" t="s">
        <v>6488</v>
      </c>
      <c r="M240" s="48">
        <v>999.9</v>
      </c>
      <c r="N240" s="48">
        <v>0</v>
      </c>
      <c r="O240" s="48">
        <v>999.9</v>
      </c>
      <c r="P240" s="651"/>
      <c r="Q240" s="652"/>
      <c r="R240" s="125"/>
      <c r="S240" s="78"/>
      <c r="T240" s="78" t="s">
        <v>80</v>
      </c>
      <c r="U240" s="78"/>
      <c r="V240" s="78"/>
      <c r="W240" s="78"/>
      <c r="X240" s="78"/>
      <c r="Y240" s="78"/>
      <c r="Z240" s="48"/>
      <c r="AA240" s="87"/>
      <c r="AB240" s="90"/>
      <c r="AC240" s="90"/>
      <c r="AD240" s="90"/>
      <c r="AE240" s="48"/>
      <c r="AF240" s="459" t="s">
        <v>11575</v>
      </c>
      <c r="AG240" s="48" t="s">
        <v>1539</v>
      </c>
      <c r="AH240" s="51"/>
      <c r="AI240" s="51" t="s">
        <v>11582</v>
      </c>
    </row>
    <row r="241" spans="1:35" s="57" customFormat="1" outlineLevel="1">
      <c r="A241" s="647"/>
      <c r="B241" s="649" t="s">
        <v>23</v>
      </c>
      <c r="C241" s="100">
        <v>234</v>
      </c>
      <c r="D241" s="48" t="s">
        <v>11583</v>
      </c>
      <c r="E241" s="48" t="s">
        <v>11584</v>
      </c>
      <c r="F241" s="48" t="s">
        <v>11585</v>
      </c>
      <c r="G241" s="95" t="s">
        <v>11586</v>
      </c>
      <c r="H241" s="48" t="s">
        <v>11587</v>
      </c>
      <c r="I241" s="48" t="s">
        <v>9046</v>
      </c>
      <c r="J241" s="48" t="s">
        <v>10625</v>
      </c>
      <c r="K241" s="48"/>
      <c r="L241" s="48" t="s">
        <v>6488</v>
      </c>
      <c r="M241" s="48">
        <v>999.9</v>
      </c>
      <c r="N241" s="48">
        <v>0</v>
      </c>
      <c r="O241" s="48">
        <v>999.9</v>
      </c>
      <c r="P241" s="651"/>
      <c r="Q241" s="652"/>
      <c r="R241" s="125"/>
      <c r="S241" s="78"/>
      <c r="T241" s="78" t="s">
        <v>80</v>
      </c>
      <c r="U241" s="78"/>
      <c r="V241" s="78"/>
      <c r="W241" s="78"/>
      <c r="X241" s="78"/>
      <c r="Y241" s="78"/>
      <c r="Z241" s="48"/>
      <c r="AA241" s="87"/>
      <c r="AB241" s="90"/>
      <c r="AC241" s="90"/>
      <c r="AD241" s="90"/>
      <c r="AE241" s="48"/>
      <c r="AF241" s="459" t="s">
        <v>11575</v>
      </c>
      <c r="AG241" s="48" t="s">
        <v>1539</v>
      </c>
      <c r="AH241" s="51"/>
      <c r="AI241" s="51" t="s">
        <v>11588</v>
      </c>
    </row>
    <row r="242" spans="1:35" s="57" customFormat="1" outlineLevel="1">
      <c r="A242" s="647"/>
      <c r="B242" s="649" t="s">
        <v>23</v>
      </c>
      <c r="C242" s="100">
        <v>235</v>
      </c>
      <c r="D242" s="48" t="s">
        <v>11589</v>
      </c>
      <c r="E242" s="48" t="s">
        <v>11590</v>
      </c>
      <c r="F242" s="48" t="s">
        <v>11591</v>
      </c>
      <c r="G242" s="95" t="s">
        <v>11592</v>
      </c>
      <c r="H242" s="48" t="s">
        <v>11593</v>
      </c>
      <c r="I242" s="48" t="s">
        <v>9046</v>
      </c>
      <c r="J242" s="48" t="s">
        <v>10625</v>
      </c>
      <c r="K242" s="48"/>
      <c r="L242" s="48" t="s">
        <v>6488</v>
      </c>
      <c r="M242" s="48">
        <v>999.9</v>
      </c>
      <c r="N242" s="48">
        <v>0</v>
      </c>
      <c r="O242" s="48">
        <v>999.9</v>
      </c>
      <c r="P242" s="651"/>
      <c r="Q242" s="652"/>
      <c r="R242" s="125"/>
      <c r="S242" s="78"/>
      <c r="T242" s="78" t="s">
        <v>80</v>
      </c>
      <c r="U242" s="78"/>
      <c r="V242" s="78"/>
      <c r="W242" s="78"/>
      <c r="X242" s="78"/>
      <c r="Y242" s="78"/>
      <c r="Z242" s="48"/>
      <c r="AA242" s="87"/>
      <c r="AB242" s="90"/>
      <c r="AC242" s="90"/>
      <c r="AD242" s="90"/>
      <c r="AE242" s="48"/>
      <c r="AF242" s="459" t="s">
        <v>11575</v>
      </c>
      <c r="AG242" s="48" t="s">
        <v>1539</v>
      </c>
      <c r="AH242" s="51"/>
      <c r="AI242" s="51" t="s">
        <v>11594</v>
      </c>
    </row>
    <row r="243" spans="1:35" s="57" customFormat="1" outlineLevel="1">
      <c r="A243" s="647"/>
      <c r="B243" s="649" t="s">
        <v>26</v>
      </c>
      <c r="C243" s="100">
        <v>236</v>
      </c>
      <c r="D243" s="48" t="s">
        <v>11595</v>
      </c>
      <c r="E243" s="48" t="s">
        <v>11596</v>
      </c>
      <c r="F243" s="48" t="s">
        <v>11597</v>
      </c>
      <c r="G243" s="95" t="s">
        <v>11598</v>
      </c>
      <c r="H243" s="48" t="s">
        <v>11599</v>
      </c>
      <c r="I243" s="48" t="s">
        <v>9046</v>
      </c>
      <c r="J243" s="48" t="s">
        <v>10625</v>
      </c>
      <c r="K243" s="48"/>
      <c r="L243" s="48" t="s">
        <v>6488</v>
      </c>
      <c r="M243" s="48">
        <v>999.9</v>
      </c>
      <c r="N243" s="48">
        <v>0</v>
      </c>
      <c r="O243" s="48">
        <v>999.9</v>
      </c>
      <c r="P243" s="651"/>
      <c r="Q243" s="652"/>
      <c r="R243" s="125"/>
      <c r="S243" s="78"/>
      <c r="T243" s="78" t="s">
        <v>80</v>
      </c>
      <c r="U243" s="78"/>
      <c r="V243" s="78"/>
      <c r="W243" s="78"/>
      <c r="X243" s="78"/>
      <c r="Y243" s="78"/>
      <c r="Z243" s="48"/>
      <c r="AA243" s="87"/>
      <c r="AB243" s="90"/>
      <c r="AC243" s="90"/>
      <c r="AD243" s="90"/>
      <c r="AE243" s="48"/>
      <c r="AF243" s="459" t="s">
        <v>11575</v>
      </c>
      <c r="AG243" s="48" t="s">
        <v>1539</v>
      </c>
      <c r="AH243" s="51"/>
      <c r="AI243" s="51" t="s">
        <v>11600</v>
      </c>
    </row>
    <row r="244" spans="1:35" s="57" customFormat="1" outlineLevel="1">
      <c r="A244" s="647"/>
      <c r="B244" s="649" t="s">
        <v>23</v>
      </c>
      <c r="C244" s="100">
        <v>237</v>
      </c>
      <c r="D244" s="48" t="s">
        <v>11601</v>
      </c>
      <c r="E244" s="48" t="s">
        <v>11602</v>
      </c>
      <c r="F244" s="48" t="s">
        <v>11603</v>
      </c>
      <c r="G244" s="95" t="s">
        <v>11604</v>
      </c>
      <c r="H244" s="48" t="s">
        <v>11605</v>
      </c>
      <c r="I244" s="48" t="s">
        <v>9046</v>
      </c>
      <c r="J244" s="48" t="s">
        <v>10625</v>
      </c>
      <c r="K244" s="48"/>
      <c r="L244" s="48" t="s">
        <v>6488</v>
      </c>
      <c r="M244" s="48">
        <v>999.9</v>
      </c>
      <c r="N244" s="48">
        <v>0</v>
      </c>
      <c r="O244" s="48">
        <v>999.9</v>
      </c>
      <c r="P244" s="651"/>
      <c r="Q244" s="652"/>
      <c r="R244" s="125"/>
      <c r="S244" s="78"/>
      <c r="T244" s="78" t="s">
        <v>80</v>
      </c>
      <c r="U244" s="78"/>
      <c r="V244" s="78"/>
      <c r="W244" s="78"/>
      <c r="X244" s="78"/>
      <c r="Y244" s="78"/>
      <c r="Z244" s="48"/>
      <c r="AA244" s="87"/>
      <c r="AB244" s="90"/>
      <c r="AC244" s="90"/>
      <c r="AD244" s="90"/>
      <c r="AE244" s="48"/>
      <c r="AF244" s="459" t="s">
        <v>11575</v>
      </c>
      <c r="AG244" s="48" t="s">
        <v>1539</v>
      </c>
      <c r="AH244" s="51"/>
      <c r="AI244" s="51" t="s">
        <v>11606</v>
      </c>
    </row>
    <row r="245" spans="1:35" s="57" customFormat="1" outlineLevel="1">
      <c r="A245" s="647"/>
      <c r="B245" s="649" t="s">
        <v>23</v>
      </c>
      <c r="C245" s="100">
        <v>238</v>
      </c>
      <c r="D245" s="48" t="s">
        <v>11607</v>
      </c>
      <c r="E245" s="48" t="s">
        <v>11608</v>
      </c>
      <c r="F245" s="48" t="s">
        <v>11609</v>
      </c>
      <c r="G245" s="95" t="s">
        <v>11610</v>
      </c>
      <c r="H245" s="48" t="s">
        <v>11611</v>
      </c>
      <c r="I245" s="48" t="s">
        <v>9046</v>
      </c>
      <c r="J245" s="48" t="s">
        <v>10625</v>
      </c>
      <c r="K245" s="48"/>
      <c r="L245" s="48" t="s">
        <v>6488</v>
      </c>
      <c r="M245" s="48">
        <v>999.9</v>
      </c>
      <c r="N245" s="48">
        <v>0</v>
      </c>
      <c r="O245" s="48">
        <v>999.9</v>
      </c>
      <c r="P245" s="651"/>
      <c r="Q245" s="652"/>
      <c r="R245" s="125"/>
      <c r="S245" s="78"/>
      <c r="T245" s="78" t="s">
        <v>80</v>
      </c>
      <c r="U245" s="78"/>
      <c r="V245" s="78"/>
      <c r="W245" s="78"/>
      <c r="X245" s="78"/>
      <c r="Y245" s="78"/>
      <c r="Z245" s="48"/>
      <c r="AA245" s="87"/>
      <c r="AB245" s="90"/>
      <c r="AC245" s="90"/>
      <c r="AD245" s="90"/>
      <c r="AE245" s="48"/>
      <c r="AF245" s="459" t="s">
        <v>11575</v>
      </c>
      <c r="AG245" s="48" t="s">
        <v>1539</v>
      </c>
      <c r="AH245" s="51"/>
      <c r="AI245" s="51" t="s">
        <v>11612</v>
      </c>
    </row>
    <row r="246" spans="1:35" s="57" customFormat="1" outlineLevel="1">
      <c r="A246" s="647"/>
      <c r="B246" s="649" t="s">
        <v>23</v>
      </c>
      <c r="C246" s="100">
        <v>239</v>
      </c>
      <c r="D246" s="48" t="s">
        <v>11613</v>
      </c>
      <c r="E246" s="48" t="s">
        <v>11614</v>
      </c>
      <c r="F246" s="48" t="s">
        <v>11615</v>
      </c>
      <c r="G246" s="95" t="s">
        <v>11616</v>
      </c>
      <c r="H246" s="48" t="s">
        <v>11617</v>
      </c>
      <c r="I246" s="48" t="s">
        <v>9046</v>
      </c>
      <c r="J246" s="48" t="s">
        <v>10625</v>
      </c>
      <c r="K246" s="48"/>
      <c r="L246" s="48" t="s">
        <v>6488</v>
      </c>
      <c r="M246" s="48">
        <v>999.9</v>
      </c>
      <c r="N246" s="48">
        <v>0</v>
      </c>
      <c r="O246" s="48">
        <v>999.9</v>
      </c>
      <c r="P246" s="651"/>
      <c r="Q246" s="652"/>
      <c r="R246" s="125"/>
      <c r="S246" s="78"/>
      <c r="T246" s="78" t="s">
        <v>80</v>
      </c>
      <c r="U246" s="78"/>
      <c r="V246" s="78"/>
      <c r="W246" s="78"/>
      <c r="X246" s="78"/>
      <c r="Y246" s="78"/>
      <c r="Z246" s="48"/>
      <c r="AA246" s="87"/>
      <c r="AB246" s="90"/>
      <c r="AC246" s="90"/>
      <c r="AD246" s="90"/>
      <c r="AE246" s="48"/>
      <c r="AF246" s="459" t="s">
        <v>11575</v>
      </c>
      <c r="AG246" s="48" t="s">
        <v>1539</v>
      </c>
      <c r="AH246" s="51"/>
      <c r="AI246" s="51" t="s">
        <v>11618</v>
      </c>
    </row>
    <row r="247" spans="1:35" s="57" customFormat="1" outlineLevel="1">
      <c r="A247" s="647"/>
      <c r="B247" s="649" t="s">
        <v>23</v>
      </c>
      <c r="C247" s="100">
        <v>240</v>
      </c>
      <c r="D247" s="48"/>
      <c r="E247" s="48" t="s">
        <v>11619</v>
      </c>
      <c r="F247" s="48" t="s">
        <v>11620</v>
      </c>
      <c r="G247" s="95" t="s">
        <v>11621</v>
      </c>
      <c r="H247" s="48"/>
      <c r="I247" s="48"/>
      <c r="J247" s="48"/>
      <c r="K247" s="48"/>
      <c r="L247" s="48"/>
      <c r="M247" s="48"/>
      <c r="N247" s="48"/>
      <c r="O247" s="48"/>
      <c r="P247" s="651"/>
      <c r="Q247" s="652"/>
      <c r="R247" s="125"/>
      <c r="S247" s="78"/>
      <c r="T247" s="78"/>
      <c r="U247" s="78"/>
      <c r="V247" s="78"/>
      <c r="W247" s="78"/>
      <c r="X247" s="78"/>
      <c r="Y247" s="78"/>
      <c r="Z247" s="48"/>
      <c r="AA247" s="87"/>
      <c r="AB247" s="90"/>
      <c r="AC247" s="90"/>
      <c r="AD247" s="90"/>
      <c r="AE247" s="48"/>
      <c r="AF247" s="180"/>
      <c r="AG247" s="125"/>
      <c r="AH247" s="51"/>
      <c r="AI247" s="51" t="s">
        <v>11622</v>
      </c>
    </row>
    <row r="248" spans="1:35" s="57" customFormat="1" outlineLevel="1">
      <c r="A248" s="647"/>
      <c r="B248" s="649" t="s">
        <v>23</v>
      </c>
      <c r="C248" s="100">
        <v>241</v>
      </c>
      <c r="D248" s="48"/>
      <c r="E248" s="48" t="s">
        <v>11623</v>
      </c>
      <c r="F248" s="48" t="s">
        <v>11624</v>
      </c>
      <c r="G248" s="95" t="s">
        <v>11625</v>
      </c>
      <c r="H248" s="48"/>
      <c r="I248" s="48"/>
      <c r="J248" s="48"/>
      <c r="K248" s="48"/>
      <c r="L248" s="48"/>
      <c r="M248" s="48"/>
      <c r="N248" s="48"/>
      <c r="O248" s="48"/>
      <c r="P248" s="651"/>
      <c r="Q248" s="652"/>
      <c r="R248" s="125"/>
      <c r="S248" s="78"/>
      <c r="T248" s="78"/>
      <c r="U248" s="78"/>
      <c r="V248" s="78"/>
      <c r="W248" s="78"/>
      <c r="X248" s="78"/>
      <c r="Y248" s="78"/>
      <c r="Z248" s="48"/>
      <c r="AA248" s="87"/>
      <c r="AB248" s="90"/>
      <c r="AC248" s="90"/>
      <c r="AD248" s="90"/>
      <c r="AE248" s="48"/>
      <c r="AF248" s="180"/>
      <c r="AG248" s="125"/>
      <c r="AH248" s="51"/>
      <c r="AI248" s="51" t="s">
        <v>11622</v>
      </c>
    </row>
    <row r="249" spans="1:35" s="57" customFormat="1" outlineLevel="1">
      <c r="A249" s="647"/>
      <c r="B249" s="649" t="s">
        <v>23</v>
      </c>
      <c r="C249" s="100">
        <v>242</v>
      </c>
      <c r="D249" s="48"/>
      <c r="E249" s="48" t="s">
        <v>11626</v>
      </c>
      <c r="F249" s="48" t="s">
        <v>11627</v>
      </c>
      <c r="G249" s="95" t="s">
        <v>11628</v>
      </c>
      <c r="H249" s="48"/>
      <c r="I249" s="48"/>
      <c r="J249" s="48"/>
      <c r="K249" s="48"/>
      <c r="L249" s="48"/>
      <c r="M249" s="48"/>
      <c r="N249" s="48"/>
      <c r="O249" s="48"/>
      <c r="P249" s="651"/>
      <c r="Q249" s="652"/>
      <c r="R249" s="125"/>
      <c r="S249" s="78"/>
      <c r="T249" s="78"/>
      <c r="U249" s="78"/>
      <c r="V249" s="78"/>
      <c r="W249" s="78"/>
      <c r="X249" s="78"/>
      <c r="Y249" s="78"/>
      <c r="Z249" s="48"/>
      <c r="AA249" s="87"/>
      <c r="AB249" s="90"/>
      <c r="AC249" s="90"/>
      <c r="AD249" s="90"/>
      <c r="AE249" s="48"/>
      <c r="AF249" s="180"/>
      <c r="AG249" s="125"/>
      <c r="AH249" s="51"/>
      <c r="AI249" s="51" t="s">
        <v>11622</v>
      </c>
    </row>
    <row r="250" spans="1:35" s="57" customFormat="1" outlineLevel="1">
      <c r="A250" s="647"/>
      <c r="B250" s="649" t="s">
        <v>23</v>
      </c>
      <c r="C250" s="100">
        <v>243</v>
      </c>
      <c r="D250" s="48"/>
      <c r="E250" s="48" t="s">
        <v>11629</v>
      </c>
      <c r="F250" s="48" t="s">
        <v>11630</v>
      </c>
      <c r="G250" s="95" t="s">
        <v>11631</v>
      </c>
      <c r="H250" s="48"/>
      <c r="I250" s="48"/>
      <c r="J250" s="48"/>
      <c r="K250" s="48"/>
      <c r="L250" s="48"/>
      <c r="M250" s="48"/>
      <c r="N250" s="48"/>
      <c r="O250" s="48"/>
      <c r="P250" s="651"/>
      <c r="Q250" s="652"/>
      <c r="R250" s="125"/>
      <c r="S250" s="78"/>
      <c r="T250" s="78"/>
      <c r="U250" s="78"/>
      <c r="V250" s="78"/>
      <c r="W250" s="78"/>
      <c r="X250" s="78"/>
      <c r="Y250" s="78"/>
      <c r="Z250" s="48"/>
      <c r="AA250" s="87"/>
      <c r="AB250" s="90"/>
      <c r="AC250" s="90"/>
      <c r="AD250" s="90"/>
      <c r="AE250" s="48"/>
      <c r="AF250" s="180"/>
      <c r="AG250" s="125"/>
      <c r="AH250" s="51"/>
      <c r="AI250" s="51" t="s">
        <v>11622</v>
      </c>
    </row>
    <row r="251" spans="1:35" s="57" customFormat="1" outlineLevel="1">
      <c r="A251" s="647"/>
      <c r="B251" s="48" t="s">
        <v>37</v>
      </c>
      <c r="C251" s="100">
        <v>244</v>
      </c>
      <c r="D251" s="48" t="s">
        <v>11632</v>
      </c>
      <c r="E251" s="48" t="s">
        <v>11633</v>
      </c>
      <c r="F251" s="48" t="s">
        <v>11634</v>
      </c>
      <c r="G251" s="95" t="s">
        <v>11635</v>
      </c>
      <c r="H251" s="48" t="s">
        <v>11636</v>
      </c>
      <c r="I251" s="48" t="s">
        <v>9046</v>
      </c>
      <c r="J251" s="48" t="s">
        <v>10625</v>
      </c>
      <c r="K251" s="48"/>
      <c r="L251" s="48" t="s">
        <v>6488</v>
      </c>
      <c r="M251" s="48">
        <v>999.9</v>
      </c>
      <c r="N251" s="48">
        <v>0</v>
      </c>
      <c r="O251" s="48">
        <v>999.9</v>
      </c>
      <c r="P251" s="651"/>
      <c r="Q251" s="652"/>
      <c r="R251" s="125"/>
      <c r="S251" s="78"/>
      <c r="T251" s="78" t="s">
        <v>80</v>
      </c>
      <c r="U251" s="78"/>
      <c r="V251" s="78"/>
      <c r="W251" s="78"/>
      <c r="X251" s="78"/>
      <c r="Y251" s="78"/>
      <c r="Z251" s="48"/>
      <c r="AA251" s="87"/>
      <c r="AB251" s="90"/>
      <c r="AC251" s="90"/>
      <c r="AD251" s="90"/>
      <c r="AE251" s="48"/>
      <c r="AF251" s="459" t="s">
        <v>11575</v>
      </c>
      <c r="AG251" s="48" t="s">
        <v>1539</v>
      </c>
      <c r="AH251" s="51"/>
      <c r="AI251" s="51" t="s">
        <v>11637</v>
      </c>
    </row>
    <row r="252" spans="1:35" s="57" customFormat="1" outlineLevel="1">
      <c r="A252" s="647"/>
      <c r="B252" s="649" t="s">
        <v>52</v>
      </c>
      <c r="C252" s="100">
        <v>245</v>
      </c>
      <c r="D252" s="48" t="s">
        <v>11638</v>
      </c>
      <c r="E252" s="48" t="s">
        <v>11639</v>
      </c>
      <c r="F252" s="48" t="s">
        <v>11640</v>
      </c>
      <c r="G252" s="95" t="s">
        <v>11641</v>
      </c>
      <c r="H252" s="48" t="s">
        <v>11642</v>
      </c>
      <c r="I252" s="48" t="s">
        <v>9046</v>
      </c>
      <c r="J252" s="48" t="s">
        <v>10625</v>
      </c>
      <c r="K252" s="48"/>
      <c r="L252" s="48" t="s">
        <v>6488</v>
      </c>
      <c r="M252" s="48">
        <v>999.9</v>
      </c>
      <c r="N252" s="48">
        <v>0</v>
      </c>
      <c r="O252" s="48">
        <v>999.9</v>
      </c>
      <c r="P252" s="651"/>
      <c r="Q252" s="652"/>
      <c r="R252" s="125"/>
      <c r="S252" s="78"/>
      <c r="T252" s="78" t="s">
        <v>80</v>
      </c>
      <c r="U252" s="78"/>
      <c r="V252" s="78"/>
      <c r="W252" s="78"/>
      <c r="X252" s="78"/>
      <c r="Y252" s="78"/>
      <c r="Z252" s="48"/>
      <c r="AA252" s="87"/>
      <c r="AB252" s="90"/>
      <c r="AC252" s="90"/>
      <c r="AD252" s="90"/>
      <c r="AE252" s="48"/>
      <c r="AF252" s="459" t="s">
        <v>11575</v>
      </c>
      <c r="AG252" s="48" t="s">
        <v>1539</v>
      </c>
      <c r="AH252" s="51"/>
      <c r="AI252" s="51" t="s">
        <v>11643</v>
      </c>
    </row>
    <row r="253" spans="1:35" s="57" customFormat="1" outlineLevel="1">
      <c r="A253" s="647"/>
      <c r="B253" s="649" t="s">
        <v>23</v>
      </c>
      <c r="C253" s="100">
        <v>246</v>
      </c>
      <c r="D253" s="48"/>
      <c r="E253" s="48" t="s">
        <v>11644</v>
      </c>
      <c r="F253" s="48" t="s">
        <v>11645</v>
      </c>
      <c r="G253" s="95" t="s">
        <v>11646</v>
      </c>
      <c r="H253" s="48"/>
      <c r="I253" s="48"/>
      <c r="J253" s="48"/>
      <c r="K253" s="48"/>
      <c r="L253" s="48"/>
      <c r="M253" s="48"/>
      <c r="N253" s="48"/>
      <c r="O253" s="48"/>
      <c r="P253" s="651"/>
      <c r="Q253" s="652"/>
      <c r="R253" s="125"/>
      <c r="S253" s="78"/>
      <c r="T253" s="78"/>
      <c r="U253" s="78"/>
      <c r="V253" s="78"/>
      <c r="W253" s="78"/>
      <c r="X253" s="78"/>
      <c r="Y253" s="78"/>
      <c r="Z253" s="48"/>
      <c r="AA253" s="87"/>
      <c r="AB253" s="90"/>
      <c r="AC253" s="90"/>
      <c r="AD253" s="90"/>
      <c r="AE253" s="48"/>
      <c r="AF253" s="180"/>
      <c r="AG253" s="125"/>
      <c r="AH253" s="51"/>
      <c r="AI253" s="51" t="s">
        <v>11622</v>
      </c>
    </row>
    <row r="254" spans="1:35" s="57" customFormat="1" outlineLevel="1">
      <c r="A254" s="647"/>
      <c r="B254" s="649" t="s">
        <v>23</v>
      </c>
      <c r="C254" s="100">
        <v>247</v>
      </c>
      <c r="D254" s="48"/>
      <c r="E254" s="48" t="s">
        <v>11647</v>
      </c>
      <c r="F254" s="48" t="s">
        <v>11648</v>
      </c>
      <c r="G254" s="95" t="s">
        <v>11649</v>
      </c>
      <c r="H254" s="48"/>
      <c r="I254" s="48"/>
      <c r="J254" s="48"/>
      <c r="K254" s="48"/>
      <c r="L254" s="48"/>
      <c r="M254" s="48"/>
      <c r="N254" s="48"/>
      <c r="O254" s="48"/>
      <c r="P254" s="651"/>
      <c r="Q254" s="652"/>
      <c r="R254" s="125"/>
      <c r="S254" s="78"/>
      <c r="T254" s="78"/>
      <c r="U254" s="78"/>
      <c r="V254" s="78"/>
      <c r="W254" s="78"/>
      <c r="X254" s="78"/>
      <c r="Y254" s="78"/>
      <c r="Z254" s="48"/>
      <c r="AA254" s="87"/>
      <c r="AB254" s="90"/>
      <c r="AC254" s="90"/>
      <c r="AD254" s="90"/>
      <c r="AE254" s="48"/>
      <c r="AF254" s="180"/>
      <c r="AG254" s="125"/>
      <c r="AH254" s="51"/>
      <c r="AI254" s="51" t="s">
        <v>11622</v>
      </c>
    </row>
    <row r="255" spans="1:35" s="57" customFormat="1" outlineLevel="1">
      <c r="A255" s="647"/>
      <c r="B255" s="649" t="s">
        <v>23</v>
      </c>
      <c r="C255" s="100">
        <v>248</v>
      </c>
      <c r="D255" s="48"/>
      <c r="E255" s="48" t="s">
        <v>11650</v>
      </c>
      <c r="F255" s="48" t="s">
        <v>11651</v>
      </c>
      <c r="G255" s="95" t="s">
        <v>11652</v>
      </c>
      <c r="H255" s="48"/>
      <c r="I255" s="48"/>
      <c r="J255" s="48"/>
      <c r="K255" s="48"/>
      <c r="L255" s="48"/>
      <c r="M255" s="48"/>
      <c r="N255" s="48"/>
      <c r="O255" s="48"/>
      <c r="P255" s="651"/>
      <c r="Q255" s="652"/>
      <c r="R255" s="125"/>
      <c r="S255" s="78"/>
      <c r="T255" s="78"/>
      <c r="U255" s="78"/>
      <c r="V255" s="78"/>
      <c r="W255" s="78"/>
      <c r="X255" s="78"/>
      <c r="Y255" s="78"/>
      <c r="Z255" s="48"/>
      <c r="AA255" s="87"/>
      <c r="AB255" s="90"/>
      <c r="AC255" s="90"/>
      <c r="AD255" s="90"/>
      <c r="AE255" s="48"/>
      <c r="AF255" s="180"/>
      <c r="AG255" s="125"/>
      <c r="AH255" s="51"/>
      <c r="AI255" s="51" t="s">
        <v>11622</v>
      </c>
    </row>
    <row r="256" spans="1:35" s="57" customFormat="1" outlineLevel="1">
      <c r="A256" s="647"/>
      <c r="B256" s="649" t="s">
        <v>23</v>
      </c>
      <c r="C256" s="100">
        <v>249</v>
      </c>
      <c r="D256" s="48"/>
      <c r="E256" s="48" t="s">
        <v>11653</v>
      </c>
      <c r="F256" s="48" t="s">
        <v>11654</v>
      </c>
      <c r="G256" s="95" t="s">
        <v>11655</v>
      </c>
      <c r="H256" s="48"/>
      <c r="I256" s="48"/>
      <c r="J256" s="48"/>
      <c r="K256" s="48"/>
      <c r="L256" s="48"/>
      <c r="M256" s="48"/>
      <c r="N256" s="48"/>
      <c r="O256" s="48"/>
      <c r="P256" s="651"/>
      <c r="Q256" s="652"/>
      <c r="R256" s="125"/>
      <c r="S256" s="78"/>
      <c r="T256" s="78"/>
      <c r="U256" s="78"/>
      <c r="V256" s="78"/>
      <c r="W256" s="78"/>
      <c r="X256" s="78"/>
      <c r="Y256" s="78"/>
      <c r="Z256" s="48"/>
      <c r="AA256" s="87"/>
      <c r="AB256" s="90"/>
      <c r="AC256" s="90"/>
      <c r="AD256" s="90"/>
      <c r="AE256" s="48"/>
      <c r="AF256" s="180"/>
      <c r="AG256" s="125"/>
      <c r="AH256" s="51"/>
      <c r="AI256" s="51" t="s">
        <v>11622</v>
      </c>
    </row>
    <row r="257" spans="1:35" s="57" customFormat="1" outlineLevel="1">
      <c r="A257" s="647"/>
      <c r="B257" s="649" t="s">
        <v>23</v>
      </c>
      <c r="C257" s="100">
        <v>250</v>
      </c>
      <c r="D257" s="48"/>
      <c r="E257" s="48" t="s">
        <v>11656</v>
      </c>
      <c r="F257" s="48" t="s">
        <v>11657</v>
      </c>
      <c r="G257" s="95" t="s">
        <v>11658</v>
      </c>
      <c r="H257" s="48"/>
      <c r="I257" s="48"/>
      <c r="J257" s="48"/>
      <c r="K257" s="48"/>
      <c r="L257" s="48"/>
      <c r="M257" s="48"/>
      <c r="N257" s="48"/>
      <c r="O257" s="48"/>
      <c r="P257" s="651"/>
      <c r="Q257" s="652"/>
      <c r="R257" s="125"/>
      <c r="S257" s="78"/>
      <c r="T257" s="78"/>
      <c r="U257" s="78"/>
      <c r="V257" s="78"/>
      <c r="W257" s="78"/>
      <c r="X257" s="78"/>
      <c r="Y257" s="78"/>
      <c r="Z257" s="48"/>
      <c r="AA257" s="87"/>
      <c r="AB257" s="90"/>
      <c r="AC257" s="90"/>
      <c r="AD257" s="90"/>
      <c r="AE257" s="48"/>
      <c r="AF257" s="180"/>
      <c r="AG257" s="125"/>
      <c r="AH257" s="51"/>
      <c r="AI257" s="51" t="s">
        <v>11622</v>
      </c>
    </row>
    <row r="258" spans="1:35" s="57" customFormat="1" outlineLevel="1">
      <c r="A258" s="647"/>
      <c r="B258" s="649" t="s">
        <v>23</v>
      </c>
      <c r="C258" s="100">
        <v>251</v>
      </c>
      <c r="D258" s="48"/>
      <c r="E258" s="48" t="s">
        <v>11659</v>
      </c>
      <c r="F258" s="48" t="s">
        <v>11660</v>
      </c>
      <c r="G258" s="95" t="s">
        <v>11661</v>
      </c>
      <c r="H258" s="48"/>
      <c r="I258" s="48"/>
      <c r="J258" s="48"/>
      <c r="K258" s="48"/>
      <c r="L258" s="48"/>
      <c r="M258" s="48"/>
      <c r="N258" s="48"/>
      <c r="O258" s="48"/>
      <c r="P258" s="651"/>
      <c r="Q258" s="652"/>
      <c r="R258" s="125"/>
      <c r="S258" s="78"/>
      <c r="T258" s="78"/>
      <c r="U258" s="78"/>
      <c r="V258" s="78"/>
      <c r="W258" s="78"/>
      <c r="X258" s="78"/>
      <c r="Y258" s="78"/>
      <c r="Z258" s="48"/>
      <c r="AA258" s="87"/>
      <c r="AB258" s="90"/>
      <c r="AC258" s="90"/>
      <c r="AD258" s="90"/>
      <c r="AE258" s="48"/>
      <c r="AF258" s="180"/>
      <c r="AG258" s="125"/>
      <c r="AH258" s="51"/>
      <c r="AI258" s="51" t="s">
        <v>11622</v>
      </c>
    </row>
    <row r="259" spans="1:35" s="57" customFormat="1" outlineLevel="1">
      <c r="A259" s="647"/>
      <c r="B259" s="649" t="s">
        <v>23</v>
      </c>
      <c r="C259" s="100">
        <v>252</v>
      </c>
      <c r="D259" s="48" t="s">
        <v>11662</v>
      </c>
      <c r="E259" s="48" t="s">
        <v>11663</v>
      </c>
      <c r="F259" s="48" t="s">
        <v>11664</v>
      </c>
      <c r="G259" s="95" t="s">
        <v>11665</v>
      </c>
      <c r="H259" s="48" t="s">
        <v>11666</v>
      </c>
      <c r="I259" s="48" t="s">
        <v>9046</v>
      </c>
      <c r="J259" s="48" t="s">
        <v>10625</v>
      </c>
      <c r="K259" s="48"/>
      <c r="L259" s="48" t="s">
        <v>6488</v>
      </c>
      <c r="M259" s="48">
        <v>999</v>
      </c>
      <c r="N259" s="48">
        <v>0</v>
      </c>
      <c r="O259" s="48">
        <v>100</v>
      </c>
      <c r="P259" s="651"/>
      <c r="Q259" s="652"/>
      <c r="R259" s="125"/>
      <c r="S259" s="78"/>
      <c r="T259" s="78" t="s">
        <v>80</v>
      </c>
      <c r="U259" s="78"/>
      <c r="V259" s="78"/>
      <c r="W259" s="78"/>
      <c r="X259" s="78"/>
      <c r="Y259" s="78"/>
      <c r="Z259" s="48"/>
      <c r="AA259" s="87"/>
      <c r="AB259" s="90"/>
      <c r="AC259" s="90"/>
      <c r="AD259" s="90"/>
      <c r="AE259" s="48"/>
      <c r="AF259" s="459" t="s">
        <v>11575</v>
      </c>
      <c r="AG259" s="48" t="s">
        <v>1539</v>
      </c>
      <c r="AH259" s="51"/>
      <c r="AI259" s="51" t="s">
        <v>11667</v>
      </c>
    </row>
    <row r="260" spans="1:35" s="57" customFormat="1" outlineLevel="1">
      <c r="A260" s="647"/>
      <c r="B260" s="649" t="s">
        <v>23</v>
      </c>
      <c r="C260" s="100">
        <v>253</v>
      </c>
      <c r="D260" s="48" t="s">
        <v>11668</v>
      </c>
      <c r="E260" s="48" t="s">
        <v>11669</v>
      </c>
      <c r="F260" s="48" t="s">
        <v>11670</v>
      </c>
      <c r="G260" s="95" t="s">
        <v>11671</v>
      </c>
      <c r="H260" s="48" t="s">
        <v>11672</v>
      </c>
      <c r="I260" s="48" t="s">
        <v>9046</v>
      </c>
      <c r="J260" s="48" t="s">
        <v>10625</v>
      </c>
      <c r="K260" s="48"/>
      <c r="L260" s="48" t="s">
        <v>6488</v>
      </c>
      <c r="M260" s="48">
        <v>999</v>
      </c>
      <c r="N260" s="48">
        <v>0</v>
      </c>
      <c r="O260" s="48">
        <v>999</v>
      </c>
      <c r="P260" s="651"/>
      <c r="Q260" s="652"/>
      <c r="R260" s="125"/>
      <c r="S260" s="78"/>
      <c r="T260" s="78" t="s">
        <v>80</v>
      </c>
      <c r="U260" s="78"/>
      <c r="V260" s="78"/>
      <c r="W260" s="78"/>
      <c r="X260" s="78"/>
      <c r="Y260" s="78"/>
      <c r="Z260" s="48"/>
      <c r="AA260" s="87"/>
      <c r="AB260" s="90"/>
      <c r="AC260" s="90"/>
      <c r="AD260" s="90"/>
      <c r="AE260" s="48"/>
      <c r="AF260" s="459" t="s">
        <v>11575</v>
      </c>
      <c r="AG260" s="48" t="s">
        <v>1539</v>
      </c>
      <c r="AH260" s="51"/>
      <c r="AI260" s="51" t="s">
        <v>11673</v>
      </c>
    </row>
    <row r="261" spans="1:35" s="57" customFormat="1" outlineLevel="1">
      <c r="A261" s="647"/>
      <c r="B261" s="649" t="s">
        <v>23</v>
      </c>
      <c r="C261" s="100">
        <v>254</v>
      </c>
      <c r="D261" s="48" t="s">
        <v>11674</v>
      </c>
      <c r="E261" s="48" t="s">
        <v>11675</v>
      </c>
      <c r="F261" s="48" t="s">
        <v>11676</v>
      </c>
      <c r="G261" s="95" t="s">
        <v>11677</v>
      </c>
      <c r="H261" s="48" t="s">
        <v>11678</v>
      </c>
      <c r="I261" s="48" t="s">
        <v>9046</v>
      </c>
      <c r="J261" s="48" t="s">
        <v>10625</v>
      </c>
      <c r="K261" s="48"/>
      <c r="L261" s="48" t="s">
        <v>11679</v>
      </c>
      <c r="M261" s="48" t="s">
        <v>11680</v>
      </c>
      <c r="N261" s="48">
        <v>-220</v>
      </c>
      <c r="O261" s="48">
        <v>220</v>
      </c>
      <c r="P261" s="651"/>
      <c r="Q261" s="652"/>
      <c r="R261" s="125"/>
      <c r="S261" s="78"/>
      <c r="T261" s="78" t="s">
        <v>80</v>
      </c>
      <c r="U261" s="78"/>
      <c r="V261" s="78"/>
      <c r="W261" s="78"/>
      <c r="X261" s="78"/>
      <c r="Y261" s="78"/>
      <c r="Z261" s="87" t="str">
        <f t="shared" ref="Z261:Z266" si="5">CONCATENATE(D261,":",G261)</f>
        <v>VLM/OV_Output_39:Tare scales weight value</v>
      </c>
      <c r="AA261" s="87" t="s">
        <v>6617</v>
      </c>
      <c r="AB261" s="90" t="s">
        <v>80</v>
      </c>
      <c r="AC261" s="90" t="s">
        <v>11681</v>
      </c>
      <c r="AD261" s="90" t="str">
        <f>I261</f>
        <v>REAL</v>
      </c>
      <c r="AE261" s="48"/>
      <c r="AF261" s="635" t="s">
        <v>4411</v>
      </c>
      <c r="AG261" s="48" t="s">
        <v>1539</v>
      </c>
      <c r="AH261" s="51"/>
      <c r="AI261" s="51" t="s">
        <v>11682</v>
      </c>
    </row>
    <row r="262" spans="1:35" s="57" customFormat="1" outlineLevel="1">
      <c r="A262" s="647"/>
      <c r="B262" s="649" t="s">
        <v>26</v>
      </c>
      <c r="C262" s="100">
        <v>255</v>
      </c>
      <c r="D262" s="48" t="s">
        <v>11683</v>
      </c>
      <c r="E262" s="48" t="s">
        <v>11684</v>
      </c>
      <c r="F262" s="48" t="s">
        <v>11685</v>
      </c>
      <c r="G262" s="95" t="s">
        <v>11686</v>
      </c>
      <c r="H262" s="48" t="s">
        <v>11687</v>
      </c>
      <c r="I262" s="48" t="s">
        <v>9046</v>
      </c>
      <c r="J262" s="48" t="s">
        <v>10625</v>
      </c>
      <c r="K262" s="48"/>
      <c r="L262" s="48" t="s">
        <v>11679</v>
      </c>
      <c r="M262" s="48" t="s">
        <v>11680</v>
      </c>
      <c r="N262" s="48">
        <v>-220</v>
      </c>
      <c r="O262" s="48">
        <v>220</v>
      </c>
      <c r="P262" s="651"/>
      <c r="Q262" s="652"/>
      <c r="R262" s="125"/>
      <c r="S262" s="78"/>
      <c r="T262" s="78" t="s">
        <v>80</v>
      </c>
      <c r="U262" s="78"/>
      <c r="V262" s="78"/>
      <c r="W262" s="78"/>
      <c r="X262" s="78"/>
      <c r="Y262" s="78"/>
      <c r="Z262" s="87" t="str">
        <f t="shared" si="5"/>
        <v>VLM/OV_Output_40:Gross scales weight value</v>
      </c>
      <c r="AA262" s="87" t="s">
        <v>6617</v>
      </c>
      <c r="AB262" s="90" t="s">
        <v>80</v>
      </c>
      <c r="AC262" s="90" t="s">
        <v>11681</v>
      </c>
      <c r="AD262" s="90" t="str">
        <f t="shared" ref="AD262:AD268" si="6">I262</f>
        <v>REAL</v>
      </c>
      <c r="AE262" s="48"/>
      <c r="AF262" s="635" t="s">
        <v>4437</v>
      </c>
      <c r="AG262" s="48" t="s">
        <v>1539</v>
      </c>
      <c r="AH262" s="51"/>
      <c r="AI262" s="51" t="s">
        <v>11688</v>
      </c>
    </row>
    <row r="263" spans="1:35" s="57" customFormat="1" outlineLevel="1">
      <c r="A263" s="647"/>
      <c r="B263" s="649" t="s">
        <v>23</v>
      </c>
      <c r="C263" s="100">
        <v>256</v>
      </c>
      <c r="D263" s="48" t="s">
        <v>11689</v>
      </c>
      <c r="E263" s="48" t="s">
        <v>11690</v>
      </c>
      <c r="F263" s="48" t="s">
        <v>11691</v>
      </c>
      <c r="G263" s="95" t="s">
        <v>11692</v>
      </c>
      <c r="H263" s="48" t="s">
        <v>11693</v>
      </c>
      <c r="I263" s="48" t="s">
        <v>9152</v>
      </c>
      <c r="J263" s="48" t="s">
        <v>80</v>
      </c>
      <c r="K263" s="48"/>
      <c r="L263" s="48"/>
      <c r="M263" s="48">
        <v>999</v>
      </c>
      <c r="N263" s="48">
        <v>0</v>
      </c>
      <c r="O263" s="48">
        <v>999</v>
      </c>
      <c r="P263" s="651"/>
      <c r="Q263" s="652"/>
      <c r="R263" s="125"/>
      <c r="S263" s="78"/>
      <c r="T263" s="78" t="s">
        <v>80</v>
      </c>
      <c r="U263" s="78"/>
      <c r="V263" s="78"/>
      <c r="W263" s="78"/>
      <c r="X263" s="78"/>
      <c r="Y263" s="78"/>
      <c r="Z263" s="87" t="str">
        <f t="shared" si="5"/>
        <v>VLM/OV_Output_41:Tare scales fault number</v>
      </c>
      <c r="AA263" s="87" t="s">
        <v>7102</v>
      </c>
      <c r="AB263" s="90" t="s">
        <v>80</v>
      </c>
      <c r="AC263" s="90" t="s">
        <v>11681</v>
      </c>
      <c r="AD263" s="90" t="str">
        <f t="shared" si="6"/>
        <v>DINT</v>
      </c>
      <c r="AE263" s="48"/>
      <c r="AF263" s="635" t="s">
        <v>4411</v>
      </c>
      <c r="AG263" s="48" t="s">
        <v>1539</v>
      </c>
      <c r="AH263" s="51"/>
      <c r="AI263" s="51" t="s">
        <v>11694</v>
      </c>
    </row>
    <row r="264" spans="1:35" s="57" customFormat="1" outlineLevel="1">
      <c r="A264" s="647"/>
      <c r="B264" s="649" t="s">
        <v>26</v>
      </c>
      <c r="C264" s="100">
        <v>257</v>
      </c>
      <c r="D264" s="48" t="s">
        <v>11695</v>
      </c>
      <c r="E264" s="48" t="s">
        <v>11696</v>
      </c>
      <c r="F264" s="48" t="s">
        <v>11697</v>
      </c>
      <c r="G264" s="95" t="s">
        <v>11698</v>
      </c>
      <c r="H264" s="48" t="s">
        <v>11699</v>
      </c>
      <c r="I264" s="48" t="s">
        <v>9152</v>
      </c>
      <c r="J264" s="48" t="s">
        <v>80</v>
      </c>
      <c r="K264" s="48"/>
      <c r="L264" s="48"/>
      <c r="M264" s="48">
        <v>999</v>
      </c>
      <c r="N264" s="48">
        <v>0</v>
      </c>
      <c r="O264" s="48">
        <v>999</v>
      </c>
      <c r="P264" s="651"/>
      <c r="Q264" s="652"/>
      <c r="R264" s="125"/>
      <c r="S264" s="78"/>
      <c r="T264" s="78" t="s">
        <v>80</v>
      </c>
      <c r="U264" s="78"/>
      <c r="V264" s="78"/>
      <c r="W264" s="78"/>
      <c r="X264" s="78"/>
      <c r="Y264" s="78"/>
      <c r="Z264" s="87" t="str">
        <f t="shared" si="5"/>
        <v>VLM/OV_Output_42:Gross scales fault number</v>
      </c>
      <c r="AA264" s="87" t="s">
        <v>7102</v>
      </c>
      <c r="AB264" s="90" t="s">
        <v>80</v>
      </c>
      <c r="AC264" s="90" t="s">
        <v>11681</v>
      </c>
      <c r="AD264" s="90" t="str">
        <f t="shared" si="6"/>
        <v>DINT</v>
      </c>
      <c r="AE264" s="48"/>
      <c r="AF264" s="635" t="s">
        <v>4437</v>
      </c>
      <c r="AG264" s="48" t="s">
        <v>1539</v>
      </c>
      <c r="AH264" s="51"/>
      <c r="AI264" s="51" t="s">
        <v>11700</v>
      </c>
    </row>
    <row r="265" spans="1:35" s="57" customFormat="1" outlineLevel="1">
      <c r="A265" s="647"/>
      <c r="B265" s="649" t="s">
        <v>23</v>
      </c>
      <c r="C265" s="100">
        <v>258</v>
      </c>
      <c r="D265" s="48" t="s">
        <v>11701</v>
      </c>
      <c r="E265" s="48" t="s">
        <v>11702</v>
      </c>
      <c r="F265" s="48" t="s">
        <v>11703</v>
      </c>
      <c r="G265" s="95" t="s">
        <v>11704</v>
      </c>
      <c r="H265" s="48" t="s">
        <v>11705</v>
      </c>
      <c r="I265" s="48" t="s">
        <v>9152</v>
      </c>
      <c r="J265" s="48" t="s">
        <v>80</v>
      </c>
      <c r="K265" s="48" t="s">
        <v>11706</v>
      </c>
      <c r="L265" s="48"/>
      <c r="M265" s="48">
        <v>9</v>
      </c>
      <c r="N265" s="48">
        <v>0</v>
      </c>
      <c r="O265" s="48">
        <v>8</v>
      </c>
      <c r="P265" s="651"/>
      <c r="Q265" s="652"/>
      <c r="R265" s="125"/>
      <c r="S265" s="78"/>
      <c r="T265" s="78" t="s">
        <v>80</v>
      </c>
      <c r="U265" s="78"/>
      <c r="V265" s="78"/>
      <c r="W265" s="78"/>
      <c r="X265" s="78"/>
      <c r="Y265" s="78"/>
      <c r="Z265" s="87" t="str">
        <f t="shared" si="5"/>
        <v>VLM/OV_Output_43:Tare scales fault text</v>
      </c>
      <c r="AA265" s="87" t="s">
        <v>7102</v>
      </c>
      <c r="AB265" s="90" t="s">
        <v>80</v>
      </c>
      <c r="AC265" s="90" t="s">
        <v>11681</v>
      </c>
      <c r="AD265" s="90" t="str">
        <f t="shared" si="6"/>
        <v>DINT</v>
      </c>
      <c r="AE265" s="48"/>
      <c r="AF265" s="635" t="s">
        <v>4411</v>
      </c>
      <c r="AG265" s="48" t="s">
        <v>1539</v>
      </c>
      <c r="AH265" s="51"/>
      <c r="AI265" s="51" t="s">
        <v>11707</v>
      </c>
    </row>
    <row r="266" spans="1:35" s="57" customFormat="1" outlineLevel="1">
      <c r="A266" s="647"/>
      <c r="B266" s="649" t="s">
        <v>26</v>
      </c>
      <c r="C266" s="100">
        <v>259</v>
      </c>
      <c r="D266" s="48" t="s">
        <v>11708</v>
      </c>
      <c r="E266" s="48" t="s">
        <v>11709</v>
      </c>
      <c r="F266" s="48" t="s">
        <v>11710</v>
      </c>
      <c r="G266" s="95" t="s">
        <v>11711</v>
      </c>
      <c r="H266" s="48" t="s">
        <v>11712</v>
      </c>
      <c r="I266" s="48" t="s">
        <v>9152</v>
      </c>
      <c r="J266" s="48" t="s">
        <v>80</v>
      </c>
      <c r="K266" s="48" t="s">
        <v>11706</v>
      </c>
      <c r="L266" s="48"/>
      <c r="M266" s="48">
        <v>9</v>
      </c>
      <c r="N266" s="48">
        <v>0</v>
      </c>
      <c r="O266" s="48">
        <v>8</v>
      </c>
      <c r="P266" s="651"/>
      <c r="Q266" s="652"/>
      <c r="R266" s="125"/>
      <c r="S266" s="78"/>
      <c r="T266" s="78" t="s">
        <v>80</v>
      </c>
      <c r="U266" s="78"/>
      <c r="V266" s="78"/>
      <c r="W266" s="78"/>
      <c r="X266" s="78"/>
      <c r="Y266" s="78"/>
      <c r="Z266" s="87" t="str">
        <f t="shared" si="5"/>
        <v>VLM/OV_Output_44:Gross scales fault text</v>
      </c>
      <c r="AA266" s="87" t="s">
        <v>7102</v>
      </c>
      <c r="AB266" s="90" t="s">
        <v>80</v>
      </c>
      <c r="AC266" s="90" t="s">
        <v>11681</v>
      </c>
      <c r="AD266" s="90" t="str">
        <f t="shared" si="6"/>
        <v>DINT</v>
      </c>
      <c r="AE266" s="48"/>
      <c r="AF266" s="635" t="s">
        <v>4437</v>
      </c>
      <c r="AG266" s="48" t="s">
        <v>1539</v>
      </c>
      <c r="AH266" s="51"/>
      <c r="AI266" s="51" t="s">
        <v>11713</v>
      </c>
    </row>
    <row r="267" spans="1:35" s="472" customFormat="1" outlineLevel="1">
      <c r="A267" s="711"/>
      <c r="B267" s="756" t="s">
        <v>102</v>
      </c>
      <c r="C267" s="712">
        <v>260</v>
      </c>
      <c r="D267" s="701" t="s">
        <v>11714</v>
      </c>
      <c r="E267" s="701" t="s">
        <v>11715</v>
      </c>
      <c r="F267" s="701" t="s">
        <v>11716</v>
      </c>
      <c r="G267" s="713" t="s">
        <v>11717</v>
      </c>
      <c r="H267" s="701" t="s">
        <v>11718</v>
      </c>
      <c r="I267" s="701" t="s">
        <v>9152</v>
      </c>
      <c r="J267" s="701" t="s">
        <v>80</v>
      </c>
      <c r="K267" s="701"/>
      <c r="L267" s="701"/>
      <c r="M267" s="701">
        <v>999</v>
      </c>
      <c r="N267" s="701">
        <v>0</v>
      </c>
      <c r="O267" s="701">
        <v>999</v>
      </c>
      <c r="P267" s="714"/>
      <c r="Q267" s="715"/>
      <c r="R267" s="716"/>
      <c r="S267" s="533"/>
      <c r="T267" s="533" t="s">
        <v>80</v>
      </c>
      <c r="U267" s="533"/>
      <c r="V267" s="533"/>
      <c r="W267" s="533"/>
      <c r="X267" s="533"/>
      <c r="Y267" s="533"/>
      <c r="Z267" s="732" t="s">
        <v>11719</v>
      </c>
      <c r="AA267" s="732" t="s">
        <v>6494</v>
      </c>
      <c r="AB267" s="740" t="s">
        <v>80</v>
      </c>
      <c r="AC267" s="740" t="s">
        <v>11720</v>
      </c>
      <c r="AD267" s="740" t="str">
        <f t="shared" si="6"/>
        <v>DINT</v>
      </c>
      <c r="AE267" s="701"/>
      <c r="AF267" s="717" t="s">
        <v>4411</v>
      </c>
      <c r="AG267" s="701" t="s">
        <v>1539</v>
      </c>
      <c r="AH267" s="499"/>
      <c r="AI267" s="499" t="s">
        <v>11721</v>
      </c>
    </row>
    <row r="268" spans="1:35" s="472" customFormat="1" outlineLevel="1">
      <c r="A268" s="711"/>
      <c r="B268" s="756" t="s">
        <v>102</v>
      </c>
      <c r="C268" s="712">
        <v>261</v>
      </c>
      <c r="D268" s="701" t="s">
        <v>11722</v>
      </c>
      <c r="E268" s="701" t="s">
        <v>11723</v>
      </c>
      <c r="F268" s="701" t="s">
        <v>11724</v>
      </c>
      <c r="G268" s="713" t="s">
        <v>11725</v>
      </c>
      <c r="H268" s="701" t="s">
        <v>11726</v>
      </c>
      <c r="I268" s="701" t="s">
        <v>9152</v>
      </c>
      <c r="J268" s="701" t="s">
        <v>80</v>
      </c>
      <c r="K268" s="701"/>
      <c r="L268" s="701"/>
      <c r="M268" s="701">
        <v>999</v>
      </c>
      <c r="N268" s="701">
        <v>0</v>
      </c>
      <c r="O268" s="701">
        <v>999</v>
      </c>
      <c r="P268" s="714"/>
      <c r="Q268" s="715"/>
      <c r="R268" s="716"/>
      <c r="S268" s="533"/>
      <c r="T268" s="533" t="s">
        <v>80</v>
      </c>
      <c r="U268" s="533"/>
      <c r="V268" s="533"/>
      <c r="W268" s="533"/>
      <c r="X268" s="533"/>
      <c r="Y268" s="533"/>
      <c r="Z268" s="732" t="s">
        <v>11727</v>
      </c>
      <c r="AA268" s="732" t="s">
        <v>6494</v>
      </c>
      <c r="AB268" s="740" t="s">
        <v>80</v>
      </c>
      <c r="AC268" s="740" t="s">
        <v>11720</v>
      </c>
      <c r="AD268" s="740" t="str">
        <f t="shared" si="6"/>
        <v>DINT</v>
      </c>
      <c r="AE268" s="701"/>
      <c r="AF268" s="717" t="s">
        <v>4437</v>
      </c>
      <c r="AG268" s="701" t="s">
        <v>1539</v>
      </c>
      <c r="AH268" s="499"/>
      <c r="AI268" s="499" t="s">
        <v>11728</v>
      </c>
    </row>
    <row r="269" spans="1:35" s="57" customFormat="1" outlineLevel="1">
      <c r="A269" s="647"/>
      <c r="B269" s="649" t="s">
        <v>23</v>
      </c>
      <c r="C269" s="100">
        <v>262</v>
      </c>
      <c r="D269" s="48" t="s">
        <v>11729</v>
      </c>
      <c r="E269" s="48" t="s">
        <v>11730</v>
      </c>
      <c r="F269" s="48" t="s">
        <v>11731</v>
      </c>
      <c r="G269" s="95" t="s">
        <v>11732</v>
      </c>
      <c r="H269" s="48" t="s">
        <v>11733</v>
      </c>
      <c r="I269" s="48" t="s">
        <v>9152</v>
      </c>
      <c r="J269" s="48" t="s">
        <v>80</v>
      </c>
      <c r="K269" s="48" t="s">
        <v>11734</v>
      </c>
      <c r="L269" s="48"/>
      <c r="M269" s="48">
        <v>999</v>
      </c>
      <c r="N269" s="48">
        <v>0</v>
      </c>
      <c r="O269" s="48">
        <v>999</v>
      </c>
      <c r="P269" s="651"/>
      <c r="Q269" s="652"/>
      <c r="R269" s="125"/>
      <c r="S269" s="78"/>
      <c r="T269" s="78" t="s">
        <v>80</v>
      </c>
      <c r="U269" s="78"/>
      <c r="V269" s="78"/>
      <c r="W269" s="78"/>
      <c r="X269" s="78"/>
      <c r="Y269" s="78"/>
      <c r="Z269" s="48"/>
      <c r="AA269" s="87"/>
      <c r="AB269" s="90"/>
      <c r="AC269" s="90"/>
      <c r="AD269" s="90"/>
      <c r="AE269" s="48"/>
      <c r="AF269" s="635" t="s">
        <v>4411</v>
      </c>
      <c r="AG269" s="48" t="s">
        <v>1539</v>
      </c>
      <c r="AH269" s="51"/>
      <c r="AI269" s="51" t="s">
        <v>11735</v>
      </c>
    </row>
    <row r="270" spans="1:35" s="57" customFormat="1" outlineLevel="1">
      <c r="A270" s="647"/>
      <c r="B270" s="649" t="s">
        <v>26</v>
      </c>
      <c r="C270" s="100">
        <v>263</v>
      </c>
      <c r="D270" s="48" t="s">
        <v>11736</v>
      </c>
      <c r="E270" s="48" t="s">
        <v>11737</v>
      </c>
      <c r="F270" s="48" t="s">
        <v>11738</v>
      </c>
      <c r="G270" s="95" t="s">
        <v>11739</v>
      </c>
      <c r="H270" s="48" t="s">
        <v>11740</v>
      </c>
      <c r="I270" s="48" t="s">
        <v>9152</v>
      </c>
      <c r="J270" s="48" t="s">
        <v>80</v>
      </c>
      <c r="K270" s="48" t="s">
        <v>11734</v>
      </c>
      <c r="L270" s="48"/>
      <c r="M270" s="48">
        <v>999</v>
      </c>
      <c r="N270" s="48">
        <v>0</v>
      </c>
      <c r="O270" s="48">
        <v>999</v>
      </c>
      <c r="P270" s="651"/>
      <c r="Q270" s="652"/>
      <c r="R270" s="125"/>
      <c r="S270" s="78"/>
      <c r="T270" s="78" t="s">
        <v>80</v>
      </c>
      <c r="U270" s="78"/>
      <c r="V270" s="78"/>
      <c r="W270" s="78"/>
      <c r="X270" s="78"/>
      <c r="Y270" s="78"/>
      <c r="Z270" s="48"/>
      <c r="AA270" s="87"/>
      <c r="AB270" s="90"/>
      <c r="AC270" s="90"/>
      <c r="AD270" s="90"/>
      <c r="AE270" s="48"/>
      <c r="AF270" s="635" t="s">
        <v>4437</v>
      </c>
      <c r="AG270" s="48" t="s">
        <v>1539</v>
      </c>
      <c r="AH270" s="51"/>
      <c r="AI270" s="51" t="s">
        <v>11741</v>
      </c>
    </row>
    <row r="271" spans="1:35" s="57" customFormat="1" outlineLevel="1">
      <c r="A271" s="647"/>
      <c r="B271" s="649" t="s">
        <v>23</v>
      </c>
      <c r="C271" s="100">
        <v>264</v>
      </c>
      <c r="D271" s="48" t="s">
        <v>11742</v>
      </c>
      <c r="E271" s="48" t="s">
        <v>11743</v>
      </c>
      <c r="F271" s="48" t="s">
        <v>11744</v>
      </c>
      <c r="G271" s="95" t="s">
        <v>11745</v>
      </c>
      <c r="H271" s="48" t="s">
        <v>11746</v>
      </c>
      <c r="I271" s="48" t="s">
        <v>9046</v>
      </c>
      <c r="J271" s="48" t="s">
        <v>10625</v>
      </c>
      <c r="K271" s="48"/>
      <c r="L271" s="48" t="s">
        <v>11679</v>
      </c>
      <c r="M271" s="48" t="s">
        <v>11680</v>
      </c>
      <c r="N271" s="48">
        <v>-220</v>
      </c>
      <c r="O271" s="48">
        <v>220</v>
      </c>
      <c r="P271" s="651"/>
      <c r="Q271" s="652"/>
      <c r="R271" s="125"/>
      <c r="S271" s="78"/>
      <c r="T271" s="78" t="s">
        <v>80</v>
      </c>
      <c r="U271" s="78"/>
      <c r="V271" s="78"/>
      <c r="W271" s="78"/>
      <c r="X271" s="78"/>
      <c r="Y271" s="78"/>
      <c r="Z271" s="48"/>
      <c r="AA271" s="87"/>
      <c r="AB271" s="90"/>
      <c r="AC271" s="90"/>
      <c r="AD271" s="90"/>
      <c r="AE271" s="48"/>
      <c r="AF271" s="635" t="s">
        <v>4411</v>
      </c>
      <c r="AG271" s="48" t="s">
        <v>1539</v>
      </c>
      <c r="AH271" s="51"/>
      <c r="AI271" s="51" t="s">
        <v>11747</v>
      </c>
    </row>
    <row r="272" spans="1:35" s="57" customFormat="1" outlineLevel="1">
      <c r="A272" s="647"/>
      <c r="B272" s="649" t="s">
        <v>26</v>
      </c>
      <c r="C272" s="100">
        <v>265</v>
      </c>
      <c r="D272" s="48" t="s">
        <v>11748</v>
      </c>
      <c r="E272" s="48" t="s">
        <v>11749</v>
      </c>
      <c r="F272" s="48" t="s">
        <v>11750</v>
      </c>
      <c r="G272" s="95" t="s">
        <v>11751</v>
      </c>
      <c r="H272" s="48" t="s">
        <v>11752</v>
      </c>
      <c r="I272" s="48" t="s">
        <v>9046</v>
      </c>
      <c r="J272" s="48" t="s">
        <v>10625</v>
      </c>
      <c r="K272" s="48"/>
      <c r="L272" s="48" t="s">
        <v>11679</v>
      </c>
      <c r="M272" s="48" t="s">
        <v>11680</v>
      </c>
      <c r="N272" s="48">
        <v>-220</v>
      </c>
      <c r="O272" s="48">
        <v>220</v>
      </c>
      <c r="P272" s="651"/>
      <c r="Q272" s="652"/>
      <c r="R272" s="125"/>
      <c r="S272" s="78"/>
      <c r="T272" s="78" t="s">
        <v>80</v>
      </c>
      <c r="U272" s="78"/>
      <c r="V272" s="78"/>
      <c r="W272" s="78"/>
      <c r="X272" s="78"/>
      <c r="Y272" s="78"/>
      <c r="Z272" s="48"/>
      <c r="AA272" s="87"/>
      <c r="AB272" s="90"/>
      <c r="AC272" s="90"/>
      <c r="AD272" s="90"/>
      <c r="AE272" s="48"/>
      <c r="AF272" s="635" t="s">
        <v>4437</v>
      </c>
      <c r="AG272" s="48" t="s">
        <v>1539</v>
      </c>
      <c r="AH272" s="51"/>
      <c r="AI272" s="51" t="s">
        <v>11753</v>
      </c>
    </row>
    <row r="273" spans="1:35" s="57" customFormat="1" outlineLevel="1">
      <c r="A273" s="647"/>
      <c r="B273" s="649" t="s">
        <v>23</v>
      </c>
      <c r="C273" s="100">
        <v>266</v>
      </c>
      <c r="D273" s="48" t="s">
        <v>11754</v>
      </c>
      <c r="E273" s="48" t="s">
        <v>11755</v>
      </c>
      <c r="F273" s="48" t="s">
        <v>11756</v>
      </c>
      <c r="G273" s="95" t="s">
        <v>11757</v>
      </c>
      <c r="H273" s="48" t="s">
        <v>11758</v>
      </c>
      <c r="I273" s="48" t="s">
        <v>9046</v>
      </c>
      <c r="J273" s="48" t="s">
        <v>10625</v>
      </c>
      <c r="K273" s="48"/>
      <c r="L273" s="48" t="s">
        <v>11679</v>
      </c>
      <c r="M273" s="48" t="s">
        <v>11680</v>
      </c>
      <c r="N273" s="48">
        <v>-220</v>
      </c>
      <c r="O273" s="48">
        <v>220</v>
      </c>
      <c r="P273" s="651"/>
      <c r="Q273" s="652"/>
      <c r="R273" s="125"/>
      <c r="S273" s="78"/>
      <c r="T273" s="78" t="s">
        <v>80</v>
      </c>
      <c r="U273" s="78"/>
      <c r="V273" s="78"/>
      <c r="W273" s="78"/>
      <c r="X273" s="625"/>
      <c r="Y273" s="625"/>
      <c r="Z273" s="87" t="str">
        <f>CONCATENATE(D273,":",G273)</f>
        <v>VLM/OV_Output_51:Deviation of internal scales check of tare scales</v>
      </c>
      <c r="AA273" s="87" t="s">
        <v>6617</v>
      </c>
      <c r="AB273" s="90" t="s">
        <v>80</v>
      </c>
      <c r="AC273" s="90" t="s">
        <v>11759</v>
      </c>
      <c r="AD273" s="90" t="s">
        <v>9046</v>
      </c>
      <c r="AE273" s="48"/>
      <c r="AF273" s="635" t="s">
        <v>4411</v>
      </c>
      <c r="AG273" s="48" t="s">
        <v>1539</v>
      </c>
      <c r="AH273" s="51"/>
      <c r="AI273" s="51" t="s">
        <v>11760</v>
      </c>
    </row>
    <row r="274" spans="1:35" s="57" customFormat="1" outlineLevel="1">
      <c r="A274" s="647"/>
      <c r="B274" s="649" t="s">
        <v>26</v>
      </c>
      <c r="C274" s="100">
        <v>267</v>
      </c>
      <c r="D274" s="48" t="s">
        <v>11761</v>
      </c>
      <c r="E274" s="48" t="s">
        <v>11762</v>
      </c>
      <c r="F274" s="48" t="s">
        <v>11763</v>
      </c>
      <c r="G274" s="95" t="s">
        <v>11764</v>
      </c>
      <c r="H274" s="48" t="s">
        <v>11765</v>
      </c>
      <c r="I274" s="48" t="s">
        <v>9046</v>
      </c>
      <c r="J274" s="48" t="s">
        <v>10625</v>
      </c>
      <c r="K274" s="48"/>
      <c r="L274" s="48" t="s">
        <v>11679</v>
      </c>
      <c r="M274" s="48" t="s">
        <v>11680</v>
      </c>
      <c r="N274" s="48">
        <v>-220</v>
      </c>
      <c r="O274" s="48">
        <v>220</v>
      </c>
      <c r="P274" s="651"/>
      <c r="Q274" s="652"/>
      <c r="R274" s="125"/>
      <c r="S274" s="78"/>
      <c r="T274" s="78" t="s">
        <v>80</v>
      </c>
      <c r="U274" s="78"/>
      <c r="V274" s="78"/>
      <c r="W274" s="78"/>
      <c r="X274" s="78"/>
      <c r="Y274" s="78"/>
      <c r="Z274" s="87" t="str">
        <f>CONCATENATE(D274,":",G274)</f>
        <v>VLM/OV_Output_52:Deviation of internal scales check of gross scales</v>
      </c>
      <c r="AA274" s="87" t="s">
        <v>6617</v>
      </c>
      <c r="AB274" s="90" t="s">
        <v>80</v>
      </c>
      <c r="AC274" s="90" t="s">
        <v>11759</v>
      </c>
      <c r="AD274" s="90" t="s">
        <v>9046</v>
      </c>
      <c r="AE274" s="48"/>
      <c r="AF274" s="635" t="s">
        <v>4437</v>
      </c>
      <c r="AG274" s="48" t="s">
        <v>1539</v>
      </c>
      <c r="AH274" s="51"/>
      <c r="AI274" s="51" t="s">
        <v>11766</v>
      </c>
    </row>
    <row r="275" spans="1:35" s="57" customFormat="1" outlineLevel="1">
      <c r="A275" s="647"/>
      <c r="B275" s="649" t="s">
        <v>23</v>
      </c>
      <c r="C275" s="100">
        <v>268</v>
      </c>
      <c r="D275" s="48"/>
      <c r="E275" s="48" t="s">
        <v>11767</v>
      </c>
      <c r="F275" s="48" t="s">
        <v>11768</v>
      </c>
      <c r="G275" s="95" t="s">
        <v>11769</v>
      </c>
      <c r="H275" s="48"/>
      <c r="I275" s="48"/>
      <c r="J275" s="48"/>
      <c r="K275" s="48"/>
      <c r="L275" s="48"/>
      <c r="M275" s="48"/>
      <c r="N275" s="48"/>
      <c r="O275" s="48"/>
      <c r="P275" s="651"/>
      <c r="Q275" s="652"/>
      <c r="R275" s="125"/>
      <c r="S275" s="78"/>
      <c r="T275" s="78"/>
      <c r="U275" s="78"/>
      <c r="V275" s="78"/>
      <c r="W275" s="78"/>
      <c r="X275" s="78"/>
      <c r="Y275" s="78"/>
      <c r="Z275" s="48"/>
      <c r="AA275" s="87"/>
      <c r="AB275" s="90"/>
      <c r="AC275" s="90"/>
      <c r="AD275" s="90"/>
      <c r="AE275" s="48"/>
      <c r="AF275" s="635"/>
      <c r="AG275" s="125"/>
      <c r="AH275" s="51"/>
      <c r="AI275" s="51" t="s">
        <v>11770</v>
      </c>
    </row>
    <row r="276" spans="1:35" s="57" customFormat="1" outlineLevel="1">
      <c r="A276" s="647"/>
      <c r="B276" s="649" t="s">
        <v>23</v>
      </c>
      <c r="C276" s="100">
        <v>269</v>
      </c>
      <c r="D276" s="48"/>
      <c r="E276" s="48" t="s">
        <v>11771</v>
      </c>
      <c r="F276" s="48" t="s">
        <v>11772</v>
      </c>
      <c r="G276" s="95" t="s">
        <v>11773</v>
      </c>
      <c r="H276" s="48"/>
      <c r="I276" s="48"/>
      <c r="J276" s="48"/>
      <c r="K276" s="48"/>
      <c r="L276" s="48"/>
      <c r="M276" s="48"/>
      <c r="N276" s="48"/>
      <c r="O276" s="48"/>
      <c r="P276" s="651"/>
      <c r="Q276" s="652"/>
      <c r="R276" s="125"/>
      <c r="S276" s="78"/>
      <c r="T276" s="78"/>
      <c r="U276" s="78"/>
      <c r="V276" s="78"/>
      <c r="W276" s="78"/>
      <c r="X276" s="78"/>
      <c r="Y276" s="78"/>
      <c r="Z276" s="48"/>
      <c r="AA276" s="87"/>
      <c r="AB276" s="90"/>
      <c r="AC276" s="90"/>
      <c r="AD276" s="90"/>
      <c r="AE276" s="48"/>
      <c r="AF276" s="635"/>
      <c r="AG276" s="125"/>
      <c r="AH276" s="51"/>
      <c r="AI276" s="51" t="s">
        <v>11770</v>
      </c>
    </row>
    <row r="277" spans="1:35" s="57" customFormat="1" outlineLevel="1">
      <c r="A277" s="647"/>
      <c r="B277" s="649" t="s">
        <v>23</v>
      </c>
      <c r="C277" s="100">
        <v>270</v>
      </c>
      <c r="D277" s="48"/>
      <c r="E277" s="48" t="s">
        <v>11774</v>
      </c>
      <c r="F277" s="48" t="s">
        <v>11775</v>
      </c>
      <c r="G277" s="95" t="s">
        <v>11776</v>
      </c>
      <c r="H277" s="48"/>
      <c r="I277" s="48"/>
      <c r="J277" s="48"/>
      <c r="K277" s="48"/>
      <c r="L277" s="48"/>
      <c r="M277" s="48"/>
      <c r="N277" s="48"/>
      <c r="O277" s="48"/>
      <c r="P277" s="651"/>
      <c r="Q277" s="652"/>
      <c r="R277" s="125"/>
      <c r="S277" s="78"/>
      <c r="T277" s="78"/>
      <c r="U277" s="78"/>
      <c r="V277" s="78"/>
      <c r="W277" s="78"/>
      <c r="X277" s="78"/>
      <c r="Y277" s="78"/>
      <c r="Z277" s="48"/>
      <c r="AA277" s="87"/>
      <c r="AB277" s="90"/>
      <c r="AC277" s="90"/>
      <c r="AD277" s="90"/>
      <c r="AE277" s="48"/>
      <c r="AF277" s="635"/>
      <c r="AG277" s="125"/>
      <c r="AH277" s="51"/>
      <c r="AI277" s="51" t="s">
        <v>11770</v>
      </c>
    </row>
    <row r="278" spans="1:35" s="57" customFormat="1" outlineLevel="1">
      <c r="A278" s="647"/>
      <c r="B278" s="649" t="s">
        <v>23</v>
      </c>
      <c r="C278" s="100">
        <v>271</v>
      </c>
      <c r="D278" s="48"/>
      <c r="E278" s="48" t="s">
        <v>11777</v>
      </c>
      <c r="F278" s="48" t="s">
        <v>11778</v>
      </c>
      <c r="G278" s="95" t="s">
        <v>11779</v>
      </c>
      <c r="H278" s="48"/>
      <c r="I278" s="48"/>
      <c r="J278" s="48"/>
      <c r="K278" s="48"/>
      <c r="L278" s="48"/>
      <c r="M278" s="48"/>
      <c r="N278" s="48"/>
      <c r="O278" s="48"/>
      <c r="P278" s="651"/>
      <c r="Q278" s="652"/>
      <c r="R278" s="125"/>
      <c r="S278" s="78"/>
      <c r="T278" s="78"/>
      <c r="U278" s="78"/>
      <c r="V278" s="78"/>
      <c r="W278" s="78"/>
      <c r="X278" s="78"/>
      <c r="Y278" s="78"/>
      <c r="Z278" s="48"/>
      <c r="AA278" s="87"/>
      <c r="AB278" s="90"/>
      <c r="AC278" s="90"/>
      <c r="AD278" s="90"/>
      <c r="AE278" s="48"/>
      <c r="AF278" s="635"/>
      <c r="AG278" s="125"/>
      <c r="AH278" s="51"/>
      <c r="AI278" s="51" t="s">
        <v>11770</v>
      </c>
    </row>
    <row r="279" spans="1:35" s="57" customFormat="1" outlineLevel="1">
      <c r="A279" s="647"/>
      <c r="B279" s="649" t="s">
        <v>23</v>
      </c>
      <c r="C279" s="100">
        <v>272</v>
      </c>
      <c r="D279" s="48"/>
      <c r="E279" s="48" t="s">
        <v>11780</v>
      </c>
      <c r="F279" s="48" t="s">
        <v>11781</v>
      </c>
      <c r="G279" s="95" t="s">
        <v>11782</v>
      </c>
      <c r="H279" s="48"/>
      <c r="I279" s="48"/>
      <c r="J279" s="48"/>
      <c r="K279" s="48"/>
      <c r="L279" s="48"/>
      <c r="M279" s="48"/>
      <c r="N279" s="48"/>
      <c r="O279" s="48"/>
      <c r="P279" s="651"/>
      <c r="Q279" s="652"/>
      <c r="R279" s="125"/>
      <c r="S279" s="78"/>
      <c r="T279" s="78"/>
      <c r="U279" s="78"/>
      <c r="V279" s="78"/>
      <c r="W279" s="78"/>
      <c r="X279" s="78"/>
      <c r="Y279" s="78"/>
      <c r="Z279" s="48"/>
      <c r="AA279" s="87"/>
      <c r="AB279" s="90"/>
      <c r="AC279" s="90"/>
      <c r="AD279" s="90"/>
      <c r="AE279" s="48"/>
      <c r="AF279" s="635"/>
      <c r="AG279" s="125"/>
      <c r="AH279" s="51"/>
      <c r="AI279" s="51" t="s">
        <v>11770</v>
      </c>
    </row>
    <row r="280" spans="1:35" s="57" customFormat="1" outlineLevel="1">
      <c r="A280" s="647"/>
      <c r="B280" s="649" t="s">
        <v>23</v>
      </c>
      <c r="C280" s="100">
        <v>273</v>
      </c>
      <c r="D280" s="48"/>
      <c r="E280" s="48" t="s">
        <v>11783</v>
      </c>
      <c r="F280" s="48" t="s">
        <v>11784</v>
      </c>
      <c r="G280" s="95" t="s">
        <v>11785</v>
      </c>
      <c r="H280" s="48"/>
      <c r="I280" s="48"/>
      <c r="J280" s="48"/>
      <c r="K280" s="48"/>
      <c r="L280" s="48"/>
      <c r="M280" s="48"/>
      <c r="N280" s="48"/>
      <c r="O280" s="48"/>
      <c r="P280" s="651"/>
      <c r="Q280" s="652"/>
      <c r="R280" s="125"/>
      <c r="S280" s="78"/>
      <c r="T280" s="78"/>
      <c r="U280" s="78"/>
      <c r="V280" s="78"/>
      <c r="W280" s="78"/>
      <c r="X280" s="78"/>
      <c r="Y280" s="78"/>
      <c r="Z280" s="48"/>
      <c r="AA280" s="87"/>
      <c r="AB280" s="90"/>
      <c r="AC280" s="90"/>
      <c r="AD280" s="90"/>
      <c r="AE280" s="48"/>
      <c r="AF280" s="635"/>
      <c r="AG280" s="125"/>
      <c r="AH280" s="51"/>
      <c r="AI280" s="51" t="s">
        <v>11770</v>
      </c>
    </row>
    <row r="281" spans="1:35" s="57" customFormat="1" outlineLevel="1">
      <c r="A281" s="647"/>
      <c r="B281" s="649" t="s">
        <v>23</v>
      </c>
      <c r="C281" s="100">
        <v>274</v>
      </c>
      <c r="D281" s="48"/>
      <c r="E281" s="48" t="s">
        <v>11786</v>
      </c>
      <c r="F281" s="48" t="s">
        <v>11787</v>
      </c>
      <c r="G281" s="95" t="s">
        <v>11788</v>
      </c>
      <c r="H281" s="48"/>
      <c r="I281" s="48"/>
      <c r="J281" s="48"/>
      <c r="K281" s="48"/>
      <c r="L281" s="48"/>
      <c r="M281" s="48"/>
      <c r="N281" s="48"/>
      <c r="O281" s="48"/>
      <c r="P281" s="651"/>
      <c r="Q281" s="652"/>
      <c r="R281" s="125"/>
      <c r="S281" s="78"/>
      <c r="T281" s="78"/>
      <c r="U281" s="78"/>
      <c r="V281" s="78"/>
      <c r="W281" s="78"/>
      <c r="X281" s="78"/>
      <c r="Y281" s="78"/>
      <c r="Z281" s="48"/>
      <c r="AA281" s="87"/>
      <c r="AB281" s="90"/>
      <c r="AC281" s="90"/>
      <c r="AD281" s="90"/>
      <c r="AE281" s="48"/>
      <c r="AF281" s="635"/>
      <c r="AG281" s="125"/>
      <c r="AH281" s="51"/>
      <c r="AI281" s="51" t="s">
        <v>11770</v>
      </c>
    </row>
    <row r="282" spans="1:35" s="57" customFormat="1" outlineLevel="1">
      <c r="A282" s="647"/>
      <c r="B282" s="649" t="s">
        <v>23</v>
      </c>
      <c r="C282" s="100">
        <v>275</v>
      </c>
      <c r="D282" s="48"/>
      <c r="E282" s="48" t="s">
        <v>11789</v>
      </c>
      <c r="F282" s="48" t="s">
        <v>11790</v>
      </c>
      <c r="G282" s="95" t="s">
        <v>11791</v>
      </c>
      <c r="H282" s="48"/>
      <c r="I282" s="48"/>
      <c r="J282" s="48"/>
      <c r="K282" s="48"/>
      <c r="L282" s="48"/>
      <c r="M282" s="48"/>
      <c r="N282" s="48"/>
      <c r="O282" s="48"/>
      <c r="P282" s="651"/>
      <c r="Q282" s="652"/>
      <c r="R282" s="125"/>
      <c r="S282" s="78"/>
      <c r="T282" s="78"/>
      <c r="U282" s="78"/>
      <c r="V282" s="78"/>
      <c r="W282" s="78"/>
      <c r="X282" s="78"/>
      <c r="Y282" s="78"/>
      <c r="Z282" s="48"/>
      <c r="AA282" s="87"/>
      <c r="AB282" s="90"/>
      <c r="AC282" s="90"/>
      <c r="AD282" s="90"/>
      <c r="AE282" s="48"/>
      <c r="AF282" s="635"/>
      <c r="AG282" s="125"/>
      <c r="AH282" s="51"/>
      <c r="AI282" s="51" t="s">
        <v>11770</v>
      </c>
    </row>
    <row r="283" spans="1:35" s="57" customFormat="1" outlineLevel="1">
      <c r="A283" s="647"/>
      <c r="B283" s="649" t="s">
        <v>23</v>
      </c>
      <c r="C283" s="100">
        <v>276</v>
      </c>
      <c r="D283" s="48"/>
      <c r="E283" s="48" t="s">
        <v>11792</v>
      </c>
      <c r="F283" s="48" t="s">
        <v>11793</v>
      </c>
      <c r="G283" s="95" t="s">
        <v>11794</v>
      </c>
      <c r="H283" s="48"/>
      <c r="I283" s="48"/>
      <c r="J283" s="48"/>
      <c r="K283" s="48"/>
      <c r="L283" s="48"/>
      <c r="M283" s="48"/>
      <c r="N283" s="48"/>
      <c r="O283" s="48"/>
      <c r="P283" s="651"/>
      <c r="Q283" s="652"/>
      <c r="R283" s="125"/>
      <c r="S283" s="78"/>
      <c r="T283" s="78"/>
      <c r="U283" s="78"/>
      <c r="V283" s="78"/>
      <c r="W283" s="78"/>
      <c r="X283" s="78"/>
      <c r="Y283" s="78"/>
      <c r="Z283" s="48"/>
      <c r="AA283" s="87"/>
      <c r="AB283" s="90"/>
      <c r="AC283" s="90"/>
      <c r="AD283" s="90"/>
      <c r="AE283" s="48"/>
      <c r="AF283" s="635"/>
      <c r="AG283" s="125"/>
      <c r="AH283" s="51"/>
      <c r="AI283" s="51" t="s">
        <v>11770</v>
      </c>
    </row>
    <row r="284" spans="1:35" s="57" customFormat="1" outlineLevel="1">
      <c r="A284" s="647"/>
      <c r="B284" s="649" t="s">
        <v>23</v>
      </c>
      <c r="C284" s="100">
        <v>277</v>
      </c>
      <c r="D284" s="48"/>
      <c r="E284" s="48" t="s">
        <v>11795</v>
      </c>
      <c r="F284" s="48" t="s">
        <v>11796</v>
      </c>
      <c r="G284" s="95" t="s">
        <v>11797</v>
      </c>
      <c r="H284" s="48"/>
      <c r="I284" s="48"/>
      <c r="J284" s="48"/>
      <c r="K284" s="48"/>
      <c r="L284" s="48"/>
      <c r="M284" s="48"/>
      <c r="N284" s="48"/>
      <c r="O284" s="48"/>
      <c r="P284" s="651"/>
      <c r="Q284" s="652"/>
      <c r="R284" s="125"/>
      <c r="S284" s="78"/>
      <c r="T284" s="78"/>
      <c r="U284" s="78"/>
      <c r="V284" s="78"/>
      <c r="W284" s="78"/>
      <c r="X284" s="78"/>
      <c r="Y284" s="78"/>
      <c r="Z284" s="48"/>
      <c r="AA284" s="87"/>
      <c r="AB284" s="90"/>
      <c r="AC284" s="90"/>
      <c r="AD284" s="90"/>
      <c r="AE284" s="48"/>
      <c r="AF284" s="635"/>
      <c r="AG284" s="125"/>
      <c r="AH284" s="51"/>
      <c r="AI284" s="51" t="s">
        <v>11770</v>
      </c>
    </row>
    <row r="285" spans="1:35" s="57" customFormat="1" outlineLevel="1">
      <c r="A285" s="647"/>
      <c r="B285" s="649" t="s">
        <v>23</v>
      </c>
      <c r="C285" s="100">
        <v>278</v>
      </c>
      <c r="D285" s="48"/>
      <c r="E285" s="48" t="s">
        <v>11798</v>
      </c>
      <c r="F285" s="48" t="s">
        <v>11799</v>
      </c>
      <c r="G285" s="95" t="s">
        <v>11800</v>
      </c>
      <c r="H285" s="48"/>
      <c r="I285" s="48"/>
      <c r="J285" s="48"/>
      <c r="K285" s="48"/>
      <c r="L285" s="48"/>
      <c r="M285" s="48"/>
      <c r="N285" s="48"/>
      <c r="O285" s="48"/>
      <c r="P285" s="651"/>
      <c r="Q285" s="652"/>
      <c r="R285" s="125"/>
      <c r="S285" s="78"/>
      <c r="T285" s="78"/>
      <c r="U285" s="78"/>
      <c r="V285" s="78"/>
      <c r="W285" s="78"/>
      <c r="X285" s="78"/>
      <c r="Y285" s="78"/>
      <c r="Z285" s="48"/>
      <c r="AA285" s="87"/>
      <c r="AB285" s="90"/>
      <c r="AC285" s="90"/>
      <c r="AD285" s="90"/>
      <c r="AE285" s="48"/>
      <c r="AF285" s="635"/>
      <c r="AG285" s="125"/>
      <c r="AH285" s="51"/>
      <c r="AI285" s="51" t="s">
        <v>11770</v>
      </c>
    </row>
    <row r="286" spans="1:35" s="57" customFormat="1" outlineLevel="1">
      <c r="A286" s="647"/>
      <c r="B286" s="649" t="s">
        <v>23</v>
      </c>
      <c r="C286" s="100">
        <v>279</v>
      </c>
      <c r="D286" s="48"/>
      <c r="E286" s="48" t="s">
        <v>11801</v>
      </c>
      <c r="F286" s="48" t="s">
        <v>11802</v>
      </c>
      <c r="G286" s="95" t="s">
        <v>11803</v>
      </c>
      <c r="H286" s="48"/>
      <c r="I286" s="48"/>
      <c r="J286" s="48"/>
      <c r="K286" s="48"/>
      <c r="L286" s="48"/>
      <c r="M286" s="48"/>
      <c r="N286" s="48"/>
      <c r="O286" s="48"/>
      <c r="P286" s="651"/>
      <c r="Q286" s="652"/>
      <c r="R286" s="125"/>
      <c r="S286" s="78"/>
      <c r="T286" s="78"/>
      <c r="U286" s="78"/>
      <c r="V286" s="78"/>
      <c r="W286" s="78"/>
      <c r="X286" s="78"/>
      <c r="Y286" s="78"/>
      <c r="Z286" s="48"/>
      <c r="AA286" s="87"/>
      <c r="AB286" s="90"/>
      <c r="AC286" s="90"/>
      <c r="AD286" s="90"/>
      <c r="AE286" s="48"/>
      <c r="AF286" s="635"/>
      <c r="AG286" s="125"/>
      <c r="AH286" s="51"/>
      <c r="AI286" s="51" t="s">
        <v>11770</v>
      </c>
    </row>
    <row r="287" spans="1:35" s="57" customFormat="1" outlineLevel="1">
      <c r="A287" s="647"/>
      <c r="B287" s="649" t="s">
        <v>23</v>
      </c>
      <c r="C287" s="100">
        <v>280</v>
      </c>
      <c r="D287" s="48"/>
      <c r="E287" s="48" t="s">
        <v>11804</v>
      </c>
      <c r="F287" s="48" t="s">
        <v>11805</v>
      </c>
      <c r="G287" s="95" t="s">
        <v>11806</v>
      </c>
      <c r="H287" s="48"/>
      <c r="I287" s="48"/>
      <c r="J287" s="48"/>
      <c r="K287" s="48"/>
      <c r="L287" s="48"/>
      <c r="M287" s="48"/>
      <c r="N287" s="48"/>
      <c r="O287" s="48"/>
      <c r="P287" s="651"/>
      <c r="Q287" s="652"/>
      <c r="R287" s="125"/>
      <c r="S287" s="78"/>
      <c r="T287" s="78"/>
      <c r="U287" s="78"/>
      <c r="V287" s="78"/>
      <c r="W287" s="78"/>
      <c r="X287" s="78"/>
      <c r="Y287" s="78"/>
      <c r="Z287" s="48"/>
      <c r="AA287" s="87"/>
      <c r="AB287" s="90"/>
      <c r="AC287" s="90"/>
      <c r="AD287" s="90"/>
      <c r="AE287" s="48"/>
      <c r="AF287" s="635"/>
      <c r="AG287" s="125"/>
      <c r="AH287" s="51"/>
      <c r="AI287" s="51" t="s">
        <v>11770</v>
      </c>
    </row>
    <row r="288" spans="1:35" s="57" customFormat="1" outlineLevel="1">
      <c r="A288" s="647"/>
      <c r="B288" s="649" t="s">
        <v>23</v>
      </c>
      <c r="C288" s="100">
        <v>281</v>
      </c>
      <c r="D288" s="48"/>
      <c r="E288" s="48" t="s">
        <v>11807</v>
      </c>
      <c r="F288" s="48" t="s">
        <v>11808</v>
      </c>
      <c r="G288" s="95" t="s">
        <v>11809</v>
      </c>
      <c r="H288" s="48"/>
      <c r="I288" s="48"/>
      <c r="J288" s="48"/>
      <c r="K288" s="48"/>
      <c r="L288" s="48"/>
      <c r="M288" s="48"/>
      <c r="N288" s="48"/>
      <c r="O288" s="48"/>
      <c r="P288" s="651"/>
      <c r="Q288" s="652"/>
      <c r="R288" s="125"/>
      <c r="S288" s="78"/>
      <c r="T288" s="78"/>
      <c r="U288" s="78"/>
      <c r="V288" s="78"/>
      <c r="W288" s="78"/>
      <c r="X288" s="78"/>
      <c r="Y288" s="78"/>
      <c r="Z288" s="48"/>
      <c r="AA288" s="87"/>
      <c r="AB288" s="90"/>
      <c r="AC288" s="90"/>
      <c r="AD288" s="90"/>
      <c r="AE288" s="48"/>
      <c r="AF288" s="635"/>
      <c r="AG288" s="125"/>
      <c r="AH288" s="51"/>
      <c r="AI288" s="51" t="s">
        <v>11770</v>
      </c>
    </row>
    <row r="289" spans="1:35" s="57" customFormat="1" ht="51" outlineLevel="1">
      <c r="A289" s="647"/>
      <c r="B289" s="649" t="s">
        <v>45</v>
      </c>
      <c r="C289" s="100">
        <v>282</v>
      </c>
      <c r="D289" s="48" t="s">
        <v>11810</v>
      </c>
      <c r="E289" s="48" t="s">
        <v>11811</v>
      </c>
      <c r="F289" s="48" t="s">
        <v>11812</v>
      </c>
      <c r="G289" s="95" t="s">
        <v>11813</v>
      </c>
      <c r="H289" s="48" t="s">
        <v>11814</v>
      </c>
      <c r="I289" s="48" t="s">
        <v>9046</v>
      </c>
      <c r="J289" s="48" t="s">
        <v>10625</v>
      </c>
      <c r="K289" s="48"/>
      <c r="L289" s="48" t="s">
        <v>11679</v>
      </c>
      <c r="M289" s="48" t="s">
        <v>11680</v>
      </c>
      <c r="N289" s="48">
        <v>-120</v>
      </c>
      <c r="O289" s="48">
        <v>120</v>
      </c>
      <c r="P289" s="651"/>
      <c r="Q289" s="652"/>
      <c r="R289" s="125"/>
      <c r="S289" s="78"/>
      <c r="T289" s="78" t="s">
        <v>79</v>
      </c>
      <c r="U289" s="78">
        <v>-120</v>
      </c>
      <c r="V289" s="78">
        <v>120</v>
      </c>
      <c r="W289" s="78" t="s">
        <v>11815</v>
      </c>
      <c r="X289" s="78" t="s">
        <v>6491</v>
      </c>
      <c r="Y289" s="78" t="s">
        <v>11506</v>
      </c>
      <c r="Z289" s="87" t="str">
        <f t="shared" ref="Z289:Z319" si="7">CONCATENATE(D289,":",G289)</f>
        <v>VLM/OV_Output_67:Net weight, position 1</v>
      </c>
      <c r="AA289" s="87" t="s">
        <v>7102</v>
      </c>
      <c r="AB289" s="90" t="s">
        <v>80</v>
      </c>
      <c r="AC289" s="90" t="s">
        <v>11815</v>
      </c>
      <c r="AD289" s="90" t="str">
        <f>I289</f>
        <v>REAL</v>
      </c>
      <c r="AE289" s="48"/>
      <c r="AF289" s="635" t="s">
        <v>11816</v>
      </c>
      <c r="AG289" s="48" t="s">
        <v>1539</v>
      </c>
      <c r="AH289" s="51"/>
      <c r="AI289" s="51" t="s">
        <v>11817</v>
      </c>
    </row>
    <row r="290" spans="1:35" s="57" customFormat="1" ht="15" outlineLevel="1">
      <c r="A290" s="647"/>
      <c r="B290" s="635" t="s">
        <v>26</v>
      </c>
      <c r="C290" s="100">
        <v>283</v>
      </c>
      <c r="D290" s="48" t="s">
        <v>11818</v>
      </c>
      <c r="E290" s="48" t="s">
        <v>11819</v>
      </c>
      <c r="F290" s="48" t="s">
        <v>11820</v>
      </c>
      <c r="G290" s="95" t="s">
        <v>11821</v>
      </c>
      <c r="H290" s="48" t="s">
        <v>11822</v>
      </c>
      <c r="I290" s="48" t="s">
        <v>9046</v>
      </c>
      <c r="J290" s="48" t="s">
        <v>10625</v>
      </c>
      <c r="K290" s="48"/>
      <c r="L290" s="48" t="s">
        <v>11679</v>
      </c>
      <c r="M290" s="48" t="s">
        <v>11680</v>
      </c>
      <c r="N290" s="48">
        <v>-120</v>
      </c>
      <c r="O290" s="48">
        <v>120</v>
      </c>
      <c r="P290" s="651"/>
      <c r="Q290" s="652"/>
      <c r="R290" s="125"/>
      <c r="S290" s="78"/>
      <c r="T290" s="78" t="s">
        <v>79</v>
      </c>
      <c r="U290" s="78">
        <v>-120</v>
      </c>
      <c r="V290" s="78">
        <v>120</v>
      </c>
      <c r="W290" s="78" t="s">
        <v>11815</v>
      </c>
      <c r="X290" s="655" t="s">
        <v>6491</v>
      </c>
      <c r="Y290" s="78" t="s">
        <v>11506</v>
      </c>
      <c r="Z290" s="87" t="str">
        <f t="shared" si="7"/>
        <v>VLM/OV_Output_68:Net weight, position 2</v>
      </c>
      <c r="AA290" s="87" t="s">
        <v>7102</v>
      </c>
      <c r="AB290" s="90" t="s">
        <v>80</v>
      </c>
      <c r="AC290" s="90" t="s">
        <v>11815</v>
      </c>
      <c r="AD290" s="90" t="str">
        <f t="shared" ref="AD290:AD319" si="8">I290</f>
        <v>REAL</v>
      </c>
      <c r="AE290" s="48"/>
      <c r="AF290" s="635" t="s">
        <v>11816</v>
      </c>
      <c r="AG290" s="48" t="s">
        <v>1539</v>
      </c>
      <c r="AH290" s="51"/>
      <c r="AI290" s="51" t="s">
        <v>11823</v>
      </c>
    </row>
    <row r="291" spans="1:35" s="57" customFormat="1" ht="51" outlineLevel="1">
      <c r="A291" s="647"/>
      <c r="B291" s="649" t="s">
        <v>26</v>
      </c>
      <c r="C291" s="100">
        <v>284</v>
      </c>
      <c r="D291" s="48" t="s">
        <v>11824</v>
      </c>
      <c r="E291" s="48" t="s">
        <v>11825</v>
      </c>
      <c r="F291" s="48" t="s">
        <v>11826</v>
      </c>
      <c r="G291" s="95" t="s">
        <v>11827</v>
      </c>
      <c r="H291" s="48" t="s">
        <v>11828</v>
      </c>
      <c r="I291" s="48" t="s">
        <v>9046</v>
      </c>
      <c r="J291" s="48" t="s">
        <v>10625</v>
      </c>
      <c r="K291" s="48"/>
      <c r="L291" s="48" t="s">
        <v>11679</v>
      </c>
      <c r="M291" s="48" t="s">
        <v>11680</v>
      </c>
      <c r="N291" s="48">
        <v>-120</v>
      </c>
      <c r="O291" s="48">
        <v>120</v>
      </c>
      <c r="P291" s="651"/>
      <c r="Q291" s="652"/>
      <c r="R291" s="125"/>
      <c r="S291" s="78"/>
      <c r="T291" s="78" t="s">
        <v>79</v>
      </c>
      <c r="U291" s="78">
        <v>-120</v>
      </c>
      <c r="V291" s="78">
        <v>120</v>
      </c>
      <c r="W291" s="78" t="s">
        <v>11815</v>
      </c>
      <c r="X291" s="78" t="s">
        <v>6491</v>
      </c>
      <c r="Y291" s="78" t="s">
        <v>11506</v>
      </c>
      <c r="Z291" s="87" t="str">
        <f t="shared" si="7"/>
        <v>VLM/OV_Output_69:Net weight, position 3</v>
      </c>
      <c r="AA291" s="87" t="s">
        <v>7102</v>
      </c>
      <c r="AB291" s="90" t="s">
        <v>80</v>
      </c>
      <c r="AC291" s="90" t="s">
        <v>11815</v>
      </c>
      <c r="AD291" s="90" t="str">
        <f t="shared" si="8"/>
        <v>REAL</v>
      </c>
      <c r="AE291" s="48"/>
      <c r="AF291" s="635" t="s">
        <v>11816</v>
      </c>
      <c r="AG291" s="48" t="s">
        <v>1539</v>
      </c>
      <c r="AH291" s="51"/>
      <c r="AI291" s="51" t="s">
        <v>11829</v>
      </c>
    </row>
    <row r="292" spans="1:35" s="57" customFormat="1" ht="15" outlineLevel="1">
      <c r="A292" s="647"/>
      <c r="B292" s="649" t="s">
        <v>26</v>
      </c>
      <c r="C292" s="100">
        <v>285</v>
      </c>
      <c r="D292" s="48" t="s">
        <v>11830</v>
      </c>
      <c r="E292" s="48" t="s">
        <v>11831</v>
      </c>
      <c r="F292" s="48" t="s">
        <v>11832</v>
      </c>
      <c r="G292" s="95" t="s">
        <v>11833</v>
      </c>
      <c r="H292" s="48" t="s">
        <v>11834</v>
      </c>
      <c r="I292" s="48" t="s">
        <v>9046</v>
      </c>
      <c r="J292" s="48" t="s">
        <v>10625</v>
      </c>
      <c r="K292" s="48"/>
      <c r="L292" s="48" t="s">
        <v>11679</v>
      </c>
      <c r="M292" s="48" t="s">
        <v>11680</v>
      </c>
      <c r="N292" s="48">
        <v>-120</v>
      </c>
      <c r="O292" s="48">
        <v>120</v>
      </c>
      <c r="P292" s="651"/>
      <c r="Q292" s="652"/>
      <c r="R292" s="125"/>
      <c r="S292" s="78"/>
      <c r="T292" s="78" t="s">
        <v>79</v>
      </c>
      <c r="U292" s="78">
        <v>-120</v>
      </c>
      <c r="V292" s="78">
        <v>120</v>
      </c>
      <c r="W292" s="78" t="s">
        <v>11835</v>
      </c>
      <c r="X292" s="655" t="s">
        <v>6491</v>
      </c>
      <c r="Y292" s="78" t="s">
        <v>11506</v>
      </c>
      <c r="Z292" s="87" t="str">
        <f t="shared" si="7"/>
        <v>VLM/OV_Output_70:Net weight, position 4</v>
      </c>
      <c r="AA292" s="87" t="s">
        <v>7102</v>
      </c>
      <c r="AB292" s="90" t="s">
        <v>80</v>
      </c>
      <c r="AC292" s="90" t="s">
        <v>11835</v>
      </c>
      <c r="AD292" s="90" t="str">
        <f t="shared" si="8"/>
        <v>REAL</v>
      </c>
      <c r="AE292" s="48"/>
      <c r="AF292" s="635" t="s">
        <v>11816</v>
      </c>
      <c r="AG292" s="48" t="s">
        <v>1539</v>
      </c>
      <c r="AH292" s="51"/>
      <c r="AI292" s="51" t="s">
        <v>11836</v>
      </c>
    </row>
    <row r="293" spans="1:35" s="57" customFormat="1" ht="51" outlineLevel="1">
      <c r="A293" s="647"/>
      <c r="B293" s="649" t="s">
        <v>26</v>
      </c>
      <c r="C293" s="100">
        <v>286</v>
      </c>
      <c r="D293" s="48" t="s">
        <v>11837</v>
      </c>
      <c r="E293" s="48" t="s">
        <v>11838</v>
      </c>
      <c r="F293" s="48" t="s">
        <v>11839</v>
      </c>
      <c r="G293" s="95" t="s">
        <v>11840</v>
      </c>
      <c r="H293" s="48" t="s">
        <v>11841</v>
      </c>
      <c r="I293" s="48" t="s">
        <v>9046</v>
      </c>
      <c r="J293" s="48" t="s">
        <v>10625</v>
      </c>
      <c r="K293" s="48"/>
      <c r="L293" s="48" t="s">
        <v>11679</v>
      </c>
      <c r="M293" s="48" t="s">
        <v>11680</v>
      </c>
      <c r="N293" s="48">
        <v>-120</v>
      </c>
      <c r="O293" s="48">
        <v>120</v>
      </c>
      <c r="P293" s="651"/>
      <c r="Q293" s="652"/>
      <c r="R293" s="125"/>
      <c r="S293" s="78"/>
      <c r="T293" s="78" t="s">
        <v>79</v>
      </c>
      <c r="U293" s="78">
        <v>-120</v>
      </c>
      <c r="V293" s="78">
        <v>120</v>
      </c>
      <c r="W293" s="78" t="s">
        <v>11835</v>
      </c>
      <c r="X293" s="78" t="s">
        <v>6491</v>
      </c>
      <c r="Y293" s="78" t="s">
        <v>11506</v>
      </c>
      <c r="Z293" s="87" t="str">
        <f t="shared" si="7"/>
        <v>VLM/OV_Output_71:Net weight, position 5</v>
      </c>
      <c r="AA293" s="87" t="s">
        <v>7102</v>
      </c>
      <c r="AB293" s="90" t="s">
        <v>80</v>
      </c>
      <c r="AC293" s="90" t="s">
        <v>11835</v>
      </c>
      <c r="AD293" s="90" t="str">
        <f t="shared" si="8"/>
        <v>REAL</v>
      </c>
      <c r="AE293" s="48"/>
      <c r="AF293" s="635" t="s">
        <v>11816</v>
      </c>
      <c r="AG293" s="48" t="s">
        <v>1539</v>
      </c>
      <c r="AH293" s="51"/>
      <c r="AI293" s="51" t="s">
        <v>11842</v>
      </c>
    </row>
    <row r="294" spans="1:35" s="57" customFormat="1" ht="15" outlineLevel="1">
      <c r="A294" s="647"/>
      <c r="B294" s="649" t="s">
        <v>26</v>
      </c>
      <c r="C294" s="100">
        <v>287</v>
      </c>
      <c r="D294" s="48" t="s">
        <v>11843</v>
      </c>
      <c r="E294" s="48" t="s">
        <v>11844</v>
      </c>
      <c r="F294" s="48" t="s">
        <v>11845</v>
      </c>
      <c r="G294" s="95" t="s">
        <v>11846</v>
      </c>
      <c r="H294" s="48" t="s">
        <v>11847</v>
      </c>
      <c r="I294" s="48" t="s">
        <v>9046</v>
      </c>
      <c r="J294" s="48" t="s">
        <v>10625</v>
      </c>
      <c r="K294" s="48"/>
      <c r="L294" s="48" t="s">
        <v>11679</v>
      </c>
      <c r="M294" s="48" t="s">
        <v>11680</v>
      </c>
      <c r="N294" s="48">
        <v>-120</v>
      </c>
      <c r="O294" s="48">
        <v>120</v>
      </c>
      <c r="P294" s="651"/>
      <c r="Q294" s="652"/>
      <c r="R294" s="125"/>
      <c r="S294" s="78"/>
      <c r="T294" s="78" t="s">
        <v>79</v>
      </c>
      <c r="U294" s="78">
        <v>-120</v>
      </c>
      <c r="V294" s="78">
        <v>120</v>
      </c>
      <c r="W294" s="78" t="s">
        <v>11835</v>
      </c>
      <c r="X294" s="655" t="s">
        <v>6491</v>
      </c>
      <c r="Y294" s="78" t="s">
        <v>11506</v>
      </c>
      <c r="Z294" s="87" t="str">
        <f t="shared" si="7"/>
        <v>VLM/OV_Output_72:Net weight, position 6</v>
      </c>
      <c r="AA294" s="87" t="s">
        <v>7102</v>
      </c>
      <c r="AB294" s="90" t="s">
        <v>80</v>
      </c>
      <c r="AC294" s="90" t="s">
        <v>11835</v>
      </c>
      <c r="AD294" s="90" t="str">
        <f t="shared" si="8"/>
        <v>REAL</v>
      </c>
      <c r="AE294" s="48"/>
      <c r="AF294" s="635" t="s">
        <v>11816</v>
      </c>
      <c r="AG294" s="48" t="s">
        <v>1539</v>
      </c>
      <c r="AH294" s="51"/>
      <c r="AI294" s="51" t="s">
        <v>11848</v>
      </c>
    </row>
    <row r="295" spans="1:35" s="57" customFormat="1" ht="51" outlineLevel="1">
      <c r="A295" s="647"/>
      <c r="B295" s="649" t="s">
        <v>26</v>
      </c>
      <c r="C295" s="100">
        <v>288</v>
      </c>
      <c r="D295" s="48" t="s">
        <v>11849</v>
      </c>
      <c r="E295" s="48" t="s">
        <v>11850</v>
      </c>
      <c r="F295" s="48" t="s">
        <v>11851</v>
      </c>
      <c r="G295" s="95" t="s">
        <v>11852</v>
      </c>
      <c r="H295" s="48" t="s">
        <v>11853</v>
      </c>
      <c r="I295" s="48" t="s">
        <v>9046</v>
      </c>
      <c r="J295" s="48" t="s">
        <v>10625</v>
      </c>
      <c r="K295" s="48"/>
      <c r="L295" s="48" t="s">
        <v>11679</v>
      </c>
      <c r="M295" s="48" t="s">
        <v>11680</v>
      </c>
      <c r="N295" s="48">
        <v>-120</v>
      </c>
      <c r="O295" s="48">
        <v>120</v>
      </c>
      <c r="P295" s="651"/>
      <c r="Q295" s="652"/>
      <c r="R295" s="125"/>
      <c r="S295" s="78"/>
      <c r="T295" s="78" t="s">
        <v>79</v>
      </c>
      <c r="U295" s="78">
        <v>-120</v>
      </c>
      <c r="V295" s="78">
        <v>120</v>
      </c>
      <c r="W295" s="78" t="s">
        <v>11854</v>
      </c>
      <c r="X295" s="78" t="s">
        <v>6491</v>
      </c>
      <c r="Y295" s="78" t="s">
        <v>11506</v>
      </c>
      <c r="Z295" s="87" t="str">
        <f t="shared" si="7"/>
        <v>VLM/OV_Output_73:Net weight, position 7</v>
      </c>
      <c r="AA295" s="87" t="s">
        <v>7102</v>
      </c>
      <c r="AB295" s="90" t="s">
        <v>80</v>
      </c>
      <c r="AC295" s="90" t="s">
        <v>11854</v>
      </c>
      <c r="AD295" s="90" t="str">
        <f t="shared" si="8"/>
        <v>REAL</v>
      </c>
      <c r="AE295" s="48"/>
      <c r="AF295" s="635" t="s">
        <v>11816</v>
      </c>
      <c r="AG295" s="48" t="s">
        <v>1539</v>
      </c>
      <c r="AH295" s="51"/>
      <c r="AI295" s="51" t="s">
        <v>11855</v>
      </c>
    </row>
    <row r="296" spans="1:35" s="57" customFormat="1" ht="15" outlineLevel="1">
      <c r="A296" s="647"/>
      <c r="B296" s="649" t="s">
        <v>26</v>
      </c>
      <c r="C296" s="100">
        <v>289</v>
      </c>
      <c r="D296" s="48" t="s">
        <v>11856</v>
      </c>
      <c r="E296" s="48" t="s">
        <v>11857</v>
      </c>
      <c r="F296" s="48" t="s">
        <v>11858</v>
      </c>
      <c r="G296" s="95" t="s">
        <v>11859</v>
      </c>
      <c r="H296" s="48" t="s">
        <v>11860</v>
      </c>
      <c r="I296" s="48" t="s">
        <v>9046</v>
      </c>
      <c r="J296" s="48" t="s">
        <v>10625</v>
      </c>
      <c r="K296" s="48"/>
      <c r="L296" s="48" t="s">
        <v>11679</v>
      </c>
      <c r="M296" s="48" t="s">
        <v>11680</v>
      </c>
      <c r="N296" s="48">
        <v>-120</v>
      </c>
      <c r="O296" s="48">
        <v>120</v>
      </c>
      <c r="P296" s="651"/>
      <c r="Q296" s="652"/>
      <c r="R296" s="125"/>
      <c r="S296" s="78"/>
      <c r="T296" s="78" t="s">
        <v>79</v>
      </c>
      <c r="U296" s="78">
        <v>-120</v>
      </c>
      <c r="V296" s="78">
        <v>120</v>
      </c>
      <c r="W296" s="78" t="s">
        <v>11854</v>
      </c>
      <c r="X296" s="655" t="s">
        <v>6491</v>
      </c>
      <c r="Y296" s="78" t="s">
        <v>11506</v>
      </c>
      <c r="Z296" s="87" t="str">
        <f t="shared" si="7"/>
        <v>VLM/OV_Output_74:Net weight, position 8</v>
      </c>
      <c r="AA296" s="87" t="s">
        <v>7102</v>
      </c>
      <c r="AB296" s="90" t="s">
        <v>80</v>
      </c>
      <c r="AC296" s="90" t="s">
        <v>11854</v>
      </c>
      <c r="AD296" s="90" t="str">
        <f t="shared" si="8"/>
        <v>REAL</v>
      </c>
      <c r="AE296" s="48"/>
      <c r="AF296" s="635" t="s">
        <v>11816</v>
      </c>
      <c r="AG296" s="48" t="s">
        <v>1539</v>
      </c>
      <c r="AH296" s="51"/>
      <c r="AI296" s="51" t="s">
        <v>11861</v>
      </c>
    </row>
    <row r="297" spans="1:35" s="57" customFormat="1" ht="51" outlineLevel="1">
      <c r="A297" s="647"/>
      <c r="B297" s="649" t="s">
        <v>26</v>
      </c>
      <c r="C297" s="100">
        <v>290</v>
      </c>
      <c r="D297" s="48" t="s">
        <v>11862</v>
      </c>
      <c r="E297" s="48" t="s">
        <v>11863</v>
      </c>
      <c r="F297" s="48" t="s">
        <v>11864</v>
      </c>
      <c r="G297" s="95" t="s">
        <v>11865</v>
      </c>
      <c r="H297" s="48" t="s">
        <v>11866</v>
      </c>
      <c r="I297" s="48" t="s">
        <v>9046</v>
      </c>
      <c r="J297" s="48" t="s">
        <v>10625</v>
      </c>
      <c r="K297" s="48"/>
      <c r="L297" s="48" t="s">
        <v>11679</v>
      </c>
      <c r="M297" s="48" t="s">
        <v>11680</v>
      </c>
      <c r="N297" s="48">
        <v>-120</v>
      </c>
      <c r="O297" s="48">
        <v>120</v>
      </c>
      <c r="P297" s="651"/>
      <c r="Q297" s="652"/>
      <c r="R297" s="125"/>
      <c r="S297" s="78"/>
      <c r="T297" s="78" t="s">
        <v>79</v>
      </c>
      <c r="U297" s="78">
        <v>-120</v>
      </c>
      <c r="V297" s="78">
        <v>120</v>
      </c>
      <c r="W297" s="78" t="s">
        <v>11854</v>
      </c>
      <c r="X297" s="78" t="s">
        <v>6491</v>
      </c>
      <c r="Y297" s="78" t="s">
        <v>11506</v>
      </c>
      <c r="Z297" s="87" t="str">
        <f t="shared" si="7"/>
        <v>VLM/OV_Output_75:Net weight, position 9</v>
      </c>
      <c r="AA297" s="87" t="s">
        <v>7102</v>
      </c>
      <c r="AB297" s="90" t="s">
        <v>80</v>
      </c>
      <c r="AC297" s="90" t="s">
        <v>11854</v>
      </c>
      <c r="AD297" s="90" t="str">
        <f t="shared" si="8"/>
        <v>REAL</v>
      </c>
      <c r="AE297" s="48"/>
      <c r="AF297" s="635" t="s">
        <v>11816</v>
      </c>
      <c r="AG297" s="48" t="s">
        <v>1539</v>
      </c>
      <c r="AH297" s="51"/>
      <c r="AI297" s="51" t="s">
        <v>11867</v>
      </c>
    </row>
    <row r="298" spans="1:35" s="57" customFormat="1" ht="15" outlineLevel="1">
      <c r="A298" s="647"/>
      <c r="B298" s="649" t="s">
        <v>45</v>
      </c>
      <c r="C298" s="100">
        <v>291</v>
      </c>
      <c r="D298" s="48" t="s">
        <v>11868</v>
      </c>
      <c r="E298" s="48" t="s">
        <v>11869</v>
      </c>
      <c r="F298" s="48" t="s">
        <v>11870</v>
      </c>
      <c r="G298" s="95" t="s">
        <v>11871</v>
      </c>
      <c r="H298" s="48" t="s">
        <v>11872</v>
      </c>
      <c r="I298" s="48" t="s">
        <v>9046</v>
      </c>
      <c r="J298" s="48" t="s">
        <v>10625</v>
      </c>
      <c r="K298" s="48"/>
      <c r="L298" s="48" t="s">
        <v>11679</v>
      </c>
      <c r="M298" s="48" t="s">
        <v>11680</v>
      </c>
      <c r="N298" s="48">
        <v>-120</v>
      </c>
      <c r="O298" s="48">
        <v>120</v>
      </c>
      <c r="P298" s="651"/>
      <c r="Q298" s="652"/>
      <c r="R298" s="125"/>
      <c r="S298" s="78"/>
      <c r="T298" s="78" t="s">
        <v>79</v>
      </c>
      <c r="U298" s="78">
        <v>-120</v>
      </c>
      <c r="V298" s="78">
        <v>120</v>
      </c>
      <c r="W298" s="78" t="s">
        <v>11873</v>
      </c>
      <c r="X298" s="655" t="s">
        <v>6491</v>
      </c>
      <c r="Y298" s="78" t="s">
        <v>11506</v>
      </c>
      <c r="Z298" s="87" t="str">
        <f t="shared" si="7"/>
        <v>VLM/OV_Output_76:Net weight, position 10</v>
      </c>
      <c r="AA298" s="87" t="s">
        <v>7102</v>
      </c>
      <c r="AB298" s="90" t="s">
        <v>80</v>
      </c>
      <c r="AC298" s="90" t="s">
        <v>11873</v>
      </c>
      <c r="AD298" s="90" t="str">
        <f t="shared" si="8"/>
        <v>REAL</v>
      </c>
      <c r="AE298" s="48"/>
      <c r="AF298" s="635" t="s">
        <v>11816</v>
      </c>
      <c r="AG298" s="48" t="s">
        <v>1539</v>
      </c>
      <c r="AH298" s="51"/>
      <c r="AI298" s="51" t="s">
        <v>11874</v>
      </c>
    </row>
    <row r="299" spans="1:35" s="57" customFormat="1" ht="51" outlineLevel="1">
      <c r="A299" s="647"/>
      <c r="B299" s="649" t="s">
        <v>26</v>
      </c>
      <c r="C299" s="100">
        <v>292</v>
      </c>
      <c r="D299" s="48" t="s">
        <v>11875</v>
      </c>
      <c r="E299" s="48" t="s">
        <v>11876</v>
      </c>
      <c r="F299" s="48" t="s">
        <v>11877</v>
      </c>
      <c r="G299" s="95" t="s">
        <v>11878</v>
      </c>
      <c r="H299" s="48" t="s">
        <v>11879</v>
      </c>
      <c r="I299" s="48" t="s">
        <v>9046</v>
      </c>
      <c r="J299" s="48" t="s">
        <v>10625</v>
      </c>
      <c r="K299" s="48"/>
      <c r="L299" s="48" t="s">
        <v>11679</v>
      </c>
      <c r="M299" s="48" t="s">
        <v>11680</v>
      </c>
      <c r="N299" s="48">
        <v>-120</v>
      </c>
      <c r="O299" s="48">
        <v>120</v>
      </c>
      <c r="P299" s="651"/>
      <c r="Q299" s="652"/>
      <c r="R299" s="125"/>
      <c r="S299" s="78"/>
      <c r="T299" s="78" t="s">
        <v>79</v>
      </c>
      <c r="U299" s="78">
        <v>-120</v>
      </c>
      <c r="V299" s="78">
        <v>120</v>
      </c>
      <c r="W299" s="78" t="s">
        <v>11873</v>
      </c>
      <c r="X299" s="78" t="s">
        <v>6491</v>
      </c>
      <c r="Y299" s="78" t="s">
        <v>11506</v>
      </c>
      <c r="Z299" s="87" t="str">
        <f t="shared" si="7"/>
        <v>VLM/OV_Output_77:Net weight, position 11</v>
      </c>
      <c r="AA299" s="87" t="s">
        <v>7102</v>
      </c>
      <c r="AB299" s="90" t="s">
        <v>80</v>
      </c>
      <c r="AC299" s="90" t="s">
        <v>11873</v>
      </c>
      <c r="AD299" s="90" t="str">
        <f t="shared" si="8"/>
        <v>REAL</v>
      </c>
      <c r="AE299" s="48"/>
      <c r="AF299" s="635" t="s">
        <v>11816</v>
      </c>
      <c r="AG299" s="48" t="s">
        <v>1539</v>
      </c>
      <c r="AH299" s="51"/>
      <c r="AI299" s="51" t="s">
        <v>11880</v>
      </c>
    </row>
    <row r="300" spans="1:35" s="57" customFormat="1" ht="15" outlineLevel="1">
      <c r="A300" s="647"/>
      <c r="B300" s="649" t="s">
        <v>26</v>
      </c>
      <c r="C300" s="100">
        <v>293</v>
      </c>
      <c r="D300" s="48" t="s">
        <v>11881</v>
      </c>
      <c r="E300" s="48" t="s">
        <v>11882</v>
      </c>
      <c r="F300" s="48" t="s">
        <v>11883</v>
      </c>
      <c r="G300" s="95" t="s">
        <v>11884</v>
      </c>
      <c r="H300" s="48" t="s">
        <v>11885</v>
      </c>
      <c r="I300" s="48" t="s">
        <v>9046</v>
      </c>
      <c r="J300" s="48" t="s">
        <v>10625</v>
      </c>
      <c r="K300" s="48"/>
      <c r="L300" s="48" t="s">
        <v>11679</v>
      </c>
      <c r="M300" s="48" t="s">
        <v>11680</v>
      </c>
      <c r="N300" s="48">
        <v>-120</v>
      </c>
      <c r="O300" s="48">
        <v>120</v>
      </c>
      <c r="P300" s="651"/>
      <c r="Q300" s="652"/>
      <c r="R300" s="125"/>
      <c r="S300" s="78"/>
      <c r="T300" s="78" t="s">
        <v>79</v>
      </c>
      <c r="U300" s="78">
        <v>-120</v>
      </c>
      <c r="V300" s="78">
        <v>120</v>
      </c>
      <c r="W300" s="78" t="s">
        <v>11873</v>
      </c>
      <c r="X300" s="655" t="s">
        <v>6491</v>
      </c>
      <c r="Y300" s="78" t="s">
        <v>11506</v>
      </c>
      <c r="Z300" s="87" t="str">
        <f t="shared" si="7"/>
        <v>VLM/OV_Output_78:Net weight, position 12</v>
      </c>
      <c r="AA300" s="87" t="s">
        <v>7102</v>
      </c>
      <c r="AB300" s="90" t="s">
        <v>80</v>
      </c>
      <c r="AC300" s="90" t="s">
        <v>11873</v>
      </c>
      <c r="AD300" s="90" t="str">
        <f t="shared" si="8"/>
        <v>REAL</v>
      </c>
      <c r="AE300" s="48"/>
      <c r="AF300" s="635" t="s">
        <v>11816</v>
      </c>
      <c r="AG300" s="48" t="s">
        <v>1539</v>
      </c>
      <c r="AH300" s="51"/>
      <c r="AI300" s="51" t="s">
        <v>11886</v>
      </c>
    </row>
    <row r="301" spans="1:35" s="57" customFormat="1" outlineLevel="1">
      <c r="A301" s="647"/>
      <c r="B301" s="649" t="s">
        <v>26</v>
      </c>
      <c r="C301" s="100">
        <v>294</v>
      </c>
      <c r="D301" s="48" t="s">
        <v>11887</v>
      </c>
      <c r="E301" s="48" t="s">
        <v>11888</v>
      </c>
      <c r="F301" s="48" t="s">
        <v>11889</v>
      </c>
      <c r="G301" s="95" t="s">
        <v>11890</v>
      </c>
      <c r="H301" s="48" t="s">
        <v>11891</v>
      </c>
      <c r="I301" s="48" t="s">
        <v>9046</v>
      </c>
      <c r="J301" s="48" t="s">
        <v>10625</v>
      </c>
      <c r="K301" s="48"/>
      <c r="L301" s="48" t="s">
        <v>11679</v>
      </c>
      <c r="M301" s="48" t="s">
        <v>11680</v>
      </c>
      <c r="N301" s="48">
        <v>-120</v>
      </c>
      <c r="O301" s="48">
        <v>120</v>
      </c>
      <c r="P301" s="651"/>
      <c r="Q301" s="652"/>
      <c r="R301" s="125"/>
      <c r="S301" s="78"/>
      <c r="T301" s="78" t="s">
        <v>80</v>
      </c>
      <c r="U301" s="78"/>
      <c r="V301" s="78"/>
      <c r="W301" s="78"/>
      <c r="X301" s="78"/>
      <c r="Y301" s="78"/>
      <c r="Z301" s="87" t="str">
        <f t="shared" si="7"/>
        <v>VLM/OV_Output_79:Required net weight</v>
      </c>
      <c r="AA301" s="87" t="s">
        <v>7108</v>
      </c>
      <c r="AB301" s="90" t="s">
        <v>80</v>
      </c>
      <c r="AC301" s="90" t="s">
        <v>11892</v>
      </c>
      <c r="AD301" s="90" t="str">
        <f t="shared" si="8"/>
        <v>REAL</v>
      </c>
      <c r="AE301" s="48"/>
      <c r="AF301" s="635" t="s">
        <v>324</v>
      </c>
      <c r="AG301" s="48" t="s">
        <v>1539</v>
      </c>
      <c r="AH301" s="51"/>
      <c r="AI301" s="51" t="s">
        <v>11893</v>
      </c>
    </row>
    <row r="302" spans="1:35" s="57" customFormat="1" outlineLevel="1">
      <c r="A302" s="647"/>
      <c r="B302" s="649" t="s">
        <v>26</v>
      </c>
      <c r="C302" s="100">
        <v>295</v>
      </c>
      <c r="D302" s="48" t="s">
        <v>11894</v>
      </c>
      <c r="E302" s="48" t="s">
        <v>11895</v>
      </c>
      <c r="F302" s="48" t="s">
        <v>11896</v>
      </c>
      <c r="G302" s="95" t="s">
        <v>11897</v>
      </c>
      <c r="H302" s="48" t="s">
        <v>11898</v>
      </c>
      <c r="I302" s="48" t="s">
        <v>9046</v>
      </c>
      <c r="J302" s="48" t="s">
        <v>10625</v>
      </c>
      <c r="K302" s="48"/>
      <c r="L302" s="48" t="s">
        <v>11679</v>
      </c>
      <c r="M302" s="48" t="s">
        <v>11680</v>
      </c>
      <c r="N302" s="48">
        <v>-120</v>
      </c>
      <c r="O302" s="48">
        <v>120</v>
      </c>
      <c r="P302" s="651"/>
      <c r="Q302" s="652"/>
      <c r="R302" s="125"/>
      <c r="S302" s="78"/>
      <c r="T302" s="78" t="s">
        <v>80</v>
      </c>
      <c r="U302" s="78"/>
      <c r="V302" s="78"/>
      <c r="W302" s="78"/>
      <c r="X302" s="78"/>
      <c r="Y302" s="78"/>
      <c r="Z302" s="87" t="str">
        <f t="shared" si="7"/>
        <v>VLM/OV_Output_80:Min. warning limit</v>
      </c>
      <c r="AA302" s="87" t="s">
        <v>7108</v>
      </c>
      <c r="AB302" s="90" t="s">
        <v>80</v>
      </c>
      <c r="AC302" s="90" t="s">
        <v>11892</v>
      </c>
      <c r="AD302" s="90" t="str">
        <f t="shared" si="8"/>
        <v>REAL</v>
      </c>
      <c r="AE302" s="48"/>
      <c r="AF302" s="635" t="s">
        <v>324</v>
      </c>
      <c r="AG302" s="48" t="s">
        <v>1539</v>
      </c>
      <c r="AH302" s="51"/>
      <c r="AI302" s="51" t="s">
        <v>11899</v>
      </c>
    </row>
    <row r="303" spans="1:35" s="57" customFormat="1" outlineLevel="1">
      <c r="A303" s="647"/>
      <c r="B303" s="649" t="s">
        <v>26</v>
      </c>
      <c r="C303" s="100">
        <v>296</v>
      </c>
      <c r="D303" s="48" t="s">
        <v>11900</v>
      </c>
      <c r="E303" s="48" t="s">
        <v>11901</v>
      </c>
      <c r="F303" s="48" t="s">
        <v>11902</v>
      </c>
      <c r="G303" s="95" t="s">
        <v>11903</v>
      </c>
      <c r="H303" s="48" t="s">
        <v>11904</v>
      </c>
      <c r="I303" s="48" t="s">
        <v>9046</v>
      </c>
      <c r="J303" s="48" t="s">
        <v>10625</v>
      </c>
      <c r="K303" s="48"/>
      <c r="L303" s="48" t="s">
        <v>11679</v>
      </c>
      <c r="M303" s="48" t="s">
        <v>11680</v>
      </c>
      <c r="N303" s="48">
        <v>-120</v>
      </c>
      <c r="O303" s="48">
        <v>120</v>
      </c>
      <c r="P303" s="651"/>
      <c r="Q303" s="652"/>
      <c r="R303" s="125"/>
      <c r="S303" s="78"/>
      <c r="T303" s="78" t="s">
        <v>80</v>
      </c>
      <c r="U303" s="78"/>
      <c r="V303" s="78"/>
      <c r="W303" s="78"/>
      <c r="X303" s="78"/>
      <c r="Y303" s="78"/>
      <c r="Z303" s="87" t="str">
        <f t="shared" si="7"/>
        <v>VLM/OV_Output_81:Max. warning limit</v>
      </c>
      <c r="AA303" s="87" t="s">
        <v>7108</v>
      </c>
      <c r="AB303" s="90" t="s">
        <v>80</v>
      </c>
      <c r="AC303" s="90" t="s">
        <v>11892</v>
      </c>
      <c r="AD303" s="90" t="str">
        <f t="shared" si="8"/>
        <v>REAL</v>
      </c>
      <c r="AE303" s="48"/>
      <c r="AF303" s="635" t="s">
        <v>324</v>
      </c>
      <c r="AG303" s="48" t="s">
        <v>1539</v>
      </c>
      <c r="AH303" s="51"/>
      <c r="AI303" s="51" t="s">
        <v>11905</v>
      </c>
    </row>
    <row r="304" spans="1:35" s="57" customFormat="1" outlineLevel="1">
      <c r="A304" s="647"/>
      <c r="B304" s="649" t="s">
        <v>26</v>
      </c>
      <c r="C304" s="100">
        <v>297</v>
      </c>
      <c r="D304" s="48" t="s">
        <v>11906</v>
      </c>
      <c r="E304" s="48" t="s">
        <v>11907</v>
      </c>
      <c r="F304" s="48" t="s">
        <v>11908</v>
      </c>
      <c r="G304" s="95" t="s">
        <v>11909</v>
      </c>
      <c r="H304" s="48" t="s">
        <v>11910</v>
      </c>
      <c r="I304" s="48" t="s">
        <v>9046</v>
      </c>
      <c r="J304" s="48" t="s">
        <v>10625</v>
      </c>
      <c r="K304" s="48"/>
      <c r="L304" s="48" t="s">
        <v>11679</v>
      </c>
      <c r="M304" s="48" t="s">
        <v>11680</v>
      </c>
      <c r="N304" s="48">
        <v>-120</v>
      </c>
      <c r="O304" s="48">
        <v>120</v>
      </c>
      <c r="P304" s="651"/>
      <c r="Q304" s="652"/>
      <c r="R304" s="125"/>
      <c r="S304" s="78"/>
      <c r="T304" s="78" t="s">
        <v>80</v>
      </c>
      <c r="U304" s="78"/>
      <c r="V304" s="78"/>
      <c r="W304" s="78"/>
      <c r="X304" s="78"/>
      <c r="Y304" s="78"/>
      <c r="Z304" s="87" t="str">
        <f t="shared" si="7"/>
        <v>VLM/OV_Output_82:Minimum net weight</v>
      </c>
      <c r="AA304" s="87" t="s">
        <v>7108</v>
      </c>
      <c r="AB304" s="90" t="s">
        <v>80</v>
      </c>
      <c r="AC304" s="90" t="s">
        <v>11892</v>
      </c>
      <c r="AD304" s="90" t="str">
        <f t="shared" si="8"/>
        <v>REAL</v>
      </c>
      <c r="AE304" s="48"/>
      <c r="AF304" s="635" t="s">
        <v>324</v>
      </c>
      <c r="AG304" s="48" t="s">
        <v>1539</v>
      </c>
      <c r="AH304" s="51"/>
      <c r="AI304" s="51" t="s">
        <v>11911</v>
      </c>
    </row>
    <row r="305" spans="1:35" s="57" customFormat="1" outlineLevel="1">
      <c r="A305" s="647"/>
      <c r="B305" s="649" t="s">
        <v>26</v>
      </c>
      <c r="C305" s="100">
        <v>298</v>
      </c>
      <c r="D305" s="48" t="s">
        <v>11912</v>
      </c>
      <c r="E305" s="48" t="s">
        <v>11913</v>
      </c>
      <c r="F305" s="48" t="s">
        <v>11914</v>
      </c>
      <c r="G305" s="95" t="s">
        <v>11915</v>
      </c>
      <c r="H305" s="48" t="s">
        <v>11916</v>
      </c>
      <c r="I305" s="48" t="s">
        <v>9046</v>
      </c>
      <c r="J305" s="48" t="s">
        <v>10625</v>
      </c>
      <c r="K305" s="48"/>
      <c r="L305" s="48" t="s">
        <v>11679</v>
      </c>
      <c r="M305" s="48" t="s">
        <v>11680</v>
      </c>
      <c r="N305" s="48">
        <v>-120</v>
      </c>
      <c r="O305" s="48">
        <v>120</v>
      </c>
      <c r="P305" s="651"/>
      <c r="Q305" s="652"/>
      <c r="R305" s="125"/>
      <c r="S305" s="78"/>
      <c r="T305" s="78" t="s">
        <v>80</v>
      </c>
      <c r="U305" s="78"/>
      <c r="V305" s="78"/>
      <c r="W305" s="78"/>
      <c r="X305" s="78"/>
      <c r="Y305" s="78"/>
      <c r="Z305" s="87" t="str">
        <f t="shared" si="7"/>
        <v>VLM/OV_Output_83:Maximum net weight</v>
      </c>
      <c r="AA305" s="87" t="s">
        <v>7108</v>
      </c>
      <c r="AB305" s="90" t="s">
        <v>80</v>
      </c>
      <c r="AC305" s="90" t="s">
        <v>11892</v>
      </c>
      <c r="AD305" s="90" t="str">
        <f t="shared" si="8"/>
        <v>REAL</v>
      </c>
      <c r="AE305" s="48"/>
      <c r="AF305" s="635" t="s">
        <v>324</v>
      </c>
      <c r="AG305" s="48" t="s">
        <v>1539</v>
      </c>
      <c r="AH305" s="51"/>
      <c r="AI305" s="51" t="s">
        <v>11917</v>
      </c>
    </row>
    <row r="306" spans="1:35" s="57" customFormat="1" outlineLevel="1">
      <c r="A306" s="647"/>
      <c r="B306" s="649" t="s">
        <v>26</v>
      </c>
      <c r="C306" s="100">
        <v>299</v>
      </c>
      <c r="D306" s="48" t="s">
        <v>11918</v>
      </c>
      <c r="E306" s="48" t="s">
        <v>1339</v>
      </c>
      <c r="F306" s="48" t="s">
        <v>11919</v>
      </c>
      <c r="G306" s="95" t="s">
        <v>11920</v>
      </c>
      <c r="H306" s="48" t="s">
        <v>11921</v>
      </c>
      <c r="I306" s="48" t="s">
        <v>9046</v>
      </c>
      <c r="J306" s="48" t="s">
        <v>10625</v>
      </c>
      <c r="K306" s="48"/>
      <c r="L306" s="48" t="s">
        <v>11679</v>
      </c>
      <c r="M306" s="48" t="s">
        <v>11680</v>
      </c>
      <c r="N306" s="48">
        <v>-120</v>
      </c>
      <c r="O306" s="48">
        <v>120</v>
      </c>
      <c r="P306" s="651"/>
      <c r="Q306" s="652"/>
      <c r="R306" s="125"/>
      <c r="S306" s="78"/>
      <c r="T306" s="78" t="s">
        <v>80</v>
      </c>
      <c r="U306" s="78"/>
      <c r="V306" s="78"/>
      <c r="W306" s="78"/>
      <c r="X306" s="78"/>
      <c r="Y306" s="78"/>
      <c r="Z306" s="87" t="str">
        <f t="shared" si="7"/>
        <v>VLM/OV_Output_84:Minimum net weight for no adjustment</v>
      </c>
      <c r="AA306" s="87" t="s">
        <v>7108</v>
      </c>
      <c r="AB306" s="90" t="s">
        <v>80</v>
      </c>
      <c r="AC306" s="90" t="s">
        <v>11892</v>
      </c>
      <c r="AD306" s="90" t="str">
        <f t="shared" si="8"/>
        <v>REAL</v>
      </c>
      <c r="AE306" s="48"/>
      <c r="AF306" s="635" t="s">
        <v>324</v>
      </c>
      <c r="AG306" s="48" t="s">
        <v>1539</v>
      </c>
      <c r="AH306" s="51"/>
      <c r="AI306" s="51" t="s">
        <v>11922</v>
      </c>
    </row>
    <row r="307" spans="1:35" s="57" customFormat="1" outlineLevel="1">
      <c r="A307" s="647"/>
      <c r="B307" s="649" t="s">
        <v>26</v>
      </c>
      <c r="C307" s="100">
        <v>300</v>
      </c>
      <c r="D307" s="48" t="s">
        <v>11923</v>
      </c>
      <c r="E307" s="48" t="s">
        <v>11924</v>
      </c>
      <c r="F307" s="48" t="s">
        <v>11925</v>
      </c>
      <c r="G307" s="95" t="s">
        <v>11926</v>
      </c>
      <c r="H307" s="48" t="s">
        <v>11927</v>
      </c>
      <c r="I307" s="48" t="s">
        <v>9046</v>
      </c>
      <c r="J307" s="48" t="s">
        <v>10625</v>
      </c>
      <c r="K307" s="48"/>
      <c r="L307" s="48" t="s">
        <v>11679</v>
      </c>
      <c r="M307" s="48" t="s">
        <v>11680</v>
      </c>
      <c r="N307" s="48">
        <v>-120</v>
      </c>
      <c r="O307" s="48">
        <v>120</v>
      </c>
      <c r="P307" s="651"/>
      <c r="Q307" s="652"/>
      <c r="R307" s="125"/>
      <c r="S307" s="78"/>
      <c r="T307" s="78" t="s">
        <v>80</v>
      </c>
      <c r="U307" s="78"/>
      <c r="V307" s="78"/>
      <c r="W307" s="78"/>
      <c r="X307" s="78"/>
      <c r="Y307" s="78"/>
      <c r="Z307" s="87" t="str">
        <f t="shared" si="7"/>
        <v>VLM/OV_Output_85:Maximum net weight for no adjustment</v>
      </c>
      <c r="AA307" s="87" t="s">
        <v>7108</v>
      </c>
      <c r="AB307" s="90" t="s">
        <v>80</v>
      </c>
      <c r="AC307" s="90" t="s">
        <v>11892</v>
      </c>
      <c r="AD307" s="90" t="str">
        <f t="shared" si="8"/>
        <v>REAL</v>
      </c>
      <c r="AE307" s="48"/>
      <c r="AF307" s="635" t="s">
        <v>324</v>
      </c>
      <c r="AG307" s="48" t="s">
        <v>1539</v>
      </c>
      <c r="AH307" s="51"/>
      <c r="AI307" s="51" t="s">
        <v>11928</v>
      </c>
    </row>
    <row r="308" spans="1:35" s="57" customFormat="1" outlineLevel="1">
      <c r="A308" s="647"/>
      <c r="B308" s="649" t="s">
        <v>23</v>
      </c>
      <c r="C308" s="100">
        <v>301</v>
      </c>
      <c r="D308" s="48" t="s">
        <v>11929</v>
      </c>
      <c r="E308" s="48" t="s">
        <v>11930</v>
      </c>
      <c r="F308" s="48" t="s">
        <v>11931</v>
      </c>
      <c r="G308" s="95" t="s">
        <v>11932</v>
      </c>
      <c r="H308" s="48" t="s">
        <v>11933</v>
      </c>
      <c r="I308" s="48" t="s">
        <v>9152</v>
      </c>
      <c r="J308" s="48" t="s">
        <v>80</v>
      </c>
      <c r="K308" s="48"/>
      <c r="L308" s="48"/>
      <c r="M308" s="48">
        <v>99999</v>
      </c>
      <c r="N308" s="48">
        <v>0</v>
      </c>
      <c r="O308" s="48">
        <v>99999</v>
      </c>
      <c r="P308" s="651"/>
      <c r="Q308" s="652"/>
      <c r="R308" s="125"/>
      <c r="S308" s="78"/>
      <c r="T308" s="78" t="s">
        <v>80</v>
      </c>
      <c r="U308" s="78"/>
      <c r="V308" s="78"/>
      <c r="W308" s="78"/>
      <c r="X308" s="78"/>
      <c r="Y308" s="78"/>
      <c r="Z308" s="87" t="str">
        <f t="shared" si="7"/>
        <v xml:space="preserve">VLM/OV_Output_86:Number of IPC containers, position 1 </v>
      </c>
      <c r="AA308" s="87" t="s">
        <v>7102</v>
      </c>
      <c r="AB308" s="90" t="s">
        <v>80</v>
      </c>
      <c r="AC308" s="90" t="s">
        <v>11815</v>
      </c>
      <c r="AD308" s="90" t="str">
        <f t="shared" si="8"/>
        <v>DINT</v>
      </c>
      <c r="AE308" s="48"/>
      <c r="AF308" s="635" t="s">
        <v>11816</v>
      </c>
      <c r="AG308" s="48" t="s">
        <v>1539</v>
      </c>
      <c r="AH308" s="51"/>
      <c r="AI308" s="51" t="s">
        <v>11934</v>
      </c>
    </row>
    <row r="309" spans="1:35" s="57" customFormat="1" outlineLevel="1">
      <c r="A309" s="647"/>
      <c r="B309" s="649" t="s">
        <v>23</v>
      </c>
      <c r="C309" s="100">
        <v>302</v>
      </c>
      <c r="D309" s="48" t="s">
        <v>11935</v>
      </c>
      <c r="E309" s="48" t="s">
        <v>11936</v>
      </c>
      <c r="F309" s="48" t="s">
        <v>11937</v>
      </c>
      <c r="G309" s="95" t="s">
        <v>11938</v>
      </c>
      <c r="H309" s="48" t="s">
        <v>11939</v>
      </c>
      <c r="I309" s="48" t="s">
        <v>9152</v>
      </c>
      <c r="J309" s="48" t="s">
        <v>80</v>
      </c>
      <c r="K309" s="48"/>
      <c r="L309" s="48"/>
      <c r="M309" s="48">
        <v>99999</v>
      </c>
      <c r="N309" s="48">
        <v>0</v>
      </c>
      <c r="O309" s="48">
        <v>99999</v>
      </c>
      <c r="P309" s="651"/>
      <c r="Q309" s="652"/>
      <c r="R309" s="125"/>
      <c r="S309" s="78"/>
      <c r="T309" s="78" t="s">
        <v>80</v>
      </c>
      <c r="U309" s="78"/>
      <c r="V309" s="78"/>
      <c r="W309" s="78"/>
      <c r="X309" s="78"/>
      <c r="Y309" s="78"/>
      <c r="Z309" s="87" t="str">
        <f t="shared" si="7"/>
        <v>VLM/OV_Output_87:Number of IPC containers, position 2</v>
      </c>
      <c r="AA309" s="87" t="s">
        <v>7102</v>
      </c>
      <c r="AB309" s="90" t="s">
        <v>80</v>
      </c>
      <c r="AC309" s="90" t="s">
        <v>11815</v>
      </c>
      <c r="AD309" s="90" t="str">
        <f t="shared" si="8"/>
        <v>DINT</v>
      </c>
      <c r="AE309" s="48"/>
      <c r="AF309" s="635" t="s">
        <v>11816</v>
      </c>
      <c r="AG309" s="48" t="s">
        <v>1539</v>
      </c>
      <c r="AH309" s="51"/>
      <c r="AI309" s="51" t="s">
        <v>11940</v>
      </c>
    </row>
    <row r="310" spans="1:35" s="57" customFormat="1" outlineLevel="1">
      <c r="A310" s="647"/>
      <c r="B310" s="649" t="s">
        <v>23</v>
      </c>
      <c r="C310" s="100">
        <v>303</v>
      </c>
      <c r="D310" s="48" t="s">
        <v>11941</v>
      </c>
      <c r="E310" s="48" t="s">
        <v>11942</v>
      </c>
      <c r="F310" s="48" t="s">
        <v>11943</v>
      </c>
      <c r="G310" s="95" t="s">
        <v>11944</v>
      </c>
      <c r="H310" s="48" t="s">
        <v>11945</v>
      </c>
      <c r="I310" s="48" t="s">
        <v>9152</v>
      </c>
      <c r="J310" s="48" t="s">
        <v>80</v>
      </c>
      <c r="K310" s="48"/>
      <c r="L310" s="48"/>
      <c r="M310" s="48">
        <v>99999</v>
      </c>
      <c r="N310" s="48">
        <v>0</v>
      </c>
      <c r="O310" s="48">
        <v>99999</v>
      </c>
      <c r="P310" s="651"/>
      <c r="Q310" s="652"/>
      <c r="R310" s="125"/>
      <c r="S310" s="78"/>
      <c r="T310" s="78" t="s">
        <v>80</v>
      </c>
      <c r="U310" s="78"/>
      <c r="V310" s="78"/>
      <c r="W310" s="78"/>
      <c r="X310" s="78"/>
      <c r="Y310" s="78"/>
      <c r="Z310" s="87" t="str">
        <f t="shared" si="7"/>
        <v>VLM/OV_Output_88:Number of IPC containers, position 3</v>
      </c>
      <c r="AA310" s="87" t="s">
        <v>7102</v>
      </c>
      <c r="AB310" s="90" t="s">
        <v>80</v>
      </c>
      <c r="AC310" s="90" t="s">
        <v>11815</v>
      </c>
      <c r="AD310" s="90" t="str">
        <f t="shared" si="8"/>
        <v>DINT</v>
      </c>
      <c r="AE310" s="48"/>
      <c r="AF310" s="635" t="s">
        <v>11816</v>
      </c>
      <c r="AG310" s="48" t="s">
        <v>1539</v>
      </c>
      <c r="AH310" s="51"/>
      <c r="AI310" s="51" t="s">
        <v>11946</v>
      </c>
    </row>
    <row r="311" spans="1:35" s="57" customFormat="1" outlineLevel="1">
      <c r="A311" s="647"/>
      <c r="B311" s="649" t="s">
        <v>23</v>
      </c>
      <c r="C311" s="100">
        <v>304</v>
      </c>
      <c r="D311" s="48" t="s">
        <v>11947</v>
      </c>
      <c r="E311" s="48" t="s">
        <v>11948</v>
      </c>
      <c r="F311" s="48" t="s">
        <v>11949</v>
      </c>
      <c r="G311" s="95" t="s">
        <v>11950</v>
      </c>
      <c r="H311" s="48" t="s">
        <v>11951</v>
      </c>
      <c r="I311" s="48" t="s">
        <v>9152</v>
      </c>
      <c r="J311" s="48" t="s">
        <v>80</v>
      </c>
      <c r="K311" s="48"/>
      <c r="L311" s="48"/>
      <c r="M311" s="48">
        <v>99999</v>
      </c>
      <c r="N311" s="48">
        <v>0</v>
      </c>
      <c r="O311" s="48">
        <v>99999</v>
      </c>
      <c r="P311" s="651"/>
      <c r="Q311" s="652"/>
      <c r="R311" s="125"/>
      <c r="S311" s="78"/>
      <c r="T311" s="78" t="s">
        <v>80</v>
      </c>
      <c r="U311" s="78"/>
      <c r="V311" s="78"/>
      <c r="W311" s="78"/>
      <c r="X311" s="78"/>
      <c r="Y311" s="78"/>
      <c r="Z311" s="87" t="str">
        <f t="shared" si="7"/>
        <v>VLM/OV_Output_89:Number of IPC containers, position 4</v>
      </c>
      <c r="AA311" s="87" t="s">
        <v>7102</v>
      </c>
      <c r="AB311" s="90" t="s">
        <v>80</v>
      </c>
      <c r="AC311" s="90" t="s">
        <v>11835</v>
      </c>
      <c r="AD311" s="90" t="str">
        <f t="shared" si="8"/>
        <v>DINT</v>
      </c>
      <c r="AE311" s="48"/>
      <c r="AF311" s="635" t="s">
        <v>11816</v>
      </c>
      <c r="AG311" s="48" t="s">
        <v>1539</v>
      </c>
      <c r="AH311" s="51"/>
      <c r="AI311" s="51" t="s">
        <v>11952</v>
      </c>
    </row>
    <row r="312" spans="1:35" s="57" customFormat="1" outlineLevel="1">
      <c r="A312" s="647"/>
      <c r="B312" s="649" t="s">
        <v>23</v>
      </c>
      <c r="C312" s="100">
        <v>305</v>
      </c>
      <c r="D312" s="48" t="s">
        <v>11953</v>
      </c>
      <c r="E312" s="48" t="s">
        <v>11954</v>
      </c>
      <c r="F312" s="48" t="s">
        <v>11955</v>
      </c>
      <c r="G312" s="95" t="s">
        <v>11956</v>
      </c>
      <c r="H312" s="48" t="s">
        <v>11957</v>
      </c>
      <c r="I312" s="48" t="s">
        <v>9152</v>
      </c>
      <c r="J312" s="48" t="s">
        <v>80</v>
      </c>
      <c r="K312" s="48"/>
      <c r="L312" s="48"/>
      <c r="M312" s="48">
        <v>99999</v>
      </c>
      <c r="N312" s="48">
        <v>0</v>
      </c>
      <c r="O312" s="48">
        <v>99999</v>
      </c>
      <c r="P312" s="651"/>
      <c r="Q312" s="652"/>
      <c r="R312" s="125"/>
      <c r="S312" s="78"/>
      <c r="T312" s="78" t="s">
        <v>80</v>
      </c>
      <c r="U312" s="78"/>
      <c r="V312" s="78"/>
      <c r="W312" s="78"/>
      <c r="X312" s="78"/>
      <c r="Y312" s="78"/>
      <c r="Z312" s="87" t="str">
        <f t="shared" si="7"/>
        <v>VLM/OV_Output_90:Number of IPC containers, position 5</v>
      </c>
      <c r="AA312" s="87" t="s">
        <v>7102</v>
      </c>
      <c r="AB312" s="90" t="s">
        <v>80</v>
      </c>
      <c r="AC312" s="90" t="s">
        <v>11835</v>
      </c>
      <c r="AD312" s="90" t="str">
        <f t="shared" si="8"/>
        <v>DINT</v>
      </c>
      <c r="AE312" s="48"/>
      <c r="AF312" s="635" t="s">
        <v>11816</v>
      </c>
      <c r="AG312" s="48" t="s">
        <v>1539</v>
      </c>
      <c r="AH312" s="51"/>
      <c r="AI312" s="51" t="s">
        <v>11958</v>
      </c>
    </row>
    <row r="313" spans="1:35" s="57" customFormat="1" outlineLevel="1">
      <c r="A313" s="647"/>
      <c r="B313" s="649" t="s">
        <v>23</v>
      </c>
      <c r="C313" s="100">
        <v>306</v>
      </c>
      <c r="D313" s="48" t="s">
        <v>11959</v>
      </c>
      <c r="E313" s="48" t="s">
        <v>11960</v>
      </c>
      <c r="F313" s="48" t="s">
        <v>11961</v>
      </c>
      <c r="G313" s="95" t="s">
        <v>11962</v>
      </c>
      <c r="H313" s="48" t="s">
        <v>11963</v>
      </c>
      <c r="I313" s="48" t="s">
        <v>9152</v>
      </c>
      <c r="J313" s="48" t="s">
        <v>80</v>
      </c>
      <c r="K313" s="48"/>
      <c r="L313" s="48"/>
      <c r="M313" s="48">
        <v>99999</v>
      </c>
      <c r="N313" s="48">
        <v>0</v>
      </c>
      <c r="O313" s="48">
        <v>99999</v>
      </c>
      <c r="P313" s="651"/>
      <c r="Q313" s="652"/>
      <c r="R313" s="125"/>
      <c r="S313" s="78"/>
      <c r="T313" s="78" t="s">
        <v>80</v>
      </c>
      <c r="U313" s="78"/>
      <c r="V313" s="78"/>
      <c r="W313" s="78"/>
      <c r="X313" s="78"/>
      <c r="Y313" s="78"/>
      <c r="Z313" s="87" t="str">
        <f t="shared" si="7"/>
        <v>VLM/OV_Output_91:Number of IPC containers, position 6</v>
      </c>
      <c r="AA313" s="87" t="s">
        <v>7102</v>
      </c>
      <c r="AB313" s="90" t="s">
        <v>80</v>
      </c>
      <c r="AC313" s="90" t="s">
        <v>11835</v>
      </c>
      <c r="AD313" s="90" t="str">
        <f t="shared" si="8"/>
        <v>DINT</v>
      </c>
      <c r="AE313" s="48"/>
      <c r="AF313" s="635" t="s">
        <v>11816</v>
      </c>
      <c r="AG313" s="48" t="s">
        <v>1539</v>
      </c>
      <c r="AH313" s="51"/>
      <c r="AI313" s="51" t="s">
        <v>11964</v>
      </c>
    </row>
    <row r="314" spans="1:35" s="57" customFormat="1" outlineLevel="1">
      <c r="A314" s="647"/>
      <c r="B314" s="649" t="s">
        <v>23</v>
      </c>
      <c r="C314" s="100">
        <v>307</v>
      </c>
      <c r="D314" s="48" t="s">
        <v>11965</v>
      </c>
      <c r="E314" s="48" t="s">
        <v>11966</v>
      </c>
      <c r="F314" s="48" t="s">
        <v>11967</v>
      </c>
      <c r="G314" s="95" t="s">
        <v>11968</v>
      </c>
      <c r="H314" s="48" t="s">
        <v>11969</v>
      </c>
      <c r="I314" s="48" t="s">
        <v>9152</v>
      </c>
      <c r="J314" s="48" t="s">
        <v>80</v>
      </c>
      <c r="K314" s="48"/>
      <c r="L314" s="48"/>
      <c r="M314" s="48">
        <v>99999</v>
      </c>
      <c r="N314" s="48">
        <v>0</v>
      </c>
      <c r="O314" s="48">
        <v>99999</v>
      </c>
      <c r="P314" s="651"/>
      <c r="Q314" s="652"/>
      <c r="R314" s="125"/>
      <c r="S314" s="78"/>
      <c r="T314" s="78" t="s">
        <v>80</v>
      </c>
      <c r="U314" s="78"/>
      <c r="V314" s="78"/>
      <c r="W314" s="78"/>
      <c r="X314" s="78"/>
      <c r="Y314" s="78"/>
      <c r="Z314" s="87" t="str">
        <f t="shared" si="7"/>
        <v>VLM/OV_Output_92:Number of IPC containers, position 7</v>
      </c>
      <c r="AA314" s="87" t="s">
        <v>7102</v>
      </c>
      <c r="AB314" s="90" t="s">
        <v>80</v>
      </c>
      <c r="AC314" s="90" t="s">
        <v>11854</v>
      </c>
      <c r="AD314" s="90" t="str">
        <f t="shared" si="8"/>
        <v>DINT</v>
      </c>
      <c r="AE314" s="48"/>
      <c r="AF314" s="635" t="s">
        <v>11816</v>
      </c>
      <c r="AG314" s="48" t="s">
        <v>1539</v>
      </c>
      <c r="AH314" s="51"/>
      <c r="AI314" s="51" t="s">
        <v>11970</v>
      </c>
    </row>
    <row r="315" spans="1:35" s="57" customFormat="1" outlineLevel="1">
      <c r="A315" s="647"/>
      <c r="B315" s="649" t="s">
        <v>23</v>
      </c>
      <c r="C315" s="100">
        <v>308</v>
      </c>
      <c r="D315" s="48" t="s">
        <v>11971</v>
      </c>
      <c r="E315" s="48" t="s">
        <v>11972</v>
      </c>
      <c r="F315" s="48" t="s">
        <v>11973</v>
      </c>
      <c r="G315" s="95" t="s">
        <v>11974</v>
      </c>
      <c r="H315" s="48" t="s">
        <v>11975</v>
      </c>
      <c r="I315" s="48" t="s">
        <v>9152</v>
      </c>
      <c r="J315" s="48" t="s">
        <v>80</v>
      </c>
      <c r="K315" s="48"/>
      <c r="L315" s="48"/>
      <c r="M315" s="48">
        <v>99999</v>
      </c>
      <c r="N315" s="48">
        <v>0</v>
      </c>
      <c r="O315" s="48">
        <v>99999</v>
      </c>
      <c r="P315" s="651"/>
      <c r="Q315" s="652"/>
      <c r="R315" s="125"/>
      <c r="S315" s="78"/>
      <c r="T315" s="78" t="s">
        <v>80</v>
      </c>
      <c r="U315" s="78"/>
      <c r="V315" s="78"/>
      <c r="W315" s="78"/>
      <c r="X315" s="78"/>
      <c r="Y315" s="78"/>
      <c r="Z315" s="87" t="str">
        <f t="shared" si="7"/>
        <v>VLM/OV_Output_93:Number of IPC containers, position 8</v>
      </c>
      <c r="AA315" s="87" t="s">
        <v>7102</v>
      </c>
      <c r="AB315" s="90" t="s">
        <v>80</v>
      </c>
      <c r="AC315" s="90" t="s">
        <v>11854</v>
      </c>
      <c r="AD315" s="90" t="str">
        <f t="shared" si="8"/>
        <v>DINT</v>
      </c>
      <c r="AE315" s="48"/>
      <c r="AF315" s="635" t="s">
        <v>11816</v>
      </c>
      <c r="AG315" s="48" t="s">
        <v>1539</v>
      </c>
      <c r="AH315" s="51"/>
      <c r="AI315" s="51" t="s">
        <v>11976</v>
      </c>
    </row>
    <row r="316" spans="1:35" s="57" customFormat="1" outlineLevel="1">
      <c r="A316" s="647"/>
      <c r="B316" s="649" t="s">
        <v>23</v>
      </c>
      <c r="C316" s="100">
        <v>309</v>
      </c>
      <c r="D316" s="48" t="s">
        <v>11977</v>
      </c>
      <c r="E316" s="48" t="s">
        <v>11978</v>
      </c>
      <c r="F316" s="48" t="s">
        <v>11979</v>
      </c>
      <c r="G316" s="95" t="s">
        <v>11980</v>
      </c>
      <c r="H316" s="48" t="s">
        <v>11981</v>
      </c>
      <c r="I316" s="48" t="s">
        <v>9152</v>
      </c>
      <c r="J316" s="48" t="s">
        <v>80</v>
      </c>
      <c r="K316" s="48"/>
      <c r="L316" s="48"/>
      <c r="M316" s="48">
        <v>99999</v>
      </c>
      <c r="N316" s="48">
        <v>0</v>
      </c>
      <c r="O316" s="48">
        <v>99999</v>
      </c>
      <c r="P316" s="651"/>
      <c r="Q316" s="652"/>
      <c r="R316" s="125"/>
      <c r="S316" s="78"/>
      <c r="T316" s="78" t="s">
        <v>80</v>
      </c>
      <c r="U316" s="78"/>
      <c r="V316" s="78"/>
      <c r="W316" s="78"/>
      <c r="X316" s="78"/>
      <c r="Y316" s="78"/>
      <c r="Z316" s="87" t="str">
        <f t="shared" si="7"/>
        <v>VLM/OV_Output_94:Number of IPC containers, position 9</v>
      </c>
      <c r="AA316" s="87" t="s">
        <v>7102</v>
      </c>
      <c r="AB316" s="90" t="s">
        <v>80</v>
      </c>
      <c r="AC316" s="90" t="s">
        <v>11854</v>
      </c>
      <c r="AD316" s="90" t="str">
        <f t="shared" si="8"/>
        <v>DINT</v>
      </c>
      <c r="AE316" s="48"/>
      <c r="AF316" s="635" t="s">
        <v>11816</v>
      </c>
      <c r="AG316" s="48" t="s">
        <v>1539</v>
      </c>
      <c r="AH316" s="51"/>
      <c r="AI316" s="51" t="s">
        <v>11982</v>
      </c>
    </row>
    <row r="317" spans="1:35" s="57" customFormat="1" outlineLevel="1">
      <c r="A317" s="647"/>
      <c r="B317" s="649" t="s">
        <v>23</v>
      </c>
      <c r="C317" s="100">
        <v>310</v>
      </c>
      <c r="D317" s="48" t="s">
        <v>11983</v>
      </c>
      <c r="E317" s="48" t="s">
        <v>11984</v>
      </c>
      <c r="F317" s="48" t="s">
        <v>11985</v>
      </c>
      <c r="G317" s="95" t="s">
        <v>11986</v>
      </c>
      <c r="H317" s="48" t="s">
        <v>11987</v>
      </c>
      <c r="I317" s="48" t="s">
        <v>9152</v>
      </c>
      <c r="J317" s="48" t="s">
        <v>80</v>
      </c>
      <c r="K317" s="48"/>
      <c r="L317" s="48"/>
      <c r="M317" s="48">
        <v>99999</v>
      </c>
      <c r="N317" s="48">
        <v>0</v>
      </c>
      <c r="O317" s="48">
        <v>99999</v>
      </c>
      <c r="P317" s="651"/>
      <c r="Q317" s="652"/>
      <c r="R317" s="125"/>
      <c r="S317" s="78"/>
      <c r="T317" s="78" t="s">
        <v>80</v>
      </c>
      <c r="U317" s="78"/>
      <c r="V317" s="78"/>
      <c r="W317" s="78"/>
      <c r="X317" s="78"/>
      <c r="Y317" s="78"/>
      <c r="Z317" s="87" t="str">
        <f t="shared" si="7"/>
        <v>VLM/OV_Output_95:Number of IPC containers, position 10</v>
      </c>
      <c r="AA317" s="87" t="s">
        <v>7102</v>
      </c>
      <c r="AB317" s="90" t="s">
        <v>80</v>
      </c>
      <c r="AC317" s="90" t="s">
        <v>11873</v>
      </c>
      <c r="AD317" s="90" t="str">
        <f t="shared" si="8"/>
        <v>DINT</v>
      </c>
      <c r="AE317" s="48"/>
      <c r="AF317" s="635" t="s">
        <v>11816</v>
      </c>
      <c r="AG317" s="48" t="s">
        <v>1539</v>
      </c>
      <c r="AH317" s="51"/>
      <c r="AI317" s="51" t="s">
        <v>11988</v>
      </c>
    </row>
    <row r="318" spans="1:35" s="57" customFormat="1" outlineLevel="1">
      <c r="A318" s="647"/>
      <c r="B318" s="649" t="s">
        <v>23</v>
      </c>
      <c r="C318" s="100">
        <v>311</v>
      </c>
      <c r="D318" s="48" t="s">
        <v>11989</v>
      </c>
      <c r="E318" s="48" t="s">
        <v>11990</v>
      </c>
      <c r="F318" s="48" t="s">
        <v>11991</v>
      </c>
      <c r="G318" s="95" t="s">
        <v>11992</v>
      </c>
      <c r="H318" s="48" t="s">
        <v>11993</v>
      </c>
      <c r="I318" s="48" t="s">
        <v>9152</v>
      </c>
      <c r="J318" s="48" t="s">
        <v>80</v>
      </c>
      <c r="K318" s="48"/>
      <c r="L318" s="48"/>
      <c r="M318" s="48">
        <v>99999</v>
      </c>
      <c r="N318" s="48">
        <v>0</v>
      </c>
      <c r="O318" s="48">
        <v>99999</v>
      </c>
      <c r="P318" s="651"/>
      <c r="Q318" s="652"/>
      <c r="R318" s="125"/>
      <c r="S318" s="78"/>
      <c r="T318" s="78" t="s">
        <v>80</v>
      </c>
      <c r="U318" s="78"/>
      <c r="V318" s="78"/>
      <c r="W318" s="78"/>
      <c r="X318" s="78"/>
      <c r="Y318" s="78"/>
      <c r="Z318" s="87" t="str">
        <f t="shared" si="7"/>
        <v>VLM/OV_Output_96:Number of IPC containers, position 11</v>
      </c>
      <c r="AA318" s="87" t="s">
        <v>7102</v>
      </c>
      <c r="AB318" s="90" t="s">
        <v>80</v>
      </c>
      <c r="AC318" s="90" t="s">
        <v>11873</v>
      </c>
      <c r="AD318" s="90" t="str">
        <f t="shared" si="8"/>
        <v>DINT</v>
      </c>
      <c r="AE318" s="48"/>
      <c r="AF318" s="635" t="s">
        <v>11816</v>
      </c>
      <c r="AG318" s="48" t="s">
        <v>1539</v>
      </c>
      <c r="AH318" s="51"/>
      <c r="AI318" s="51" t="s">
        <v>11994</v>
      </c>
    </row>
    <row r="319" spans="1:35" s="57" customFormat="1" outlineLevel="1">
      <c r="A319" s="647"/>
      <c r="B319" s="649" t="s">
        <v>23</v>
      </c>
      <c r="C319" s="100">
        <v>312</v>
      </c>
      <c r="D319" s="48" t="s">
        <v>11995</v>
      </c>
      <c r="E319" s="48" t="s">
        <v>11996</v>
      </c>
      <c r="F319" s="48" t="s">
        <v>11997</v>
      </c>
      <c r="G319" s="95" t="s">
        <v>11998</v>
      </c>
      <c r="H319" s="48" t="s">
        <v>11999</v>
      </c>
      <c r="I319" s="48" t="s">
        <v>9152</v>
      </c>
      <c r="J319" s="48" t="s">
        <v>80</v>
      </c>
      <c r="K319" s="48"/>
      <c r="L319" s="48"/>
      <c r="M319" s="48">
        <v>99999</v>
      </c>
      <c r="N319" s="48">
        <v>0</v>
      </c>
      <c r="O319" s="48">
        <v>99999</v>
      </c>
      <c r="P319" s="651"/>
      <c r="Q319" s="652"/>
      <c r="R319" s="125"/>
      <c r="S319" s="78"/>
      <c r="T319" s="78" t="s">
        <v>80</v>
      </c>
      <c r="U319" s="78"/>
      <c r="V319" s="78"/>
      <c r="W319" s="78"/>
      <c r="X319" s="78"/>
      <c r="Y319" s="78"/>
      <c r="Z319" s="87" t="str">
        <f t="shared" si="7"/>
        <v>VLM/OV_Output_97:Number of IPC containers, position 12</v>
      </c>
      <c r="AA319" s="87" t="s">
        <v>7102</v>
      </c>
      <c r="AB319" s="90" t="s">
        <v>80</v>
      </c>
      <c r="AC319" s="90" t="s">
        <v>11873</v>
      </c>
      <c r="AD319" s="90" t="str">
        <f t="shared" si="8"/>
        <v>DINT</v>
      </c>
      <c r="AE319" s="48"/>
      <c r="AF319" s="635" t="s">
        <v>11816</v>
      </c>
      <c r="AG319" s="48" t="s">
        <v>1539</v>
      </c>
      <c r="AH319" s="51"/>
      <c r="AI319" s="51" t="s">
        <v>12000</v>
      </c>
    </row>
    <row r="320" spans="1:35" s="57" customFormat="1" outlineLevel="1">
      <c r="A320" s="647"/>
      <c r="B320" s="649" t="s">
        <v>26</v>
      </c>
      <c r="C320" s="100">
        <v>313</v>
      </c>
      <c r="D320" s="48" t="s">
        <v>12001</v>
      </c>
      <c r="E320" s="48" t="s">
        <v>12002</v>
      </c>
      <c r="F320" s="48" t="s">
        <v>12003</v>
      </c>
      <c r="G320" s="95" t="s">
        <v>12004</v>
      </c>
      <c r="H320" s="48" t="s">
        <v>12005</v>
      </c>
      <c r="I320" s="48" t="s">
        <v>9152</v>
      </c>
      <c r="J320" s="48" t="s">
        <v>80</v>
      </c>
      <c r="K320" s="48"/>
      <c r="L320" s="48"/>
      <c r="M320" s="48">
        <v>9</v>
      </c>
      <c r="N320" s="48">
        <v>0</v>
      </c>
      <c r="O320" s="48">
        <v>3</v>
      </c>
      <c r="P320" s="651"/>
      <c r="Q320" s="652"/>
      <c r="R320" s="125"/>
      <c r="S320" s="78"/>
      <c r="T320" s="78" t="s">
        <v>80</v>
      </c>
      <c r="U320" s="78"/>
      <c r="V320" s="78"/>
      <c r="W320" s="78"/>
      <c r="X320" s="78"/>
      <c r="Y320" s="78"/>
      <c r="Z320" s="48"/>
      <c r="AA320" s="87"/>
      <c r="AB320" s="90"/>
      <c r="AC320" s="90"/>
      <c r="AD320" s="90"/>
      <c r="AE320" s="48" t="s">
        <v>12006</v>
      </c>
      <c r="AF320" s="635" t="s">
        <v>11816</v>
      </c>
      <c r="AG320" s="48" t="s">
        <v>1539</v>
      </c>
      <c r="AH320" s="51"/>
      <c r="AI320" s="51" t="s">
        <v>12007</v>
      </c>
    </row>
    <row r="321" spans="1:35" s="57" customFormat="1" outlineLevel="1">
      <c r="A321" s="647"/>
      <c r="B321" s="649" t="s">
        <v>26</v>
      </c>
      <c r="C321" s="100">
        <v>314</v>
      </c>
      <c r="D321" s="48" t="s">
        <v>12008</v>
      </c>
      <c r="E321" s="48" t="s">
        <v>12009</v>
      </c>
      <c r="F321" s="48" t="s">
        <v>12010</v>
      </c>
      <c r="G321" s="95" t="s">
        <v>12011</v>
      </c>
      <c r="H321" s="48" t="s">
        <v>12012</v>
      </c>
      <c r="I321" s="48" t="s">
        <v>9152</v>
      </c>
      <c r="J321" s="48" t="s">
        <v>80</v>
      </c>
      <c r="K321" s="48"/>
      <c r="L321" s="48"/>
      <c r="M321" s="48">
        <v>9</v>
      </c>
      <c r="N321" s="48">
        <v>0</v>
      </c>
      <c r="O321" s="48">
        <v>3</v>
      </c>
      <c r="P321" s="651"/>
      <c r="Q321" s="652"/>
      <c r="R321" s="125"/>
      <c r="S321" s="78"/>
      <c r="T321" s="78" t="s">
        <v>80</v>
      </c>
      <c r="U321" s="78"/>
      <c r="V321" s="78"/>
      <c r="W321" s="78"/>
      <c r="X321" s="78"/>
      <c r="Y321" s="78"/>
      <c r="Z321" s="48"/>
      <c r="AA321" s="87"/>
      <c r="AB321" s="90"/>
      <c r="AC321" s="90"/>
      <c r="AD321" s="90"/>
      <c r="AE321" s="48" t="s">
        <v>12006</v>
      </c>
      <c r="AF321" s="635" t="s">
        <v>11816</v>
      </c>
      <c r="AG321" s="48" t="s">
        <v>1539</v>
      </c>
      <c r="AH321" s="51"/>
      <c r="AI321" s="51" t="s">
        <v>12013</v>
      </c>
    </row>
    <row r="322" spans="1:35" s="57" customFormat="1" outlineLevel="1">
      <c r="A322" s="647"/>
      <c r="B322" s="649" t="s">
        <v>26</v>
      </c>
      <c r="C322" s="100">
        <v>315</v>
      </c>
      <c r="D322" s="48" t="s">
        <v>12014</v>
      </c>
      <c r="E322" s="48" t="s">
        <v>12015</v>
      </c>
      <c r="F322" s="48" t="s">
        <v>12016</v>
      </c>
      <c r="G322" s="95" t="s">
        <v>12017</v>
      </c>
      <c r="H322" s="48" t="s">
        <v>12018</v>
      </c>
      <c r="I322" s="48" t="s">
        <v>9152</v>
      </c>
      <c r="J322" s="48" t="s">
        <v>80</v>
      </c>
      <c r="K322" s="48"/>
      <c r="L322" s="48"/>
      <c r="M322" s="48">
        <v>9</v>
      </c>
      <c r="N322" s="48">
        <v>0</v>
      </c>
      <c r="O322" s="48">
        <v>3</v>
      </c>
      <c r="P322" s="651"/>
      <c r="Q322" s="652"/>
      <c r="R322" s="125"/>
      <c r="S322" s="78"/>
      <c r="T322" s="78" t="s">
        <v>80</v>
      </c>
      <c r="U322" s="78"/>
      <c r="V322" s="78"/>
      <c r="W322" s="78"/>
      <c r="X322" s="78"/>
      <c r="Y322" s="78"/>
      <c r="Z322" s="48"/>
      <c r="AA322" s="87"/>
      <c r="AB322" s="90"/>
      <c r="AC322" s="90"/>
      <c r="AD322" s="90"/>
      <c r="AE322" s="48" t="s">
        <v>12006</v>
      </c>
      <c r="AF322" s="635" t="s">
        <v>11816</v>
      </c>
      <c r="AG322" s="48" t="s">
        <v>1539</v>
      </c>
      <c r="AH322" s="51"/>
      <c r="AI322" s="51" t="s">
        <v>12019</v>
      </c>
    </row>
    <row r="323" spans="1:35" s="57" customFormat="1" outlineLevel="1">
      <c r="A323" s="647"/>
      <c r="B323" s="649" t="s">
        <v>26</v>
      </c>
      <c r="C323" s="100">
        <v>316</v>
      </c>
      <c r="D323" s="48" t="s">
        <v>12020</v>
      </c>
      <c r="E323" s="48" t="s">
        <v>12021</v>
      </c>
      <c r="F323" s="48" t="s">
        <v>12022</v>
      </c>
      <c r="G323" s="95" t="s">
        <v>12023</v>
      </c>
      <c r="H323" s="48" t="s">
        <v>12024</v>
      </c>
      <c r="I323" s="48" t="s">
        <v>9152</v>
      </c>
      <c r="J323" s="48" t="s">
        <v>80</v>
      </c>
      <c r="K323" s="48"/>
      <c r="L323" s="48"/>
      <c r="M323" s="48">
        <v>9</v>
      </c>
      <c r="N323" s="48">
        <v>0</v>
      </c>
      <c r="O323" s="48">
        <v>3</v>
      </c>
      <c r="P323" s="651"/>
      <c r="Q323" s="652"/>
      <c r="R323" s="125"/>
      <c r="S323" s="78"/>
      <c r="T323" s="78" t="s">
        <v>80</v>
      </c>
      <c r="U323" s="78"/>
      <c r="V323" s="78"/>
      <c r="W323" s="78"/>
      <c r="X323" s="78"/>
      <c r="Y323" s="78"/>
      <c r="Z323" s="48"/>
      <c r="AA323" s="87"/>
      <c r="AB323" s="90"/>
      <c r="AC323" s="90"/>
      <c r="AD323" s="90"/>
      <c r="AE323" s="48" t="s">
        <v>12006</v>
      </c>
      <c r="AF323" s="635" t="s">
        <v>11816</v>
      </c>
      <c r="AG323" s="48" t="s">
        <v>1539</v>
      </c>
      <c r="AH323" s="51"/>
      <c r="AI323" s="51" t="s">
        <v>12025</v>
      </c>
    </row>
    <row r="324" spans="1:35" s="57" customFormat="1" outlineLevel="1">
      <c r="A324" s="647"/>
      <c r="B324" s="649" t="s">
        <v>26</v>
      </c>
      <c r="C324" s="100">
        <v>317</v>
      </c>
      <c r="D324" s="48" t="s">
        <v>12026</v>
      </c>
      <c r="E324" s="48" t="s">
        <v>12027</v>
      </c>
      <c r="F324" s="48" t="s">
        <v>12028</v>
      </c>
      <c r="G324" s="95" t="s">
        <v>12029</v>
      </c>
      <c r="H324" s="48" t="s">
        <v>12030</v>
      </c>
      <c r="I324" s="48" t="s">
        <v>9152</v>
      </c>
      <c r="J324" s="48" t="s">
        <v>80</v>
      </c>
      <c r="K324" s="48"/>
      <c r="L324" s="48"/>
      <c r="M324" s="48">
        <v>9</v>
      </c>
      <c r="N324" s="48">
        <v>0</v>
      </c>
      <c r="O324" s="48">
        <v>3</v>
      </c>
      <c r="P324" s="651"/>
      <c r="Q324" s="652"/>
      <c r="R324" s="125"/>
      <c r="S324" s="78"/>
      <c r="T324" s="78" t="s">
        <v>80</v>
      </c>
      <c r="U324" s="78"/>
      <c r="V324" s="78"/>
      <c r="W324" s="78"/>
      <c r="X324" s="78"/>
      <c r="Y324" s="78"/>
      <c r="Z324" s="48"/>
      <c r="AA324" s="87"/>
      <c r="AB324" s="90"/>
      <c r="AC324" s="90"/>
      <c r="AD324" s="90"/>
      <c r="AE324" s="48" t="s">
        <v>12006</v>
      </c>
      <c r="AF324" s="635" t="s">
        <v>11816</v>
      </c>
      <c r="AG324" s="48" t="s">
        <v>1539</v>
      </c>
      <c r="AH324" s="51"/>
      <c r="AI324" s="51" t="s">
        <v>12031</v>
      </c>
    </row>
    <row r="325" spans="1:35" s="57" customFormat="1" outlineLevel="1">
      <c r="A325" s="647"/>
      <c r="B325" s="649" t="s">
        <v>26</v>
      </c>
      <c r="C325" s="100">
        <v>318</v>
      </c>
      <c r="D325" s="48" t="s">
        <v>12032</v>
      </c>
      <c r="E325" s="48" t="s">
        <v>12033</v>
      </c>
      <c r="F325" s="48" t="s">
        <v>12034</v>
      </c>
      <c r="G325" s="95" t="s">
        <v>12035</v>
      </c>
      <c r="H325" s="48" t="s">
        <v>12036</v>
      </c>
      <c r="I325" s="48" t="s">
        <v>9152</v>
      </c>
      <c r="J325" s="48" t="s">
        <v>80</v>
      </c>
      <c r="K325" s="48"/>
      <c r="L325" s="48"/>
      <c r="M325" s="48">
        <v>9</v>
      </c>
      <c r="N325" s="48">
        <v>0</v>
      </c>
      <c r="O325" s="48">
        <v>3</v>
      </c>
      <c r="P325" s="651"/>
      <c r="Q325" s="652"/>
      <c r="R325" s="125"/>
      <c r="S325" s="78"/>
      <c r="T325" s="78" t="s">
        <v>80</v>
      </c>
      <c r="U325" s="78"/>
      <c r="V325" s="78"/>
      <c r="W325" s="78"/>
      <c r="X325" s="78"/>
      <c r="Y325" s="78"/>
      <c r="Z325" s="48"/>
      <c r="AA325" s="87"/>
      <c r="AB325" s="90"/>
      <c r="AC325" s="90"/>
      <c r="AD325" s="90"/>
      <c r="AE325" s="48" t="s">
        <v>12006</v>
      </c>
      <c r="AF325" s="635" t="s">
        <v>11816</v>
      </c>
      <c r="AG325" s="48" t="s">
        <v>1539</v>
      </c>
      <c r="AH325" s="51"/>
      <c r="AI325" s="51" t="s">
        <v>12037</v>
      </c>
    </row>
    <row r="326" spans="1:35" s="57" customFormat="1" ht="13.5" customHeight="1" outlineLevel="1">
      <c r="A326" s="647"/>
      <c r="B326" s="649" t="s">
        <v>26</v>
      </c>
      <c r="C326" s="100">
        <v>319</v>
      </c>
      <c r="D326" s="48" t="s">
        <v>12038</v>
      </c>
      <c r="E326" s="48" t="s">
        <v>12039</v>
      </c>
      <c r="F326" s="48" t="s">
        <v>12040</v>
      </c>
      <c r="G326" s="95" t="s">
        <v>12041</v>
      </c>
      <c r="H326" s="48" t="s">
        <v>12042</v>
      </c>
      <c r="I326" s="48" t="s">
        <v>9152</v>
      </c>
      <c r="J326" s="48" t="s">
        <v>80</v>
      </c>
      <c r="K326" s="48"/>
      <c r="L326" s="48"/>
      <c r="M326" s="48">
        <v>9</v>
      </c>
      <c r="N326" s="48">
        <v>0</v>
      </c>
      <c r="O326" s="48">
        <v>3</v>
      </c>
      <c r="P326" s="651"/>
      <c r="Q326" s="652"/>
      <c r="R326" s="125"/>
      <c r="S326" s="78"/>
      <c r="T326" s="78" t="s">
        <v>80</v>
      </c>
      <c r="U326" s="78"/>
      <c r="V326" s="78"/>
      <c r="W326" s="78"/>
      <c r="X326" s="78"/>
      <c r="Y326" s="78"/>
      <c r="Z326" s="48"/>
      <c r="AA326" s="87"/>
      <c r="AB326" s="90"/>
      <c r="AC326" s="90"/>
      <c r="AD326" s="90"/>
      <c r="AE326" s="78" t="s">
        <v>12006</v>
      </c>
      <c r="AF326" s="635" t="s">
        <v>11816</v>
      </c>
      <c r="AG326" s="48" t="s">
        <v>1539</v>
      </c>
      <c r="AH326" s="51"/>
      <c r="AI326" s="51" t="s">
        <v>12043</v>
      </c>
    </row>
    <row r="327" spans="1:35" s="57" customFormat="1" outlineLevel="1">
      <c r="A327" s="647"/>
      <c r="B327" s="649" t="s">
        <v>26</v>
      </c>
      <c r="C327" s="100">
        <v>320</v>
      </c>
      <c r="D327" s="48" t="s">
        <v>12044</v>
      </c>
      <c r="E327" s="48" t="s">
        <v>12045</v>
      </c>
      <c r="F327" s="48" t="s">
        <v>12046</v>
      </c>
      <c r="G327" s="95" t="s">
        <v>12047</v>
      </c>
      <c r="H327" s="48" t="s">
        <v>12048</v>
      </c>
      <c r="I327" s="48" t="s">
        <v>9152</v>
      </c>
      <c r="J327" s="48" t="s">
        <v>80</v>
      </c>
      <c r="K327" s="48"/>
      <c r="L327" s="48"/>
      <c r="M327" s="48">
        <v>9</v>
      </c>
      <c r="N327" s="48">
        <v>0</v>
      </c>
      <c r="O327" s="48">
        <v>3</v>
      </c>
      <c r="P327" s="651"/>
      <c r="Q327" s="652"/>
      <c r="R327" s="125"/>
      <c r="S327" s="78"/>
      <c r="T327" s="78" t="s">
        <v>80</v>
      </c>
      <c r="U327" s="78"/>
      <c r="V327" s="78"/>
      <c r="W327" s="78"/>
      <c r="X327" s="78"/>
      <c r="Y327" s="78"/>
      <c r="Z327" s="48"/>
      <c r="AA327" s="87"/>
      <c r="AB327" s="90"/>
      <c r="AC327" s="90"/>
      <c r="AD327" s="90"/>
      <c r="AE327" s="48" t="s">
        <v>12006</v>
      </c>
      <c r="AF327" s="635" t="s">
        <v>11816</v>
      </c>
      <c r="AG327" s="48" t="s">
        <v>1539</v>
      </c>
      <c r="AH327" s="51"/>
      <c r="AI327" s="51" t="s">
        <v>12049</v>
      </c>
    </row>
    <row r="328" spans="1:35" s="57" customFormat="1" outlineLevel="1">
      <c r="A328" s="647"/>
      <c r="B328" s="649" t="s">
        <v>26</v>
      </c>
      <c r="C328" s="100">
        <v>321</v>
      </c>
      <c r="D328" s="48" t="s">
        <v>12050</v>
      </c>
      <c r="E328" s="48" t="s">
        <v>12051</v>
      </c>
      <c r="F328" s="48" t="s">
        <v>12052</v>
      </c>
      <c r="G328" s="95" t="s">
        <v>12053</v>
      </c>
      <c r="H328" s="48" t="s">
        <v>12054</v>
      </c>
      <c r="I328" s="48" t="s">
        <v>9152</v>
      </c>
      <c r="J328" s="48" t="s">
        <v>80</v>
      </c>
      <c r="K328" s="48"/>
      <c r="L328" s="48"/>
      <c r="M328" s="48">
        <v>9</v>
      </c>
      <c r="N328" s="48">
        <v>0</v>
      </c>
      <c r="O328" s="48">
        <v>3</v>
      </c>
      <c r="P328" s="651"/>
      <c r="Q328" s="652"/>
      <c r="R328" s="125"/>
      <c r="S328" s="78"/>
      <c r="T328" s="78" t="s">
        <v>80</v>
      </c>
      <c r="U328" s="78"/>
      <c r="V328" s="78"/>
      <c r="W328" s="78"/>
      <c r="X328" s="78"/>
      <c r="Y328" s="78"/>
      <c r="Z328" s="48"/>
      <c r="AA328" s="87"/>
      <c r="AB328" s="90"/>
      <c r="AC328" s="90"/>
      <c r="AD328" s="90"/>
      <c r="AE328" s="48" t="s">
        <v>12006</v>
      </c>
      <c r="AF328" s="635" t="s">
        <v>11816</v>
      </c>
      <c r="AG328" s="48" t="s">
        <v>1539</v>
      </c>
      <c r="AH328" s="51"/>
      <c r="AI328" s="51" t="s">
        <v>12055</v>
      </c>
    </row>
    <row r="329" spans="1:35" s="57" customFormat="1" outlineLevel="1">
      <c r="A329" s="647"/>
      <c r="B329" s="649" t="s">
        <v>26</v>
      </c>
      <c r="C329" s="100">
        <v>322</v>
      </c>
      <c r="D329" s="48" t="s">
        <v>12056</v>
      </c>
      <c r="E329" s="48" t="s">
        <v>12057</v>
      </c>
      <c r="F329" s="48" t="s">
        <v>12058</v>
      </c>
      <c r="G329" s="95" t="s">
        <v>12059</v>
      </c>
      <c r="H329" s="48" t="s">
        <v>12060</v>
      </c>
      <c r="I329" s="48" t="s">
        <v>9152</v>
      </c>
      <c r="J329" s="48" t="s">
        <v>80</v>
      </c>
      <c r="K329" s="48"/>
      <c r="L329" s="48"/>
      <c r="M329" s="48">
        <v>9</v>
      </c>
      <c r="N329" s="48">
        <v>0</v>
      </c>
      <c r="O329" s="48">
        <v>3</v>
      </c>
      <c r="P329" s="651"/>
      <c r="Q329" s="652"/>
      <c r="R329" s="125"/>
      <c r="S329" s="78"/>
      <c r="T329" s="78" t="s">
        <v>80</v>
      </c>
      <c r="U329" s="78"/>
      <c r="V329" s="78"/>
      <c r="W329" s="78"/>
      <c r="X329" s="78"/>
      <c r="Y329" s="78"/>
      <c r="Z329" s="48"/>
      <c r="AA329" s="87"/>
      <c r="AB329" s="90"/>
      <c r="AC329" s="90"/>
      <c r="AD329" s="90"/>
      <c r="AE329" s="48" t="s">
        <v>12006</v>
      </c>
      <c r="AF329" s="635" t="s">
        <v>11816</v>
      </c>
      <c r="AG329" s="48" t="s">
        <v>1539</v>
      </c>
      <c r="AH329" s="51"/>
      <c r="AI329" s="51" t="s">
        <v>12061</v>
      </c>
    </row>
    <row r="330" spans="1:35" s="57" customFormat="1" outlineLevel="1">
      <c r="A330" s="647"/>
      <c r="B330" s="649" t="s">
        <v>26</v>
      </c>
      <c r="C330" s="100">
        <v>323</v>
      </c>
      <c r="D330" s="48" t="s">
        <v>12062</v>
      </c>
      <c r="E330" s="48" t="s">
        <v>12063</v>
      </c>
      <c r="F330" s="48" t="s">
        <v>12064</v>
      </c>
      <c r="G330" s="95" t="s">
        <v>12065</v>
      </c>
      <c r="H330" s="48" t="s">
        <v>12066</v>
      </c>
      <c r="I330" s="48" t="s">
        <v>9152</v>
      </c>
      <c r="J330" s="48" t="s">
        <v>80</v>
      </c>
      <c r="K330" s="48"/>
      <c r="L330" s="48"/>
      <c r="M330" s="48">
        <v>9</v>
      </c>
      <c r="N330" s="48">
        <v>0</v>
      </c>
      <c r="O330" s="48">
        <v>3</v>
      </c>
      <c r="P330" s="651"/>
      <c r="Q330" s="652"/>
      <c r="R330" s="125"/>
      <c r="S330" s="78"/>
      <c r="T330" s="78" t="s">
        <v>80</v>
      </c>
      <c r="U330" s="78"/>
      <c r="V330" s="78"/>
      <c r="W330" s="78"/>
      <c r="X330" s="78"/>
      <c r="Y330" s="78"/>
      <c r="Z330" s="48"/>
      <c r="AA330" s="87"/>
      <c r="AB330" s="90"/>
      <c r="AC330" s="90"/>
      <c r="AD330" s="90"/>
      <c r="AE330" s="48" t="s">
        <v>12006</v>
      </c>
      <c r="AF330" s="635" t="s">
        <v>11816</v>
      </c>
      <c r="AG330" s="48" t="s">
        <v>1539</v>
      </c>
      <c r="AH330" s="51"/>
      <c r="AI330" s="51" t="s">
        <v>12067</v>
      </c>
    </row>
    <row r="331" spans="1:35" s="57" customFormat="1" outlineLevel="1">
      <c r="A331" s="647"/>
      <c r="B331" s="649" t="s">
        <v>26</v>
      </c>
      <c r="C331" s="100">
        <v>324</v>
      </c>
      <c r="D331" s="48" t="s">
        <v>12068</v>
      </c>
      <c r="E331" s="48" t="s">
        <v>12069</v>
      </c>
      <c r="F331" s="48" t="s">
        <v>12070</v>
      </c>
      <c r="G331" s="95" t="s">
        <v>12071</v>
      </c>
      <c r="H331" s="48" t="s">
        <v>12072</v>
      </c>
      <c r="I331" s="48" t="s">
        <v>9152</v>
      </c>
      <c r="J331" s="48" t="s">
        <v>80</v>
      </c>
      <c r="K331" s="48"/>
      <c r="L331" s="48"/>
      <c r="M331" s="48">
        <v>9</v>
      </c>
      <c r="N331" s="48">
        <v>0</v>
      </c>
      <c r="O331" s="48">
        <v>3</v>
      </c>
      <c r="P331" s="651"/>
      <c r="Q331" s="652"/>
      <c r="R331" s="125"/>
      <c r="S331" s="78"/>
      <c r="T331" s="78" t="s">
        <v>80</v>
      </c>
      <c r="U331" s="78"/>
      <c r="V331" s="78"/>
      <c r="W331" s="78"/>
      <c r="X331" s="78"/>
      <c r="Y331" s="78"/>
      <c r="Z331" s="48"/>
      <c r="AA331" s="87"/>
      <c r="AB331" s="90"/>
      <c r="AC331" s="90"/>
      <c r="AD331" s="90"/>
      <c r="AE331" s="48" t="s">
        <v>12006</v>
      </c>
      <c r="AF331" s="635" t="s">
        <v>11816</v>
      </c>
      <c r="AG331" s="48" t="s">
        <v>1539</v>
      </c>
      <c r="AH331" s="51"/>
      <c r="AI331" s="51" t="s">
        <v>12073</v>
      </c>
    </row>
    <row r="332" spans="1:35" s="57" customFormat="1" outlineLevel="1">
      <c r="A332" s="647"/>
      <c r="B332" s="649" t="s">
        <v>26</v>
      </c>
      <c r="C332" s="100">
        <v>325</v>
      </c>
      <c r="D332" s="48" t="s">
        <v>12074</v>
      </c>
      <c r="E332" s="48" t="s">
        <v>12075</v>
      </c>
      <c r="F332" s="48" t="s">
        <v>12076</v>
      </c>
      <c r="G332" s="95" t="s">
        <v>12077</v>
      </c>
      <c r="H332" s="48" t="s">
        <v>12078</v>
      </c>
      <c r="I332" s="48" t="s">
        <v>9046</v>
      </c>
      <c r="J332" s="48" t="s">
        <v>10625</v>
      </c>
      <c r="K332" s="48"/>
      <c r="L332" s="48" t="s">
        <v>11679</v>
      </c>
      <c r="M332" s="48" t="s">
        <v>11680</v>
      </c>
      <c r="N332" s="48">
        <v>-120</v>
      </c>
      <c r="O332" s="48">
        <v>120</v>
      </c>
      <c r="P332" s="651"/>
      <c r="Q332" s="652"/>
      <c r="R332" s="125"/>
      <c r="S332" s="78"/>
      <c r="T332" s="78" t="s">
        <v>80</v>
      </c>
      <c r="U332" s="78"/>
      <c r="V332" s="78"/>
      <c r="W332" s="78"/>
      <c r="X332" s="78"/>
      <c r="Y332" s="78"/>
      <c r="Z332" s="87" t="str">
        <f>CONCATENATE(D332,":",G332)</f>
        <v>VLM/OV_Output_110:Tare weight</v>
      </c>
      <c r="AA332" s="87" t="s">
        <v>6617</v>
      </c>
      <c r="AB332" s="90" t="s">
        <v>80</v>
      </c>
      <c r="AC332" s="90" t="s">
        <v>11759</v>
      </c>
      <c r="AD332" s="90" t="str">
        <f>I332</f>
        <v>REAL</v>
      </c>
      <c r="AE332" s="48"/>
      <c r="AF332" s="635" t="s">
        <v>324</v>
      </c>
      <c r="AG332" s="48" t="s">
        <v>1539</v>
      </c>
      <c r="AH332" s="51"/>
      <c r="AI332" s="51" t="s">
        <v>12079</v>
      </c>
    </row>
    <row r="333" spans="1:35" s="57" customFormat="1" outlineLevel="1">
      <c r="A333" s="647"/>
      <c r="B333" s="649" t="s">
        <v>26</v>
      </c>
      <c r="C333" s="100">
        <v>326</v>
      </c>
      <c r="D333" s="48" t="s">
        <v>12080</v>
      </c>
      <c r="E333" s="48" t="s">
        <v>12081</v>
      </c>
      <c r="F333" s="48" t="s">
        <v>12082</v>
      </c>
      <c r="G333" s="95" t="s">
        <v>12083</v>
      </c>
      <c r="H333" s="48" t="s">
        <v>12084</v>
      </c>
      <c r="I333" s="48" t="s">
        <v>9046</v>
      </c>
      <c r="J333" s="48" t="s">
        <v>10625</v>
      </c>
      <c r="K333" s="48"/>
      <c r="L333" s="48" t="s">
        <v>11679</v>
      </c>
      <c r="M333" s="48" t="s">
        <v>11680</v>
      </c>
      <c r="N333" s="48">
        <v>-120</v>
      </c>
      <c r="O333" s="48">
        <v>120</v>
      </c>
      <c r="P333" s="651"/>
      <c r="Q333" s="652"/>
      <c r="R333" s="125"/>
      <c r="S333" s="78"/>
      <c r="T333" s="78" t="s">
        <v>80</v>
      </c>
      <c r="U333" s="78"/>
      <c r="V333" s="78"/>
      <c r="W333" s="78"/>
      <c r="X333" s="78"/>
      <c r="Y333" s="78"/>
      <c r="Z333" s="87" t="str">
        <f>CONCATENATE(D333,":",G333)</f>
        <v>VLM/OV_Output_111:Min. tare weight</v>
      </c>
      <c r="AA333" s="87" t="s">
        <v>7102</v>
      </c>
      <c r="AB333" s="90" t="s">
        <v>80</v>
      </c>
      <c r="AC333" s="90" t="s">
        <v>11759</v>
      </c>
      <c r="AD333" s="90" t="str">
        <f t="shared" ref="AD333:AD338" si="9">I333</f>
        <v>REAL</v>
      </c>
      <c r="AE333" s="48"/>
      <c r="AF333" s="635" t="s">
        <v>324</v>
      </c>
      <c r="AG333" s="48" t="s">
        <v>1539</v>
      </c>
      <c r="AH333" s="51"/>
      <c r="AI333" s="51" t="s">
        <v>12085</v>
      </c>
    </row>
    <row r="334" spans="1:35" s="57" customFormat="1" outlineLevel="1">
      <c r="A334" s="647"/>
      <c r="B334" s="649" t="s">
        <v>26</v>
      </c>
      <c r="C334" s="100">
        <v>327</v>
      </c>
      <c r="D334" s="48" t="s">
        <v>12086</v>
      </c>
      <c r="E334" s="48" t="s">
        <v>12087</v>
      </c>
      <c r="F334" s="48" t="s">
        <v>12088</v>
      </c>
      <c r="G334" s="95" t="s">
        <v>12089</v>
      </c>
      <c r="H334" s="48" t="s">
        <v>12090</v>
      </c>
      <c r="I334" s="48" t="s">
        <v>9046</v>
      </c>
      <c r="J334" s="48" t="s">
        <v>10625</v>
      </c>
      <c r="K334" s="48"/>
      <c r="L334" s="48" t="s">
        <v>11679</v>
      </c>
      <c r="M334" s="48" t="s">
        <v>11680</v>
      </c>
      <c r="N334" s="48">
        <v>-120</v>
      </c>
      <c r="O334" s="48">
        <v>120</v>
      </c>
      <c r="P334" s="651"/>
      <c r="Q334" s="652"/>
      <c r="R334" s="125"/>
      <c r="S334" s="78"/>
      <c r="T334" s="78" t="s">
        <v>80</v>
      </c>
      <c r="U334" s="78"/>
      <c r="V334" s="78"/>
      <c r="W334" s="78"/>
      <c r="X334" s="78"/>
      <c r="Y334" s="78"/>
      <c r="Z334" s="87" t="str">
        <f>CONCATENATE(D334,":",G334)</f>
        <v>VLM/OV_Output_112:Max. tare weight</v>
      </c>
      <c r="AA334" s="87" t="s">
        <v>7102</v>
      </c>
      <c r="AB334" s="90" t="s">
        <v>80</v>
      </c>
      <c r="AC334" s="90" t="s">
        <v>11759</v>
      </c>
      <c r="AD334" s="90" t="str">
        <f t="shared" si="9"/>
        <v>REAL</v>
      </c>
      <c r="AE334" s="48"/>
      <c r="AF334" s="635" t="s">
        <v>324</v>
      </c>
      <c r="AG334" s="48" t="s">
        <v>1539</v>
      </c>
      <c r="AH334" s="51"/>
      <c r="AI334" s="51" t="s">
        <v>12091</v>
      </c>
    </row>
    <row r="335" spans="1:35" s="57" customFormat="1" outlineLevel="1">
      <c r="A335" s="647"/>
      <c r="B335" s="649" t="s">
        <v>26</v>
      </c>
      <c r="C335" s="100">
        <v>328</v>
      </c>
      <c r="D335" s="48" t="s">
        <v>12092</v>
      </c>
      <c r="E335" s="48" t="s">
        <v>12093</v>
      </c>
      <c r="F335" s="48" t="s">
        <v>12094</v>
      </c>
      <c r="G335" s="95" t="s">
        <v>12095</v>
      </c>
      <c r="H335" s="48" t="s">
        <v>12096</v>
      </c>
      <c r="I335" s="48" t="s">
        <v>9152</v>
      </c>
      <c r="J335" s="48" t="s">
        <v>80</v>
      </c>
      <c r="K335" s="48"/>
      <c r="L335" s="48"/>
      <c r="M335" s="48">
        <v>99</v>
      </c>
      <c r="N335" s="48">
        <v>0</v>
      </c>
      <c r="O335" s="48">
        <v>12</v>
      </c>
      <c r="P335" s="651"/>
      <c r="Q335" s="652"/>
      <c r="R335" s="125"/>
      <c r="S335" s="78"/>
      <c r="T335" s="78" t="s">
        <v>80</v>
      </c>
      <c r="U335" s="78"/>
      <c r="V335" s="78"/>
      <c r="W335" s="78"/>
      <c r="X335" s="78"/>
      <c r="Y335" s="78"/>
      <c r="Z335" s="87" t="str">
        <f>CONCATENATE(D335,":",G335)</f>
        <v>VLM/OV_Output_113:Current IPC position</v>
      </c>
      <c r="AA335" s="87" t="s">
        <v>6617</v>
      </c>
      <c r="AB335" s="90" t="s">
        <v>80</v>
      </c>
      <c r="AC335" s="90" t="s">
        <v>11759</v>
      </c>
      <c r="AD335" s="90" t="str">
        <f t="shared" si="9"/>
        <v>DINT</v>
      </c>
      <c r="AE335" s="48"/>
      <c r="AF335" s="635" t="s">
        <v>324</v>
      </c>
      <c r="AG335" s="48" t="s">
        <v>1539</v>
      </c>
      <c r="AH335" s="51"/>
      <c r="AI335" s="51" t="s">
        <v>12097</v>
      </c>
    </row>
    <row r="336" spans="1:35" s="57" customFormat="1" outlineLevel="1">
      <c r="A336" s="647"/>
      <c r="B336" s="649" t="s">
        <v>26</v>
      </c>
      <c r="C336" s="100">
        <v>329</v>
      </c>
      <c r="D336" s="48" t="s">
        <v>12098</v>
      </c>
      <c r="E336" s="48" t="s">
        <v>12099</v>
      </c>
      <c r="F336" s="48" t="s">
        <v>12100</v>
      </c>
      <c r="G336" s="95" t="s">
        <v>12101</v>
      </c>
      <c r="H336" s="48" t="s">
        <v>12102</v>
      </c>
      <c r="I336" s="48" t="s">
        <v>9046</v>
      </c>
      <c r="J336" s="48" t="s">
        <v>10625</v>
      </c>
      <c r="K336" s="48"/>
      <c r="L336" s="48" t="s">
        <v>11679</v>
      </c>
      <c r="M336" s="48" t="s">
        <v>11680</v>
      </c>
      <c r="N336" s="48">
        <v>-120</v>
      </c>
      <c r="O336" s="48">
        <v>120</v>
      </c>
      <c r="P336" s="651"/>
      <c r="Q336" s="652"/>
      <c r="R336" s="125"/>
      <c r="S336" s="78"/>
      <c r="T336" s="78" t="s">
        <v>80</v>
      </c>
      <c r="U336" s="78"/>
      <c r="V336" s="78"/>
      <c r="W336" s="78"/>
      <c r="X336" s="78"/>
      <c r="Y336" s="78"/>
      <c r="Z336" s="87" t="str">
        <f>CONCATENATE(D336,":",G336)</f>
        <v>VLM/OV_Output_114:Net weight, current IPC position</v>
      </c>
      <c r="AA336" s="87" t="s">
        <v>6617</v>
      </c>
      <c r="AB336" s="90" t="s">
        <v>80</v>
      </c>
      <c r="AC336" s="90" t="s">
        <v>11759</v>
      </c>
      <c r="AD336" s="90" t="str">
        <f t="shared" si="9"/>
        <v>REAL</v>
      </c>
      <c r="AE336" s="48"/>
      <c r="AF336" s="635" t="s">
        <v>324</v>
      </c>
      <c r="AG336" s="48" t="s">
        <v>1539</v>
      </c>
      <c r="AH336" s="51"/>
      <c r="AI336" s="51" t="s">
        <v>12103</v>
      </c>
    </row>
    <row r="337" spans="1:35" s="57" customFormat="1" outlineLevel="1">
      <c r="A337" s="647"/>
      <c r="B337" s="649" t="s">
        <v>26</v>
      </c>
      <c r="C337" s="100">
        <v>330</v>
      </c>
      <c r="D337" s="48" t="s">
        <v>12104</v>
      </c>
      <c r="E337" s="48" t="s">
        <v>12105</v>
      </c>
      <c r="F337" s="48" t="s">
        <v>12106</v>
      </c>
      <c r="G337" s="95" t="s">
        <v>12107</v>
      </c>
      <c r="H337" s="48" t="s">
        <v>12108</v>
      </c>
      <c r="I337" s="48" t="s">
        <v>9152</v>
      </c>
      <c r="J337" s="48" t="s">
        <v>80</v>
      </c>
      <c r="K337" s="48"/>
      <c r="L337" s="48"/>
      <c r="M337" s="48">
        <v>9</v>
      </c>
      <c r="N337" s="48">
        <v>0</v>
      </c>
      <c r="O337" s="48">
        <v>3</v>
      </c>
      <c r="P337" s="651"/>
      <c r="Q337" s="652"/>
      <c r="R337" s="125"/>
      <c r="S337" s="78"/>
      <c r="T337" s="78" t="s">
        <v>80</v>
      </c>
      <c r="U337" s="78"/>
      <c r="V337" s="78"/>
      <c r="W337" s="78"/>
      <c r="X337" s="78"/>
      <c r="Y337" s="78"/>
      <c r="Z337" s="48"/>
      <c r="AA337" s="87"/>
      <c r="AB337" s="90"/>
      <c r="AC337" s="90"/>
      <c r="AD337" s="90"/>
      <c r="AE337" s="48" t="s">
        <v>12006</v>
      </c>
      <c r="AF337" s="635" t="s">
        <v>324</v>
      </c>
      <c r="AG337" s="48" t="s">
        <v>1539</v>
      </c>
      <c r="AH337" s="51"/>
      <c r="AI337" s="51" t="s">
        <v>12109</v>
      </c>
    </row>
    <row r="338" spans="1:35" s="472" customFormat="1" outlineLevel="1">
      <c r="A338" s="711"/>
      <c r="B338" s="701" t="s">
        <v>102</v>
      </c>
      <c r="C338" s="712">
        <v>331</v>
      </c>
      <c r="D338" s="701" t="s">
        <v>12110</v>
      </c>
      <c r="E338" s="701" t="s">
        <v>12111</v>
      </c>
      <c r="F338" s="701" t="s">
        <v>12112</v>
      </c>
      <c r="G338" s="713" t="s">
        <v>12113</v>
      </c>
      <c r="H338" s="701" t="s">
        <v>12114</v>
      </c>
      <c r="I338" s="701" t="s">
        <v>9046</v>
      </c>
      <c r="J338" s="701" t="s">
        <v>79</v>
      </c>
      <c r="K338" s="701"/>
      <c r="L338" s="701"/>
      <c r="M338" s="701" t="s">
        <v>12115</v>
      </c>
      <c r="N338" s="701">
        <v>-9.9990000000000006</v>
      </c>
      <c r="O338" s="701">
        <v>9.9990000000000006</v>
      </c>
      <c r="P338" s="714"/>
      <c r="Q338" s="715"/>
      <c r="R338" s="716"/>
      <c r="S338" s="533"/>
      <c r="T338" s="533" t="s">
        <v>80</v>
      </c>
      <c r="U338" s="533"/>
      <c r="V338" s="533"/>
      <c r="W338" s="533"/>
      <c r="X338" s="533"/>
      <c r="Y338" s="533"/>
      <c r="Z338" s="732" t="s">
        <v>12116</v>
      </c>
      <c r="AA338" s="732" t="s">
        <v>6494</v>
      </c>
      <c r="AB338" s="740" t="s">
        <v>80</v>
      </c>
      <c r="AC338" s="740" t="s">
        <v>12117</v>
      </c>
      <c r="AD338" s="740" t="str">
        <f t="shared" ref="AD338" si="10">I338</f>
        <v>REAL</v>
      </c>
      <c r="AE338" s="701"/>
      <c r="AF338" s="758" t="s">
        <v>12118</v>
      </c>
      <c r="AG338" s="701" t="s">
        <v>1539</v>
      </c>
      <c r="AH338" s="499"/>
      <c r="AI338" s="499" t="s">
        <v>12119</v>
      </c>
    </row>
    <row r="339" spans="1:35" s="57" customFormat="1" outlineLevel="1">
      <c r="A339" s="647"/>
      <c r="B339" s="649" t="s">
        <v>23</v>
      </c>
      <c r="C339" s="100">
        <v>332</v>
      </c>
      <c r="D339" s="48"/>
      <c r="E339" s="48" t="s">
        <v>12120</v>
      </c>
      <c r="F339" s="48" t="s">
        <v>12121</v>
      </c>
      <c r="G339" s="95" t="s">
        <v>12122</v>
      </c>
      <c r="H339" s="48"/>
      <c r="I339" s="48"/>
      <c r="J339" s="48"/>
      <c r="K339" s="48"/>
      <c r="L339" s="48"/>
      <c r="M339" s="48"/>
      <c r="N339" s="48"/>
      <c r="O339" s="48"/>
      <c r="P339" s="651"/>
      <c r="Q339" s="652"/>
      <c r="R339" s="125"/>
      <c r="S339" s="78"/>
      <c r="T339" s="78"/>
      <c r="U339" s="78"/>
      <c r="V339" s="78"/>
      <c r="W339" s="78"/>
      <c r="X339" s="78"/>
      <c r="Y339" s="78"/>
      <c r="Z339" s="48"/>
      <c r="AA339" s="87"/>
      <c r="AB339" s="90"/>
      <c r="AC339" s="90"/>
      <c r="AD339" s="90"/>
      <c r="AE339" s="48"/>
      <c r="AF339" s="635"/>
      <c r="AG339" s="125"/>
      <c r="AH339" s="51"/>
      <c r="AI339" s="51" t="s">
        <v>12123</v>
      </c>
    </row>
    <row r="340" spans="1:35" s="57" customFormat="1" outlineLevel="1">
      <c r="A340" s="647"/>
      <c r="B340" s="649" t="s">
        <v>23</v>
      </c>
      <c r="C340" s="100">
        <v>333</v>
      </c>
      <c r="D340" s="48"/>
      <c r="E340" s="48" t="s">
        <v>12124</v>
      </c>
      <c r="F340" s="48" t="s">
        <v>12125</v>
      </c>
      <c r="G340" s="95" t="s">
        <v>12126</v>
      </c>
      <c r="H340" s="48"/>
      <c r="I340" s="48"/>
      <c r="J340" s="48"/>
      <c r="K340" s="48"/>
      <c r="L340" s="48"/>
      <c r="M340" s="48"/>
      <c r="N340" s="48"/>
      <c r="O340" s="48"/>
      <c r="P340" s="651"/>
      <c r="Q340" s="652"/>
      <c r="R340" s="125"/>
      <c r="S340" s="78"/>
      <c r="T340" s="78"/>
      <c r="U340" s="78"/>
      <c r="V340" s="78"/>
      <c r="W340" s="78"/>
      <c r="X340" s="78"/>
      <c r="Y340" s="78"/>
      <c r="Z340" s="48"/>
      <c r="AA340" s="87"/>
      <c r="AB340" s="90"/>
      <c r="AC340" s="90"/>
      <c r="AD340" s="90"/>
      <c r="AE340" s="48"/>
      <c r="AF340" s="635"/>
      <c r="AG340" s="125"/>
      <c r="AH340" s="51"/>
      <c r="AI340" s="51" t="s">
        <v>12123</v>
      </c>
    </row>
    <row r="341" spans="1:35" s="57" customFormat="1" outlineLevel="1">
      <c r="A341" s="647"/>
      <c r="B341" s="649" t="s">
        <v>23</v>
      </c>
      <c r="C341" s="100">
        <v>334</v>
      </c>
      <c r="D341" s="48"/>
      <c r="E341" s="48" t="s">
        <v>12127</v>
      </c>
      <c r="F341" s="48" t="s">
        <v>12128</v>
      </c>
      <c r="G341" s="95" t="s">
        <v>12129</v>
      </c>
      <c r="H341" s="48"/>
      <c r="I341" s="48"/>
      <c r="J341" s="48"/>
      <c r="K341" s="48"/>
      <c r="L341" s="48"/>
      <c r="M341" s="48"/>
      <c r="N341" s="48"/>
      <c r="O341" s="48"/>
      <c r="P341" s="651"/>
      <c r="Q341" s="652"/>
      <c r="R341" s="125"/>
      <c r="S341" s="78"/>
      <c r="T341" s="78"/>
      <c r="U341" s="78"/>
      <c r="V341" s="78"/>
      <c r="W341" s="78"/>
      <c r="X341" s="78"/>
      <c r="Y341" s="78"/>
      <c r="Z341" s="48"/>
      <c r="AA341" s="87"/>
      <c r="AB341" s="90"/>
      <c r="AC341" s="90"/>
      <c r="AD341" s="90"/>
      <c r="AE341" s="48"/>
      <c r="AF341" s="635"/>
      <c r="AG341" s="125"/>
      <c r="AH341" s="51"/>
      <c r="AI341" s="51" t="s">
        <v>12123</v>
      </c>
    </row>
    <row r="342" spans="1:35" s="57" customFormat="1" outlineLevel="1">
      <c r="A342" s="647"/>
      <c r="B342" s="649" t="s">
        <v>23</v>
      </c>
      <c r="C342" s="100">
        <v>335</v>
      </c>
      <c r="D342" s="48"/>
      <c r="E342" s="48" t="s">
        <v>12130</v>
      </c>
      <c r="F342" s="48" t="s">
        <v>12131</v>
      </c>
      <c r="G342" s="95" t="s">
        <v>12132</v>
      </c>
      <c r="H342" s="48"/>
      <c r="I342" s="48"/>
      <c r="J342" s="48"/>
      <c r="K342" s="48"/>
      <c r="L342" s="48"/>
      <c r="M342" s="48"/>
      <c r="N342" s="48"/>
      <c r="O342" s="48"/>
      <c r="P342" s="651"/>
      <c r="Q342" s="652"/>
      <c r="R342" s="125"/>
      <c r="S342" s="78"/>
      <c r="T342" s="78"/>
      <c r="U342" s="78"/>
      <c r="V342" s="78"/>
      <c r="W342" s="78"/>
      <c r="X342" s="78"/>
      <c r="Y342" s="78"/>
      <c r="Z342" s="48"/>
      <c r="AA342" s="87"/>
      <c r="AB342" s="90"/>
      <c r="AC342" s="90"/>
      <c r="AD342" s="90"/>
      <c r="AE342" s="48"/>
      <c r="AF342" s="635"/>
      <c r="AG342" s="125"/>
      <c r="AH342" s="51"/>
      <c r="AI342" s="51" t="s">
        <v>12123</v>
      </c>
    </row>
    <row r="343" spans="1:35" s="57" customFormat="1" outlineLevel="1">
      <c r="A343" s="647"/>
      <c r="B343" s="649" t="s">
        <v>23</v>
      </c>
      <c r="C343" s="100">
        <v>336</v>
      </c>
      <c r="D343" s="48"/>
      <c r="E343" s="48" t="s">
        <v>12133</v>
      </c>
      <c r="F343" s="48" t="s">
        <v>12134</v>
      </c>
      <c r="G343" s="95" t="s">
        <v>12135</v>
      </c>
      <c r="H343" s="48"/>
      <c r="I343" s="48"/>
      <c r="J343" s="48"/>
      <c r="K343" s="48"/>
      <c r="L343" s="48"/>
      <c r="M343" s="48"/>
      <c r="N343" s="48"/>
      <c r="O343" s="48"/>
      <c r="P343" s="651"/>
      <c r="Q343" s="652"/>
      <c r="R343" s="125"/>
      <c r="S343" s="78"/>
      <c r="T343" s="78"/>
      <c r="U343" s="78"/>
      <c r="V343" s="78"/>
      <c r="W343" s="78"/>
      <c r="X343" s="78"/>
      <c r="Y343" s="78"/>
      <c r="Z343" s="48"/>
      <c r="AA343" s="87"/>
      <c r="AB343" s="90"/>
      <c r="AC343" s="90"/>
      <c r="AD343" s="90"/>
      <c r="AE343" s="48"/>
      <c r="AF343" s="635"/>
      <c r="AG343" s="125"/>
      <c r="AH343" s="51"/>
      <c r="AI343" s="51" t="s">
        <v>12123</v>
      </c>
    </row>
    <row r="344" spans="1:35" s="57" customFormat="1" outlineLevel="1">
      <c r="A344" s="647"/>
      <c r="B344" s="649" t="s">
        <v>23</v>
      </c>
      <c r="C344" s="100">
        <v>337</v>
      </c>
      <c r="D344" s="48"/>
      <c r="E344" s="48" t="s">
        <v>12136</v>
      </c>
      <c r="F344" s="48" t="s">
        <v>12137</v>
      </c>
      <c r="G344" s="95" t="s">
        <v>12138</v>
      </c>
      <c r="H344" s="48"/>
      <c r="I344" s="48"/>
      <c r="J344" s="48"/>
      <c r="K344" s="48"/>
      <c r="L344" s="48"/>
      <c r="M344" s="48"/>
      <c r="N344" s="48"/>
      <c r="O344" s="48"/>
      <c r="P344" s="651"/>
      <c r="Q344" s="652"/>
      <c r="R344" s="125"/>
      <c r="S344" s="78"/>
      <c r="T344" s="78"/>
      <c r="U344" s="78"/>
      <c r="V344" s="78"/>
      <c r="W344" s="78"/>
      <c r="X344" s="78"/>
      <c r="Y344" s="78"/>
      <c r="Z344" s="48"/>
      <c r="AA344" s="87"/>
      <c r="AB344" s="90"/>
      <c r="AC344" s="90"/>
      <c r="AD344" s="90"/>
      <c r="AE344" s="48"/>
      <c r="AF344" s="635"/>
      <c r="AG344" s="125"/>
      <c r="AH344" s="51"/>
      <c r="AI344" s="51" t="s">
        <v>12123</v>
      </c>
    </row>
    <row r="345" spans="1:35" s="57" customFormat="1" outlineLevel="1">
      <c r="A345" s="647"/>
      <c r="B345" s="649" t="s">
        <v>23</v>
      </c>
      <c r="C345" s="100">
        <v>338</v>
      </c>
      <c r="D345" s="48"/>
      <c r="E345" s="48" t="s">
        <v>12139</v>
      </c>
      <c r="F345" s="48" t="s">
        <v>12140</v>
      </c>
      <c r="G345" s="95" t="s">
        <v>12141</v>
      </c>
      <c r="H345" s="48"/>
      <c r="I345" s="48"/>
      <c r="J345" s="48"/>
      <c r="K345" s="48"/>
      <c r="L345" s="48"/>
      <c r="M345" s="48"/>
      <c r="N345" s="48"/>
      <c r="O345" s="48"/>
      <c r="P345" s="651"/>
      <c r="Q345" s="652"/>
      <c r="R345" s="125"/>
      <c r="S345" s="78"/>
      <c r="T345" s="78"/>
      <c r="U345" s="78"/>
      <c r="V345" s="78"/>
      <c r="W345" s="78"/>
      <c r="X345" s="78"/>
      <c r="Y345" s="78"/>
      <c r="Z345" s="48"/>
      <c r="AA345" s="87"/>
      <c r="AB345" s="90"/>
      <c r="AC345" s="90"/>
      <c r="AD345" s="90"/>
      <c r="AE345" s="48"/>
      <c r="AF345" s="635"/>
      <c r="AG345" s="125"/>
      <c r="AH345" s="51"/>
      <c r="AI345" s="51" t="s">
        <v>12123</v>
      </c>
    </row>
    <row r="346" spans="1:35" s="57" customFormat="1" outlineLevel="1">
      <c r="A346" s="647"/>
      <c r="B346" s="649" t="s">
        <v>23</v>
      </c>
      <c r="C346" s="100">
        <v>339</v>
      </c>
      <c r="D346" s="48"/>
      <c r="E346" s="48" t="s">
        <v>12142</v>
      </c>
      <c r="F346" s="48" t="s">
        <v>12143</v>
      </c>
      <c r="G346" s="95" t="s">
        <v>12144</v>
      </c>
      <c r="H346" s="48"/>
      <c r="I346" s="48"/>
      <c r="J346" s="48"/>
      <c r="K346" s="48"/>
      <c r="L346" s="48"/>
      <c r="M346" s="48"/>
      <c r="N346" s="48"/>
      <c r="O346" s="48"/>
      <c r="P346" s="651"/>
      <c r="Q346" s="652"/>
      <c r="R346" s="125"/>
      <c r="S346" s="78"/>
      <c r="T346" s="78"/>
      <c r="U346" s="78"/>
      <c r="V346" s="78"/>
      <c r="W346" s="78"/>
      <c r="X346" s="78"/>
      <c r="Y346" s="78"/>
      <c r="Z346" s="48"/>
      <c r="AA346" s="87"/>
      <c r="AB346" s="90"/>
      <c r="AC346" s="90"/>
      <c r="AD346" s="90"/>
      <c r="AE346" s="48"/>
      <c r="AF346" s="635"/>
      <c r="AG346" s="125"/>
      <c r="AH346" s="51"/>
      <c r="AI346" s="51" t="s">
        <v>12123</v>
      </c>
    </row>
    <row r="347" spans="1:35" s="57" customFormat="1" outlineLevel="1">
      <c r="A347" s="647"/>
      <c r="B347" s="649" t="s">
        <v>45</v>
      </c>
      <c r="C347" s="100">
        <v>340</v>
      </c>
      <c r="D347" s="48" t="s">
        <v>12145</v>
      </c>
      <c r="E347" s="48" t="s">
        <v>12146</v>
      </c>
      <c r="F347" s="48" t="s">
        <v>12147</v>
      </c>
      <c r="G347" s="95" t="s">
        <v>12148</v>
      </c>
      <c r="H347" s="48" t="s">
        <v>12149</v>
      </c>
      <c r="I347" s="48" t="s">
        <v>9046</v>
      </c>
      <c r="J347" s="48" t="s">
        <v>10625</v>
      </c>
      <c r="K347" s="48"/>
      <c r="L347" s="48" t="s">
        <v>12150</v>
      </c>
      <c r="M347" s="48">
        <v>99.99</v>
      </c>
      <c r="N347" s="48">
        <v>-1</v>
      </c>
      <c r="O347" s="48">
        <v>99.99</v>
      </c>
      <c r="P347" s="651"/>
      <c r="Q347" s="652"/>
      <c r="R347" s="125"/>
      <c r="S347" s="78"/>
      <c r="T347" s="78" t="s">
        <v>80</v>
      </c>
      <c r="U347" s="78"/>
      <c r="V347" s="78"/>
      <c r="W347" s="78"/>
      <c r="X347" s="78"/>
      <c r="Y347" s="78"/>
      <c r="Z347" s="87" t="str">
        <f>CONCATENATE(D347,":",G347)</f>
        <v>VLM/OV_Output_125:Dosing vessel fill volume</v>
      </c>
      <c r="AA347" s="87" t="s">
        <v>7102</v>
      </c>
      <c r="AB347" s="90" t="s">
        <v>80</v>
      </c>
      <c r="AC347" s="90" t="s">
        <v>12151</v>
      </c>
      <c r="AD347" s="90" t="str">
        <f t="shared" ref="AD347:AD352" si="11">I347</f>
        <v>REAL</v>
      </c>
      <c r="AE347" s="48"/>
      <c r="AF347" s="635" t="s">
        <v>324</v>
      </c>
      <c r="AG347" s="48" t="s">
        <v>1539</v>
      </c>
      <c r="AH347" s="51"/>
      <c r="AI347" s="51" t="s">
        <v>12152</v>
      </c>
    </row>
    <row r="348" spans="1:35" s="57" customFormat="1" outlineLevel="1">
      <c r="A348" s="647"/>
      <c r="B348" s="649" t="s">
        <v>23</v>
      </c>
      <c r="C348" s="100">
        <v>341</v>
      </c>
      <c r="D348" s="48" t="s">
        <v>12153</v>
      </c>
      <c r="E348" s="48" t="s">
        <v>12154</v>
      </c>
      <c r="F348" s="48" t="s">
        <v>12155</v>
      </c>
      <c r="G348" s="95" t="s">
        <v>12156</v>
      </c>
      <c r="H348" s="48" t="s">
        <v>12157</v>
      </c>
      <c r="I348" s="48" t="s">
        <v>9152</v>
      </c>
      <c r="J348" s="48" t="s">
        <v>80</v>
      </c>
      <c r="K348" s="48"/>
      <c r="L348" s="48" t="s">
        <v>6488</v>
      </c>
      <c r="M348" s="48">
        <v>999</v>
      </c>
      <c r="N348" s="48">
        <v>0</v>
      </c>
      <c r="O348" s="48">
        <v>100</v>
      </c>
      <c r="P348" s="651"/>
      <c r="Q348" s="652"/>
      <c r="R348" s="125"/>
      <c r="S348" s="78"/>
      <c r="T348" s="78" t="s">
        <v>80</v>
      </c>
      <c r="U348" s="78"/>
      <c r="V348" s="78"/>
      <c r="W348" s="78"/>
      <c r="X348" s="78"/>
      <c r="Y348" s="78"/>
      <c r="Z348" s="87" t="str">
        <f>CONCATENATE(D348,":",G348)</f>
        <v>VLM/OV_Output_126:Level in dosing vessel</v>
      </c>
      <c r="AA348" s="87" t="s">
        <v>6617</v>
      </c>
      <c r="AB348" s="90" t="s">
        <v>80</v>
      </c>
      <c r="AC348" s="90" t="s">
        <v>12151</v>
      </c>
      <c r="AD348" s="90" t="str">
        <f t="shared" si="11"/>
        <v>DINT</v>
      </c>
      <c r="AE348" s="48"/>
      <c r="AF348" s="635" t="s">
        <v>324</v>
      </c>
      <c r="AG348" s="48" t="s">
        <v>1539</v>
      </c>
      <c r="AH348" s="51"/>
      <c r="AI348" s="51" t="s">
        <v>12158</v>
      </c>
    </row>
    <row r="349" spans="1:35" s="57" customFormat="1" outlineLevel="1">
      <c r="A349" s="647"/>
      <c r="B349" s="649" t="s">
        <v>45</v>
      </c>
      <c r="C349" s="100">
        <v>342</v>
      </c>
      <c r="D349" s="48" t="s">
        <v>12159</v>
      </c>
      <c r="E349" s="48" t="s">
        <v>12160</v>
      </c>
      <c r="F349" s="48" t="s">
        <v>12161</v>
      </c>
      <c r="G349" s="95" t="s">
        <v>12162</v>
      </c>
      <c r="H349" s="48" t="s">
        <v>12163</v>
      </c>
      <c r="I349" s="48" t="s">
        <v>9046</v>
      </c>
      <c r="J349" s="48" t="s">
        <v>10625</v>
      </c>
      <c r="K349" s="48"/>
      <c r="L349" s="48" t="s">
        <v>12164</v>
      </c>
      <c r="M349" s="48">
        <v>99.99</v>
      </c>
      <c r="N349" s="48">
        <v>-1</v>
      </c>
      <c r="O349" s="48">
        <v>99.99</v>
      </c>
      <c r="P349" s="651"/>
      <c r="Q349" s="652"/>
      <c r="R349" s="125"/>
      <c r="S349" s="78"/>
      <c r="T349" s="78" t="s">
        <v>80</v>
      </c>
      <c r="U349" s="78"/>
      <c r="V349" s="78"/>
      <c r="W349" s="78"/>
      <c r="X349" s="78"/>
      <c r="Y349" s="78"/>
      <c r="Z349" s="87" t="str">
        <f>CONCATENATE(D349,":",G349)</f>
        <v>VLM/OV_Output_127:Absolute weight of dosing vessel</v>
      </c>
      <c r="AA349" s="87" t="s">
        <v>6617</v>
      </c>
      <c r="AB349" s="90" t="s">
        <v>80</v>
      </c>
      <c r="AC349" s="90" t="s">
        <v>12151</v>
      </c>
      <c r="AD349" s="90" t="str">
        <f t="shared" si="11"/>
        <v>REAL</v>
      </c>
      <c r="AE349" s="48"/>
      <c r="AF349" s="635" t="s">
        <v>324</v>
      </c>
      <c r="AG349" s="48" t="s">
        <v>1539</v>
      </c>
      <c r="AH349" s="51"/>
      <c r="AI349" s="51" t="s">
        <v>12165</v>
      </c>
    </row>
    <row r="350" spans="1:35" s="57" customFormat="1" outlineLevel="1">
      <c r="A350" s="647"/>
      <c r="B350" s="649" t="s">
        <v>45</v>
      </c>
      <c r="C350" s="100">
        <v>343</v>
      </c>
      <c r="D350" s="48" t="s">
        <v>12166</v>
      </c>
      <c r="E350" s="48" t="s">
        <v>12167</v>
      </c>
      <c r="F350" s="48" t="s">
        <v>12168</v>
      </c>
      <c r="G350" s="95" t="s">
        <v>12169</v>
      </c>
      <c r="H350" s="48" t="s">
        <v>12170</v>
      </c>
      <c r="I350" s="48" t="s">
        <v>9046</v>
      </c>
      <c r="J350" s="48" t="s">
        <v>10625</v>
      </c>
      <c r="K350" s="48"/>
      <c r="L350" s="48" t="s">
        <v>12164</v>
      </c>
      <c r="M350" s="48">
        <v>99.99</v>
      </c>
      <c r="N350" s="48">
        <v>-1</v>
      </c>
      <c r="O350" s="48">
        <v>99.99</v>
      </c>
      <c r="P350" s="651"/>
      <c r="Q350" s="652"/>
      <c r="R350" s="125"/>
      <c r="S350" s="78"/>
      <c r="T350" s="78" t="s">
        <v>80</v>
      </c>
      <c r="U350" s="78"/>
      <c r="V350" s="78"/>
      <c r="W350" s="78"/>
      <c r="X350" s="78"/>
      <c r="Y350" s="78"/>
      <c r="Z350" s="87" t="str">
        <f>CONCATENATE(D350,":",G350)</f>
        <v>VLM/OV_Output_128:Relative weight of dosing vessel</v>
      </c>
      <c r="AA350" s="87" t="s">
        <v>6617</v>
      </c>
      <c r="AB350" s="90" t="s">
        <v>80</v>
      </c>
      <c r="AC350" s="90" t="s">
        <v>12151</v>
      </c>
      <c r="AD350" s="90" t="str">
        <f t="shared" si="11"/>
        <v>REAL</v>
      </c>
      <c r="AE350" s="48"/>
      <c r="AF350" s="635" t="s">
        <v>324</v>
      </c>
      <c r="AG350" s="48" t="s">
        <v>1539</v>
      </c>
      <c r="AH350" s="51"/>
      <c r="AI350" s="51" t="s">
        <v>12171</v>
      </c>
    </row>
    <row r="351" spans="1:35" s="57" customFormat="1" outlineLevel="1">
      <c r="A351" s="647"/>
      <c r="B351" s="649" t="s">
        <v>26</v>
      </c>
      <c r="C351" s="100">
        <v>344</v>
      </c>
      <c r="D351" s="48" t="s">
        <v>12172</v>
      </c>
      <c r="E351" s="48" t="s">
        <v>12173</v>
      </c>
      <c r="F351" s="48" t="s">
        <v>12174</v>
      </c>
      <c r="G351" s="95" t="s">
        <v>12175</v>
      </c>
      <c r="H351" s="48" t="s">
        <v>12176</v>
      </c>
      <c r="I351" s="48" t="s">
        <v>9046</v>
      </c>
      <c r="J351" s="48" t="s">
        <v>10625</v>
      </c>
      <c r="K351" s="48"/>
      <c r="L351" s="48" t="s">
        <v>12164</v>
      </c>
      <c r="M351" s="48">
        <v>999.99</v>
      </c>
      <c r="N351" s="48">
        <v>0</v>
      </c>
      <c r="O351" s="48">
        <v>999.99</v>
      </c>
      <c r="P351" s="651"/>
      <c r="Q351" s="652"/>
      <c r="R351" s="125"/>
      <c r="S351" s="78"/>
      <c r="T351" s="78" t="s">
        <v>80</v>
      </c>
      <c r="U351" s="78"/>
      <c r="V351" s="78"/>
      <c r="W351" s="78"/>
      <c r="X351" s="78"/>
      <c r="Y351" s="78"/>
      <c r="Z351" s="87" t="str">
        <f>CONCATENATE(D351,":",G351)</f>
        <v>VLM/OV_Output_129:Product remaining in FIDO</v>
      </c>
      <c r="AA351" s="87"/>
      <c r="AB351" s="90"/>
      <c r="AC351" s="90"/>
      <c r="AD351" s="90" t="str">
        <f t="shared" si="11"/>
        <v>REAL</v>
      </c>
      <c r="AE351" s="48"/>
      <c r="AF351" s="635" t="s">
        <v>324</v>
      </c>
      <c r="AG351" s="48" t="s">
        <v>1539</v>
      </c>
      <c r="AH351" s="51"/>
      <c r="AI351" s="51" t="s">
        <v>12177</v>
      </c>
    </row>
    <row r="352" spans="1:35" s="57" customFormat="1" outlineLevel="1">
      <c r="A352" s="647"/>
      <c r="B352" s="649" t="s">
        <v>23</v>
      </c>
      <c r="C352" s="100">
        <v>345</v>
      </c>
      <c r="D352" s="48"/>
      <c r="E352" s="48" t="s">
        <v>12178</v>
      </c>
      <c r="F352" s="48" t="s">
        <v>12179</v>
      </c>
      <c r="G352" s="95" t="s">
        <v>12180</v>
      </c>
      <c r="H352" s="48"/>
      <c r="I352" s="48"/>
      <c r="J352" s="48"/>
      <c r="K352" s="48"/>
      <c r="L352" s="48"/>
      <c r="M352" s="48"/>
      <c r="N352" s="48"/>
      <c r="O352" s="48"/>
      <c r="P352" s="651"/>
      <c r="Q352" s="652"/>
      <c r="R352" s="125"/>
      <c r="S352" s="78"/>
      <c r="T352" s="78"/>
      <c r="U352" s="78"/>
      <c r="V352" s="78"/>
      <c r="W352" s="78"/>
      <c r="X352" s="78"/>
      <c r="Y352" s="78"/>
      <c r="Z352" s="48"/>
      <c r="AA352" s="87"/>
      <c r="AB352" s="90"/>
      <c r="AC352" s="90"/>
      <c r="AD352" s="90">
        <f t="shared" si="11"/>
        <v>0</v>
      </c>
      <c r="AE352" s="48"/>
      <c r="AF352" s="635"/>
      <c r="AG352" s="48"/>
      <c r="AH352" s="51"/>
      <c r="AI352" s="51" t="s">
        <v>12181</v>
      </c>
    </row>
    <row r="353" spans="1:35" s="57" customFormat="1" outlineLevel="1">
      <c r="A353" s="647"/>
      <c r="B353" s="649" t="s">
        <v>23</v>
      </c>
      <c r="C353" s="100">
        <v>346</v>
      </c>
      <c r="D353" s="48"/>
      <c r="E353" s="48" t="s">
        <v>12182</v>
      </c>
      <c r="F353" s="48" t="s">
        <v>12183</v>
      </c>
      <c r="G353" s="95" t="s">
        <v>12184</v>
      </c>
      <c r="H353" s="48"/>
      <c r="I353" s="48"/>
      <c r="J353" s="48"/>
      <c r="K353" s="48"/>
      <c r="L353" s="48"/>
      <c r="M353" s="48"/>
      <c r="N353" s="48"/>
      <c r="O353" s="48"/>
      <c r="P353" s="651"/>
      <c r="Q353" s="652"/>
      <c r="R353" s="125"/>
      <c r="S353" s="78"/>
      <c r="T353" s="78"/>
      <c r="U353" s="78"/>
      <c r="V353" s="78"/>
      <c r="W353" s="78"/>
      <c r="X353" s="78"/>
      <c r="Y353" s="78"/>
      <c r="Z353" s="48"/>
      <c r="AA353" s="87"/>
      <c r="AB353" s="90"/>
      <c r="AC353" s="90"/>
      <c r="AD353" s="90"/>
      <c r="AE353" s="48"/>
      <c r="AF353" s="635"/>
      <c r="AG353" s="125"/>
      <c r="AH353" s="51"/>
      <c r="AI353" s="51" t="s">
        <v>12181</v>
      </c>
    </row>
    <row r="354" spans="1:35" s="57" customFormat="1" outlineLevel="1">
      <c r="A354" s="647"/>
      <c r="B354" s="649" t="s">
        <v>23</v>
      </c>
      <c r="C354" s="100">
        <v>347</v>
      </c>
      <c r="D354" s="48"/>
      <c r="E354" s="48" t="s">
        <v>12185</v>
      </c>
      <c r="F354" s="48" t="s">
        <v>12186</v>
      </c>
      <c r="G354" s="95" t="s">
        <v>12187</v>
      </c>
      <c r="H354" s="48"/>
      <c r="I354" s="48"/>
      <c r="J354" s="48"/>
      <c r="K354" s="48"/>
      <c r="L354" s="48"/>
      <c r="M354" s="48"/>
      <c r="N354" s="48"/>
      <c r="O354" s="48"/>
      <c r="P354" s="651"/>
      <c r="Q354" s="652"/>
      <c r="R354" s="125"/>
      <c r="S354" s="78"/>
      <c r="T354" s="78"/>
      <c r="U354" s="78"/>
      <c r="V354" s="78"/>
      <c r="W354" s="78"/>
      <c r="X354" s="78"/>
      <c r="Y354" s="78"/>
      <c r="Z354" s="48"/>
      <c r="AA354" s="87"/>
      <c r="AB354" s="90"/>
      <c r="AC354" s="90"/>
      <c r="AD354" s="90"/>
      <c r="AE354" s="48"/>
      <c r="AF354" s="635"/>
      <c r="AG354" s="125"/>
      <c r="AH354" s="51"/>
      <c r="AI354" s="51" t="s">
        <v>12181</v>
      </c>
    </row>
    <row r="355" spans="1:35" s="57" customFormat="1" outlineLevel="1">
      <c r="A355" s="647"/>
      <c r="B355" s="649" t="s">
        <v>23</v>
      </c>
      <c r="C355" s="100">
        <v>348</v>
      </c>
      <c r="D355" s="48"/>
      <c r="E355" s="48" t="s">
        <v>12188</v>
      </c>
      <c r="F355" s="48" t="s">
        <v>12189</v>
      </c>
      <c r="G355" s="95" t="s">
        <v>12190</v>
      </c>
      <c r="H355" s="48"/>
      <c r="I355" s="48"/>
      <c r="J355" s="48"/>
      <c r="K355" s="48"/>
      <c r="L355" s="48"/>
      <c r="M355" s="48"/>
      <c r="N355" s="48"/>
      <c r="O355" s="48"/>
      <c r="P355" s="651"/>
      <c r="Q355" s="652"/>
      <c r="R355" s="125"/>
      <c r="S355" s="78"/>
      <c r="T355" s="78"/>
      <c r="U355" s="78"/>
      <c r="V355" s="78"/>
      <c r="W355" s="78"/>
      <c r="X355" s="78"/>
      <c r="Y355" s="78"/>
      <c r="Z355" s="48"/>
      <c r="AA355" s="87"/>
      <c r="AB355" s="90"/>
      <c r="AC355" s="90"/>
      <c r="AD355" s="90"/>
      <c r="AE355" s="48"/>
      <c r="AF355" s="635"/>
      <c r="AG355" s="125"/>
      <c r="AH355" s="51"/>
      <c r="AI355" s="51" t="s">
        <v>12181</v>
      </c>
    </row>
    <row r="356" spans="1:35" s="57" customFormat="1" outlineLevel="1">
      <c r="A356" s="647"/>
      <c r="B356" s="649" t="s">
        <v>23</v>
      </c>
      <c r="C356" s="100">
        <v>349</v>
      </c>
      <c r="D356" s="48"/>
      <c r="E356" s="48" t="s">
        <v>12191</v>
      </c>
      <c r="F356" s="48" t="s">
        <v>12192</v>
      </c>
      <c r="G356" s="95" t="s">
        <v>12193</v>
      </c>
      <c r="H356" s="48"/>
      <c r="I356" s="48"/>
      <c r="J356" s="48"/>
      <c r="K356" s="48"/>
      <c r="L356" s="48"/>
      <c r="M356" s="48"/>
      <c r="N356" s="48"/>
      <c r="O356" s="48"/>
      <c r="P356" s="651"/>
      <c r="Q356" s="652"/>
      <c r="R356" s="125"/>
      <c r="S356" s="78"/>
      <c r="T356" s="78"/>
      <c r="U356" s="78"/>
      <c r="V356" s="78"/>
      <c r="W356" s="78"/>
      <c r="X356" s="78"/>
      <c r="Y356" s="78"/>
      <c r="Z356" s="48"/>
      <c r="AA356" s="87"/>
      <c r="AB356" s="90"/>
      <c r="AC356" s="90"/>
      <c r="AD356" s="90"/>
      <c r="AE356" s="48"/>
      <c r="AF356" s="635"/>
      <c r="AG356" s="125"/>
      <c r="AH356" s="51"/>
      <c r="AI356" s="51" t="s">
        <v>12181</v>
      </c>
    </row>
    <row r="357" spans="1:35" s="57" customFormat="1" outlineLevel="1">
      <c r="A357" s="647"/>
      <c r="B357" s="649" t="s">
        <v>23</v>
      </c>
      <c r="C357" s="100">
        <v>350</v>
      </c>
      <c r="D357" s="48"/>
      <c r="E357" s="48" t="s">
        <v>12194</v>
      </c>
      <c r="F357" s="48" t="s">
        <v>12195</v>
      </c>
      <c r="G357" s="95" t="s">
        <v>12196</v>
      </c>
      <c r="H357" s="48"/>
      <c r="I357" s="48"/>
      <c r="J357" s="48"/>
      <c r="K357" s="48"/>
      <c r="L357" s="48"/>
      <c r="M357" s="48"/>
      <c r="N357" s="48"/>
      <c r="O357" s="48"/>
      <c r="P357" s="651"/>
      <c r="Q357" s="652"/>
      <c r="R357" s="125"/>
      <c r="S357" s="78"/>
      <c r="T357" s="78"/>
      <c r="U357" s="78"/>
      <c r="V357" s="78"/>
      <c r="W357" s="78"/>
      <c r="X357" s="78"/>
      <c r="Y357" s="78"/>
      <c r="Z357" s="48"/>
      <c r="AA357" s="87"/>
      <c r="AB357" s="90"/>
      <c r="AC357" s="90"/>
      <c r="AD357" s="90"/>
      <c r="AE357" s="48"/>
      <c r="AF357" s="635"/>
      <c r="AG357" s="125"/>
      <c r="AH357" s="51"/>
      <c r="AI357" s="51" t="s">
        <v>12181</v>
      </c>
    </row>
    <row r="358" spans="1:35" s="57" customFormat="1" outlineLevel="1">
      <c r="A358" s="647"/>
      <c r="B358" s="649" t="s">
        <v>23</v>
      </c>
      <c r="C358" s="100">
        <v>351</v>
      </c>
      <c r="D358" s="48"/>
      <c r="E358" s="48" t="s">
        <v>12197</v>
      </c>
      <c r="F358" s="48" t="s">
        <v>12198</v>
      </c>
      <c r="G358" s="95" t="s">
        <v>12199</v>
      </c>
      <c r="H358" s="48"/>
      <c r="I358" s="48"/>
      <c r="J358" s="48"/>
      <c r="K358" s="48"/>
      <c r="L358" s="48"/>
      <c r="M358" s="48"/>
      <c r="N358" s="48"/>
      <c r="O358" s="48"/>
      <c r="P358" s="651"/>
      <c r="Q358" s="652"/>
      <c r="R358" s="125"/>
      <c r="S358" s="78"/>
      <c r="T358" s="78"/>
      <c r="U358" s="78"/>
      <c r="V358" s="78"/>
      <c r="W358" s="78"/>
      <c r="X358" s="78"/>
      <c r="Y358" s="78"/>
      <c r="Z358" s="48"/>
      <c r="AA358" s="87"/>
      <c r="AB358" s="90"/>
      <c r="AC358" s="90"/>
      <c r="AD358" s="90"/>
      <c r="AE358" s="48"/>
      <c r="AF358" s="635"/>
      <c r="AG358" s="125"/>
      <c r="AH358" s="51"/>
      <c r="AI358" s="51" t="s">
        <v>12181</v>
      </c>
    </row>
    <row r="359" spans="1:35" s="57" customFormat="1" outlineLevel="1">
      <c r="A359" s="647"/>
      <c r="B359" s="649" t="s">
        <v>23</v>
      </c>
      <c r="C359" s="100">
        <v>352</v>
      </c>
      <c r="D359" s="48"/>
      <c r="E359" s="48" t="s">
        <v>12200</v>
      </c>
      <c r="F359" s="48" t="s">
        <v>12201</v>
      </c>
      <c r="G359" s="95" t="s">
        <v>12202</v>
      </c>
      <c r="H359" s="48"/>
      <c r="I359" s="48"/>
      <c r="J359" s="48"/>
      <c r="K359" s="48"/>
      <c r="L359" s="48"/>
      <c r="M359" s="48"/>
      <c r="N359" s="48"/>
      <c r="O359" s="48"/>
      <c r="P359" s="651"/>
      <c r="Q359" s="652"/>
      <c r="R359" s="125"/>
      <c r="S359" s="78"/>
      <c r="T359" s="78"/>
      <c r="U359" s="78"/>
      <c r="V359" s="78"/>
      <c r="W359" s="78"/>
      <c r="X359" s="78"/>
      <c r="Y359" s="78"/>
      <c r="Z359" s="48"/>
      <c r="AA359" s="87"/>
      <c r="AB359" s="90"/>
      <c r="AC359" s="90"/>
      <c r="AD359" s="90"/>
      <c r="AE359" s="48"/>
      <c r="AF359" s="635"/>
      <c r="AG359" s="125"/>
      <c r="AH359" s="51"/>
      <c r="AI359" s="51" t="s">
        <v>12181</v>
      </c>
    </row>
    <row r="360" spans="1:35" s="57" customFormat="1" outlineLevel="1">
      <c r="A360" s="647"/>
      <c r="B360" s="48" t="s">
        <v>84</v>
      </c>
      <c r="C360" s="100">
        <v>353</v>
      </c>
      <c r="D360" s="48" t="s">
        <v>12203</v>
      </c>
      <c r="E360" s="48" t="s">
        <v>12204</v>
      </c>
      <c r="F360" s="48" t="s">
        <v>12205</v>
      </c>
      <c r="G360" s="656" t="s">
        <v>12206</v>
      </c>
      <c r="H360" s="48" t="s">
        <v>12207</v>
      </c>
      <c r="I360" s="48" t="s">
        <v>9152</v>
      </c>
      <c r="J360" s="48" t="s">
        <v>10625</v>
      </c>
      <c r="K360" s="48"/>
      <c r="L360" s="48" t="s">
        <v>9884</v>
      </c>
      <c r="M360" s="48">
        <v>9999</v>
      </c>
      <c r="N360" s="48">
        <v>0</v>
      </c>
      <c r="O360" s="48">
        <v>10000</v>
      </c>
      <c r="P360" s="651"/>
      <c r="Q360" s="652"/>
      <c r="R360" s="125"/>
      <c r="S360" s="78"/>
      <c r="T360" s="78" t="s">
        <v>80</v>
      </c>
      <c r="U360" s="78"/>
      <c r="V360" s="78"/>
      <c r="W360" s="78"/>
      <c r="X360" s="78"/>
      <c r="Y360" s="78"/>
      <c r="Z360" s="48"/>
      <c r="AA360" s="87"/>
      <c r="AB360" s="90"/>
      <c r="AC360" s="90"/>
      <c r="AD360" s="90"/>
      <c r="AE360" s="48"/>
      <c r="AF360" s="635" t="s">
        <v>324</v>
      </c>
      <c r="AG360" s="48" t="s">
        <v>1539</v>
      </c>
      <c r="AH360" s="48"/>
      <c r="AI360" s="656" t="s">
        <v>12208</v>
      </c>
    </row>
    <row r="361" spans="1:35" s="57" customFormat="1" outlineLevel="1">
      <c r="A361" s="647"/>
      <c r="B361" s="649" t="s">
        <v>82</v>
      </c>
      <c r="C361" s="100">
        <v>354</v>
      </c>
      <c r="D361" s="47" t="s">
        <v>12209</v>
      </c>
      <c r="E361" s="48" t="s">
        <v>12210</v>
      </c>
      <c r="F361" s="48" t="s">
        <v>12211</v>
      </c>
      <c r="G361" s="95" t="s">
        <v>12212</v>
      </c>
      <c r="H361" s="48"/>
      <c r="I361" s="48" t="s">
        <v>9879</v>
      </c>
      <c r="J361" s="48"/>
      <c r="K361" s="48"/>
      <c r="L361" s="48"/>
      <c r="M361" s="48"/>
      <c r="N361" s="48">
        <v>0</v>
      </c>
      <c r="O361" s="48">
        <v>65536</v>
      </c>
      <c r="P361" s="649"/>
      <c r="Q361" s="650"/>
      <c r="R361" s="48"/>
      <c r="S361" s="48" t="s">
        <v>80</v>
      </c>
      <c r="T361" s="78" t="s">
        <v>80</v>
      </c>
      <c r="U361" s="78"/>
      <c r="V361" s="78"/>
      <c r="W361" s="78"/>
      <c r="X361" s="78"/>
      <c r="Y361" s="78"/>
      <c r="Z361" s="48"/>
      <c r="AA361" s="87"/>
      <c r="AB361" s="90"/>
      <c r="AC361" s="90"/>
      <c r="AD361" s="90"/>
      <c r="AE361" s="48"/>
      <c r="AF361" s="635"/>
      <c r="AG361" s="125"/>
      <c r="AH361" s="51"/>
      <c r="AI361" s="51"/>
    </row>
    <row r="362" spans="1:35" s="472" customFormat="1" outlineLevel="1">
      <c r="A362" s="647"/>
      <c r="B362" s="649" t="s">
        <v>377</v>
      </c>
      <c r="C362" s="100">
        <v>355</v>
      </c>
      <c r="D362" s="48" t="s">
        <v>12213</v>
      </c>
      <c r="E362" s="48" t="s">
        <v>12214</v>
      </c>
      <c r="F362" s="48" t="s">
        <v>12215</v>
      </c>
      <c r="G362" s="48" t="s">
        <v>12216</v>
      </c>
      <c r="H362" s="48" t="s">
        <v>12216</v>
      </c>
      <c r="I362" s="48" t="s">
        <v>9879</v>
      </c>
      <c r="J362" s="48" t="s">
        <v>10625</v>
      </c>
      <c r="K362" s="48"/>
      <c r="L362" s="48"/>
      <c r="M362" s="48">
        <v>99999</v>
      </c>
      <c r="N362" s="48">
        <v>0</v>
      </c>
      <c r="O362" s="48">
        <v>65535</v>
      </c>
      <c r="P362" s="651"/>
      <c r="Q362" s="652"/>
      <c r="R362" s="125"/>
      <c r="S362" s="78" t="s">
        <v>19</v>
      </c>
      <c r="T362" s="78" t="s">
        <v>80</v>
      </c>
      <c r="U362" s="78"/>
      <c r="V362" s="78"/>
      <c r="W362" s="78"/>
      <c r="X362" s="78"/>
      <c r="Y362" s="78"/>
      <c r="Z362" s="48"/>
      <c r="AA362" s="87"/>
      <c r="AB362" s="90"/>
      <c r="AC362" s="90"/>
      <c r="AD362" s="90"/>
      <c r="AE362" s="48"/>
      <c r="AF362" s="180" t="s">
        <v>384</v>
      </c>
      <c r="AG362" s="125" t="s">
        <v>1539</v>
      </c>
      <c r="AH362" s="499"/>
      <c r="AI362" s="710" t="s">
        <v>12217</v>
      </c>
    </row>
    <row r="363" spans="1:35" s="472" customFormat="1" outlineLevel="1">
      <c r="A363" s="647"/>
      <c r="B363" s="649" t="s">
        <v>377</v>
      </c>
      <c r="C363" s="100">
        <v>356</v>
      </c>
      <c r="D363" s="48" t="s">
        <v>12218</v>
      </c>
      <c r="E363" s="48" t="s">
        <v>12219</v>
      </c>
      <c r="F363" s="48" t="s">
        <v>12220</v>
      </c>
      <c r="G363" s="48" t="s">
        <v>12221</v>
      </c>
      <c r="H363" s="48" t="s">
        <v>12221</v>
      </c>
      <c r="I363" s="48" t="s">
        <v>9879</v>
      </c>
      <c r="J363" s="48" t="s">
        <v>10625</v>
      </c>
      <c r="K363" s="48"/>
      <c r="L363" s="48"/>
      <c r="M363" s="48">
        <v>99999</v>
      </c>
      <c r="N363" s="48">
        <v>0</v>
      </c>
      <c r="O363" s="48">
        <v>65535</v>
      </c>
      <c r="P363" s="651"/>
      <c r="Q363" s="652"/>
      <c r="R363" s="125"/>
      <c r="S363" s="78" t="s">
        <v>19</v>
      </c>
      <c r="T363" s="78" t="s">
        <v>80</v>
      </c>
      <c r="U363" s="78"/>
      <c r="V363" s="78"/>
      <c r="W363" s="78"/>
      <c r="X363" s="78"/>
      <c r="Y363" s="78"/>
      <c r="Z363" s="48"/>
      <c r="AA363" s="87"/>
      <c r="AB363" s="90"/>
      <c r="AC363" s="90"/>
      <c r="AD363" s="90"/>
      <c r="AE363" s="48"/>
      <c r="AF363" s="180" t="s">
        <v>384</v>
      </c>
      <c r="AG363" s="125" t="s">
        <v>1539</v>
      </c>
      <c r="AH363" s="499"/>
      <c r="AI363" s="710" t="s">
        <v>12217</v>
      </c>
    </row>
    <row r="364" spans="1:35" s="472" customFormat="1" outlineLevel="1">
      <c r="A364" s="647"/>
      <c r="B364" s="649" t="s">
        <v>377</v>
      </c>
      <c r="C364" s="100">
        <v>357</v>
      </c>
      <c r="D364" s="48" t="s">
        <v>12222</v>
      </c>
      <c r="E364" s="48" t="s">
        <v>12223</v>
      </c>
      <c r="F364" s="48" t="s">
        <v>12224</v>
      </c>
      <c r="G364" s="48" t="s">
        <v>12225</v>
      </c>
      <c r="H364" s="48" t="s">
        <v>12225</v>
      </c>
      <c r="I364" s="48" t="s">
        <v>9879</v>
      </c>
      <c r="J364" s="48" t="s">
        <v>10625</v>
      </c>
      <c r="K364" s="48"/>
      <c r="L364" s="48"/>
      <c r="M364" s="48">
        <v>99999</v>
      </c>
      <c r="N364" s="48">
        <v>0</v>
      </c>
      <c r="O364" s="48">
        <v>65535</v>
      </c>
      <c r="P364" s="651"/>
      <c r="Q364" s="652"/>
      <c r="R364" s="125"/>
      <c r="S364" s="78" t="s">
        <v>19</v>
      </c>
      <c r="T364" s="78" t="s">
        <v>80</v>
      </c>
      <c r="U364" s="78"/>
      <c r="V364" s="78"/>
      <c r="W364" s="78"/>
      <c r="X364" s="78"/>
      <c r="Y364" s="78"/>
      <c r="Z364" s="48"/>
      <c r="AA364" s="87"/>
      <c r="AB364" s="90"/>
      <c r="AC364" s="90"/>
      <c r="AD364" s="90"/>
      <c r="AE364" s="48"/>
      <c r="AF364" s="180" t="s">
        <v>384</v>
      </c>
      <c r="AG364" s="125" t="s">
        <v>1539</v>
      </c>
      <c r="AH364" s="499"/>
      <c r="AI364" s="710" t="s">
        <v>12217</v>
      </c>
    </row>
    <row r="365" spans="1:35" s="472" customFormat="1" outlineLevel="1">
      <c r="A365" s="647"/>
      <c r="B365" s="649" t="s">
        <v>377</v>
      </c>
      <c r="C365" s="100">
        <v>358</v>
      </c>
      <c r="D365" s="48" t="s">
        <v>12226</v>
      </c>
      <c r="E365" s="48" t="s">
        <v>12227</v>
      </c>
      <c r="F365" s="48" t="s">
        <v>12228</v>
      </c>
      <c r="G365" s="48" t="s">
        <v>12229</v>
      </c>
      <c r="H365" s="48" t="s">
        <v>12229</v>
      </c>
      <c r="I365" s="48" t="s">
        <v>9879</v>
      </c>
      <c r="J365" s="48" t="s">
        <v>10625</v>
      </c>
      <c r="K365" s="48"/>
      <c r="L365" s="48"/>
      <c r="M365" s="48">
        <v>99999</v>
      </c>
      <c r="N365" s="48">
        <v>0</v>
      </c>
      <c r="O365" s="48">
        <v>65535</v>
      </c>
      <c r="P365" s="651"/>
      <c r="Q365" s="652"/>
      <c r="R365" s="125"/>
      <c r="S365" s="78" t="s">
        <v>19</v>
      </c>
      <c r="T365" s="78" t="s">
        <v>80</v>
      </c>
      <c r="U365" s="78"/>
      <c r="V365" s="78"/>
      <c r="W365" s="78"/>
      <c r="X365" s="78"/>
      <c r="Y365" s="78"/>
      <c r="Z365" s="48"/>
      <c r="AA365" s="87"/>
      <c r="AB365" s="90"/>
      <c r="AC365" s="90"/>
      <c r="AD365" s="90"/>
      <c r="AE365" s="48"/>
      <c r="AF365" s="180" t="s">
        <v>384</v>
      </c>
      <c r="AG365" s="125" t="s">
        <v>1539</v>
      </c>
      <c r="AH365" s="499"/>
      <c r="AI365" s="710" t="s">
        <v>12217</v>
      </c>
    </row>
    <row r="366" spans="1:35" s="472" customFormat="1" outlineLevel="1">
      <c r="A366" s="647"/>
      <c r="B366" s="649" t="s">
        <v>377</v>
      </c>
      <c r="C366" s="100">
        <v>359</v>
      </c>
      <c r="D366" s="48" t="s">
        <v>12230</v>
      </c>
      <c r="E366" s="48" t="s">
        <v>12231</v>
      </c>
      <c r="F366" s="48" t="s">
        <v>12232</v>
      </c>
      <c r="G366" s="48" t="s">
        <v>12233</v>
      </c>
      <c r="H366" s="48" t="s">
        <v>12233</v>
      </c>
      <c r="I366" s="48" t="s">
        <v>9879</v>
      </c>
      <c r="J366" s="48" t="s">
        <v>10625</v>
      </c>
      <c r="K366" s="48"/>
      <c r="L366" s="48"/>
      <c r="M366" s="48">
        <v>99999</v>
      </c>
      <c r="N366" s="48">
        <v>0</v>
      </c>
      <c r="O366" s="48">
        <v>65535</v>
      </c>
      <c r="P366" s="651"/>
      <c r="Q366" s="652"/>
      <c r="R366" s="125"/>
      <c r="S366" s="78" t="s">
        <v>19</v>
      </c>
      <c r="T366" s="78" t="s">
        <v>80</v>
      </c>
      <c r="U366" s="78"/>
      <c r="V366" s="78"/>
      <c r="W366" s="78"/>
      <c r="X366" s="78"/>
      <c r="Y366" s="78"/>
      <c r="Z366" s="48"/>
      <c r="AA366" s="87"/>
      <c r="AB366" s="90"/>
      <c r="AC366" s="90"/>
      <c r="AD366" s="90"/>
      <c r="AE366" s="48"/>
      <c r="AF366" s="180" t="s">
        <v>384</v>
      </c>
      <c r="AG366" s="125" t="s">
        <v>1539</v>
      </c>
      <c r="AH366" s="499"/>
      <c r="AI366" s="710" t="s">
        <v>12217</v>
      </c>
    </row>
    <row r="367" spans="1:35" s="472" customFormat="1" outlineLevel="1">
      <c r="A367" s="647"/>
      <c r="B367" s="649" t="s">
        <v>377</v>
      </c>
      <c r="C367" s="100">
        <v>360</v>
      </c>
      <c r="D367" s="48" t="s">
        <v>12234</v>
      </c>
      <c r="E367" s="48" t="s">
        <v>12235</v>
      </c>
      <c r="F367" s="48" t="s">
        <v>12236</v>
      </c>
      <c r="G367" s="48" t="s">
        <v>12237</v>
      </c>
      <c r="H367" s="48" t="s">
        <v>12237</v>
      </c>
      <c r="I367" s="48" t="s">
        <v>9879</v>
      </c>
      <c r="J367" s="48" t="s">
        <v>10625</v>
      </c>
      <c r="K367" s="48"/>
      <c r="L367" s="48"/>
      <c r="M367" s="48">
        <v>99999</v>
      </c>
      <c r="N367" s="48">
        <v>0</v>
      </c>
      <c r="O367" s="48">
        <v>65535</v>
      </c>
      <c r="P367" s="651"/>
      <c r="Q367" s="652"/>
      <c r="R367" s="125"/>
      <c r="S367" s="78" t="s">
        <v>19</v>
      </c>
      <c r="T367" s="78" t="s">
        <v>80</v>
      </c>
      <c r="U367" s="78"/>
      <c r="V367" s="78"/>
      <c r="W367" s="78"/>
      <c r="X367" s="78"/>
      <c r="Y367" s="78"/>
      <c r="Z367" s="48"/>
      <c r="AA367" s="87"/>
      <c r="AB367" s="90"/>
      <c r="AC367" s="90"/>
      <c r="AD367" s="90"/>
      <c r="AE367" s="48"/>
      <c r="AF367" s="180" t="s">
        <v>384</v>
      </c>
      <c r="AG367" s="125" t="s">
        <v>1539</v>
      </c>
      <c r="AH367" s="499"/>
      <c r="AI367" s="710" t="s">
        <v>12217</v>
      </c>
    </row>
    <row r="368" spans="1:35" s="472" customFormat="1" outlineLevel="1">
      <c r="A368" s="647"/>
      <c r="B368" s="649" t="s">
        <v>377</v>
      </c>
      <c r="C368" s="100">
        <v>361</v>
      </c>
      <c r="D368" s="48" t="s">
        <v>12238</v>
      </c>
      <c r="E368" s="48" t="s">
        <v>12239</v>
      </c>
      <c r="F368" s="48" t="s">
        <v>12240</v>
      </c>
      <c r="G368" s="48" t="s">
        <v>12241</v>
      </c>
      <c r="H368" s="48" t="s">
        <v>12241</v>
      </c>
      <c r="I368" s="48" t="s">
        <v>9879</v>
      </c>
      <c r="J368" s="48" t="s">
        <v>10625</v>
      </c>
      <c r="K368" s="48"/>
      <c r="L368" s="48"/>
      <c r="M368" s="48">
        <v>99999</v>
      </c>
      <c r="N368" s="48">
        <v>0</v>
      </c>
      <c r="O368" s="48">
        <v>65535</v>
      </c>
      <c r="P368" s="651"/>
      <c r="Q368" s="652"/>
      <c r="R368" s="125"/>
      <c r="S368" s="78" t="s">
        <v>19</v>
      </c>
      <c r="T368" s="78" t="s">
        <v>80</v>
      </c>
      <c r="U368" s="78"/>
      <c r="V368" s="78"/>
      <c r="W368" s="78"/>
      <c r="X368" s="78"/>
      <c r="Y368" s="78"/>
      <c r="Z368" s="48"/>
      <c r="AA368" s="87"/>
      <c r="AB368" s="90"/>
      <c r="AC368" s="90"/>
      <c r="AD368" s="90"/>
      <c r="AE368" s="48"/>
      <c r="AF368" s="180" t="s">
        <v>384</v>
      </c>
      <c r="AG368" s="125" t="s">
        <v>1539</v>
      </c>
      <c r="AH368" s="499"/>
      <c r="AI368" s="710" t="s">
        <v>12217</v>
      </c>
    </row>
    <row r="369" spans="1:35" s="472" customFormat="1" outlineLevel="1">
      <c r="A369" s="647"/>
      <c r="B369" s="649" t="s">
        <v>377</v>
      </c>
      <c r="C369" s="100">
        <v>362</v>
      </c>
      <c r="D369" s="48" t="s">
        <v>12242</v>
      </c>
      <c r="E369" s="48" t="s">
        <v>12243</v>
      </c>
      <c r="F369" s="48" t="s">
        <v>12244</v>
      </c>
      <c r="G369" s="48" t="s">
        <v>12245</v>
      </c>
      <c r="H369" s="48" t="s">
        <v>12245</v>
      </c>
      <c r="I369" s="48" t="s">
        <v>9879</v>
      </c>
      <c r="J369" s="48" t="s">
        <v>10625</v>
      </c>
      <c r="K369" s="48"/>
      <c r="L369" s="48"/>
      <c r="M369" s="48">
        <v>99999</v>
      </c>
      <c r="N369" s="48">
        <v>0</v>
      </c>
      <c r="O369" s="48">
        <v>65535</v>
      </c>
      <c r="P369" s="651"/>
      <c r="Q369" s="652"/>
      <c r="R369" s="125"/>
      <c r="S369" s="78" t="s">
        <v>19</v>
      </c>
      <c r="T369" s="78" t="s">
        <v>80</v>
      </c>
      <c r="U369" s="78"/>
      <c r="V369" s="78"/>
      <c r="W369" s="78"/>
      <c r="X369" s="78"/>
      <c r="Y369" s="78"/>
      <c r="Z369" s="48"/>
      <c r="AA369" s="87"/>
      <c r="AB369" s="90"/>
      <c r="AC369" s="90"/>
      <c r="AD369" s="90"/>
      <c r="AE369" s="48"/>
      <c r="AF369" s="180" t="s">
        <v>384</v>
      </c>
      <c r="AG369" s="125" t="s">
        <v>1539</v>
      </c>
      <c r="AH369" s="499"/>
      <c r="AI369" s="710" t="s">
        <v>12217</v>
      </c>
    </row>
    <row r="370" spans="1:35" s="472" customFormat="1" outlineLevel="1">
      <c r="A370" s="647"/>
      <c r="B370" s="649" t="s">
        <v>377</v>
      </c>
      <c r="C370" s="100">
        <v>363</v>
      </c>
      <c r="D370" s="48" t="s">
        <v>12246</v>
      </c>
      <c r="E370" s="48" t="s">
        <v>12247</v>
      </c>
      <c r="F370" s="48" t="s">
        <v>12248</v>
      </c>
      <c r="G370" s="48" t="s">
        <v>12249</v>
      </c>
      <c r="H370" s="48" t="s">
        <v>12249</v>
      </c>
      <c r="I370" s="48" t="s">
        <v>9879</v>
      </c>
      <c r="J370" s="48" t="s">
        <v>10625</v>
      </c>
      <c r="K370" s="48"/>
      <c r="L370" s="48"/>
      <c r="M370" s="48">
        <v>99999</v>
      </c>
      <c r="N370" s="48">
        <v>0</v>
      </c>
      <c r="O370" s="48">
        <v>65535</v>
      </c>
      <c r="P370" s="651"/>
      <c r="Q370" s="652"/>
      <c r="R370" s="125"/>
      <c r="S370" s="78" t="s">
        <v>19</v>
      </c>
      <c r="T370" s="78" t="s">
        <v>80</v>
      </c>
      <c r="U370" s="78"/>
      <c r="V370" s="78"/>
      <c r="W370" s="78"/>
      <c r="X370" s="78"/>
      <c r="Y370" s="78"/>
      <c r="Z370" s="48"/>
      <c r="AA370" s="87"/>
      <c r="AB370" s="90"/>
      <c r="AC370" s="90"/>
      <c r="AD370" s="90"/>
      <c r="AE370" s="48"/>
      <c r="AF370" s="180" t="s">
        <v>384</v>
      </c>
      <c r="AG370" s="125" t="s">
        <v>1539</v>
      </c>
      <c r="AH370" s="499"/>
      <c r="AI370" s="710" t="s">
        <v>12217</v>
      </c>
    </row>
    <row r="371" spans="1:35" s="472" customFormat="1" outlineLevel="1">
      <c r="A371" s="647"/>
      <c r="B371" s="649" t="s">
        <v>377</v>
      </c>
      <c r="C371" s="100">
        <v>364</v>
      </c>
      <c r="D371" s="48" t="s">
        <v>12250</v>
      </c>
      <c r="E371" s="48" t="s">
        <v>12251</v>
      </c>
      <c r="F371" s="48" t="s">
        <v>12252</v>
      </c>
      <c r="G371" s="48" t="s">
        <v>12253</v>
      </c>
      <c r="H371" s="48" t="s">
        <v>12253</v>
      </c>
      <c r="I371" s="48" t="s">
        <v>9879</v>
      </c>
      <c r="J371" s="48" t="s">
        <v>10625</v>
      </c>
      <c r="K371" s="48"/>
      <c r="L371" s="48"/>
      <c r="M371" s="48">
        <v>99999</v>
      </c>
      <c r="N371" s="48">
        <v>0</v>
      </c>
      <c r="O371" s="48">
        <v>65535</v>
      </c>
      <c r="P371" s="651"/>
      <c r="Q371" s="652"/>
      <c r="R371" s="125"/>
      <c r="S371" s="78" t="s">
        <v>19</v>
      </c>
      <c r="T371" s="78" t="s">
        <v>80</v>
      </c>
      <c r="U371" s="78"/>
      <c r="V371" s="78"/>
      <c r="W371" s="78"/>
      <c r="X371" s="78"/>
      <c r="Y371" s="78"/>
      <c r="Z371" s="48"/>
      <c r="AA371" s="87"/>
      <c r="AB371" s="90"/>
      <c r="AC371" s="90"/>
      <c r="AD371" s="90"/>
      <c r="AE371" s="48"/>
      <c r="AF371" s="180" t="s">
        <v>384</v>
      </c>
      <c r="AG371" s="125" t="s">
        <v>1539</v>
      </c>
      <c r="AH371" s="499"/>
      <c r="AI371" s="710" t="s">
        <v>12217</v>
      </c>
    </row>
    <row r="372" spans="1:35" s="472" customFormat="1" outlineLevel="1">
      <c r="A372" s="647"/>
      <c r="B372" s="649" t="s">
        <v>377</v>
      </c>
      <c r="C372" s="100">
        <v>365</v>
      </c>
      <c r="D372" s="48" t="s">
        <v>12254</v>
      </c>
      <c r="E372" s="48" t="s">
        <v>12255</v>
      </c>
      <c r="F372" s="48" t="s">
        <v>12256</v>
      </c>
      <c r="G372" s="48" t="s">
        <v>12257</v>
      </c>
      <c r="H372" s="48" t="s">
        <v>12257</v>
      </c>
      <c r="I372" s="48" t="s">
        <v>9879</v>
      </c>
      <c r="J372" s="48" t="s">
        <v>10625</v>
      </c>
      <c r="K372" s="48"/>
      <c r="L372" s="48"/>
      <c r="M372" s="48">
        <v>99999</v>
      </c>
      <c r="N372" s="48">
        <v>0</v>
      </c>
      <c r="O372" s="48">
        <v>65535</v>
      </c>
      <c r="P372" s="651"/>
      <c r="Q372" s="652"/>
      <c r="R372" s="125"/>
      <c r="S372" s="78" t="s">
        <v>19</v>
      </c>
      <c r="T372" s="78" t="s">
        <v>80</v>
      </c>
      <c r="U372" s="78"/>
      <c r="V372" s="78"/>
      <c r="W372" s="78"/>
      <c r="X372" s="78"/>
      <c r="Y372" s="78"/>
      <c r="Z372" s="48"/>
      <c r="AA372" s="87"/>
      <c r="AB372" s="90"/>
      <c r="AC372" s="90"/>
      <c r="AD372" s="90"/>
      <c r="AE372" s="48"/>
      <c r="AF372" s="180" t="s">
        <v>384</v>
      </c>
      <c r="AG372" s="125" t="s">
        <v>1539</v>
      </c>
      <c r="AH372" s="499"/>
      <c r="AI372" s="710" t="s">
        <v>12217</v>
      </c>
    </row>
    <row r="373" spans="1:35" s="472" customFormat="1" outlineLevel="1">
      <c r="A373" s="647"/>
      <c r="B373" s="649" t="s">
        <v>377</v>
      </c>
      <c r="C373" s="100">
        <v>366</v>
      </c>
      <c r="D373" s="48" t="s">
        <v>12258</v>
      </c>
      <c r="E373" s="48" t="s">
        <v>12259</v>
      </c>
      <c r="F373" s="48" t="s">
        <v>12260</v>
      </c>
      <c r="G373" s="48" t="s">
        <v>12261</v>
      </c>
      <c r="H373" s="48" t="s">
        <v>12261</v>
      </c>
      <c r="I373" s="48" t="s">
        <v>9879</v>
      </c>
      <c r="J373" s="48" t="s">
        <v>10625</v>
      </c>
      <c r="K373" s="48"/>
      <c r="L373" s="48"/>
      <c r="M373" s="48">
        <v>99999</v>
      </c>
      <c r="N373" s="48">
        <v>0</v>
      </c>
      <c r="O373" s="48">
        <v>65535</v>
      </c>
      <c r="P373" s="651"/>
      <c r="Q373" s="652"/>
      <c r="R373" s="125"/>
      <c r="S373" s="78" t="s">
        <v>19</v>
      </c>
      <c r="T373" s="78" t="s">
        <v>80</v>
      </c>
      <c r="U373" s="78"/>
      <c r="V373" s="78"/>
      <c r="W373" s="78"/>
      <c r="X373" s="78"/>
      <c r="Y373" s="78"/>
      <c r="Z373" s="48"/>
      <c r="AA373" s="87"/>
      <c r="AB373" s="90"/>
      <c r="AC373" s="90"/>
      <c r="AD373" s="90"/>
      <c r="AE373" s="48"/>
      <c r="AF373" s="180" t="s">
        <v>384</v>
      </c>
      <c r="AG373" s="125" t="s">
        <v>1539</v>
      </c>
      <c r="AH373" s="499"/>
      <c r="AI373" s="710" t="s">
        <v>12217</v>
      </c>
    </row>
    <row r="374" spans="1:35" s="472" customFormat="1" outlineLevel="1">
      <c r="A374" s="647"/>
      <c r="B374" s="649" t="s">
        <v>377</v>
      </c>
      <c r="C374" s="100">
        <v>367</v>
      </c>
      <c r="D374" s="48" t="s">
        <v>12262</v>
      </c>
      <c r="E374" s="48" t="s">
        <v>12263</v>
      </c>
      <c r="F374" s="48" t="s">
        <v>12264</v>
      </c>
      <c r="G374" s="48" t="s">
        <v>12265</v>
      </c>
      <c r="H374" s="48" t="s">
        <v>12265</v>
      </c>
      <c r="I374" s="48" t="s">
        <v>9879</v>
      </c>
      <c r="J374" s="48" t="s">
        <v>10625</v>
      </c>
      <c r="K374" s="48"/>
      <c r="L374" s="48" t="s">
        <v>12266</v>
      </c>
      <c r="M374" s="48">
        <v>99999</v>
      </c>
      <c r="N374" s="48">
        <v>0</v>
      </c>
      <c r="O374" s="48">
        <v>65535</v>
      </c>
      <c r="P374" s="651"/>
      <c r="Q374" s="652"/>
      <c r="R374" s="125"/>
      <c r="S374" s="78" t="s">
        <v>19</v>
      </c>
      <c r="T374" s="78" t="s">
        <v>80</v>
      </c>
      <c r="U374" s="78"/>
      <c r="V374" s="78"/>
      <c r="W374" s="78"/>
      <c r="X374" s="78"/>
      <c r="Y374" s="78"/>
      <c r="Z374" s="48"/>
      <c r="AA374" s="87"/>
      <c r="AB374" s="90"/>
      <c r="AC374" s="90"/>
      <c r="AD374" s="90"/>
      <c r="AE374" s="48"/>
      <c r="AF374" s="180" t="s">
        <v>384</v>
      </c>
      <c r="AG374" s="125" t="s">
        <v>1539</v>
      </c>
      <c r="AH374" s="499"/>
      <c r="AI374" s="710" t="s">
        <v>12267</v>
      </c>
    </row>
    <row r="375" spans="1:35" s="472" customFormat="1" outlineLevel="1">
      <c r="A375" s="647"/>
      <c r="B375" s="649" t="s">
        <v>377</v>
      </c>
      <c r="C375" s="100">
        <v>368</v>
      </c>
      <c r="D375" s="48" t="s">
        <v>12268</v>
      </c>
      <c r="E375" s="48" t="s">
        <v>12269</v>
      </c>
      <c r="F375" s="48" t="s">
        <v>12270</v>
      </c>
      <c r="G375" s="48" t="s">
        <v>12271</v>
      </c>
      <c r="H375" s="48" t="s">
        <v>12271</v>
      </c>
      <c r="I375" s="48" t="s">
        <v>9879</v>
      </c>
      <c r="J375" s="48" t="s">
        <v>10625</v>
      </c>
      <c r="K375" s="48"/>
      <c r="L375" s="48" t="s">
        <v>12266</v>
      </c>
      <c r="M375" s="48">
        <v>99999</v>
      </c>
      <c r="N375" s="48">
        <v>0</v>
      </c>
      <c r="O375" s="48">
        <v>65535</v>
      </c>
      <c r="P375" s="651"/>
      <c r="Q375" s="652"/>
      <c r="R375" s="125"/>
      <c r="S375" s="78" t="s">
        <v>19</v>
      </c>
      <c r="T375" s="78" t="s">
        <v>80</v>
      </c>
      <c r="U375" s="78"/>
      <c r="V375" s="78"/>
      <c r="W375" s="78"/>
      <c r="X375" s="78"/>
      <c r="Y375" s="78"/>
      <c r="Z375" s="48"/>
      <c r="AA375" s="87"/>
      <c r="AB375" s="90"/>
      <c r="AC375" s="90"/>
      <c r="AD375" s="90"/>
      <c r="AE375" s="48"/>
      <c r="AF375" s="180" t="s">
        <v>384</v>
      </c>
      <c r="AG375" s="125" t="s">
        <v>1539</v>
      </c>
      <c r="AH375" s="499"/>
      <c r="AI375" s="710" t="s">
        <v>12267</v>
      </c>
    </row>
    <row r="376" spans="1:35" s="472" customFormat="1" outlineLevel="1">
      <c r="A376" s="647"/>
      <c r="B376" s="649" t="s">
        <v>377</v>
      </c>
      <c r="C376" s="100">
        <v>369</v>
      </c>
      <c r="D376" s="48" t="s">
        <v>12272</v>
      </c>
      <c r="E376" s="48" t="s">
        <v>12273</v>
      </c>
      <c r="F376" s="48" t="s">
        <v>12274</v>
      </c>
      <c r="G376" s="48" t="s">
        <v>12275</v>
      </c>
      <c r="H376" s="48" t="s">
        <v>12275</v>
      </c>
      <c r="I376" s="48" t="s">
        <v>9879</v>
      </c>
      <c r="J376" s="48" t="s">
        <v>10625</v>
      </c>
      <c r="K376" s="48"/>
      <c r="L376" s="48" t="s">
        <v>12266</v>
      </c>
      <c r="M376" s="48">
        <v>99999</v>
      </c>
      <c r="N376" s="48">
        <v>0</v>
      </c>
      <c r="O376" s="48">
        <v>65535</v>
      </c>
      <c r="P376" s="651"/>
      <c r="Q376" s="652"/>
      <c r="R376" s="125"/>
      <c r="S376" s="78" t="s">
        <v>19</v>
      </c>
      <c r="T376" s="78" t="s">
        <v>80</v>
      </c>
      <c r="U376" s="78"/>
      <c r="V376" s="78"/>
      <c r="W376" s="78"/>
      <c r="X376" s="78"/>
      <c r="Y376" s="78"/>
      <c r="Z376" s="48"/>
      <c r="AA376" s="87"/>
      <c r="AB376" s="90"/>
      <c r="AC376" s="90"/>
      <c r="AD376" s="90"/>
      <c r="AE376" s="48"/>
      <c r="AF376" s="180" t="s">
        <v>384</v>
      </c>
      <c r="AG376" s="125" t="s">
        <v>1539</v>
      </c>
      <c r="AH376" s="499"/>
      <c r="AI376" s="710" t="s">
        <v>12267</v>
      </c>
    </row>
    <row r="377" spans="1:35" s="472" customFormat="1" outlineLevel="1">
      <c r="A377" s="647"/>
      <c r="B377" s="649" t="s">
        <v>377</v>
      </c>
      <c r="C377" s="100">
        <v>370</v>
      </c>
      <c r="D377" s="48" t="s">
        <v>12276</v>
      </c>
      <c r="E377" s="48" t="s">
        <v>12277</v>
      </c>
      <c r="F377" s="48" t="s">
        <v>12278</v>
      </c>
      <c r="G377" s="48" t="s">
        <v>12279</v>
      </c>
      <c r="H377" s="48" t="s">
        <v>12279</v>
      </c>
      <c r="I377" s="48" t="s">
        <v>9879</v>
      </c>
      <c r="J377" s="48" t="s">
        <v>10625</v>
      </c>
      <c r="K377" s="48"/>
      <c r="L377" s="48" t="s">
        <v>12266</v>
      </c>
      <c r="M377" s="48">
        <v>99999</v>
      </c>
      <c r="N377" s="48">
        <v>0</v>
      </c>
      <c r="O377" s="48">
        <v>65535</v>
      </c>
      <c r="P377" s="651"/>
      <c r="Q377" s="652"/>
      <c r="R377" s="125"/>
      <c r="S377" s="78" t="s">
        <v>19</v>
      </c>
      <c r="T377" s="78" t="s">
        <v>80</v>
      </c>
      <c r="U377" s="78"/>
      <c r="V377" s="78"/>
      <c r="W377" s="78"/>
      <c r="X377" s="78"/>
      <c r="Y377" s="78"/>
      <c r="Z377" s="48"/>
      <c r="AA377" s="87"/>
      <c r="AB377" s="90"/>
      <c r="AC377" s="90"/>
      <c r="AD377" s="90"/>
      <c r="AE377" s="48"/>
      <c r="AF377" s="180" t="s">
        <v>384</v>
      </c>
      <c r="AG377" s="125" t="s">
        <v>1539</v>
      </c>
      <c r="AH377" s="499"/>
      <c r="AI377" s="710" t="s">
        <v>12267</v>
      </c>
    </row>
    <row r="378" spans="1:35" s="472" customFormat="1" outlineLevel="1">
      <c r="A378" s="647"/>
      <c r="B378" s="649" t="s">
        <v>377</v>
      </c>
      <c r="C378" s="100">
        <v>371</v>
      </c>
      <c r="D378" s="48" t="s">
        <v>12280</v>
      </c>
      <c r="E378" s="48" t="s">
        <v>12281</v>
      </c>
      <c r="F378" s="48" t="s">
        <v>12282</v>
      </c>
      <c r="G378" s="48" t="s">
        <v>12283</v>
      </c>
      <c r="H378" s="48" t="s">
        <v>12283</v>
      </c>
      <c r="I378" s="48" t="s">
        <v>9879</v>
      </c>
      <c r="J378" s="48" t="s">
        <v>10625</v>
      </c>
      <c r="K378" s="48"/>
      <c r="L378" s="48" t="s">
        <v>12266</v>
      </c>
      <c r="M378" s="48">
        <v>99999</v>
      </c>
      <c r="N378" s="48">
        <v>0</v>
      </c>
      <c r="O378" s="48">
        <v>65535</v>
      </c>
      <c r="P378" s="651"/>
      <c r="Q378" s="652"/>
      <c r="R378" s="125"/>
      <c r="S378" s="78" t="s">
        <v>19</v>
      </c>
      <c r="T378" s="78" t="s">
        <v>80</v>
      </c>
      <c r="U378" s="78"/>
      <c r="V378" s="78"/>
      <c r="W378" s="78"/>
      <c r="X378" s="78"/>
      <c r="Y378" s="78"/>
      <c r="Z378" s="48"/>
      <c r="AA378" s="87"/>
      <c r="AB378" s="90"/>
      <c r="AC378" s="90"/>
      <c r="AD378" s="90"/>
      <c r="AE378" s="48"/>
      <c r="AF378" s="180" t="s">
        <v>384</v>
      </c>
      <c r="AG378" s="125" t="s">
        <v>1539</v>
      </c>
      <c r="AH378" s="499"/>
      <c r="AI378" s="710" t="s">
        <v>12267</v>
      </c>
    </row>
    <row r="379" spans="1:35" s="472" customFormat="1" outlineLevel="1">
      <c r="A379" s="647"/>
      <c r="B379" s="649" t="s">
        <v>377</v>
      </c>
      <c r="C379" s="100">
        <v>372</v>
      </c>
      <c r="D379" s="48" t="s">
        <v>12284</v>
      </c>
      <c r="E379" s="48" t="s">
        <v>12285</v>
      </c>
      <c r="F379" s="48" t="s">
        <v>12286</v>
      </c>
      <c r="G379" s="48" t="s">
        <v>12287</v>
      </c>
      <c r="H379" s="48" t="s">
        <v>12287</v>
      </c>
      <c r="I379" s="48" t="s">
        <v>9879</v>
      </c>
      <c r="J379" s="48" t="s">
        <v>10625</v>
      </c>
      <c r="K379" s="48"/>
      <c r="L379" s="48" t="s">
        <v>12266</v>
      </c>
      <c r="M379" s="48">
        <v>99999</v>
      </c>
      <c r="N379" s="48">
        <v>0</v>
      </c>
      <c r="O379" s="48">
        <v>65535</v>
      </c>
      <c r="P379" s="651"/>
      <c r="Q379" s="652"/>
      <c r="R379" s="125"/>
      <c r="S379" s="78" t="s">
        <v>19</v>
      </c>
      <c r="T379" s="78" t="s">
        <v>80</v>
      </c>
      <c r="U379" s="78"/>
      <c r="V379" s="78"/>
      <c r="W379" s="78"/>
      <c r="X379" s="78"/>
      <c r="Y379" s="78"/>
      <c r="Z379" s="48"/>
      <c r="AA379" s="87"/>
      <c r="AB379" s="90"/>
      <c r="AC379" s="90"/>
      <c r="AD379" s="90"/>
      <c r="AE379" s="48"/>
      <c r="AF379" s="180" t="s">
        <v>384</v>
      </c>
      <c r="AG379" s="125" t="s">
        <v>1539</v>
      </c>
      <c r="AH379" s="499"/>
      <c r="AI379" s="710" t="s">
        <v>12267</v>
      </c>
    </row>
    <row r="380" spans="1:35" s="472" customFormat="1" outlineLevel="1">
      <c r="A380" s="647"/>
      <c r="B380" s="649" t="s">
        <v>377</v>
      </c>
      <c r="C380" s="100">
        <v>373</v>
      </c>
      <c r="D380" s="48" t="s">
        <v>12288</v>
      </c>
      <c r="E380" s="48" t="s">
        <v>12289</v>
      </c>
      <c r="F380" s="48" t="s">
        <v>12290</v>
      </c>
      <c r="G380" s="48" t="s">
        <v>12291</v>
      </c>
      <c r="H380" s="48" t="s">
        <v>12291</v>
      </c>
      <c r="I380" s="48" t="s">
        <v>9879</v>
      </c>
      <c r="J380" s="48" t="s">
        <v>10625</v>
      </c>
      <c r="K380" s="48"/>
      <c r="L380" s="48" t="s">
        <v>12266</v>
      </c>
      <c r="M380" s="48">
        <v>99999</v>
      </c>
      <c r="N380" s="48">
        <v>0</v>
      </c>
      <c r="O380" s="48">
        <v>65535</v>
      </c>
      <c r="P380" s="651"/>
      <c r="Q380" s="652"/>
      <c r="R380" s="125"/>
      <c r="S380" s="78" t="s">
        <v>19</v>
      </c>
      <c r="T380" s="78" t="s">
        <v>80</v>
      </c>
      <c r="U380" s="78"/>
      <c r="V380" s="78"/>
      <c r="W380" s="78"/>
      <c r="X380" s="78"/>
      <c r="Y380" s="78"/>
      <c r="Z380" s="48"/>
      <c r="AA380" s="87"/>
      <c r="AB380" s="90"/>
      <c r="AC380" s="90"/>
      <c r="AD380" s="90"/>
      <c r="AE380" s="48"/>
      <c r="AF380" s="180" t="s">
        <v>384</v>
      </c>
      <c r="AG380" s="125" t="s">
        <v>1539</v>
      </c>
      <c r="AH380" s="499"/>
      <c r="AI380" s="710" t="s">
        <v>12267</v>
      </c>
    </row>
    <row r="381" spans="1:35" s="472" customFormat="1" outlineLevel="1">
      <c r="A381" s="647"/>
      <c r="B381" s="649" t="s">
        <v>377</v>
      </c>
      <c r="C381" s="100">
        <v>374</v>
      </c>
      <c r="D381" s="48" t="s">
        <v>12292</v>
      </c>
      <c r="E381" s="48" t="s">
        <v>12293</v>
      </c>
      <c r="F381" s="48" t="s">
        <v>12294</v>
      </c>
      <c r="G381" s="48" t="s">
        <v>12295</v>
      </c>
      <c r="H381" s="48" t="s">
        <v>12295</v>
      </c>
      <c r="I381" s="48" t="s">
        <v>9879</v>
      </c>
      <c r="J381" s="48" t="s">
        <v>10625</v>
      </c>
      <c r="K381" s="48"/>
      <c r="L381" s="48" t="s">
        <v>12266</v>
      </c>
      <c r="M381" s="48">
        <v>99999</v>
      </c>
      <c r="N381" s="48">
        <v>0</v>
      </c>
      <c r="O381" s="48">
        <v>65535</v>
      </c>
      <c r="P381" s="651"/>
      <c r="Q381" s="652"/>
      <c r="R381" s="125"/>
      <c r="S381" s="78" t="s">
        <v>19</v>
      </c>
      <c r="T381" s="78" t="s">
        <v>80</v>
      </c>
      <c r="U381" s="78"/>
      <c r="V381" s="78"/>
      <c r="W381" s="78"/>
      <c r="X381" s="78"/>
      <c r="Y381" s="78"/>
      <c r="Z381" s="48"/>
      <c r="AA381" s="87"/>
      <c r="AB381" s="90"/>
      <c r="AC381" s="90"/>
      <c r="AD381" s="90"/>
      <c r="AE381" s="48"/>
      <c r="AF381" s="180" t="s">
        <v>384</v>
      </c>
      <c r="AG381" s="125" t="s">
        <v>1539</v>
      </c>
      <c r="AH381" s="499"/>
      <c r="AI381" s="710" t="s">
        <v>12267</v>
      </c>
    </row>
    <row r="382" spans="1:35" s="472" customFormat="1" outlineLevel="1">
      <c r="A382" s="647"/>
      <c r="B382" s="649" t="s">
        <v>377</v>
      </c>
      <c r="C382" s="100">
        <v>375</v>
      </c>
      <c r="D382" s="48" t="s">
        <v>12296</v>
      </c>
      <c r="E382" s="48" t="s">
        <v>12297</v>
      </c>
      <c r="F382" s="48" t="s">
        <v>12298</v>
      </c>
      <c r="G382" s="48" t="s">
        <v>12299</v>
      </c>
      <c r="H382" s="48" t="s">
        <v>12299</v>
      </c>
      <c r="I382" s="48" t="s">
        <v>9879</v>
      </c>
      <c r="J382" s="48" t="s">
        <v>10625</v>
      </c>
      <c r="K382" s="48"/>
      <c r="L382" s="48" t="s">
        <v>12266</v>
      </c>
      <c r="M382" s="48">
        <v>99999</v>
      </c>
      <c r="N382" s="48">
        <v>0</v>
      </c>
      <c r="O382" s="48">
        <v>65535</v>
      </c>
      <c r="P382" s="651"/>
      <c r="Q382" s="652"/>
      <c r="R382" s="125"/>
      <c r="S382" s="78" t="s">
        <v>19</v>
      </c>
      <c r="T382" s="78" t="s">
        <v>80</v>
      </c>
      <c r="U382" s="78"/>
      <c r="V382" s="78"/>
      <c r="W382" s="78"/>
      <c r="X382" s="78"/>
      <c r="Y382" s="78"/>
      <c r="Z382" s="48"/>
      <c r="AA382" s="87"/>
      <c r="AB382" s="90"/>
      <c r="AC382" s="90"/>
      <c r="AD382" s="90"/>
      <c r="AE382" s="48"/>
      <c r="AF382" s="180" t="s">
        <v>384</v>
      </c>
      <c r="AG382" s="125" t="s">
        <v>1539</v>
      </c>
      <c r="AH382" s="499"/>
      <c r="AI382" s="710" t="s">
        <v>12267</v>
      </c>
    </row>
    <row r="383" spans="1:35" s="472" customFormat="1" outlineLevel="1">
      <c r="A383" s="647"/>
      <c r="B383" s="649" t="s">
        <v>377</v>
      </c>
      <c r="C383" s="100">
        <v>376</v>
      </c>
      <c r="D383" s="48" t="s">
        <v>12300</v>
      </c>
      <c r="E383" s="48" t="s">
        <v>12301</v>
      </c>
      <c r="F383" s="48" t="s">
        <v>12302</v>
      </c>
      <c r="G383" s="48" t="s">
        <v>12303</v>
      </c>
      <c r="H383" s="48" t="s">
        <v>12303</v>
      </c>
      <c r="I383" s="48" t="s">
        <v>9879</v>
      </c>
      <c r="J383" s="48" t="s">
        <v>10625</v>
      </c>
      <c r="K383" s="48"/>
      <c r="L383" s="48" t="s">
        <v>12266</v>
      </c>
      <c r="M383" s="48">
        <v>99999</v>
      </c>
      <c r="N383" s="48">
        <v>0</v>
      </c>
      <c r="O383" s="48">
        <v>65535</v>
      </c>
      <c r="P383" s="651"/>
      <c r="Q383" s="652"/>
      <c r="R383" s="125"/>
      <c r="S383" s="78" t="s">
        <v>19</v>
      </c>
      <c r="T383" s="78" t="s">
        <v>80</v>
      </c>
      <c r="U383" s="78"/>
      <c r="V383" s="78"/>
      <c r="W383" s="78"/>
      <c r="X383" s="78"/>
      <c r="Y383" s="78"/>
      <c r="Z383" s="48"/>
      <c r="AA383" s="87"/>
      <c r="AB383" s="90"/>
      <c r="AC383" s="90"/>
      <c r="AD383" s="90"/>
      <c r="AE383" s="48"/>
      <c r="AF383" s="180" t="s">
        <v>384</v>
      </c>
      <c r="AG383" s="125" t="s">
        <v>1539</v>
      </c>
      <c r="AH383" s="499"/>
      <c r="AI383" s="710" t="s">
        <v>12267</v>
      </c>
    </row>
    <row r="384" spans="1:35" s="472" customFormat="1" outlineLevel="1">
      <c r="A384" s="647"/>
      <c r="B384" s="649" t="s">
        <v>377</v>
      </c>
      <c r="C384" s="100">
        <v>377</v>
      </c>
      <c r="D384" s="48" t="s">
        <v>12304</v>
      </c>
      <c r="E384" s="48" t="s">
        <v>12305</v>
      </c>
      <c r="F384" s="48" t="s">
        <v>12306</v>
      </c>
      <c r="G384" s="48" t="s">
        <v>12307</v>
      </c>
      <c r="H384" s="48" t="s">
        <v>12307</v>
      </c>
      <c r="I384" s="48" t="s">
        <v>9879</v>
      </c>
      <c r="J384" s="48" t="s">
        <v>10625</v>
      </c>
      <c r="K384" s="48"/>
      <c r="L384" s="48" t="s">
        <v>12266</v>
      </c>
      <c r="M384" s="48">
        <v>99999</v>
      </c>
      <c r="N384" s="48">
        <v>0</v>
      </c>
      <c r="O384" s="48">
        <v>65535</v>
      </c>
      <c r="P384" s="651"/>
      <c r="Q384" s="652"/>
      <c r="R384" s="125"/>
      <c r="S384" s="78" t="s">
        <v>19</v>
      </c>
      <c r="T384" s="78" t="s">
        <v>80</v>
      </c>
      <c r="U384" s="78"/>
      <c r="V384" s="78"/>
      <c r="W384" s="78"/>
      <c r="X384" s="78"/>
      <c r="Y384" s="78"/>
      <c r="Z384" s="48"/>
      <c r="AA384" s="87"/>
      <c r="AB384" s="90"/>
      <c r="AC384" s="90"/>
      <c r="AD384" s="90"/>
      <c r="AE384" s="48"/>
      <c r="AF384" s="180" t="s">
        <v>384</v>
      </c>
      <c r="AG384" s="125" t="s">
        <v>1539</v>
      </c>
      <c r="AH384" s="499"/>
      <c r="AI384" s="710" t="s">
        <v>12267</v>
      </c>
    </row>
    <row r="385" spans="1:35" s="472" customFormat="1" outlineLevel="1">
      <c r="A385" s="647"/>
      <c r="B385" s="649" t="s">
        <v>377</v>
      </c>
      <c r="C385" s="100">
        <v>378</v>
      </c>
      <c r="D385" s="48" t="s">
        <v>12308</v>
      </c>
      <c r="E385" s="48" t="s">
        <v>12309</v>
      </c>
      <c r="F385" s="48" t="s">
        <v>12310</v>
      </c>
      <c r="G385" s="48" t="s">
        <v>12311</v>
      </c>
      <c r="H385" s="48" t="s">
        <v>12311</v>
      </c>
      <c r="I385" s="48" t="s">
        <v>9879</v>
      </c>
      <c r="J385" s="48" t="s">
        <v>10625</v>
      </c>
      <c r="K385" s="48"/>
      <c r="L385" s="48" t="s">
        <v>12266</v>
      </c>
      <c r="M385" s="48">
        <v>99999</v>
      </c>
      <c r="N385" s="48">
        <v>0</v>
      </c>
      <c r="O385" s="48">
        <v>65535</v>
      </c>
      <c r="P385" s="651"/>
      <c r="Q385" s="652"/>
      <c r="R385" s="125"/>
      <c r="S385" s="78" t="s">
        <v>19</v>
      </c>
      <c r="T385" s="78" t="s">
        <v>80</v>
      </c>
      <c r="U385" s="78"/>
      <c r="V385" s="78"/>
      <c r="W385" s="78"/>
      <c r="X385" s="78"/>
      <c r="Y385" s="78"/>
      <c r="Z385" s="48"/>
      <c r="AA385" s="87"/>
      <c r="AB385" s="90"/>
      <c r="AC385" s="90"/>
      <c r="AD385" s="90"/>
      <c r="AE385" s="48"/>
      <c r="AF385" s="180" t="s">
        <v>384</v>
      </c>
      <c r="AG385" s="125" t="s">
        <v>1539</v>
      </c>
      <c r="AH385" s="499"/>
      <c r="AI385" s="710" t="s">
        <v>12267</v>
      </c>
    </row>
    <row r="386" spans="1:35" s="472" customFormat="1" outlineLevel="1">
      <c r="A386" s="647"/>
      <c r="B386" s="649" t="s">
        <v>377</v>
      </c>
      <c r="C386" s="100">
        <v>379</v>
      </c>
      <c r="D386" s="48" t="s">
        <v>12312</v>
      </c>
      <c r="E386" s="48" t="s">
        <v>12313</v>
      </c>
      <c r="F386" s="48" t="s">
        <v>12314</v>
      </c>
      <c r="G386" s="48" t="s">
        <v>12315</v>
      </c>
      <c r="H386" s="48" t="s">
        <v>12315</v>
      </c>
      <c r="I386" s="48" t="s">
        <v>9879</v>
      </c>
      <c r="J386" s="48" t="s">
        <v>10625</v>
      </c>
      <c r="K386" s="48"/>
      <c r="L386" s="48"/>
      <c r="M386" s="48">
        <v>99999</v>
      </c>
      <c r="N386" s="48">
        <v>0</v>
      </c>
      <c r="O386" s="48">
        <v>65535</v>
      </c>
      <c r="P386" s="651"/>
      <c r="Q386" s="652"/>
      <c r="R386" s="125"/>
      <c r="S386" s="78" t="s">
        <v>19</v>
      </c>
      <c r="T386" s="78" t="s">
        <v>80</v>
      </c>
      <c r="U386" s="78"/>
      <c r="V386" s="78"/>
      <c r="W386" s="78"/>
      <c r="X386" s="78"/>
      <c r="Y386" s="78"/>
      <c r="Z386" s="48"/>
      <c r="AA386" s="87"/>
      <c r="AB386" s="90"/>
      <c r="AC386" s="90"/>
      <c r="AD386" s="90"/>
      <c r="AE386" s="48"/>
      <c r="AF386" s="180" t="s">
        <v>384</v>
      </c>
      <c r="AG386" s="125" t="s">
        <v>1539</v>
      </c>
      <c r="AH386" s="499"/>
      <c r="AI386" s="710" t="s">
        <v>12316</v>
      </c>
    </row>
    <row r="387" spans="1:35" s="472" customFormat="1" outlineLevel="1">
      <c r="A387" s="647"/>
      <c r="B387" s="649" t="s">
        <v>377</v>
      </c>
      <c r="C387" s="100">
        <v>380</v>
      </c>
      <c r="D387" s="48" t="s">
        <v>12317</v>
      </c>
      <c r="E387" s="48" t="s">
        <v>12318</v>
      </c>
      <c r="F387" s="48" t="s">
        <v>12319</v>
      </c>
      <c r="G387" s="48" t="s">
        <v>12320</v>
      </c>
      <c r="H387" s="48" t="s">
        <v>12320</v>
      </c>
      <c r="I387" s="48" t="s">
        <v>9879</v>
      </c>
      <c r="J387" s="48" t="s">
        <v>10625</v>
      </c>
      <c r="K387" s="48"/>
      <c r="L387" s="48"/>
      <c r="M387" s="48">
        <v>99999</v>
      </c>
      <c r="N387" s="48">
        <v>0</v>
      </c>
      <c r="O387" s="48">
        <v>65535</v>
      </c>
      <c r="P387" s="651"/>
      <c r="Q387" s="652"/>
      <c r="R387" s="125"/>
      <c r="S387" s="78" t="s">
        <v>19</v>
      </c>
      <c r="T387" s="78" t="s">
        <v>80</v>
      </c>
      <c r="U387" s="78"/>
      <c r="V387" s="78"/>
      <c r="W387" s="78"/>
      <c r="X387" s="78"/>
      <c r="Y387" s="78"/>
      <c r="Z387" s="48"/>
      <c r="AA387" s="87"/>
      <c r="AB387" s="90"/>
      <c r="AC387" s="90"/>
      <c r="AD387" s="90"/>
      <c r="AE387" s="48"/>
      <c r="AF387" s="180" t="s">
        <v>384</v>
      </c>
      <c r="AG387" s="125" t="s">
        <v>1539</v>
      </c>
      <c r="AH387" s="499"/>
      <c r="AI387" s="710" t="s">
        <v>12316</v>
      </c>
    </row>
    <row r="388" spans="1:35" s="472" customFormat="1" outlineLevel="1">
      <c r="A388" s="647"/>
      <c r="B388" s="649" t="s">
        <v>377</v>
      </c>
      <c r="C388" s="100">
        <v>381</v>
      </c>
      <c r="D388" s="48" t="s">
        <v>12321</v>
      </c>
      <c r="E388" s="48" t="s">
        <v>12322</v>
      </c>
      <c r="F388" s="48" t="s">
        <v>12323</v>
      </c>
      <c r="G388" s="48" t="s">
        <v>12324</v>
      </c>
      <c r="H388" s="48" t="s">
        <v>12324</v>
      </c>
      <c r="I388" s="48" t="s">
        <v>9879</v>
      </c>
      <c r="J388" s="48" t="s">
        <v>10625</v>
      </c>
      <c r="K388" s="48"/>
      <c r="L388" s="48"/>
      <c r="M388" s="48">
        <v>99999</v>
      </c>
      <c r="N388" s="48">
        <v>0</v>
      </c>
      <c r="O388" s="48">
        <v>65535</v>
      </c>
      <c r="P388" s="651"/>
      <c r="Q388" s="652"/>
      <c r="R388" s="125"/>
      <c r="S388" s="78" t="s">
        <v>19</v>
      </c>
      <c r="T388" s="78" t="s">
        <v>80</v>
      </c>
      <c r="U388" s="78"/>
      <c r="V388" s="78"/>
      <c r="W388" s="78"/>
      <c r="X388" s="78"/>
      <c r="Y388" s="78"/>
      <c r="Z388" s="48"/>
      <c r="AA388" s="87"/>
      <c r="AB388" s="90"/>
      <c r="AC388" s="90"/>
      <c r="AD388" s="90"/>
      <c r="AE388" s="48"/>
      <c r="AF388" s="180" t="s">
        <v>384</v>
      </c>
      <c r="AG388" s="125" t="s">
        <v>1539</v>
      </c>
      <c r="AH388" s="499"/>
      <c r="AI388" s="710" t="s">
        <v>12316</v>
      </c>
    </row>
    <row r="389" spans="1:35" s="472" customFormat="1" outlineLevel="1">
      <c r="A389" s="647"/>
      <c r="B389" s="649" t="s">
        <v>377</v>
      </c>
      <c r="C389" s="100">
        <v>382</v>
      </c>
      <c r="D389" s="48" t="s">
        <v>12325</v>
      </c>
      <c r="E389" s="48" t="s">
        <v>12326</v>
      </c>
      <c r="F389" s="48" t="s">
        <v>12327</v>
      </c>
      <c r="G389" s="48" t="s">
        <v>12328</v>
      </c>
      <c r="H389" s="48" t="s">
        <v>12328</v>
      </c>
      <c r="I389" s="48" t="s">
        <v>9879</v>
      </c>
      <c r="J389" s="48" t="s">
        <v>10625</v>
      </c>
      <c r="K389" s="48"/>
      <c r="L389" s="48"/>
      <c r="M389" s="48">
        <v>99999</v>
      </c>
      <c r="N389" s="48">
        <v>0</v>
      </c>
      <c r="O389" s="48">
        <v>65535</v>
      </c>
      <c r="P389" s="651"/>
      <c r="Q389" s="652"/>
      <c r="R389" s="125"/>
      <c r="S389" s="78" t="s">
        <v>19</v>
      </c>
      <c r="T389" s="78" t="s">
        <v>80</v>
      </c>
      <c r="U389" s="78"/>
      <c r="V389" s="78"/>
      <c r="W389" s="78"/>
      <c r="X389" s="78"/>
      <c r="Y389" s="78"/>
      <c r="Z389" s="48"/>
      <c r="AA389" s="87"/>
      <c r="AB389" s="90"/>
      <c r="AC389" s="90"/>
      <c r="AD389" s="90"/>
      <c r="AE389" s="48"/>
      <c r="AF389" s="180" t="s">
        <v>384</v>
      </c>
      <c r="AG389" s="125" t="s">
        <v>1539</v>
      </c>
      <c r="AH389" s="499"/>
      <c r="AI389" s="710" t="s">
        <v>12316</v>
      </c>
    </row>
    <row r="390" spans="1:35" s="472" customFormat="1" outlineLevel="1">
      <c r="A390" s="647"/>
      <c r="B390" s="649" t="s">
        <v>377</v>
      </c>
      <c r="C390" s="100">
        <v>383</v>
      </c>
      <c r="D390" s="48" t="s">
        <v>12329</v>
      </c>
      <c r="E390" s="48" t="s">
        <v>12330</v>
      </c>
      <c r="F390" s="48" t="s">
        <v>12331</v>
      </c>
      <c r="G390" s="48" t="s">
        <v>12332</v>
      </c>
      <c r="H390" s="48" t="s">
        <v>12332</v>
      </c>
      <c r="I390" s="48" t="s">
        <v>9879</v>
      </c>
      <c r="J390" s="48" t="s">
        <v>10625</v>
      </c>
      <c r="K390" s="48"/>
      <c r="L390" s="48"/>
      <c r="M390" s="48">
        <v>99999</v>
      </c>
      <c r="N390" s="48">
        <v>0</v>
      </c>
      <c r="O390" s="48">
        <v>65535</v>
      </c>
      <c r="P390" s="651"/>
      <c r="Q390" s="652"/>
      <c r="R390" s="125"/>
      <c r="S390" s="78" t="s">
        <v>19</v>
      </c>
      <c r="T390" s="78" t="s">
        <v>80</v>
      </c>
      <c r="U390" s="78"/>
      <c r="V390" s="78"/>
      <c r="W390" s="78"/>
      <c r="X390" s="78"/>
      <c r="Y390" s="78"/>
      <c r="Z390" s="48"/>
      <c r="AA390" s="87"/>
      <c r="AB390" s="90"/>
      <c r="AC390" s="90"/>
      <c r="AD390" s="90"/>
      <c r="AE390" s="48"/>
      <c r="AF390" s="180" t="s">
        <v>384</v>
      </c>
      <c r="AG390" s="125" t="s">
        <v>1539</v>
      </c>
      <c r="AH390" s="499"/>
      <c r="AI390" s="710" t="s">
        <v>12316</v>
      </c>
    </row>
    <row r="391" spans="1:35" s="472" customFormat="1" outlineLevel="1">
      <c r="A391" s="647"/>
      <c r="B391" s="649" t="s">
        <v>377</v>
      </c>
      <c r="C391" s="100">
        <v>384</v>
      </c>
      <c r="D391" s="48" t="s">
        <v>12333</v>
      </c>
      <c r="E391" s="48" t="s">
        <v>12334</v>
      </c>
      <c r="F391" s="48" t="s">
        <v>12335</v>
      </c>
      <c r="G391" s="48" t="s">
        <v>12336</v>
      </c>
      <c r="H391" s="48" t="s">
        <v>12336</v>
      </c>
      <c r="I391" s="48" t="s">
        <v>9879</v>
      </c>
      <c r="J391" s="48" t="s">
        <v>10625</v>
      </c>
      <c r="K391" s="48"/>
      <c r="L391" s="48"/>
      <c r="M391" s="48">
        <v>99999</v>
      </c>
      <c r="N391" s="48">
        <v>0</v>
      </c>
      <c r="O391" s="48">
        <v>65535</v>
      </c>
      <c r="P391" s="651"/>
      <c r="Q391" s="652"/>
      <c r="R391" s="125"/>
      <c r="S391" s="78" t="s">
        <v>19</v>
      </c>
      <c r="T391" s="78" t="s">
        <v>80</v>
      </c>
      <c r="U391" s="78"/>
      <c r="V391" s="78"/>
      <c r="W391" s="78"/>
      <c r="X391" s="78"/>
      <c r="Y391" s="78"/>
      <c r="Z391" s="48"/>
      <c r="AA391" s="87"/>
      <c r="AB391" s="90"/>
      <c r="AC391" s="90"/>
      <c r="AD391" s="90"/>
      <c r="AE391" s="48"/>
      <c r="AF391" s="180" t="s">
        <v>384</v>
      </c>
      <c r="AG391" s="125" t="s">
        <v>1539</v>
      </c>
      <c r="AH391" s="499"/>
      <c r="AI391" s="710" t="s">
        <v>12316</v>
      </c>
    </row>
    <row r="392" spans="1:35" s="472" customFormat="1" outlineLevel="1">
      <c r="A392" s="647"/>
      <c r="B392" s="649" t="s">
        <v>377</v>
      </c>
      <c r="C392" s="100">
        <v>385</v>
      </c>
      <c r="D392" s="48" t="s">
        <v>12337</v>
      </c>
      <c r="E392" s="48" t="s">
        <v>12338</v>
      </c>
      <c r="F392" s="48" t="s">
        <v>12339</v>
      </c>
      <c r="G392" s="48" t="s">
        <v>12340</v>
      </c>
      <c r="H392" s="48" t="s">
        <v>12340</v>
      </c>
      <c r="I392" s="48" t="s">
        <v>9879</v>
      </c>
      <c r="J392" s="48" t="s">
        <v>10625</v>
      </c>
      <c r="K392" s="48"/>
      <c r="L392" s="48"/>
      <c r="M392" s="48">
        <v>99999</v>
      </c>
      <c r="N392" s="48">
        <v>0</v>
      </c>
      <c r="O392" s="48">
        <v>65535</v>
      </c>
      <c r="P392" s="651"/>
      <c r="Q392" s="652"/>
      <c r="R392" s="125"/>
      <c r="S392" s="78" t="s">
        <v>19</v>
      </c>
      <c r="T392" s="78" t="s">
        <v>80</v>
      </c>
      <c r="U392" s="78"/>
      <c r="V392" s="78"/>
      <c r="W392" s="78"/>
      <c r="X392" s="78"/>
      <c r="Y392" s="78"/>
      <c r="Z392" s="48"/>
      <c r="AA392" s="87"/>
      <c r="AB392" s="90"/>
      <c r="AC392" s="90"/>
      <c r="AD392" s="90"/>
      <c r="AE392" s="48"/>
      <c r="AF392" s="180" t="s">
        <v>384</v>
      </c>
      <c r="AG392" s="125" t="s">
        <v>1539</v>
      </c>
      <c r="AH392" s="499"/>
      <c r="AI392" s="710" t="s">
        <v>12316</v>
      </c>
    </row>
    <row r="393" spans="1:35" s="472" customFormat="1" outlineLevel="1">
      <c r="A393" s="647"/>
      <c r="B393" s="649" t="s">
        <v>377</v>
      </c>
      <c r="C393" s="100">
        <v>386</v>
      </c>
      <c r="D393" s="48" t="s">
        <v>12341</v>
      </c>
      <c r="E393" s="48" t="s">
        <v>12342</v>
      </c>
      <c r="F393" s="48" t="s">
        <v>12343</v>
      </c>
      <c r="G393" s="48" t="s">
        <v>12344</v>
      </c>
      <c r="H393" s="48" t="s">
        <v>12344</v>
      </c>
      <c r="I393" s="48" t="s">
        <v>9879</v>
      </c>
      <c r="J393" s="48" t="s">
        <v>10625</v>
      </c>
      <c r="K393" s="48"/>
      <c r="L393" s="48"/>
      <c r="M393" s="48">
        <v>99999</v>
      </c>
      <c r="N393" s="48">
        <v>0</v>
      </c>
      <c r="O393" s="48">
        <v>65535</v>
      </c>
      <c r="P393" s="651"/>
      <c r="Q393" s="652"/>
      <c r="R393" s="125"/>
      <c r="S393" s="78" t="s">
        <v>19</v>
      </c>
      <c r="T393" s="78" t="s">
        <v>80</v>
      </c>
      <c r="U393" s="78"/>
      <c r="V393" s="78"/>
      <c r="W393" s="78"/>
      <c r="X393" s="78"/>
      <c r="Y393" s="78"/>
      <c r="Z393" s="48"/>
      <c r="AA393" s="87"/>
      <c r="AB393" s="90"/>
      <c r="AC393" s="90"/>
      <c r="AD393" s="90"/>
      <c r="AE393" s="48"/>
      <c r="AF393" s="180" t="s">
        <v>384</v>
      </c>
      <c r="AG393" s="125" t="s">
        <v>1539</v>
      </c>
      <c r="AH393" s="499"/>
      <c r="AI393" s="710" t="s">
        <v>12316</v>
      </c>
    </row>
    <row r="394" spans="1:35" s="472" customFormat="1" outlineLevel="1">
      <c r="A394" s="647"/>
      <c r="B394" s="649" t="s">
        <v>377</v>
      </c>
      <c r="C394" s="100">
        <v>387</v>
      </c>
      <c r="D394" s="48" t="s">
        <v>12345</v>
      </c>
      <c r="E394" s="48" t="s">
        <v>12346</v>
      </c>
      <c r="F394" s="48" t="s">
        <v>12347</v>
      </c>
      <c r="G394" s="48" t="s">
        <v>12348</v>
      </c>
      <c r="H394" s="48" t="s">
        <v>12348</v>
      </c>
      <c r="I394" s="48" t="s">
        <v>9879</v>
      </c>
      <c r="J394" s="48" t="s">
        <v>10625</v>
      </c>
      <c r="K394" s="48"/>
      <c r="L394" s="48"/>
      <c r="M394" s="48">
        <v>99999</v>
      </c>
      <c r="N394" s="48">
        <v>0</v>
      </c>
      <c r="O394" s="48">
        <v>65535</v>
      </c>
      <c r="P394" s="651"/>
      <c r="Q394" s="652"/>
      <c r="R394" s="125"/>
      <c r="S394" s="78" t="s">
        <v>19</v>
      </c>
      <c r="T394" s="78" t="s">
        <v>80</v>
      </c>
      <c r="U394" s="78"/>
      <c r="V394" s="78"/>
      <c r="W394" s="78"/>
      <c r="X394" s="78"/>
      <c r="Y394" s="78"/>
      <c r="Z394" s="48"/>
      <c r="AA394" s="87"/>
      <c r="AB394" s="90"/>
      <c r="AC394" s="90"/>
      <c r="AD394" s="90"/>
      <c r="AE394" s="48"/>
      <c r="AF394" s="180" t="s">
        <v>384</v>
      </c>
      <c r="AG394" s="125" t="s">
        <v>1539</v>
      </c>
      <c r="AH394" s="499"/>
      <c r="AI394" s="710" t="s">
        <v>12316</v>
      </c>
    </row>
    <row r="395" spans="1:35" s="472" customFormat="1" outlineLevel="1">
      <c r="A395" s="647"/>
      <c r="B395" s="649" t="s">
        <v>377</v>
      </c>
      <c r="C395" s="100">
        <v>388</v>
      </c>
      <c r="D395" s="48" t="s">
        <v>12349</v>
      </c>
      <c r="E395" s="48" t="s">
        <v>12350</v>
      </c>
      <c r="F395" s="48" t="s">
        <v>12351</v>
      </c>
      <c r="G395" s="48" t="s">
        <v>12352</v>
      </c>
      <c r="H395" s="48" t="s">
        <v>12352</v>
      </c>
      <c r="I395" s="48" t="s">
        <v>9879</v>
      </c>
      <c r="J395" s="48" t="s">
        <v>10625</v>
      </c>
      <c r="K395" s="48"/>
      <c r="L395" s="48"/>
      <c r="M395" s="48">
        <v>99999</v>
      </c>
      <c r="N395" s="48">
        <v>0</v>
      </c>
      <c r="O395" s="48">
        <v>65535</v>
      </c>
      <c r="P395" s="651"/>
      <c r="Q395" s="652"/>
      <c r="R395" s="125"/>
      <c r="S395" s="78" t="s">
        <v>19</v>
      </c>
      <c r="T395" s="78" t="s">
        <v>80</v>
      </c>
      <c r="U395" s="78"/>
      <c r="V395" s="78"/>
      <c r="W395" s="78"/>
      <c r="X395" s="78"/>
      <c r="Y395" s="78"/>
      <c r="Z395" s="48"/>
      <c r="AA395" s="87"/>
      <c r="AB395" s="90"/>
      <c r="AC395" s="90"/>
      <c r="AD395" s="90"/>
      <c r="AE395" s="48"/>
      <c r="AF395" s="180" t="s">
        <v>384</v>
      </c>
      <c r="AG395" s="125" t="s">
        <v>1539</v>
      </c>
      <c r="AH395" s="499"/>
      <c r="AI395" s="710" t="s">
        <v>12316</v>
      </c>
    </row>
    <row r="396" spans="1:35" s="472" customFormat="1" outlineLevel="1">
      <c r="A396" s="647"/>
      <c r="B396" s="649" t="s">
        <v>377</v>
      </c>
      <c r="C396" s="100">
        <v>389</v>
      </c>
      <c r="D396" s="48" t="s">
        <v>12353</v>
      </c>
      <c r="E396" s="48" t="s">
        <v>12354</v>
      </c>
      <c r="F396" s="48" t="s">
        <v>12355</v>
      </c>
      <c r="G396" s="48" t="s">
        <v>12356</v>
      </c>
      <c r="H396" s="48" t="s">
        <v>12356</v>
      </c>
      <c r="I396" s="48" t="s">
        <v>9879</v>
      </c>
      <c r="J396" s="48" t="s">
        <v>10625</v>
      </c>
      <c r="K396" s="48"/>
      <c r="L396" s="48"/>
      <c r="M396" s="48">
        <v>99999</v>
      </c>
      <c r="N396" s="48">
        <v>0</v>
      </c>
      <c r="O396" s="48">
        <v>65535</v>
      </c>
      <c r="P396" s="651"/>
      <c r="Q396" s="652"/>
      <c r="R396" s="125"/>
      <c r="S396" s="78" t="s">
        <v>19</v>
      </c>
      <c r="T396" s="78" t="s">
        <v>80</v>
      </c>
      <c r="U396" s="78"/>
      <c r="V396" s="78"/>
      <c r="W396" s="78"/>
      <c r="X396" s="78"/>
      <c r="Y396" s="78"/>
      <c r="Z396" s="48"/>
      <c r="AA396" s="87"/>
      <c r="AB396" s="90"/>
      <c r="AC396" s="90"/>
      <c r="AD396" s="90"/>
      <c r="AE396" s="48"/>
      <c r="AF396" s="180" t="s">
        <v>384</v>
      </c>
      <c r="AG396" s="125" t="s">
        <v>1539</v>
      </c>
      <c r="AH396" s="499"/>
      <c r="AI396" s="710" t="s">
        <v>12316</v>
      </c>
    </row>
    <row r="397" spans="1:35" s="472" customFormat="1" outlineLevel="1">
      <c r="A397" s="647"/>
      <c r="B397" s="649" t="s">
        <v>377</v>
      </c>
      <c r="C397" s="100">
        <v>390</v>
      </c>
      <c r="D397" s="48" t="s">
        <v>12357</v>
      </c>
      <c r="E397" s="48" t="s">
        <v>12358</v>
      </c>
      <c r="F397" s="48" t="s">
        <v>12359</v>
      </c>
      <c r="G397" s="48" t="s">
        <v>12360</v>
      </c>
      <c r="H397" s="48" t="s">
        <v>12360</v>
      </c>
      <c r="I397" s="48" t="s">
        <v>9879</v>
      </c>
      <c r="J397" s="48" t="s">
        <v>10625</v>
      </c>
      <c r="K397" s="48"/>
      <c r="L397" s="48"/>
      <c r="M397" s="48">
        <v>99999</v>
      </c>
      <c r="N397" s="48">
        <v>0</v>
      </c>
      <c r="O397" s="48">
        <v>65535</v>
      </c>
      <c r="P397" s="651"/>
      <c r="Q397" s="652"/>
      <c r="R397" s="125"/>
      <c r="S397" s="78" t="s">
        <v>19</v>
      </c>
      <c r="T397" s="78" t="s">
        <v>80</v>
      </c>
      <c r="U397" s="78"/>
      <c r="V397" s="78"/>
      <c r="W397" s="78"/>
      <c r="X397" s="78"/>
      <c r="Y397" s="78"/>
      <c r="Z397" s="48"/>
      <c r="AA397" s="87"/>
      <c r="AB397" s="90"/>
      <c r="AC397" s="90"/>
      <c r="AD397" s="90"/>
      <c r="AE397" s="48"/>
      <c r="AF397" s="180" t="s">
        <v>384</v>
      </c>
      <c r="AG397" s="125" t="s">
        <v>1539</v>
      </c>
      <c r="AH397" s="499"/>
      <c r="AI397" s="710" t="s">
        <v>12316</v>
      </c>
    </row>
    <row r="398" spans="1:35" s="472" customFormat="1" outlineLevel="1">
      <c r="A398" s="647"/>
      <c r="B398" s="649" t="s">
        <v>377</v>
      </c>
      <c r="C398" s="100">
        <v>391</v>
      </c>
      <c r="D398" s="48" t="s">
        <v>12361</v>
      </c>
      <c r="E398" s="48" t="s">
        <v>12362</v>
      </c>
      <c r="F398" s="48" t="s">
        <v>12363</v>
      </c>
      <c r="G398" s="95" t="s">
        <v>12364</v>
      </c>
      <c r="H398" s="95" t="s">
        <v>12364</v>
      </c>
      <c r="I398" s="48" t="s">
        <v>9879</v>
      </c>
      <c r="J398" s="48" t="s">
        <v>10625</v>
      </c>
      <c r="K398" s="48"/>
      <c r="L398" s="48"/>
      <c r="M398" s="48">
        <v>99999</v>
      </c>
      <c r="N398" s="48">
        <v>0</v>
      </c>
      <c r="O398" s="48">
        <v>65535</v>
      </c>
      <c r="P398" s="651"/>
      <c r="Q398" s="652"/>
      <c r="R398" s="125"/>
      <c r="S398" s="78" t="s">
        <v>19</v>
      </c>
      <c r="T398" s="78" t="s">
        <v>80</v>
      </c>
      <c r="U398" s="78"/>
      <c r="V398" s="78"/>
      <c r="W398" s="78"/>
      <c r="X398" s="78"/>
      <c r="Y398" s="78"/>
      <c r="Z398" s="48"/>
      <c r="AA398" s="87"/>
      <c r="AB398" s="90"/>
      <c r="AC398" s="90"/>
      <c r="AD398" s="90"/>
      <c r="AE398" s="48"/>
      <c r="AF398" s="180" t="s">
        <v>384</v>
      </c>
      <c r="AG398" s="125" t="s">
        <v>1539</v>
      </c>
      <c r="AH398" s="499"/>
      <c r="AI398" s="710" t="s">
        <v>12365</v>
      </c>
    </row>
    <row r="399" spans="1:35" s="472" customFormat="1" outlineLevel="1">
      <c r="A399" s="647"/>
      <c r="B399" s="649" t="s">
        <v>377</v>
      </c>
      <c r="C399" s="100">
        <v>392</v>
      </c>
      <c r="D399" s="48" t="s">
        <v>12366</v>
      </c>
      <c r="E399" s="48" t="s">
        <v>12367</v>
      </c>
      <c r="F399" s="48" t="s">
        <v>12368</v>
      </c>
      <c r="G399" s="95" t="s">
        <v>12369</v>
      </c>
      <c r="H399" s="95" t="s">
        <v>12369</v>
      </c>
      <c r="I399" s="48" t="s">
        <v>9879</v>
      </c>
      <c r="J399" s="48" t="s">
        <v>10625</v>
      </c>
      <c r="K399" s="48"/>
      <c r="L399" s="48"/>
      <c r="M399" s="48">
        <v>99999</v>
      </c>
      <c r="N399" s="48">
        <v>0</v>
      </c>
      <c r="O399" s="48">
        <v>65535</v>
      </c>
      <c r="P399" s="651"/>
      <c r="Q399" s="652"/>
      <c r="R399" s="125"/>
      <c r="S399" s="78" t="s">
        <v>19</v>
      </c>
      <c r="T399" s="78" t="s">
        <v>80</v>
      </c>
      <c r="U399" s="78"/>
      <c r="V399" s="78"/>
      <c r="W399" s="78"/>
      <c r="X399" s="78"/>
      <c r="Y399" s="78"/>
      <c r="Z399" s="48"/>
      <c r="AA399" s="87"/>
      <c r="AB399" s="90"/>
      <c r="AC399" s="90"/>
      <c r="AD399" s="90"/>
      <c r="AE399" s="48"/>
      <c r="AF399" s="180" t="s">
        <v>384</v>
      </c>
      <c r="AG399" s="125" t="s">
        <v>1539</v>
      </c>
      <c r="AH399" s="499"/>
      <c r="AI399" s="710" t="s">
        <v>12365</v>
      </c>
    </row>
    <row r="400" spans="1:35" s="472" customFormat="1" outlineLevel="1">
      <c r="A400" s="647"/>
      <c r="B400" s="649" t="s">
        <v>377</v>
      </c>
      <c r="C400" s="100">
        <v>393</v>
      </c>
      <c r="D400" s="48" t="s">
        <v>12370</v>
      </c>
      <c r="E400" s="48" t="s">
        <v>12371</v>
      </c>
      <c r="F400" s="48" t="s">
        <v>12372</v>
      </c>
      <c r="G400" s="95" t="s">
        <v>12373</v>
      </c>
      <c r="H400" s="95" t="s">
        <v>12373</v>
      </c>
      <c r="I400" s="48" t="s">
        <v>9879</v>
      </c>
      <c r="J400" s="48" t="s">
        <v>10625</v>
      </c>
      <c r="K400" s="48"/>
      <c r="L400" s="48"/>
      <c r="M400" s="48">
        <v>99999</v>
      </c>
      <c r="N400" s="48">
        <v>0</v>
      </c>
      <c r="O400" s="48">
        <v>65535</v>
      </c>
      <c r="P400" s="651"/>
      <c r="Q400" s="652"/>
      <c r="R400" s="125"/>
      <c r="S400" s="78" t="s">
        <v>19</v>
      </c>
      <c r="T400" s="78" t="s">
        <v>80</v>
      </c>
      <c r="U400" s="78"/>
      <c r="V400" s="78"/>
      <c r="W400" s="78"/>
      <c r="X400" s="78"/>
      <c r="Y400" s="78"/>
      <c r="Z400" s="48"/>
      <c r="AA400" s="87"/>
      <c r="AB400" s="90"/>
      <c r="AC400" s="90"/>
      <c r="AD400" s="90"/>
      <c r="AE400" s="48"/>
      <c r="AF400" s="180" t="s">
        <v>384</v>
      </c>
      <c r="AG400" s="125" t="s">
        <v>1539</v>
      </c>
      <c r="AH400" s="499"/>
      <c r="AI400" s="710" t="s">
        <v>12365</v>
      </c>
    </row>
    <row r="401" spans="1:35" s="472" customFormat="1" outlineLevel="1">
      <c r="A401" s="647"/>
      <c r="B401" s="649" t="s">
        <v>377</v>
      </c>
      <c r="C401" s="100">
        <v>394</v>
      </c>
      <c r="D401" s="48" t="s">
        <v>12374</v>
      </c>
      <c r="E401" s="48" t="s">
        <v>12375</v>
      </c>
      <c r="F401" s="48" t="s">
        <v>12376</v>
      </c>
      <c r="G401" s="95" t="s">
        <v>12377</v>
      </c>
      <c r="H401" s="95" t="s">
        <v>12377</v>
      </c>
      <c r="I401" s="48" t="s">
        <v>9879</v>
      </c>
      <c r="J401" s="48" t="s">
        <v>10625</v>
      </c>
      <c r="K401" s="48"/>
      <c r="L401" s="48"/>
      <c r="M401" s="48">
        <v>99999</v>
      </c>
      <c r="N401" s="48">
        <v>0</v>
      </c>
      <c r="O401" s="48">
        <v>65535</v>
      </c>
      <c r="P401" s="651"/>
      <c r="Q401" s="652"/>
      <c r="R401" s="125"/>
      <c r="S401" s="78" t="s">
        <v>19</v>
      </c>
      <c r="T401" s="78" t="s">
        <v>80</v>
      </c>
      <c r="U401" s="78"/>
      <c r="V401" s="78"/>
      <c r="W401" s="78"/>
      <c r="X401" s="78"/>
      <c r="Y401" s="78"/>
      <c r="Z401" s="48"/>
      <c r="AA401" s="87"/>
      <c r="AB401" s="90"/>
      <c r="AC401" s="90"/>
      <c r="AD401" s="90"/>
      <c r="AE401" s="48"/>
      <c r="AF401" s="180" t="s">
        <v>384</v>
      </c>
      <c r="AG401" s="125" t="s">
        <v>1539</v>
      </c>
      <c r="AH401" s="499"/>
      <c r="AI401" s="710" t="s">
        <v>12365</v>
      </c>
    </row>
    <row r="402" spans="1:35" s="472" customFormat="1" outlineLevel="1">
      <c r="A402" s="647"/>
      <c r="B402" s="649" t="s">
        <v>377</v>
      </c>
      <c r="C402" s="100">
        <v>395</v>
      </c>
      <c r="D402" s="48" t="s">
        <v>12378</v>
      </c>
      <c r="E402" s="48" t="s">
        <v>12379</v>
      </c>
      <c r="F402" s="48" t="s">
        <v>12380</v>
      </c>
      <c r="G402" s="95" t="s">
        <v>12381</v>
      </c>
      <c r="H402" s="95" t="s">
        <v>12381</v>
      </c>
      <c r="I402" s="48" t="s">
        <v>9879</v>
      </c>
      <c r="J402" s="48" t="s">
        <v>10625</v>
      </c>
      <c r="K402" s="48"/>
      <c r="L402" s="48"/>
      <c r="M402" s="48">
        <v>99999</v>
      </c>
      <c r="N402" s="48">
        <v>0</v>
      </c>
      <c r="O402" s="48">
        <v>65535</v>
      </c>
      <c r="P402" s="651"/>
      <c r="Q402" s="652"/>
      <c r="R402" s="125"/>
      <c r="S402" s="78" t="s">
        <v>19</v>
      </c>
      <c r="T402" s="78" t="s">
        <v>80</v>
      </c>
      <c r="U402" s="78"/>
      <c r="V402" s="78"/>
      <c r="W402" s="78"/>
      <c r="X402" s="78"/>
      <c r="Y402" s="78"/>
      <c r="Z402" s="48"/>
      <c r="AA402" s="87"/>
      <c r="AB402" s="90"/>
      <c r="AC402" s="90"/>
      <c r="AD402" s="90"/>
      <c r="AE402" s="48"/>
      <c r="AF402" s="180" t="s">
        <v>384</v>
      </c>
      <c r="AG402" s="125" t="s">
        <v>1539</v>
      </c>
      <c r="AH402" s="499"/>
      <c r="AI402" s="710" t="s">
        <v>12365</v>
      </c>
    </row>
    <row r="403" spans="1:35" s="472" customFormat="1" outlineLevel="1">
      <c r="A403" s="647"/>
      <c r="B403" s="649" t="s">
        <v>377</v>
      </c>
      <c r="C403" s="100">
        <v>396</v>
      </c>
      <c r="D403" s="48" t="s">
        <v>12382</v>
      </c>
      <c r="E403" s="48" t="s">
        <v>12383</v>
      </c>
      <c r="F403" s="48" t="s">
        <v>12384</v>
      </c>
      <c r="G403" s="95" t="s">
        <v>12385</v>
      </c>
      <c r="H403" s="95" t="s">
        <v>12385</v>
      </c>
      <c r="I403" s="48" t="s">
        <v>9879</v>
      </c>
      <c r="J403" s="48" t="s">
        <v>10625</v>
      </c>
      <c r="K403" s="48"/>
      <c r="L403" s="48"/>
      <c r="M403" s="48">
        <v>99999</v>
      </c>
      <c r="N403" s="48">
        <v>0</v>
      </c>
      <c r="O403" s="48">
        <v>65535</v>
      </c>
      <c r="P403" s="651"/>
      <c r="Q403" s="652"/>
      <c r="R403" s="125"/>
      <c r="S403" s="78" t="s">
        <v>19</v>
      </c>
      <c r="T403" s="78" t="s">
        <v>80</v>
      </c>
      <c r="U403" s="78"/>
      <c r="V403" s="78"/>
      <c r="W403" s="78"/>
      <c r="X403" s="78"/>
      <c r="Y403" s="78"/>
      <c r="Z403" s="48"/>
      <c r="AA403" s="87"/>
      <c r="AB403" s="90"/>
      <c r="AC403" s="90"/>
      <c r="AD403" s="90"/>
      <c r="AE403" s="48"/>
      <c r="AF403" s="180" t="s">
        <v>384</v>
      </c>
      <c r="AG403" s="125" t="s">
        <v>1539</v>
      </c>
      <c r="AH403" s="499"/>
      <c r="AI403" s="710" t="s">
        <v>12365</v>
      </c>
    </row>
    <row r="404" spans="1:35" s="472" customFormat="1" outlineLevel="1">
      <c r="A404" s="647"/>
      <c r="B404" s="649" t="s">
        <v>377</v>
      </c>
      <c r="C404" s="100">
        <v>397</v>
      </c>
      <c r="D404" s="48" t="s">
        <v>12386</v>
      </c>
      <c r="E404" s="48" t="s">
        <v>12387</v>
      </c>
      <c r="F404" s="48" t="s">
        <v>12388</v>
      </c>
      <c r="G404" s="95" t="s">
        <v>12389</v>
      </c>
      <c r="H404" s="95" t="s">
        <v>12389</v>
      </c>
      <c r="I404" s="48" t="s">
        <v>9879</v>
      </c>
      <c r="J404" s="48" t="s">
        <v>10625</v>
      </c>
      <c r="K404" s="48"/>
      <c r="L404" s="48"/>
      <c r="M404" s="48">
        <v>99999</v>
      </c>
      <c r="N404" s="48">
        <v>0</v>
      </c>
      <c r="O404" s="48">
        <v>65535</v>
      </c>
      <c r="P404" s="651"/>
      <c r="Q404" s="652"/>
      <c r="R404" s="125"/>
      <c r="S404" s="78" t="s">
        <v>19</v>
      </c>
      <c r="T404" s="78" t="s">
        <v>80</v>
      </c>
      <c r="U404" s="78"/>
      <c r="V404" s="78"/>
      <c r="W404" s="78"/>
      <c r="X404" s="78"/>
      <c r="Y404" s="78"/>
      <c r="Z404" s="48"/>
      <c r="AA404" s="87"/>
      <c r="AB404" s="90"/>
      <c r="AC404" s="90"/>
      <c r="AD404" s="90"/>
      <c r="AE404" s="48"/>
      <c r="AF404" s="180" t="s">
        <v>384</v>
      </c>
      <c r="AG404" s="125" t="s">
        <v>1539</v>
      </c>
      <c r="AH404" s="499"/>
      <c r="AI404" s="710" t="s">
        <v>12365</v>
      </c>
    </row>
    <row r="405" spans="1:35" s="472" customFormat="1" outlineLevel="1">
      <c r="A405" s="647"/>
      <c r="B405" s="649" t="s">
        <v>377</v>
      </c>
      <c r="C405" s="100">
        <v>398</v>
      </c>
      <c r="D405" s="48" t="s">
        <v>12390</v>
      </c>
      <c r="E405" s="48" t="s">
        <v>12391</v>
      </c>
      <c r="F405" s="48" t="s">
        <v>12392</v>
      </c>
      <c r="G405" s="95" t="s">
        <v>12393</v>
      </c>
      <c r="H405" s="95" t="s">
        <v>12393</v>
      </c>
      <c r="I405" s="48" t="s">
        <v>9879</v>
      </c>
      <c r="J405" s="48" t="s">
        <v>10625</v>
      </c>
      <c r="K405" s="48"/>
      <c r="L405" s="48"/>
      <c r="M405" s="48">
        <v>99999</v>
      </c>
      <c r="N405" s="48">
        <v>0</v>
      </c>
      <c r="O405" s="48">
        <v>65535</v>
      </c>
      <c r="P405" s="651"/>
      <c r="Q405" s="652"/>
      <c r="R405" s="125"/>
      <c r="S405" s="78" t="s">
        <v>19</v>
      </c>
      <c r="T405" s="78" t="s">
        <v>80</v>
      </c>
      <c r="U405" s="78"/>
      <c r="V405" s="78"/>
      <c r="W405" s="78"/>
      <c r="X405" s="78"/>
      <c r="Y405" s="78"/>
      <c r="Z405" s="48"/>
      <c r="AA405" s="87"/>
      <c r="AB405" s="90"/>
      <c r="AC405" s="90"/>
      <c r="AD405" s="90"/>
      <c r="AE405" s="48"/>
      <c r="AF405" s="180" t="s">
        <v>384</v>
      </c>
      <c r="AG405" s="125" t="s">
        <v>1539</v>
      </c>
      <c r="AH405" s="499"/>
      <c r="AI405" s="710" t="s">
        <v>12365</v>
      </c>
    </row>
    <row r="406" spans="1:35" s="472" customFormat="1" outlineLevel="1">
      <c r="A406" s="647"/>
      <c r="B406" s="649" t="s">
        <v>377</v>
      </c>
      <c r="C406" s="100">
        <v>399</v>
      </c>
      <c r="D406" s="48" t="s">
        <v>12394</v>
      </c>
      <c r="E406" s="48" t="s">
        <v>12395</v>
      </c>
      <c r="F406" s="48" t="s">
        <v>12396</v>
      </c>
      <c r="G406" s="95" t="s">
        <v>12397</v>
      </c>
      <c r="H406" s="95" t="s">
        <v>12397</v>
      </c>
      <c r="I406" s="48" t="s">
        <v>9879</v>
      </c>
      <c r="J406" s="48" t="s">
        <v>10625</v>
      </c>
      <c r="K406" s="48"/>
      <c r="L406" s="48"/>
      <c r="M406" s="48">
        <v>99999</v>
      </c>
      <c r="N406" s="48">
        <v>0</v>
      </c>
      <c r="O406" s="48">
        <v>65535</v>
      </c>
      <c r="P406" s="651"/>
      <c r="Q406" s="652"/>
      <c r="R406" s="125"/>
      <c r="S406" s="78" t="s">
        <v>19</v>
      </c>
      <c r="T406" s="78" t="s">
        <v>80</v>
      </c>
      <c r="U406" s="78"/>
      <c r="V406" s="78"/>
      <c r="W406" s="78"/>
      <c r="X406" s="78"/>
      <c r="Y406" s="78"/>
      <c r="Z406" s="48"/>
      <c r="AA406" s="87"/>
      <c r="AB406" s="90"/>
      <c r="AC406" s="90"/>
      <c r="AD406" s="90"/>
      <c r="AE406" s="48"/>
      <c r="AF406" s="180" t="s">
        <v>384</v>
      </c>
      <c r="AG406" s="125" t="s">
        <v>1539</v>
      </c>
      <c r="AH406" s="499"/>
      <c r="AI406" s="710" t="s">
        <v>12365</v>
      </c>
    </row>
    <row r="407" spans="1:35" s="472" customFormat="1" outlineLevel="1">
      <c r="A407" s="647"/>
      <c r="B407" s="649" t="s">
        <v>377</v>
      </c>
      <c r="C407" s="100">
        <v>400</v>
      </c>
      <c r="D407" s="48" t="s">
        <v>12398</v>
      </c>
      <c r="E407" s="48" t="s">
        <v>12399</v>
      </c>
      <c r="F407" s="48" t="s">
        <v>12400</v>
      </c>
      <c r="G407" s="95" t="s">
        <v>12401</v>
      </c>
      <c r="H407" s="95" t="s">
        <v>12401</v>
      </c>
      <c r="I407" s="48" t="s">
        <v>9879</v>
      </c>
      <c r="J407" s="48" t="s">
        <v>10625</v>
      </c>
      <c r="K407" s="48"/>
      <c r="L407" s="48"/>
      <c r="M407" s="48">
        <v>99999</v>
      </c>
      <c r="N407" s="48">
        <v>0</v>
      </c>
      <c r="O407" s="48">
        <v>65535</v>
      </c>
      <c r="P407" s="651"/>
      <c r="Q407" s="652"/>
      <c r="R407" s="125"/>
      <c r="S407" s="78" t="s">
        <v>19</v>
      </c>
      <c r="T407" s="78" t="s">
        <v>80</v>
      </c>
      <c r="U407" s="78"/>
      <c r="V407" s="78"/>
      <c r="W407" s="78"/>
      <c r="X407" s="78"/>
      <c r="Y407" s="78"/>
      <c r="Z407" s="48"/>
      <c r="AA407" s="87"/>
      <c r="AB407" s="90"/>
      <c r="AC407" s="90"/>
      <c r="AD407" s="90"/>
      <c r="AE407" s="48"/>
      <c r="AF407" s="180" t="s">
        <v>384</v>
      </c>
      <c r="AG407" s="125" t="s">
        <v>1539</v>
      </c>
      <c r="AH407" s="499"/>
      <c r="AI407" s="710" t="s">
        <v>12365</v>
      </c>
    </row>
    <row r="408" spans="1:35" s="472" customFormat="1" outlineLevel="1">
      <c r="A408" s="647"/>
      <c r="B408" s="649" t="s">
        <v>377</v>
      </c>
      <c r="C408" s="100">
        <v>401</v>
      </c>
      <c r="D408" s="48" t="s">
        <v>12402</v>
      </c>
      <c r="E408" s="48" t="s">
        <v>12403</v>
      </c>
      <c r="F408" s="48" t="s">
        <v>12404</v>
      </c>
      <c r="G408" s="95" t="s">
        <v>12405</v>
      </c>
      <c r="H408" s="95" t="s">
        <v>12405</v>
      </c>
      <c r="I408" s="48" t="s">
        <v>9879</v>
      </c>
      <c r="J408" s="48" t="s">
        <v>10625</v>
      </c>
      <c r="K408" s="48"/>
      <c r="L408" s="48"/>
      <c r="M408" s="48">
        <v>99999</v>
      </c>
      <c r="N408" s="48">
        <v>0</v>
      </c>
      <c r="O408" s="48">
        <v>65535</v>
      </c>
      <c r="P408" s="651"/>
      <c r="Q408" s="652"/>
      <c r="R408" s="125"/>
      <c r="S408" s="78" t="s">
        <v>19</v>
      </c>
      <c r="T408" s="78" t="s">
        <v>80</v>
      </c>
      <c r="U408" s="78"/>
      <c r="V408" s="78"/>
      <c r="W408" s="78"/>
      <c r="X408" s="78"/>
      <c r="Y408" s="78"/>
      <c r="Z408" s="48"/>
      <c r="AA408" s="87"/>
      <c r="AB408" s="90"/>
      <c r="AC408" s="90"/>
      <c r="AD408" s="90"/>
      <c r="AE408" s="48"/>
      <c r="AF408" s="180" t="s">
        <v>384</v>
      </c>
      <c r="AG408" s="125" t="s">
        <v>1539</v>
      </c>
      <c r="AH408" s="499"/>
      <c r="AI408" s="710" t="s">
        <v>12365</v>
      </c>
    </row>
    <row r="409" spans="1:35" s="472" customFormat="1" outlineLevel="1">
      <c r="A409" s="647"/>
      <c r="B409" s="649" t="s">
        <v>377</v>
      </c>
      <c r="C409" s="100">
        <v>402</v>
      </c>
      <c r="D409" s="48" t="s">
        <v>12406</v>
      </c>
      <c r="E409" s="48" t="s">
        <v>12407</v>
      </c>
      <c r="F409" s="48" t="s">
        <v>12408</v>
      </c>
      <c r="G409" s="95" t="s">
        <v>12409</v>
      </c>
      <c r="H409" s="95" t="s">
        <v>12409</v>
      </c>
      <c r="I409" s="48" t="s">
        <v>9879</v>
      </c>
      <c r="J409" s="48" t="s">
        <v>10625</v>
      </c>
      <c r="K409" s="48"/>
      <c r="L409" s="48"/>
      <c r="M409" s="48">
        <v>99999</v>
      </c>
      <c r="N409" s="48">
        <v>0</v>
      </c>
      <c r="O409" s="48">
        <v>65535</v>
      </c>
      <c r="P409" s="651"/>
      <c r="Q409" s="652"/>
      <c r="R409" s="125"/>
      <c r="S409" s="78" t="s">
        <v>19</v>
      </c>
      <c r="T409" s="78" t="s">
        <v>80</v>
      </c>
      <c r="U409" s="78"/>
      <c r="V409" s="78"/>
      <c r="W409" s="78"/>
      <c r="X409" s="78"/>
      <c r="Y409" s="78"/>
      <c r="Z409" s="48"/>
      <c r="AA409" s="87"/>
      <c r="AB409" s="90"/>
      <c r="AC409" s="90"/>
      <c r="AD409" s="90"/>
      <c r="AE409" s="48"/>
      <c r="AF409" s="180" t="s">
        <v>384</v>
      </c>
      <c r="AG409" s="125" t="s">
        <v>1539</v>
      </c>
      <c r="AH409" s="499"/>
      <c r="AI409" s="710" t="s">
        <v>12365</v>
      </c>
    </row>
    <row r="410" spans="1:35" s="472" customFormat="1" outlineLevel="1">
      <c r="A410" s="647"/>
      <c r="B410" s="649" t="s">
        <v>377</v>
      </c>
      <c r="C410" s="100">
        <v>403</v>
      </c>
      <c r="D410" s="48" t="s">
        <v>12410</v>
      </c>
      <c r="E410" s="48" t="s">
        <v>12411</v>
      </c>
      <c r="F410" s="48" t="s">
        <v>12412</v>
      </c>
      <c r="G410" s="95" t="s">
        <v>12413</v>
      </c>
      <c r="H410" s="95" t="s">
        <v>12413</v>
      </c>
      <c r="I410" s="48" t="s">
        <v>9879</v>
      </c>
      <c r="J410" s="48" t="s">
        <v>10625</v>
      </c>
      <c r="K410" s="48"/>
      <c r="L410" s="48" t="s">
        <v>12266</v>
      </c>
      <c r="M410" s="48">
        <v>99999</v>
      </c>
      <c r="N410" s="48">
        <v>0</v>
      </c>
      <c r="O410" s="48">
        <v>65535</v>
      </c>
      <c r="P410" s="651"/>
      <c r="Q410" s="652"/>
      <c r="R410" s="125"/>
      <c r="S410" s="78" t="s">
        <v>19</v>
      </c>
      <c r="T410" s="78" t="s">
        <v>80</v>
      </c>
      <c r="U410" s="78"/>
      <c r="V410" s="78"/>
      <c r="W410" s="78"/>
      <c r="X410" s="78"/>
      <c r="Y410" s="78"/>
      <c r="Z410" s="48"/>
      <c r="AA410" s="87"/>
      <c r="AB410" s="90"/>
      <c r="AC410" s="90"/>
      <c r="AD410" s="90"/>
      <c r="AE410" s="48"/>
      <c r="AF410" s="180" t="s">
        <v>384</v>
      </c>
      <c r="AG410" s="125" t="s">
        <v>1539</v>
      </c>
      <c r="AH410" s="499"/>
      <c r="AI410" s="710" t="s">
        <v>12414</v>
      </c>
    </row>
    <row r="411" spans="1:35" s="472" customFormat="1" outlineLevel="1">
      <c r="A411" s="647"/>
      <c r="B411" s="649" t="s">
        <v>377</v>
      </c>
      <c r="C411" s="100">
        <v>404</v>
      </c>
      <c r="D411" s="48" t="s">
        <v>12415</v>
      </c>
      <c r="E411" s="48" t="s">
        <v>12416</v>
      </c>
      <c r="F411" s="48" t="s">
        <v>12417</v>
      </c>
      <c r="G411" s="48" t="s">
        <v>12418</v>
      </c>
      <c r="H411" s="48" t="s">
        <v>12418</v>
      </c>
      <c r="I411" s="48" t="s">
        <v>9879</v>
      </c>
      <c r="J411" s="48" t="s">
        <v>10625</v>
      </c>
      <c r="K411" s="48"/>
      <c r="L411" s="48" t="s">
        <v>12266</v>
      </c>
      <c r="M411" s="48">
        <v>99999</v>
      </c>
      <c r="N411" s="48">
        <v>0</v>
      </c>
      <c r="O411" s="48">
        <v>65535</v>
      </c>
      <c r="P411" s="651"/>
      <c r="Q411" s="652"/>
      <c r="R411" s="125"/>
      <c r="S411" s="78" t="s">
        <v>19</v>
      </c>
      <c r="T411" s="78" t="s">
        <v>80</v>
      </c>
      <c r="U411" s="78"/>
      <c r="V411" s="78"/>
      <c r="W411" s="78"/>
      <c r="X411" s="78"/>
      <c r="Y411" s="78"/>
      <c r="Z411" s="48"/>
      <c r="AA411" s="87"/>
      <c r="AB411" s="90"/>
      <c r="AC411" s="90"/>
      <c r="AD411" s="90"/>
      <c r="AE411" s="48"/>
      <c r="AF411" s="180" t="s">
        <v>384</v>
      </c>
      <c r="AG411" s="125" t="s">
        <v>1539</v>
      </c>
      <c r="AH411" s="499"/>
      <c r="AI411" s="710" t="s">
        <v>12414</v>
      </c>
    </row>
    <row r="412" spans="1:35" s="472" customFormat="1" outlineLevel="1">
      <c r="A412" s="647"/>
      <c r="B412" s="649" t="s">
        <v>377</v>
      </c>
      <c r="C412" s="100">
        <v>405</v>
      </c>
      <c r="D412" s="48" t="s">
        <v>12419</v>
      </c>
      <c r="E412" s="48" t="s">
        <v>12420</v>
      </c>
      <c r="F412" s="48" t="s">
        <v>12421</v>
      </c>
      <c r="G412" s="48" t="s">
        <v>12422</v>
      </c>
      <c r="H412" s="48" t="s">
        <v>12422</v>
      </c>
      <c r="I412" s="48" t="s">
        <v>9879</v>
      </c>
      <c r="J412" s="48" t="s">
        <v>10625</v>
      </c>
      <c r="K412" s="48"/>
      <c r="L412" s="48" t="s">
        <v>12266</v>
      </c>
      <c r="M412" s="48">
        <v>99999</v>
      </c>
      <c r="N412" s="48">
        <v>0</v>
      </c>
      <c r="O412" s="48">
        <v>65535</v>
      </c>
      <c r="P412" s="651"/>
      <c r="Q412" s="652"/>
      <c r="R412" s="125"/>
      <c r="S412" s="78" t="s">
        <v>19</v>
      </c>
      <c r="T412" s="78" t="s">
        <v>80</v>
      </c>
      <c r="U412" s="78"/>
      <c r="V412" s="78"/>
      <c r="W412" s="78"/>
      <c r="X412" s="78"/>
      <c r="Y412" s="78"/>
      <c r="Z412" s="48"/>
      <c r="AA412" s="87"/>
      <c r="AB412" s="90"/>
      <c r="AC412" s="90"/>
      <c r="AD412" s="90"/>
      <c r="AE412" s="48"/>
      <c r="AF412" s="180" t="s">
        <v>384</v>
      </c>
      <c r="AG412" s="125" t="s">
        <v>1539</v>
      </c>
      <c r="AH412" s="499"/>
      <c r="AI412" s="710" t="s">
        <v>12414</v>
      </c>
    </row>
    <row r="413" spans="1:35" s="472" customFormat="1" outlineLevel="1">
      <c r="A413" s="647"/>
      <c r="B413" s="649" t="s">
        <v>377</v>
      </c>
      <c r="C413" s="100">
        <v>406</v>
      </c>
      <c r="D413" s="48" t="s">
        <v>12423</v>
      </c>
      <c r="E413" s="48" t="s">
        <v>12424</v>
      </c>
      <c r="F413" s="48" t="s">
        <v>12425</v>
      </c>
      <c r="G413" s="48" t="s">
        <v>12426</v>
      </c>
      <c r="H413" s="48" t="s">
        <v>12426</v>
      </c>
      <c r="I413" s="48" t="s">
        <v>9879</v>
      </c>
      <c r="J413" s="48" t="s">
        <v>10625</v>
      </c>
      <c r="K413" s="48"/>
      <c r="L413" s="48" t="s">
        <v>12266</v>
      </c>
      <c r="M413" s="48">
        <v>99999</v>
      </c>
      <c r="N413" s="48">
        <v>0</v>
      </c>
      <c r="O413" s="48">
        <v>65535</v>
      </c>
      <c r="P413" s="651"/>
      <c r="Q413" s="652"/>
      <c r="R413" s="125"/>
      <c r="S413" s="78" t="s">
        <v>19</v>
      </c>
      <c r="T413" s="78" t="s">
        <v>80</v>
      </c>
      <c r="U413" s="78"/>
      <c r="V413" s="78"/>
      <c r="W413" s="78"/>
      <c r="X413" s="78"/>
      <c r="Y413" s="78"/>
      <c r="Z413" s="48"/>
      <c r="AA413" s="87"/>
      <c r="AB413" s="90"/>
      <c r="AC413" s="90"/>
      <c r="AD413" s="90"/>
      <c r="AE413" s="48"/>
      <c r="AF413" s="180" t="s">
        <v>384</v>
      </c>
      <c r="AG413" s="125" t="s">
        <v>1539</v>
      </c>
      <c r="AH413" s="499"/>
      <c r="AI413" s="710" t="s">
        <v>12414</v>
      </c>
    </row>
    <row r="414" spans="1:35" s="472" customFormat="1" outlineLevel="1">
      <c r="A414" s="647"/>
      <c r="B414" s="649" t="s">
        <v>377</v>
      </c>
      <c r="C414" s="100">
        <v>407</v>
      </c>
      <c r="D414" s="48" t="s">
        <v>12427</v>
      </c>
      <c r="E414" s="48" t="s">
        <v>12428</v>
      </c>
      <c r="F414" s="48" t="s">
        <v>12429</v>
      </c>
      <c r="G414" s="48" t="s">
        <v>12430</v>
      </c>
      <c r="H414" s="48" t="s">
        <v>12430</v>
      </c>
      <c r="I414" s="48" t="s">
        <v>9879</v>
      </c>
      <c r="J414" s="48" t="s">
        <v>10625</v>
      </c>
      <c r="K414" s="48"/>
      <c r="L414" s="48" t="s">
        <v>12266</v>
      </c>
      <c r="M414" s="48">
        <v>99999</v>
      </c>
      <c r="N414" s="48">
        <v>0</v>
      </c>
      <c r="O414" s="48">
        <v>65535</v>
      </c>
      <c r="P414" s="651"/>
      <c r="Q414" s="652"/>
      <c r="R414" s="125"/>
      <c r="S414" s="78" t="s">
        <v>19</v>
      </c>
      <c r="T414" s="78" t="s">
        <v>80</v>
      </c>
      <c r="U414" s="78"/>
      <c r="V414" s="78"/>
      <c r="W414" s="78"/>
      <c r="X414" s="78"/>
      <c r="Y414" s="78"/>
      <c r="Z414" s="48"/>
      <c r="AA414" s="87"/>
      <c r="AB414" s="90"/>
      <c r="AC414" s="90"/>
      <c r="AD414" s="90"/>
      <c r="AE414" s="48"/>
      <c r="AF414" s="180" t="s">
        <v>384</v>
      </c>
      <c r="AG414" s="125" t="s">
        <v>1539</v>
      </c>
      <c r="AH414" s="499"/>
      <c r="AI414" s="710" t="s">
        <v>12414</v>
      </c>
    </row>
    <row r="415" spans="1:35" s="472" customFormat="1" outlineLevel="1">
      <c r="A415" s="647"/>
      <c r="B415" s="649" t="s">
        <v>377</v>
      </c>
      <c r="C415" s="100">
        <v>408</v>
      </c>
      <c r="D415" s="48" t="s">
        <v>12431</v>
      </c>
      <c r="E415" s="48" t="s">
        <v>12432</v>
      </c>
      <c r="F415" s="48" t="s">
        <v>12433</v>
      </c>
      <c r="G415" s="48" t="s">
        <v>12434</v>
      </c>
      <c r="H415" s="48" t="s">
        <v>12434</v>
      </c>
      <c r="I415" s="48" t="s">
        <v>9879</v>
      </c>
      <c r="J415" s="48" t="s">
        <v>10625</v>
      </c>
      <c r="K415" s="48"/>
      <c r="L415" s="48" t="s">
        <v>12266</v>
      </c>
      <c r="M415" s="48">
        <v>99999</v>
      </c>
      <c r="N415" s="48">
        <v>0</v>
      </c>
      <c r="O415" s="48">
        <v>65535</v>
      </c>
      <c r="P415" s="651"/>
      <c r="Q415" s="652"/>
      <c r="R415" s="125"/>
      <c r="S415" s="78" t="s">
        <v>19</v>
      </c>
      <c r="T415" s="78" t="s">
        <v>80</v>
      </c>
      <c r="U415" s="78"/>
      <c r="V415" s="78"/>
      <c r="W415" s="78"/>
      <c r="X415" s="78"/>
      <c r="Y415" s="78"/>
      <c r="Z415" s="48"/>
      <c r="AA415" s="87"/>
      <c r="AB415" s="90"/>
      <c r="AC415" s="90"/>
      <c r="AD415" s="90"/>
      <c r="AE415" s="48"/>
      <c r="AF415" s="180" t="s">
        <v>384</v>
      </c>
      <c r="AG415" s="125" t="s">
        <v>1539</v>
      </c>
      <c r="AH415" s="499"/>
      <c r="AI415" s="710" t="s">
        <v>12414</v>
      </c>
    </row>
    <row r="416" spans="1:35" s="472" customFormat="1" outlineLevel="1">
      <c r="A416" s="647"/>
      <c r="B416" s="649" t="s">
        <v>377</v>
      </c>
      <c r="C416" s="100">
        <v>409</v>
      </c>
      <c r="D416" s="48" t="s">
        <v>12435</v>
      </c>
      <c r="E416" s="48" t="s">
        <v>12436</v>
      </c>
      <c r="F416" s="48" t="s">
        <v>12437</v>
      </c>
      <c r="G416" s="48" t="s">
        <v>12438</v>
      </c>
      <c r="H416" s="48" t="s">
        <v>12438</v>
      </c>
      <c r="I416" s="48" t="s">
        <v>9879</v>
      </c>
      <c r="J416" s="48" t="s">
        <v>10625</v>
      </c>
      <c r="K416" s="48"/>
      <c r="L416" s="48" t="s">
        <v>12266</v>
      </c>
      <c r="M416" s="48">
        <v>99999</v>
      </c>
      <c r="N416" s="48">
        <v>0</v>
      </c>
      <c r="O416" s="48">
        <v>65535</v>
      </c>
      <c r="P416" s="651"/>
      <c r="Q416" s="652"/>
      <c r="R416" s="125"/>
      <c r="S416" s="78" t="s">
        <v>19</v>
      </c>
      <c r="T416" s="78" t="s">
        <v>80</v>
      </c>
      <c r="U416" s="78"/>
      <c r="V416" s="78"/>
      <c r="W416" s="78"/>
      <c r="X416" s="78"/>
      <c r="Y416" s="78"/>
      <c r="Z416" s="48"/>
      <c r="AA416" s="87"/>
      <c r="AB416" s="90"/>
      <c r="AC416" s="90"/>
      <c r="AD416" s="90"/>
      <c r="AE416" s="48"/>
      <c r="AF416" s="180" t="s">
        <v>384</v>
      </c>
      <c r="AG416" s="125" t="s">
        <v>1539</v>
      </c>
      <c r="AH416" s="499"/>
      <c r="AI416" s="710" t="s">
        <v>12414</v>
      </c>
    </row>
    <row r="417" spans="1:35" s="472" customFormat="1" outlineLevel="1">
      <c r="A417" s="647"/>
      <c r="B417" s="649" t="s">
        <v>377</v>
      </c>
      <c r="C417" s="100">
        <v>410</v>
      </c>
      <c r="D417" s="48" t="s">
        <v>12439</v>
      </c>
      <c r="E417" s="48" t="s">
        <v>12440</v>
      </c>
      <c r="F417" s="48" t="s">
        <v>12441</v>
      </c>
      <c r="G417" s="48" t="s">
        <v>12442</v>
      </c>
      <c r="H417" s="48" t="s">
        <v>12442</v>
      </c>
      <c r="I417" s="48" t="s">
        <v>9879</v>
      </c>
      <c r="J417" s="48" t="s">
        <v>10625</v>
      </c>
      <c r="K417" s="48"/>
      <c r="L417" s="48" t="s">
        <v>12266</v>
      </c>
      <c r="M417" s="48">
        <v>99999</v>
      </c>
      <c r="N417" s="48">
        <v>0</v>
      </c>
      <c r="O417" s="48">
        <v>65535</v>
      </c>
      <c r="P417" s="651"/>
      <c r="Q417" s="652"/>
      <c r="R417" s="125"/>
      <c r="S417" s="78" t="s">
        <v>19</v>
      </c>
      <c r="T417" s="78" t="s">
        <v>80</v>
      </c>
      <c r="U417" s="78"/>
      <c r="V417" s="78"/>
      <c r="W417" s="78"/>
      <c r="X417" s="78"/>
      <c r="Y417" s="78"/>
      <c r="Z417" s="48"/>
      <c r="AA417" s="87"/>
      <c r="AB417" s="90"/>
      <c r="AC417" s="90"/>
      <c r="AD417" s="90"/>
      <c r="AE417" s="48"/>
      <c r="AF417" s="180" t="s">
        <v>384</v>
      </c>
      <c r="AG417" s="125" t="s">
        <v>1539</v>
      </c>
      <c r="AH417" s="499"/>
      <c r="AI417" s="710" t="s">
        <v>12414</v>
      </c>
    </row>
    <row r="418" spans="1:35" s="472" customFormat="1" outlineLevel="1">
      <c r="A418" s="647"/>
      <c r="B418" s="649" t="s">
        <v>377</v>
      </c>
      <c r="C418" s="100">
        <v>411</v>
      </c>
      <c r="D418" s="48" t="s">
        <v>12443</v>
      </c>
      <c r="E418" s="48" t="s">
        <v>12444</v>
      </c>
      <c r="F418" s="48" t="s">
        <v>12445</v>
      </c>
      <c r="G418" s="48" t="s">
        <v>12446</v>
      </c>
      <c r="H418" s="48" t="s">
        <v>12446</v>
      </c>
      <c r="I418" s="48" t="s">
        <v>9879</v>
      </c>
      <c r="J418" s="48" t="s">
        <v>10625</v>
      </c>
      <c r="K418" s="48"/>
      <c r="L418" s="48" t="s">
        <v>12266</v>
      </c>
      <c r="M418" s="48">
        <v>99999</v>
      </c>
      <c r="N418" s="48">
        <v>0</v>
      </c>
      <c r="O418" s="48">
        <v>65535</v>
      </c>
      <c r="P418" s="651"/>
      <c r="Q418" s="652"/>
      <c r="R418" s="125"/>
      <c r="S418" s="78" t="s">
        <v>19</v>
      </c>
      <c r="T418" s="78" t="s">
        <v>80</v>
      </c>
      <c r="U418" s="78"/>
      <c r="V418" s="78"/>
      <c r="W418" s="78"/>
      <c r="X418" s="78"/>
      <c r="Y418" s="78"/>
      <c r="Z418" s="48"/>
      <c r="AA418" s="87"/>
      <c r="AB418" s="90"/>
      <c r="AC418" s="90"/>
      <c r="AD418" s="90"/>
      <c r="AE418" s="48"/>
      <c r="AF418" s="180" t="s">
        <v>384</v>
      </c>
      <c r="AG418" s="125" t="s">
        <v>1539</v>
      </c>
      <c r="AH418" s="499"/>
      <c r="AI418" s="710" t="s">
        <v>12414</v>
      </c>
    </row>
    <row r="419" spans="1:35" s="472" customFormat="1" outlineLevel="1">
      <c r="A419" s="647"/>
      <c r="B419" s="649" t="s">
        <v>377</v>
      </c>
      <c r="C419" s="100">
        <v>412</v>
      </c>
      <c r="D419" s="48" t="s">
        <v>12447</v>
      </c>
      <c r="E419" s="48" t="s">
        <v>12448</v>
      </c>
      <c r="F419" s="48" t="s">
        <v>12449</v>
      </c>
      <c r="G419" s="48" t="s">
        <v>12450</v>
      </c>
      <c r="H419" s="48" t="s">
        <v>12450</v>
      </c>
      <c r="I419" s="48" t="s">
        <v>9879</v>
      </c>
      <c r="J419" s="48" t="s">
        <v>10625</v>
      </c>
      <c r="K419" s="48"/>
      <c r="L419" s="48" t="s">
        <v>12266</v>
      </c>
      <c r="M419" s="48">
        <v>99999</v>
      </c>
      <c r="N419" s="48">
        <v>0</v>
      </c>
      <c r="O419" s="48">
        <v>65535</v>
      </c>
      <c r="P419" s="651"/>
      <c r="Q419" s="652"/>
      <c r="R419" s="125"/>
      <c r="S419" s="78" t="s">
        <v>19</v>
      </c>
      <c r="T419" s="78" t="s">
        <v>80</v>
      </c>
      <c r="U419" s="78"/>
      <c r="V419" s="78"/>
      <c r="W419" s="78"/>
      <c r="X419" s="78"/>
      <c r="Y419" s="78"/>
      <c r="Z419" s="48"/>
      <c r="AA419" s="87"/>
      <c r="AB419" s="90"/>
      <c r="AC419" s="90"/>
      <c r="AD419" s="90"/>
      <c r="AE419" s="48"/>
      <c r="AF419" s="180" t="s">
        <v>384</v>
      </c>
      <c r="AG419" s="125" t="s">
        <v>1539</v>
      </c>
      <c r="AH419" s="499"/>
      <c r="AI419" s="710" t="s">
        <v>12414</v>
      </c>
    </row>
    <row r="420" spans="1:35" s="472" customFormat="1" outlineLevel="1">
      <c r="A420" s="647"/>
      <c r="B420" s="649" t="s">
        <v>377</v>
      </c>
      <c r="C420" s="100">
        <v>413</v>
      </c>
      <c r="D420" s="48" t="s">
        <v>12451</v>
      </c>
      <c r="E420" s="48" t="s">
        <v>12452</v>
      </c>
      <c r="F420" s="48" t="s">
        <v>12453</v>
      </c>
      <c r="G420" s="48" t="s">
        <v>12454</v>
      </c>
      <c r="H420" s="48" t="s">
        <v>12454</v>
      </c>
      <c r="I420" s="48" t="s">
        <v>9879</v>
      </c>
      <c r="J420" s="48" t="s">
        <v>10625</v>
      </c>
      <c r="K420" s="48"/>
      <c r="L420" s="48" t="s">
        <v>12266</v>
      </c>
      <c r="M420" s="48">
        <v>99999</v>
      </c>
      <c r="N420" s="48">
        <v>0</v>
      </c>
      <c r="O420" s="48">
        <v>65535</v>
      </c>
      <c r="P420" s="651"/>
      <c r="Q420" s="652"/>
      <c r="R420" s="125"/>
      <c r="S420" s="78" t="s">
        <v>19</v>
      </c>
      <c r="T420" s="78" t="s">
        <v>80</v>
      </c>
      <c r="U420" s="78"/>
      <c r="V420" s="78"/>
      <c r="W420" s="78"/>
      <c r="X420" s="78"/>
      <c r="Y420" s="78"/>
      <c r="Z420" s="48"/>
      <c r="AA420" s="87"/>
      <c r="AB420" s="90"/>
      <c r="AC420" s="90"/>
      <c r="AD420" s="90"/>
      <c r="AE420" s="48"/>
      <c r="AF420" s="180" t="s">
        <v>384</v>
      </c>
      <c r="AG420" s="125" t="s">
        <v>1539</v>
      </c>
      <c r="AH420" s="499"/>
      <c r="AI420" s="710" t="s">
        <v>12414</v>
      </c>
    </row>
    <row r="421" spans="1:35" s="472" customFormat="1" outlineLevel="1">
      <c r="A421" s="647"/>
      <c r="B421" s="649" t="s">
        <v>377</v>
      </c>
      <c r="C421" s="100">
        <v>414</v>
      </c>
      <c r="D421" s="48" t="s">
        <v>12455</v>
      </c>
      <c r="E421" s="48" t="s">
        <v>12456</v>
      </c>
      <c r="F421" s="48" t="s">
        <v>12457</v>
      </c>
      <c r="G421" s="48" t="s">
        <v>12458</v>
      </c>
      <c r="H421" s="48" t="s">
        <v>12458</v>
      </c>
      <c r="I421" s="48" t="s">
        <v>9879</v>
      </c>
      <c r="J421" s="48" t="s">
        <v>10625</v>
      </c>
      <c r="K421" s="48"/>
      <c r="L421" s="48" t="s">
        <v>12266</v>
      </c>
      <c r="M421" s="48">
        <v>99999</v>
      </c>
      <c r="N421" s="48">
        <v>0</v>
      </c>
      <c r="O421" s="48">
        <v>65535</v>
      </c>
      <c r="P421" s="651"/>
      <c r="Q421" s="652"/>
      <c r="R421" s="125"/>
      <c r="S421" s="78" t="s">
        <v>19</v>
      </c>
      <c r="T421" s="78" t="s">
        <v>80</v>
      </c>
      <c r="U421" s="78"/>
      <c r="V421" s="78"/>
      <c r="W421" s="78"/>
      <c r="X421" s="78"/>
      <c r="Y421" s="78"/>
      <c r="Z421" s="48"/>
      <c r="AA421" s="87"/>
      <c r="AB421" s="90"/>
      <c r="AC421" s="90"/>
      <c r="AD421" s="90"/>
      <c r="AE421" s="48"/>
      <c r="AF421" s="180" t="s">
        <v>384</v>
      </c>
      <c r="AG421" s="125" t="s">
        <v>1539</v>
      </c>
      <c r="AH421" s="499"/>
      <c r="AI421" s="710" t="s">
        <v>12414</v>
      </c>
    </row>
    <row r="422" spans="1:35" s="472" customFormat="1" outlineLevel="1">
      <c r="A422" s="647"/>
      <c r="B422" s="649" t="s">
        <v>377</v>
      </c>
      <c r="C422" s="100">
        <v>415</v>
      </c>
      <c r="D422" s="48" t="s">
        <v>12459</v>
      </c>
      <c r="E422" s="48" t="s">
        <v>12460</v>
      </c>
      <c r="F422" s="48" t="s">
        <v>12461</v>
      </c>
      <c r="G422" s="95" t="s">
        <v>12462</v>
      </c>
      <c r="H422" s="95" t="s">
        <v>12462</v>
      </c>
      <c r="I422" s="48" t="s">
        <v>9879</v>
      </c>
      <c r="J422" s="48" t="s">
        <v>10625</v>
      </c>
      <c r="K422" s="48"/>
      <c r="L422" s="48"/>
      <c r="M422" s="48">
        <v>99999</v>
      </c>
      <c r="N422" s="48">
        <v>0</v>
      </c>
      <c r="O422" s="48">
        <v>65535</v>
      </c>
      <c r="P422" s="651"/>
      <c r="Q422" s="652"/>
      <c r="R422" s="125"/>
      <c r="S422" s="78" t="s">
        <v>19</v>
      </c>
      <c r="T422" s="78" t="s">
        <v>80</v>
      </c>
      <c r="U422" s="78"/>
      <c r="V422" s="78"/>
      <c r="W422" s="78"/>
      <c r="X422" s="78"/>
      <c r="Y422" s="78"/>
      <c r="Z422" s="48"/>
      <c r="AA422" s="87"/>
      <c r="AB422" s="90"/>
      <c r="AC422" s="90"/>
      <c r="AD422" s="90"/>
      <c r="AE422" s="48"/>
      <c r="AF422" s="180" t="s">
        <v>384</v>
      </c>
      <c r="AG422" s="125" t="s">
        <v>1539</v>
      </c>
      <c r="AH422" s="499"/>
      <c r="AI422" s="710" t="s">
        <v>12463</v>
      </c>
    </row>
    <row r="423" spans="1:35" s="472" customFormat="1" outlineLevel="1">
      <c r="A423" s="647"/>
      <c r="B423" s="649" t="s">
        <v>377</v>
      </c>
      <c r="C423" s="100">
        <v>416</v>
      </c>
      <c r="D423" s="48" t="s">
        <v>12464</v>
      </c>
      <c r="E423" s="48" t="s">
        <v>12465</v>
      </c>
      <c r="F423" s="48" t="s">
        <v>12466</v>
      </c>
      <c r="G423" s="95" t="s">
        <v>12467</v>
      </c>
      <c r="H423" s="95" t="s">
        <v>12467</v>
      </c>
      <c r="I423" s="48" t="s">
        <v>9879</v>
      </c>
      <c r="J423" s="48" t="s">
        <v>10625</v>
      </c>
      <c r="K423" s="48"/>
      <c r="L423" s="48"/>
      <c r="M423" s="48">
        <v>99999</v>
      </c>
      <c r="N423" s="48">
        <v>0</v>
      </c>
      <c r="O423" s="48">
        <v>65535</v>
      </c>
      <c r="P423" s="651"/>
      <c r="Q423" s="652"/>
      <c r="R423" s="125"/>
      <c r="S423" s="78" t="s">
        <v>19</v>
      </c>
      <c r="T423" s="78" t="s">
        <v>80</v>
      </c>
      <c r="U423" s="78"/>
      <c r="V423" s="78"/>
      <c r="W423" s="78"/>
      <c r="X423" s="78"/>
      <c r="Y423" s="78"/>
      <c r="Z423" s="48"/>
      <c r="AA423" s="87"/>
      <c r="AB423" s="90"/>
      <c r="AC423" s="90"/>
      <c r="AD423" s="90"/>
      <c r="AE423" s="48"/>
      <c r="AF423" s="180" t="s">
        <v>384</v>
      </c>
      <c r="AG423" s="125" t="s">
        <v>1539</v>
      </c>
      <c r="AH423" s="499"/>
      <c r="AI423" s="710" t="s">
        <v>12463</v>
      </c>
    </row>
    <row r="424" spans="1:35" s="472" customFormat="1" outlineLevel="1">
      <c r="A424" s="647"/>
      <c r="B424" s="649" t="s">
        <v>377</v>
      </c>
      <c r="C424" s="100">
        <v>417</v>
      </c>
      <c r="D424" s="48" t="s">
        <v>12468</v>
      </c>
      <c r="E424" s="48" t="s">
        <v>12469</v>
      </c>
      <c r="F424" s="48" t="s">
        <v>12470</v>
      </c>
      <c r="G424" s="95" t="s">
        <v>12471</v>
      </c>
      <c r="H424" s="95" t="s">
        <v>12471</v>
      </c>
      <c r="I424" s="48" t="s">
        <v>9879</v>
      </c>
      <c r="J424" s="48" t="s">
        <v>10625</v>
      </c>
      <c r="K424" s="48"/>
      <c r="L424" s="48"/>
      <c r="M424" s="48">
        <v>99999</v>
      </c>
      <c r="N424" s="48">
        <v>0</v>
      </c>
      <c r="O424" s="48">
        <v>65535</v>
      </c>
      <c r="P424" s="651"/>
      <c r="Q424" s="652"/>
      <c r="R424" s="125"/>
      <c r="S424" s="78" t="s">
        <v>19</v>
      </c>
      <c r="T424" s="78" t="s">
        <v>80</v>
      </c>
      <c r="U424" s="78"/>
      <c r="V424" s="78"/>
      <c r="W424" s="78"/>
      <c r="X424" s="78"/>
      <c r="Y424" s="78"/>
      <c r="Z424" s="48"/>
      <c r="AA424" s="87"/>
      <c r="AB424" s="90"/>
      <c r="AC424" s="90"/>
      <c r="AD424" s="90"/>
      <c r="AE424" s="48"/>
      <c r="AF424" s="180" t="s">
        <v>384</v>
      </c>
      <c r="AG424" s="125" t="s">
        <v>1539</v>
      </c>
      <c r="AH424" s="499"/>
      <c r="AI424" s="710" t="s">
        <v>12463</v>
      </c>
    </row>
    <row r="425" spans="1:35" s="472" customFormat="1" outlineLevel="1">
      <c r="A425" s="647"/>
      <c r="B425" s="649" t="s">
        <v>377</v>
      </c>
      <c r="C425" s="100">
        <v>418</v>
      </c>
      <c r="D425" s="48" t="s">
        <v>12472</v>
      </c>
      <c r="E425" s="48" t="s">
        <v>12473</v>
      </c>
      <c r="F425" s="48" t="s">
        <v>12474</v>
      </c>
      <c r="G425" s="95" t="s">
        <v>12475</v>
      </c>
      <c r="H425" s="95" t="s">
        <v>12475</v>
      </c>
      <c r="I425" s="48" t="s">
        <v>9879</v>
      </c>
      <c r="J425" s="48" t="s">
        <v>10625</v>
      </c>
      <c r="K425" s="48"/>
      <c r="L425" s="48"/>
      <c r="M425" s="48">
        <v>99999</v>
      </c>
      <c r="N425" s="48">
        <v>0</v>
      </c>
      <c r="O425" s="48">
        <v>65535</v>
      </c>
      <c r="P425" s="651"/>
      <c r="Q425" s="652"/>
      <c r="R425" s="125"/>
      <c r="S425" s="78" t="s">
        <v>19</v>
      </c>
      <c r="T425" s="78" t="s">
        <v>80</v>
      </c>
      <c r="U425" s="78"/>
      <c r="V425" s="78"/>
      <c r="W425" s="78"/>
      <c r="X425" s="78"/>
      <c r="Y425" s="78"/>
      <c r="Z425" s="48"/>
      <c r="AA425" s="87"/>
      <c r="AB425" s="90"/>
      <c r="AC425" s="90"/>
      <c r="AD425" s="90"/>
      <c r="AE425" s="48"/>
      <c r="AF425" s="180" t="s">
        <v>384</v>
      </c>
      <c r="AG425" s="125" t="s">
        <v>1539</v>
      </c>
      <c r="AH425" s="499"/>
      <c r="AI425" s="710" t="s">
        <v>12463</v>
      </c>
    </row>
    <row r="426" spans="1:35" s="472" customFormat="1" outlineLevel="1">
      <c r="A426" s="647"/>
      <c r="B426" s="649" t="s">
        <v>377</v>
      </c>
      <c r="C426" s="100">
        <v>419</v>
      </c>
      <c r="D426" s="48" t="s">
        <v>12476</v>
      </c>
      <c r="E426" s="48" t="s">
        <v>12477</v>
      </c>
      <c r="F426" s="48" t="s">
        <v>12478</v>
      </c>
      <c r="G426" s="95" t="s">
        <v>12479</v>
      </c>
      <c r="H426" s="95" t="s">
        <v>12479</v>
      </c>
      <c r="I426" s="48" t="s">
        <v>9879</v>
      </c>
      <c r="J426" s="48" t="s">
        <v>10625</v>
      </c>
      <c r="K426" s="48"/>
      <c r="L426" s="48"/>
      <c r="M426" s="48">
        <v>99999</v>
      </c>
      <c r="N426" s="48">
        <v>0</v>
      </c>
      <c r="O426" s="48">
        <v>65535</v>
      </c>
      <c r="P426" s="651"/>
      <c r="Q426" s="652"/>
      <c r="R426" s="125"/>
      <c r="S426" s="78" t="s">
        <v>19</v>
      </c>
      <c r="T426" s="78" t="s">
        <v>80</v>
      </c>
      <c r="U426" s="78"/>
      <c r="V426" s="78"/>
      <c r="W426" s="78"/>
      <c r="X426" s="78"/>
      <c r="Y426" s="78"/>
      <c r="Z426" s="48"/>
      <c r="AA426" s="87"/>
      <c r="AB426" s="90"/>
      <c r="AC426" s="90"/>
      <c r="AD426" s="90"/>
      <c r="AE426" s="48"/>
      <c r="AF426" s="180" t="s">
        <v>384</v>
      </c>
      <c r="AG426" s="125" t="s">
        <v>1539</v>
      </c>
      <c r="AH426" s="499"/>
      <c r="AI426" s="710" t="s">
        <v>12463</v>
      </c>
    </row>
    <row r="427" spans="1:35" s="57" customFormat="1" outlineLevel="1">
      <c r="A427" s="647"/>
      <c r="B427" s="649" t="s">
        <v>26</v>
      </c>
      <c r="C427" s="100">
        <v>420</v>
      </c>
      <c r="D427" s="48" t="s">
        <v>12480</v>
      </c>
      <c r="E427" s="48" t="s">
        <v>12481</v>
      </c>
      <c r="F427" s="48" t="s">
        <v>12482</v>
      </c>
      <c r="G427" s="95" t="s">
        <v>12483</v>
      </c>
      <c r="H427" s="48" t="s">
        <v>12484</v>
      </c>
      <c r="I427" s="48" t="s">
        <v>9152</v>
      </c>
      <c r="J427" s="48" t="s">
        <v>79</v>
      </c>
      <c r="K427" s="48"/>
      <c r="L427" s="48"/>
      <c r="M427" s="48" t="s">
        <v>7154</v>
      </c>
      <c r="N427" s="48">
        <v>-999</v>
      </c>
      <c r="O427" s="48">
        <v>999</v>
      </c>
      <c r="P427" s="651"/>
      <c r="Q427" s="652"/>
      <c r="R427" s="125"/>
      <c r="S427" s="78"/>
      <c r="T427" s="78" t="s">
        <v>80</v>
      </c>
      <c r="U427" s="78"/>
      <c r="V427" s="78"/>
      <c r="W427" s="78"/>
      <c r="X427" s="78"/>
      <c r="Y427" s="78"/>
      <c r="Z427" s="87" t="str">
        <f>CONCATENATE(D427,":",G427)</f>
        <v>VLM/OV_Output_172:Stepnumber of the PMS counter sequence infeed rotary table</v>
      </c>
      <c r="AA427" s="87" t="s">
        <v>7102</v>
      </c>
      <c r="AB427" s="90" t="s">
        <v>80</v>
      </c>
      <c r="AC427" s="90" t="s">
        <v>12485</v>
      </c>
      <c r="AD427" s="90" t="str">
        <f t="shared" ref="AD427:AD429" si="12">I427</f>
        <v>DINT</v>
      </c>
      <c r="AE427" s="48" t="s">
        <v>12486</v>
      </c>
      <c r="AF427" s="635" t="s">
        <v>1890</v>
      </c>
      <c r="AG427" s="48" t="s">
        <v>1539</v>
      </c>
      <c r="AH427" s="51"/>
      <c r="AI427" s="51" t="s">
        <v>12487</v>
      </c>
    </row>
    <row r="428" spans="1:35" s="57" customFormat="1" outlineLevel="1">
      <c r="A428" s="647"/>
      <c r="B428" s="649" t="s">
        <v>23</v>
      </c>
      <c r="C428" s="100">
        <v>421</v>
      </c>
      <c r="D428" s="48" t="s">
        <v>12488</v>
      </c>
      <c r="E428" s="48" t="s">
        <v>12489</v>
      </c>
      <c r="F428" s="48" t="s">
        <v>12490</v>
      </c>
      <c r="G428" s="95" t="s">
        <v>12491</v>
      </c>
      <c r="H428" s="48" t="s">
        <v>12492</v>
      </c>
      <c r="I428" s="48" t="s">
        <v>9152</v>
      </c>
      <c r="J428" s="48" t="s">
        <v>79</v>
      </c>
      <c r="K428" s="48"/>
      <c r="L428" s="48"/>
      <c r="M428" s="48" t="s">
        <v>7154</v>
      </c>
      <c r="N428" s="48">
        <v>-999</v>
      </c>
      <c r="O428" s="48">
        <v>999</v>
      </c>
      <c r="P428" s="651"/>
      <c r="Q428" s="652"/>
      <c r="R428" s="125"/>
      <c r="S428" s="78"/>
      <c r="T428" s="78" t="s">
        <v>80</v>
      </c>
      <c r="U428" s="78"/>
      <c r="V428" s="78"/>
      <c r="W428" s="78"/>
      <c r="X428" s="78"/>
      <c r="Y428" s="78"/>
      <c r="Z428" s="87" t="str">
        <f>CONCATENATE(D428,":",G428)</f>
        <v>VLM/OV_Output_173:Stepnumber of the PMS counter sequence needle movement</v>
      </c>
      <c r="AA428" s="87" t="s">
        <v>7102</v>
      </c>
      <c r="AB428" s="90" t="s">
        <v>80</v>
      </c>
      <c r="AC428" s="90" t="s">
        <v>12485</v>
      </c>
      <c r="AD428" s="90" t="str">
        <f t="shared" si="12"/>
        <v>DINT</v>
      </c>
      <c r="AE428" s="48" t="s">
        <v>12486</v>
      </c>
      <c r="AF428" s="635" t="s">
        <v>1890</v>
      </c>
      <c r="AG428" s="48" t="s">
        <v>1539</v>
      </c>
      <c r="AH428" s="51"/>
      <c r="AI428" s="51" t="s">
        <v>12493</v>
      </c>
    </row>
    <row r="429" spans="1:35" s="57" customFormat="1" outlineLevel="1">
      <c r="A429" s="647"/>
      <c r="B429" s="649" t="s">
        <v>26</v>
      </c>
      <c r="C429" s="100">
        <v>422</v>
      </c>
      <c r="D429" s="48" t="s">
        <v>12494</v>
      </c>
      <c r="E429" s="48" t="s">
        <v>12495</v>
      </c>
      <c r="F429" s="48" t="s">
        <v>12496</v>
      </c>
      <c r="G429" s="95" t="s">
        <v>12497</v>
      </c>
      <c r="H429" s="48" t="s">
        <v>12498</v>
      </c>
      <c r="I429" s="48" t="s">
        <v>9152</v>
      </c>
      <c r="J429" s="48" t="s">
        <v>79</v>
      </c>
      <c r="K429" s="48"/>
      <c r="L429" s="48"/>
      <c r="M429" s="48" t="s">
        <v>7154</v>
      </c>
      <c r="N429" s="48">
        <v>-999</v>
      </c>
      <c r="O429" s="48">
        <v>999</v>
      </c>
      <c r="P429" s="651"/>
      <c r="Q429" s="652"/>
      <c r="R429" s="125"/>
      <c r="S429" s="78"/>
      <c r="T429" s="78" t="s">
        <v>80</v>
      </c>
      <c r="U429" s="78"/>
      <c r="V429" s="78"/>
      <c r="W429" s="78"/>
      <c r="X429" s="78"/>
      <c r="Y429" s="78"/>
      <c r="Z429" s="87" t="str">
        <f>CONCATENATE(D429,":",G429)</f>
        <v>VLM/OV_Output_174:Stepnumber of the PMS counter sequence stopper station</v>
      </c>
      <c r="AA429" s="87" t="s">
        <v>7102</v>
      </c>
      <c r="AB429" s="90" t="s">
        <v>80</v>
      </c>
      <c r="AC429" s="90" t="s">
        <v>12485</v>
      </c>
      <c r="AD429" s="90" t="str">
        <f t="shared" si="12"/>
        <v>DINT</v>
      </c>
      <c r="AE429" s="48" t="s">
        <v>12486</v>
      </c>
      <c r="AF429" s="635" t="s">
        <v>1890</v>
      </c>
      <c r="AG429" s="48" t="s">
        <v>1539</v>
      </c>
      <c r="AH429" s="51"/>
      <c r="AI429" s="51" t="s">
        <v>12499</v>
      </c>
    </row>
    <row r="430" spans="1:35" s="472" customFormat="1" outlineLevel="1">
      <c r="A430" s="647"/>
      <c r="B430" s="649" t="s">
        <v>377</v>
      </c>
      <c r="C430" s="100">
        <v>423</v>
      </c>
      <c r="D430" s="48" t="s">
        <v>12500</v>
      </c>
      <c r="E430" s="48" t="s">
        <v>12501</v>
      </c>
      <c r="F430" s="48" t="s">
        <v>12502</v>
      </c>
      <c r="G430" s="95" t="s">
        <v>12503</v>
      </c>
      <c r="H430" s="95" t="s">
        <v>12503</v>
      </c>
      <c r="I430" s="48" t="s">
        <v>9879</v>
      </c>
      <c r="J430" s="48" t="s">
        <v>10625</v>
      </c>
      <c r="K430" s="48"/>
      <c r="L430" s="48"/>
      <c r="M430" s="48">
        <v>99999</v>
      </c>
      <c r="N430" s="48">
        <v>0</v>
      </c>
      <c r="O430" s="48">
        <v>65535</v>
      </c>
      <c r="P430" s="651"/>
      <c r="Q430" s="652"/>
      <c r="R430" s="125"/>
      <c r="S430" s="78" t="s">
        <v>19</v>
      </c>
      <c r="T430" s="78" t="s">
        <v>80</v>
      </c>
      <c r="U430" s="78"/>
      <c r="V430" s="78"/>
      <c r="W430" s="78"/>
      <c r="X430" s="78"/>
      <c r="Y430" s="78"/>
      <c r="Z430" s="48"/>
      <c r="AA430" s="87"/>
      <c r="AB430" s="90"/>
      <c r="AC430" s="90"/>
      <c r="AD430" s="90"/>
      <c r="AE430" s="48"/>
      <c r="AF430" s="180" t="s">
        <v>384</v>
      </c>
      <c r="AG430" s="125" t="s">
        <v>1539</v>
      </c>
      <c r="AH430" s="499"/>
      <c r="AI430" s="710" t="s">
        <v>12463</v>
      </c>
    </row>
    <row r="431" spans="1:35" s="472" customFormat="1" outlineLevel="1">
      <c r="A431" s="647"/>
      <c r="B431" s="649" t="s">
        <v>377</v>
      </c>
      <c r="C431" s="100">
        <v>424</v>
      </c>
      <c r="D431" s="48" t="s">
        <v>12504</v>
      </c>
      <c r="E431" s="48" t="s">
        <v>12505</v>
      </c>
      <c r="F431" s="48" t="s">
        <v>12506</v>
      </c>
      <c r="G431" s="95" t="s">
        <v>12507</v>
      </c>
      <c r="H431" s="95" t="s">
        <v>12507</v>
      </c>
      <c r="I431" s="48" t="s">
        <v>9879</v>
      </c>
      <c r="J431" s="48" t="s">
        <v>10625</v>
      </c>
      <c r="K431" s="48"/>
      <c r="L431" s="48"/>
      <c r="M431" s="48">
        <v>99999</v>
      </c>
      <c r="N431" s="48">
        <v>0</v>
      </c>
      <c r="O431" s="48">
        <v>65535</v>
      </c>
      <c r="P431" s="651"/>
      <c r="Q431" s="652"/>
      <c r="R431" s="125"/>
      <c r="S431" s="78" t="s">
        <v>19</v>
      </c>
      <c r="T431" s="78" t="s">
        <v>80</v>
      </c>
      <c r="U431" s="78"/>
      <c r="V431" s="78"/>
      <c r="W431" s="78"/>
      <c r="X431" s="78"/>
      <c r="Y431" s="78"/>
      <c r="Z431" s="48"/>
      <c r="AA431" s="87"/>
      <c r="AB431" s="90"/>
      <c r="AC431" s="90"/>
      <c r="AD431" s="90"/>
      <c r="AE431" s="48"/>
      <c r="AF431" s="180" t="s">
        <v>384</v>
      </c>
      <c r="AG431" s="125" t="s">
        <v>1539</v>
      </c>
      <c r="AH431" s="499"/>
      <c r="AI431" s="710" t="s">
        <v>12463</v>
      </c>
    </row>
    <row r="432" spans="1:35" s="472" customFormat="1" outlineLevel="1">
      <c r="A432" s="647"/>
      <c r="B432" s="649" t="s">
        <v>377</v>
      </c>
      <c r="C432" s="100">
        <v>425</v>
      </c>
      <c r="D432" s="48" t="s">
        <v>12508</v>
      </c>
      <c r="E432" s="48" t="s">
        <v>12509</v>
      </c>
      <c r="F432" s="48" t="s">
        <v>12510</v>
      </c>
      <c r="G432" s="95" t="s">
        <v>12511</v>
      </c>
      <c r="H432" s="95" t="s">
        <v>12511</v>
      </c>
      <c r="I432" s="48" t="s">
        <v>9879</v>
      </c>
      <c r="J432" s="48" t="s">
        <v>10625</v>
      </c>
      <c r="K432" s="48"/>
      <c r="L432" s="48"/>
      <c r="M432" s="48">
        <v>99999</v>
      </c>
      <c r="N432" s="48">
        <v>0</v>
      </c>
      <c r="O432" s="48">
        <v>65535</v>
      </c>
      <c r="P432" s="651"/>
      <c r="Q432" s="652"/>
      <c r="R432" s="125"/>
      <c r="S432" s="78" t="s">
        <v>19</v>
      </c>
      <c r="T432" s="78" t="s">
        <v>80</v>
      </c>
      <c r="U432" s="78"/>
      <c r="V432" s="78"/>
      <c r="W432" s="78"/>
      <c r="X432" s="78"/>
      <c r="Y432" s="78"/>
      <c r="Z432" s="48"/>
      <c r="AA432" s="87"/>
      <c r="AB432" s="90"/>
      <c r="AC432" s="90"/>
      <c r="AD432" s="90"/>
      <c r="AE432" s="48"/>
      <c r="AF432" s="180" t="s">
        <v>384</v>
      </c>
      <c r="AG432" s="125" t="s">
        <v>1539</v>
      </c>
      <c r="AH432" s="499"/>
      <c r="AI432" s="710" t="s">
        <v>12463</v>
      </c>
    </row>
    <row r="433" spans="1:35" s="472" customFormat="1" outlineLevel="1">
      <c r="A433" s="647"/>
      <c r="B433" s="649" t="s">
        <v>377</v>
      </c>
      <c r="C433" s="100">
        <v>426</v>
      </c>
      <c r="D433" s="48" t="s">
        <v>12512</v>
      </c>
      <c r="E433" s="48" t="s">
        <v>12513</v>
      </c>
      <c r="F433" s="48" t="s">
        <v>12514</v>
      </c>
      <c r="G433" s="95" t="s">
        <v>12515</v>
      </c>
      <c r="H433" s="95" t="s">
        <v>12515</v>
      </c>
      <c r="I433" s="48" t="s">
        <v>9879</v>
      </c>
      <c r="J433" s="48" t="s">
        <v>10625</v>
      </c>
      <c r="K433" s="48"/>
      <c r="L433" s="48"/>
      <c r="M433" s="48">
        <v>99999</v>
      </c>
      <c r="N433" s="48">
        <v>0</v>
      </c>
      <c r="O433" s="48">
        <v>65535</v>
      </c>
      <c r="P433" s="651"/>
      <c r="Q433" s="652"/>
      <c r="R433" s="125"/>
      <c r="S433" s="78" t="s">
        <v>19</v>
      </c>
      <c r="T433" s="78" t="s">
        <v>80</v>
      </c>
      <c r="U433" s="78"/>
      <c r="V433" s="78"/>
      <c r="W433" s="78"/>
      <c r="X433" s="78"/>
      <c r="Y433" s="78"/>
      <c r="Z433" s="48"/>
      <c r="AA433" s="87"/>
      <c r="AB433" s="90"/>
      <c r="AC433" s="90"/>
      <c r="AD433" s="90"/>
      <c r="AE433" s="48"/>
      <c r="AF433" s="180" t="s">
        <v>384</v>
      </c>
      <c r="AG433" s="125" t="s">
        <v>1539</v>
      </c>
      <c r="AH433" s="499"/>
      <c r="AI433" s="710" t="s">
        <v>12463</v>
      </c>
    </row>
    <row r="434" spans="1:35" s="472" customFormat="1" outlineLevel="1">
      <c r="A434" s="647"/>
      <c r="B434" s="649" t="s">
        <v>377</v>
      </c>
      <c r="C434" s="100">
        <v>427</v>
      </c>
      <c r="D434" s="48" t="s">
        <v>12516</v>
      </c>
      <c r="E434" s="48" t="s">
        <v>12517</v>
      </c>
      <c r="F434" s="48" t="s">
        <v>12518</v>
      </c>
      <c r="G434" s="95" t="s">
        <v>12519</v>
      </c>
      <c r="H434" s="95" t="s">
        <v>12519</v>
      </c>
      <c r="I434" s="48" t="s">
        <v>9879</v>
      </c>
      <c r="J434" s="48" t="s">
        <v>10625</v>
      </c>
      <c r="K434" s="48"/>
      <c r="L434" s="48"/>
      <c r="M434" s="48">
        <v>99999</v>
      </c>
      <c r="N434" s="48">
        <v>0</v>
      </c>
      <c r="O434" s="48">
        <v>65535</v>
      </c>
      <c r="P434" s="651"/>
      <c r="Q434" s="652"/>
      <c r="R434" s="125"/>
      <c r="S434" s="78" t="s">
        <v>19</v>
      </c>
      <c r="T434" s="78" t="s">
        <v>80</v>
      </c>
      <c r="U434" s="78"/>
      <c r="V434" s="78"/>
      <c r="W434" s="78"/>
      <c r="X434" s="78"/>
      <c r="Y434" s="78"/>
      <c r="Z434" s="48"/>
      <c r="AA434" s="87"/>
      <c r="AB434" s="90"/>
      <c r="AC434" s="90"/>
      <c r="AD434" s="90"/>
      <c r="AE434" s="48"/>
      <c r="AF434" s="180" t="s">
        <v>384</v>
      </c>
      <c r="AG434" s="125" t="s">
        <v>1539</v>
      </c>
      <c r="AH434" s="499"/>
      <c r="AI434" s="710" t="s">
        <v>12463</v>
      </c>
    </row>
    <row r="435" spans="1:35" s="472" customFormat="1" outlineLevel="1">
      <c r="A435" s="647"/>
      <c r="B435" s="649" t="s">
        <v>377</v>
      </c>
      <c r="C435" s="100">
        <v>428</v>
      </c>
      <c r="D435" s="48" t="s">
        <v>12520</v>
      </c>
      <c r="E435" s="48" t="s">
        <v>12521</v>
      </c>
      <c r="F435" s="48" t="s">
        <v>12522</v>
      </c>
      <c r="G435" s="95" t="s">
        <v>12523</v>
      </c>
      <c r="H435" s="95" t="s">
        <v>12523</v>
      </c>
      <c r="I435" s="48" t="s">
        <v>9879</v>
      </c>
      <c r="J435" s="48" t="s">
        <v>10625</v>
      </c>
      <c r="K435" s="48"/>
      <c r="L435" s="48"/>
      <c r="M435" s="48">
        <v>99999</v>
      </c>
      <c r="N435" s="48">
        <v>0</v>
      </c>
      <c r="O435" s="48">
        <v>65535</v>
      </c>
      <c r="P435" s="651"/>
      <c r="Q435" s="652"/>
      <c r="R435" s="125"/>
      <c r="S435" s="78" t="s">
        <v>19</v>
      </c>
      <c r="T435" s="78" t="s">
        <v>80</v>
      </c>
      <c r="U435" s="78"/>
      <c r="V435" s="78"/>
      <c r="W435" s="78"/>
      <c r="X435" s="78"/>
      <c r="Y435" s="78"/>
      <c r="Z435" s="48"/>
      <c r="AA435" s="87"/>
      <c r="AB435" s="90"/>
      <c r="AC435" s="90"/>
      <c r="AD435" s="90"/>
      <c r="AE435" s="48"/>
      <c r="AF435" s="180" t="s">
        <v>384</v>
      </c>
      <c r="AG435" s="125" t="s">
        <v>1539</v>
      </c>
      <c r="AH435" s="499"/>
      <c r="AI435" s="710" t="s">
        <v>12463</v>
      </c>
    </row>
    <row r="436" spans="1:35" s="472" customFormat="1" outlineLevel="1">
      <c r="A436" s="647"/>
      <c r="B436" s="649" t="s">
        <v>377</v>
      </c>
      <c r="C436" s="100">
        <v>429</v>
      </c>
      <c r="D436" s="48" t="s">
        <v>12524</v>
      </c>
      <c r="E436" s="48" t="s">
        <v>12525</v>
      </c>
      <c r="F436" s="48" t="s">
        <v>12526</v>
      </c>
      <c r="G436" s="95" t="s">
        <v>12527</v>
      </c>
      <c r="H436" s="95" t="s">
        <v>12527</v>
      </c>
      <c r="I436" s="48" t="s">
        <v>9879</v>
      </c>
      <c r="J436" s="48" t="s">
        <v>10625</v>
      </c>
      <c r="K436" s="48"/>
      <c r="L436" s="48"/>
      <c r="M436" s="48">
        <v>99999</v>
      </c>
      <c r="N436" s="48">
        <v>0</v>
      </c>
      <c r="O436" s="48">
        <v>65535</v>
      </c>
      <c r="P436" s="651"/>
      <c r="Q436" s="652"/>
      <c r="R436" s="125"/>
      <c r="S436" s="78" t="s">
        <v>19</v>
      </c>
      <c r="T436" s="78" t="s">
        <v>80</v>
      </c>
      <c r="U436" s="78"/>
      <c r="V436" s="78"/>
      <c r="W436" s="78"/>
      <c r="X436" s="78"/>
      <c r="Y436" s="78"/>
      <c r="Z436" s="48"/>
      <c r="AA436" s="87"/>
      <c r="AB436" s="90"/>
      <c r="AC436" s="90"/>
      <c r="AD436" s="90"/>
      <c r="AE436" s="48"/>
      <c r="AF436" s="180" t="s">
        <v>384</v>
      </c>
      <c r="AG436" s="125" t="s">
        <v>1539</v>
      </c>
      <c r="AH436" s="499"/>
      <c r="AI436" s="710" t="s">
        <v>12463</v>
      </c>
    </row>
    <row r="437" spans="1:35" s="472" customFormat="1" outlineLevel="1">
      <c r="A437" s="647"/>
      <c r="B437" s="649" t="s">
        <v>377</v>
      </c>
      <c r="C437" s="100">
        <v>430</v>
      </c>
      <c r="D437" s="48"/>
      <c r="E437" s="48" t="s">
        <v>12528</v>
      </c>
      <c r="F437" s="48" t="s">
        <v>12529</v>
      </c>
      <c r="G437" s="95"/>
      <c r="H437" s="95"/>
      <c r="I437" s="48" t="s">
        <v>9879</v>
      </c>
      <c r="J437" s="48" t="s">
        <v>10625</v>
      </c>
      <c r="K437" s="48"/>
      <c r="L437" s="48"/>
      <c r="M437" s="48"/>
      <c r="N437" s="48"/>
      <c r="O437" s="48"/>
      <c r="P437" s="651"/>
      <c r="Q437" s="652"/>
      <c r="R437" s="125"/>
      <c r="S437" s="78"/>
      <c r="T437" s="78"/>
      <c r="U437" s="78"/>
      <c r="V437" s="78"/>
      <c r="W437" s="78"/>
      <c r="X437" s="78"/>
      <c r="Y437" s="78"/>
      <c r="Z437" s="48"/>
      <c r="AA437" s="87"/>
      <c r="AB437" s="90"/>
      <c r="AC437" s="90"/>
      <c r="AD437" s="90"/>
      <c r="AE437" s="48"/>
      <c r="AF437" s="180"/>
      <c r="AG437" s="125"/>
      <c r="AH437" s="499"/>
      <c r="AI437" s="710"/>
    </row>
    <row r="438" spans="1:35" s="472" customFormat="1" outlineLevel="1">
      <c r="A438" s="647"/>
      <c r="B438" s="649" t="s">
        <v>377</v>
      </c>
      <c r="C438" s="100">
        <v>431</v>
      </c>
      <c r="D438" s="48" t="s">
        <v>12530</v>
      </c>
      <c r="E438" s="48" t="s">
        <v>12531</v>
      </c>
      <c r="F438" s="48" t="s">
        <v>12532</v>
      </c>
      <c r="G438" s="95" t="s">
        <v>12533</v>
      </c>
      <c r="H438" s="95" t="s">
        <v>12533</v>
      </c>
      <c r="I438" s="48" t="s">
        <v>9152</v>
      </c>
      <c r="J438" s="48" t="s">
        <v>10625</v>
      </c>
      <c r="K438" s="48"/>
      <c r="L438" s="48"/>
      <c r="M438" s="48">
        <v>999999</v>
      </c>
      <c r="N438" s="48">
        <v>0</v>
      </c>
      <c r="O438" s="48">
        <v>999999</v>
      </c>
      <c r="P438" s="651"/>
      <c r="Q438" s="652"/>
      <c r="R438" s="125"/>
      <c r="S438" s="78" t="s">
        <v>19</v>
      </c>
      <c r="T438" s="78" t="s">
        <v>80</v>
      </c>
      <c r="U438" s="78"/>
      <c r="V438" s="78"/>
      <c r="W438" s="78"/>
      <c r="X438" s="78"/>
      <c r="Y438" s="78"/>
      <c r="Z438" s="48"/>
      <c r="AA438" s="87"/>
      <c r="AB438" s="90"/>
      <c r="AC438" s="90"/>
      <c r="AD438" s="90"/>
      <c r="AE438" s="48"/>
      <c r="AF438" s="180" t="s">
        <v>12534</v>
      </c>
      <c r="AG438" s="125" t="s">
        <v>1539</v>
      </c>
      <c r="AH438" s="499"/>
      <c r="AI438" s="710" t="s">
        <v>12535</v>
      </c>
    </row>
    <row r="439" spans="1:35" s="472" customFormat="1" outlineLevel="1">
      <c r="A439" s="647"/>
      <c r="B439" s="649" t="s">
        <v>377</v>
      </c>
      <c r="C439" s="100">
        <v>432</v>
      </c>
      <c r="D439" s="48" t="s">
        <v>12536</v>
      </c>
      <c r="E439" s="48" t="s">
        <v>12537</v>
      </c>
      <c r="F439" s="48" t="s">
        <v>12538</v>
      </c>
      <c r="G439" s="95" t="s">
        <v>12539</v>
      </c>
      <c r="H439" s="95" t="s">
        <v>12539</v>
      </c>
      <c r="I439" s="48" t="s">
        <v>9152</v>
      </c>
      <c r="J439" s="48" t="s">
        <v>10625</v>
      </c>
      <c r="K439" s="48"/>
      <c r="L439" s="48"/>
      <c r="M439" s="48">
        <v>999999</v>
      </c>
      <c r="N439" s="48">
        <v>0</v>
      </c>
      <c r="O439" s="48">
        <v>999999</v>
      </c>
      <c r="P439" s="651"/>
      <c r="Q439" s="652"/>
      <c r="R439" s="125"/>
      <c r="S439" s="78" t="s">
        <v>19</v>
      </c>
      <c r="T439" s="78" t="s">
        <v>80</v>
      </c>
      <c r="U439" s="78"/>
      <c r="V439" s="78"/>
      <c r="W439" s="78"/>
      <c r="X439" s="78"/>
      <c r="Y439" s="78"/>
      <c r="Z439" s="48"/>
      <c r="AA439" s="87"/>
      <c r="AB439" s="90"/>
      <c r="AC439" s="90"/>
      <c r="AD439" s="90"/>
      <c r="AE439" s="48"/>
      <c r="AF439" s="180" t="s">
        <v>12534</v>
      </c>
      <c r="AG439" s="125" t="s">
        <v>1539</v>
      </c>
      <c r="AH439" s="499"/>
      <c r="AI439" s="710" t="s">
        <v>12540</v>
      </c>
    </row>
    <row r="440" spans="1:35" s="472" customFormat="1" outlineLevel="1">
      <c r="A440" s="647"/>
      <c r="B440" s="649" t="s">
        <v>377</v>
      </c>
      <c r="C440" s="100">
        <v>433</v>
      </c>
      <c r="D440" s="48" t="s">
        <v>12541</v>
      </c>
      <c r="E440" s="48" t="s">
        <v>12542</v>
      </c>
      <c r="F440" s="48" t="s">
        <v>12543</v>
      </c>
      <c r="G440" s="95" t="s">
        <v>12544</v>
      </c>
      <c r="H440" s="95" t="s">
        <v>12544</v>
      </c>
      <c r="I440" s="48" t="s">
        <v>9152</v>
      </c>
      <c r="J440" s="48" t="s">
        <v>10625</v>
      </c>
      <c r="K440" s="48"/>
      <c r="L440" s="48" t="s">
        <v>12545</v>
      </c>
      <c r="M440" s="48">
        <v>999</v>
      </c>
      <c r="N440" s="48">
        <v>0</v>
      </c>
      <c r="O440" s="48">
        <v>999</v>
      </c>
      <c r="P440" s="651"/>
      <c r="Q440" s="652"/>
      <c r="R440" s="125"/>
      <c r="S440" s="78" t="s">
        <v>19</v>
      </c>
      <c r="T440" s="78" t="s">
        <v>80</v>
      </c>
      <c r="U440" s="78"/>
      <c r="V440" s="78"/>
      <c r="W440" s="78"/>
      <c r="X440" s="78"/>
      <c r="Y440" s="78"/>
      <c r="Z440" s="48"/>
      <c r="AA440" s="87"/>
      <c r="AB440" s="90"/>
      <c r="AC440" s="90"/>
      <c r="AD440" s="90"/>
      <c r="AE440" s="48"/>
      <c r="AF440" s="180" t="s">
        <v>384</v>
      </c>
      <c r="AG440" s="125" t="s">
        <v>1539</v>
      </c>
      <c r="AH440" s="499"/>
      <c r="AI440" s="710" t="s">
        <v>12546</v>
      </c>
    </row>
    <row r="441" spans="1:35" s="472" customFormat="1" outlineLevel="1">
      <c r="A441" s="647"/>
      <c r="B441" s="649" t="s">
        <v>377</v>
      </c>
      <c r="C441" s="100">
        <v>434</v>
      </c>
      <c r="D441" s="48" t="s">
        <v>12547</v>
      </c>
      <c r="E441" s="48" t="s">
        <v>12548</v>
      </c>
      <c r="F441" s="48" t="s">
        <v>12549</v>
      </c>
      <c r="G441" s="50" t="s">
        <v>12550</v>
      </c>
      <c r="H441" s="50" t="s">
        <v>12550</v>
      </c>
      <c r="I441" s="48" t="s">
        <v>9152</v>
      </c>
      <c r="J441" s="48" t="s">
        <v>10625</v>
      </c>
      <c r="K441" s="48"/>
      <c r="L441" s="48" t="s">
        <v>12266</v>
      </c>
      <c r="M441" s="48">
        <v>999</v>
      </c>
      <c r="N441" s="48">
        <v>0</v>
      </c>
      <c r="O441" s="48">
        <v>999</v>
      </c>
      <c r="P441" s="651"/>
      <c r="Q441" s="652"/>
      <c r="R441" s="125"/>
      <c r="S441" s="78" t="s">
        <v>19</v>
      </c>
      <c r="T441" s="78" t="s">
        <v>80</v>
      </c>
      <c r="U441" s="78"/>
      <c r="V441" s="78"/>
      <c r="W441" s="78"/>
      <c r="X441" s="78"/>
      <c r="Y441" s="78"/>
      <c r="Z441" s="48"/>
      <c r="AA441" s="87"/>
      <c r="AB441" s="90"/>
      <c r="AC441" s="90"/>
      <c r="AD441" s="90"/>
      <c r="AE441" s="48"/>
      <c r="AF441" s="180" t="s">
        <v>384</v>
      </c>
      <c r="AG441" s="125" t="s">
        <v>1539</v>
      </c>
      <c r="AH441" s="499"/>
      <c r="AI441" s="710" t="s">
        <v>12551</v>
      </c>
    </row>
    <row r="442" spans="1:35" s="472" customFormat="1" outlineLevel="1">
      <c r="A442" s="711"/>
      <c r="B442" s="649" t="s">
        <v>377</v>
      </c>
      <c r="C442" s="100">
        <v>435</v>
      </c>
      <c r="D442" s="48"/>
      <c r="E442" s="48" t="s">
        <v>12552</v>
      </c>
      <c r="F442" s="48" t="s">
        <v>12553</v>
      </c>
      <c r="G442" s="95" t="s">
        <v>12554</v>
      </c>
      <c r="H442" s="48"/>
      <c r="I442" s="48"/>
      <c r="J442" s="48"/>
      <c r="K442" s="48"/>
      <c r="L442" s="48"/>
      <c r="M442" s="48"/>
      <c r="N442" s="48"/>
      <c r="O442" s="48"/>
      <c r="P442" s="651"/>
      <c r="Q442" s="652"/>
      <c r="R442" s="125"/>
      <c r="S442" s="78"/>
      <c r="T442" s="78"/>
      <c r="U442" s="78"/>
      <c r="V442" s="78"/>
      <c r="W442" s="78"/>
      <c r="X442" s="78"/>
      <c r="Y442" s="78"/>
      <c r="Z442" s="48"/>
      <c r="AA442" s="87"/>
      <c r="AB442" s="90"/>
      <c r="AC442" s="90"/>
      <c r="AD442" s="90"/>
      <c r="AE442" s="48"/>
      <c r="AF442" s="635"/>
      <c r="AG442" s="125"/>
      <c r="AH442" s="51"/>
      <c r="AI442" s="499"/>
    </row>
    <row r="443" spans="1:35" s="57" customFormat="1" outlineLevel="1">
      <c r="A443" s="647"/>
      <c r="B443" s="649" t="s">
        <v>23</v>
      </c>
      <c r="C443" s="100">
        <v>436</v>
      </c>
      <c r="D443" s="48"/>
      <c r="E443" s="48" t="s">
        <v>12555</v>
      </c>
      <c r="F443" s="48" t="s">
        <v>12556</v>
      </c>
      <c r="G443" s="95" t="s">
        <v>12557</v>
      </c>
      <c r="H443" s="48"/>
      <c r="I443" s="48"/>
      <c r="J443" s="48"/>
      <c r="K443" s="48"/>
      <c r="L443" s="48"/>
      <c r="M443" s="48"/>
      <c r="N443" s="48"/>
      <c r="O443" s="48"/>
      <c r="P443" s="651"/>
      <c r="Q443" s="652"/>
      <c r="R443" s="125"/>
      <c r="S443" s="78"/>
      <c r="T443" s="78"/>
      <c r="U443" s="78"/>
      <c r="V443" s="78"/>
      <c r="W443" s="78"/>
      <c r="X443" s="78"/>
      <c r="Y443" s="78"/>
      <c r="Z443" s="48"/>
      <c r="AA443" s="87"/>
      <c r="AB443" s="90"/>
      <c r="AC443" s="90"/>
      <c r="AD443" s="90"/>
      <c r="AE443" s="48"/>
      <c r="AF443" s="635"/>
      <c r="AG443" s="125"/>
      <c r="AH443" s="51"/>
      <c r="AI443" s="51"/>
    </row>
    <row r="444" spans="1:35" s="57" customFormat="1" outlineLevel="1">
      <c r="A444" s="647"/>
      <c r="B444" s="649" t="s">
        <v>23</v>
      </c>
      <c r="C444" s="100">
        <v>437</v>
      </c>
      <c r="D444" s="48"/>
      <c r="E444" s="48" t="s">
        <v>12558</v>
      </c>
      <c r="F444" s="48" t="s">
        <v>12559</v>
      </c>
      <c r="G444" s="95" t="s">
        <v>12560</v>
      </c>
      <c r="H444" s="48"/>
      <c r="I444" s="48"/>
      <c r="J444" s="48"/>
      <c r="K444" s="48"/>
      <c r="L444" s="48"/>
      <c r="M444" s="48"/>
      <c r="N444" s="48"/>
      <c r="O444" s="48"/>
      <c r="P444" s="651"/>
      <c r="Q444" s="652"/>
      <c r="R444" s="125"/>
      <c r="S444" s="78"/>
      <c r="T444" s="78"/>
      <c r="U444" s="78"/>
      <c r="V444" s="78"/>
      <c r="W444" s="78"/>
      <c r="X444" s="78"/>
      <c r="Y444" s="78"/>
      <c r="Z444" s="48"/>
      <c r="AA444" s="87"/>
      <c r="AB444" s="90"/>
      <c r="AC444" s="90"/>
      <c r="AD444" s="90"/>
      <c r="AE444" s="48"/>
      <c r="AF444" s="635"/>
      <c r="AG444" s="125"/>
      <c r="AH444" s="51"/>
      <c r="AI444" s="51"/>
    </row>
    <row r="445" spans="1:35" s="57" customFormat="1" outlineLevel="1">
      <c r="A445" s="647"/>
      <c r="B445" s="649" t="s">
        <v>23</v>
      </c>
      <c r="C445" s="100">
        <v>438</v>
      </c>
      <c r="D445" s="48"/>
      <c r="E445" s="48" t="s">
        <v>12561</v>
      </c>
      <c r="F445" s="48" t="s">
        <v>12562</v>
      </c>
      <c r="G445" s="95" t="s">
        <v>12563</v>
      </c>
      <c r="H445" s="48"/>
      <c r="I445" s="48"/>
      <c r="J445" s="48"/>
      <c r="K445" s="48"/>
      <c r="L445" s="48"/>
      <c r="M445" s="48"/>
      <c r="N445" s="48"/>
      <c r="O445" s="48"/>
      <c r="P445" s="651"/>
      <c r="Q445" s="652"/>
      <c r="R445" s="125"/>
      <c r="S445" s="78"/>
      <c r="T445" s="78"/>
      <c r="U445" s="78"/>
      <c r="V445" s="78"/>
      <c r="W445" s="78"/>
      <c r="X445" s="78"/>
      <c r="Y445" s="78"/>
      <c r="Z445" s="48"/>
      <c r="AA445" s="87"/>
      <c r="AB445" s="90"/>
      <c r="AC445" s="90"/>
      <c r="AD445" s="90"/>
      <c r="AE445" s="48"/>
      <c r="AF445" s="635"/>
      <c r="AG445" s="125"/>
      <c r="AH445" s="51"/>
      <c r="AI445" s="51"/>
    </row>
    <row r="446" spans="1:35" s="57" customFormat="1" outlineLevel="1">
      <c r="A446" s="647"/>
      <c r="B446" s="649" t="s">
        <v>23</v>
      </c>
      <c r="C446" s="100">
        <v>439</v>
      </c>
      <c r="D446" s="48"/>
      <c r="E446" s="48" t="s">
        <v>12564</v>
      </c>
      <c r="F446" s="48" t="s">
        <v>12565</v>
      </c>
      <c r="G446" s="95" t="s">
        <v>12566</v>
      </c>
      <c r="H446" s="48"/>
      <c r="I446" s="48"/>
      <c r="J446" s="48"/>
      <c r="K446" s="48"/>
      <c r="L446" s="48"/>
      <c r="M446" s="48"/>
      <c r="N446" s="48"/>
      <c r="O446" s="48"/>
      <c r="P446" s="651"/>
      <c r="Q446" s="652"/>
      <c r="R446" s="125"/>
      <c r="S446" s="78"/>
      <c r="T446" s="78"/>
      <c r="U446" s="78"/>
      <c r="V446" s="78"/>
      <c r="W446" s="78"/>
      <c r="X446" s="78"/>
      <c r="Y446" s="78"/>
      <c r="Z446" s="48"/>
      <c r="AA446" s="87"/>
      <c r="AB446" s="90"/>
      <c r="AC446" s="90"/>
      <c r="AD446" s="90"/>
      <c r="AE446" s="48"/>
      <c r="AF446" s="635"/>
      <c r="AG446" s="125"/>
      <c r="AH446" s="51"/>
      <c r="AI446" s="51"/>
    </row>
    <row r="447" spans="1:35" s="57" customFormat="1" outlineLevel="1">
      <c r="A447" s="647"/>
      <c r="B447" s="649" t="s">
        <v>23</v>
      </c>
      <c r="C447" s="100">
        <v>440</v>
      </c>
      <c r="D447" s="48"/>
      <c r="E447" s="48" t="s">
        <v>12567</v>
      </c>
      <c r="F447" s="48" t="s">
        <v>12568</v>
      </c>
      <c r="G447" s="95" t="s">
        <v>12569</v>
      </c>
      <c r="H447" s="48"/>
      <c r="I447" s="48"/>
      <c r="J447" s="48"/>
      <c r="K447" s="48"/>
      <c r="L447" s="48"/>
      <c r="M447" s="48"/>
      <c r="N447" s="48"/>
      <c r="O447" s="48"/>
      <c r="P447" s="651"/>
      <c r="Q447" s="652"/>
      <c r="R447" s="125"/>
      <c r="S447" s="78"/>
      <c r="T447" s="78"/>
      <c r="U447" s="78"/>
      <c r="V447" s="78"/>
      <c r="W447" s="78"/>
      <c r="X447" s="78"/>
      <c r="Y447" s="78"/>
      <c r="Z447" s="48"/>
      <c r="AA447" s="87"/>
      <c r="AB447" s="90"/>
      <c r="AC447" s="90"/>
      <c r="AD447" s="90"/>
      <c r="AE447" s="48"/>
      <c r="AF447" s="635"/>
      <c r="AG447" s="125"/>
      <c r="AH447" s="51"/>
      <c r="AI447" s="51"/>
    </row>
    <row r="448" spans="1:35" s="57" customFormat="1" outlineLevel="1">
      <c r="A448" s="647"/>
      <c r="B448" s="649" t="s">
        <v>23</v>
      </c>
      <c r="C448" s="100">
        <v>441</v>
      </c>
      <c r="D448" s="48" t="s">
        <v>12570</v>
      </c>
      <c r="E448" s="48" t="s">
        <v>12571</v>
      </c>
      <c r="F448" s="48" t="s">
        <v>12572</v>
      </c>
      <c r="G448" s="95" t="s">
        <v>12573</v>
      </c>
      <c r="H448" s="48" t="s">
        <v>12574</v>
      </c>
      <c r="I448" s="48" t="s">
        <v>9152</v>
      </c>
      <c r="J448" s="48" t="s">
        <v>80</v>
      </c>
      <c r="K448" s="48"/>
      <c r="L448" s="48" t="s">
        <v>12575</v>
      </c>
      <c r="M448" s="48">
        <v>999</v>
      </c>
      <c r="N448" s="48">
        <v>0</v>
      </c>
      <c r="O448" s="48">
        <v>999</v>
      </c>
      <c r="P448" s="651"/>
      <c r="Q448" s="652"/>
      <c r="R448" s="125"/>
      <c r="S448" s="78"/>
      <c r="T448" s="78" t="s">
        <v>80</v>
      </c>
      <c r="U448" s="78"/>
      <c r="V448" s="78"/>
      <c r="W448" s="78"/>
      <c r="X448" s="78"/>
      <c r="Y448" s="78"/>
      <c r="Z448" s="87" t="str">
        <f>CONCATENATE(D448,":",G448)</f>
        <v>VLM/OV_Output_189:AAS needle movement Sampling time duration</v>
      </c>
      <c r="AA448" s="87" t="s">
        <v>7108</v>
      </c>
      <c r="AB448" s="90" t="s">
        <v>79</v>
      </c>
      <c r="AC448" s="90" t="s">
        <v>10101</v>
      </c>
      <c r="AD448" s="90" t="str">
        <f t="shared" ref="AD448:AD449" si="13">I448</f>
        <v>DINT</v>
      </c>
      <c r="AE448" s="48"/>
      <c r="AF448" s="635" t="s">
        <v>1950</v>
      </c>
      <c r="AG448" s="48" t="s">
        <v>1539</v>
      </c>
      <c r="AH448" s="51"/>
      <c r="AI448" s="51" t="s">
        <v>12576</v>
      </c>
    </row>
    <row r="449" spans="1:35" s="57" customFormat="1" outlineLevel="1">
      <c r="A449" s="647"/>
      <c r="B449" s="649" t="s">
        <v>23</v>
      </c>
      <c r="C449" s="100">
        <v>442</v>
      </c>
      <c r="D449" s="48" t="s">
        <v>12577</v>
      </c>
      <c r="E449" s="48" t="s">
        <v>12578</v>
      </c>
      <c r="F449" s="48" t="s">
        <v>12579</v>
      </c>
      <c r="G449" s="95" t="s">
        <v>12580</v>
      </c>
      <c r="H449" s="48" t="s">
        <v>12581</v>
      </c>
      <c r="I449" s="48" t="s">
        <v>9152</v>
      </c>
      <c r="J449" s="48" t="s">
        <v>80</v>
      </c>
      <c r="K449" s="48"/>
      <c r="L449" s="48" t="s">
        <v>12575</v>
      </c>
      <c r="M449" s="48">
        <v>999</v>
      </c>
      <c r="N449" s="48">
        <v>0</v>
      </c>
      <c r="O449" s="48">
        <v>999</v>
      </c>
      <c r="P449" s="651"/>
      <c r="Q449" s="652"/>
      <c r="R449" s="125"/>
      <c r="S449" s="78"/>
      <c r="T449" s="78" t="s">
        <v>80</v>
      </c>
      <c r="U449" s="78"/>
      <c r="V449" s="78"/>
      <c r="W449" s="78"/>
      <c r="X449" s="78"/>
      <c r="Y449" s="78"/>
      <c r="Z449" s="87" t="str">
        <f>CONCATENATE(D449,":",G449)</f>
        <v>VLM/OV_Output_190:AAS stopper station Sampling time duration</v>
      </c>
      <c r="AA449" s="87" t="s">
        <v>7108</v>
      </c>
      <c r="AB449" s="90" t="s">
        <v>79</v>
      </c>
      <c r="AC449" s="90" t="s">
        <v>10101</v>
      </c>
      <c r="AD449" s="90" t="str">
        <f t="shared" si="13"/>
        <v>DINT</v>
      </c>
      <c r="AE449" s="48"/>
      <c r="AF449" s="635" t="s">
        <v>1950</v>
      </c>
      <c r="AG449" s="48" t="s">
        <v>1539</v>
      </c>
      <c r="AH449" s="51"/>
      <c r="AI449" s="51" t="s">
        <v>12582</v>
      </c>
    </row>
    <row r="450" spans="1:35" s="57" customFormat="1" outlineLevel="1">
      <c r="A450" s="647"/>
      <c r="B450" s="649" t="s">
        <v>23</v>
      </c>
      <c r="C450" s="100">
        <v>443</v>
      </c>
      <c r="D450" s="48"/>
      <c r="E450" s="48" t="s">
        <v>12583</v>
      </c>
      <c r="F450" s="48" t="s">
        <v>12584</v>
      </c>
      <c r="G450" s="95" t="s">
        <v>12585</v>
      </c>
      <c r="H450" s="48"/>
      <c r="I450" s="48"/>
      <c r="J450" s="48"/>
      <c r="K450" s="48"/>
      <c r="L450" s="48"/>
      <c r="M450" s="48"/>
      <c r="N450" s="48"/>
      <c r="O450" s="48"/>
      <c r="P450" s="651"/>
      <c r="Q450" s="652"/>
      <c r="R450" s="125"/>
      <c r="S450" s="78"/>
      <c r="T450" s="78"/>
      <c r="U450" s="78"/>
      <c r="V450" s="78"/>
      <c r="W450" s="78"/>
      <c r="X450" s="78"/>
      <c r="Y450" s="78"/>
      <c r="Z450" s="48"/>
      <c r="AA450" s="87"/>
      <c r="AB450" s="90"/>
      <c r="AC450" s="90"/>
      <c r="AD450" s="90"/>
      <c r="AE450" s="48"/>
      <c r="AF450" s="635"/>
      <c r="AG450" s="125"/>
      <c r="AH450" s="51"/>
      <c r="AI450" s="51"/>
    </row>
    <row r="451" spans="1:35" s="57" customFormat="1" outlineLevel="1">
      <c r="A451" s="647"/>
      <c r="B451" s="649" t="s">
        <v>23</v>
      </c>
      <c r="C451" s="100">
        <v>444</v>
      </c>
      <c r="D451" s="48"/>
      <c r="E451" s="48" t="s">
        <v>12586</v>
      </c>
      <c r="F451" s="48" t="s">
        <v>12587</v>
      </c>
      <c r="G451" s="95" t="s">
        <v>12588</v>
      </c>
      <c r="H451" s="48"/>
      <c r="I451" s="48"/>
      <c r="J451" s="48"/>
      <c r="K451" s="48"/>
      <c r="L451" s="48"/>
      <c r="M451" s="48"/>
      <c r="N451" s="48"/>
      <c r="O451" s="48"/>
      <c r="P451" s="651"/>
      <c r="Q451" s="652"/>
      <c r="R451" s="125"/>
      <c r="S451" s="78"/>
      <c r="T451" s="78"/>
      <c r="U451" s="78"/>
      <c r="V451" s="78"/>
      <c r="W451" s="78"/>
      <c r="X451" s="78"/>
      <c r="Y451" s="78"/>
      <c r="Z451" s="48"/>
      <c r="AA451" s="87"/>
      <c r="AB451" s="90"/>
      <c r="AC451" s="90"/>
      <c r="AD451" s="90"/>
      <c r="AE451" s="48"/>
      <c r="AF451" s="635"/>
      <c r="AG451" s="125"/>
      <c r="AH451" s="51"/>
      <c r="AI451" s="51"/>
    </row>
    <row r="452" spans="1:35" s="57" customFormat="1" outlineLevel="1">
      <c r="A452" s="647"/>
      <c r="B452" s="649" t="s">
        <v>23</v>
      </c>
      <c r="C452" s="100">
        <v>445</v>
      </c>
      <c r="D452" s="48"/>
      <c r="E452" s="48" t="s">
        <v>12589</v>
      </c>
      <c r="F452" s="48" t="s">
        <v>12590</v>
      </c>
      <c r="G452" s="95" t="s">
        <v>12591</v>
      </c>
      <c r="H452" s="48"/>
      <c r="I452" s="48"/>
      <c r="J452" s="48"/>
      <c r="K452" s="48"/>
      <c r="L452" s="48"/>
      <c r="M452" s="48"/>
      <c r="N452" s="48"/>
      <c r="O452" s="48"/>
      <c r="P452" s="651"/>
      <c r="Q452" s="652"/>
      <c r="R452" s="125"/>
      <c r="S452" s="78"/>
      <c r="T452" s="78"/>
      <c r="U452" s="78"/>
      <c r="V452" s="78"/>
      <c r="W452" s="78"/>
      <c r="X452" s="78"/>
      <c r="Y452" s="78"/>
      <c r="Z452" s="48"/>
      <c r="AA452" s="87"/>
      <c r="AB452" s="90"/>
      <c r="AC452" s="90"/>
      <c r="AD452" s="90"/>
      <c r="AE452" s="48"/>
      <c r="AF452" s="635"/>
      <c r="AG452" s="125"/>
      <c r="AH452" s="51"/>
      <c r="AI452" s="51"/>
    </row>
    <row r="453" spans="1:35" s="57" customFormat="1" outlineLevel="1">
      <c r="A453" s="647"/>
      <c r="B453" s="649" t="s">
        <v>23</v>
      </c>
      <c r="C453" s="100">
        <v>446</v>
      </c>
      <c r="D453" s="48"/>
      <c r="E453" s="48" t="s">
        <v>12592</v>
      </c>
      <c r="F453" s="48" t="s">
        <v>12593</v>
      </c>
      <c r="G453" s="95" t="s">
        <v>12594</v>
      </c>
      <c r="H453" s="48"/>
      <c r="I453" s="48"/>
      <c r="J453" s="48"/>
      <c r="K453" s="48"/>
      <c r="L453" s="48"/>
      <c r="M453" s="48"/>
      <c r="N453" s="48"/>
      <c r="O453" s="48"/>
      <c r="P453" s="651"/>
      <c r="Q453" s="652"/>
      <c r="R453" s="125"/>
      <c r="S453" s="78"/>
      <c r="T453" s="78"/>
      <c r="U453" s="78"/>
      <c r="V453" s="78"/>
      <c r="W453" s="78"/>
      <c r="X453" s="78"/>
      <c r="Y453" s="78"/>
      <c r="Z453" s="48"/>
      <c r="AA453" s="87"/>
      <c r="AB453" s="90"/>
      <c r="AC453" s="90"/>
      <c r="AD453" s="90"/>
      <c r="AE453" s="48"/>
      <c r="AF453" s="635"/>
      <c r="AG453" s="125"/>
      <c r="AH453" s="51"/>
      <c r="AI453" s="51"/>
    </row>
    <row r="454" spans="1:35" s="57" customFormat="1" outlineLevel="1">
      <c r="A454" s="647"/>
      <c r="B454" s="649" t="s">
        <v>23</v>
      </c>
      <c r="C454" s="100">
        <v>447</v>
      </c>
      <c r="D454" s="48"/>
      <c r="E454" s="48" t="s">
        <v>12595</v>
      </c>
      <c r="F454" s="48" t="s">
        <v>12596</v>
      </c>
      <c r="G454" s="95" t="s">
        <v>12597</v>
      </c>
      <c r="H454" s="48"/>
      <c r="I454" s="48"/>
      <c r="J454" s="48"/>
      <c r="K454" s="48"/>
      <c r="L454" s="48"/>
      <c r="M454" s="48"/>
      <c r="N454" s="48"/>
      <c r="O454" s="48"/>
      <c r="P454" s="651"/>
      <c r="Q454" s="652"/>
      <c r="R454" s="125"/>
      <c r="S454" s="78"/>
      <c r="T454" s="78"/>
      <c r="U454" s="78"/>
      <c r="V454" s="78"/>
      <c r="W454" s="78"/>
      <c r="X454" s="78"/>
      <c r="Y454" s="78"/>
      <c r="Z454" s="48"/>
      <c r="AA454" s="87"/>
      <c r="AB454" s="90"/>
      <c r="AC454" s="90"/>
      <c r="AD454" s="90"/>
      <c r="AE454" s="48"/>
      <c r="AF454" s="635"/>
      <c r="AG454" s="125"/>
      <c r="AH454" s="51"/>
      <c r="AI454" s="51"/>
    </row>
    <row r="455" spans="1:35" s="57" customFormat="1" outlineLevel="1">
      <c r="A455" s="647"/>
      <c r="B455" s="649" t="s">
        <v>23</v>
      </c>
      <c r="C455" s="100">
        <v>448</v>
      </c>
      <c r="D455" s="48"/>
      <c r="E455" s="48" t="s">
        <v>12598</v>
      </c>
      <c r="F455" s="48" t="s">
        <v>12599</v>
      </c>
      <c r="G455" s="95" t="s">
        <v>12600</v>
      </c>
      <c r="H455" s="48"/>
      <c r="I455" s="48"/>
      <c r="J455" s="48"/>
      <c r="K455" s="48"/>
      <c r="L455" s="48"/>
      <c r="M455" s="48"/>
      <c r="N455" s="48"/>
      <c r="O455" s="48"/>
      <c r="P455" s="651"/>
      <c r="Q455" s="652"/>
      <c r="R455" s="125"/>
      <c r="S455" s="78"/>
      <c r="T455" s="78"/>
      <c r="U455" s="78"/>
      <c r="V455" s="78"/>
      <c r="W455" s="78"/>
      <c r="X455" s="78"/>
      <c r="Y455" s="78"/>
      <c r="Z455" s="48"/>
      <c r="AA455" s="87"/>
      <c r="AB455" s="90"/>
      <c r="AC455" s="90"/>
      <c r="AD455" s="90"/>
      <c r="AE455" s="48"/>
      <c r="AF455" s="635"/>
      <c r="AG455" s="125"/>
      <c r="AH455" s="51"/>
      <c r="AI455" s="51"/>
    </row>
    <row r="456" spans="1:35" s="57" customFormat="1" outlineLevel="1">
      <c r="A456" s="647"/>
      <c r="B456" s="649" t="s">
        <v>23</v>
      </c>
      <c r="C456" s="100">
        <v>449</v>
      </c>
      <c r="D456" s="48"/>
      <c r="E456" s="48" t="s">
        <v>12601</v>
      </c>
      <c r="F456" s="48" t="s">
        <v>12602</v>
      </c>
      <c r="G456" s="95" t="s">
        <v>12603</v>
      </c>
      <c r="H456" s="48"/>
      <c r="I456" s="48"/>
      <c r="J456" s="48"/>
      <c r="K456" s="48"/>
      <c r="L456" s="48"/>
      <c r="M456" s="48"/>
      <c r="N456" s="48"/>
      <c r="O456" s="48"/>
      <c r="P456" s="651"/>
      <c r="Q456" s="652"/>
      <c r="R456" s="125"/>
      <c r="S456" s="78"/>
      <c r="T456" s="78"/>
      <c r="U456" s="78"/>
      <c r="V456" s="78"/>
      <c r="W456" s="78"/>
      <c r="X456" s="78"/>
      <c r="Y456" s="78"/>
      <c r="Z456" s="48"/>
      <c r="AA456" s="87"/>
      <c r="AB456" s="90"/>
      <c r="AC456" s="90"/>
      <c r="AD456" s="90"/>
      <c r="AE456" s="48"/>
      <c r="AF456" s="635"/>
      <c r="AG456" s="125"/>
      <c r="AH456" s="51"/>
      <c r="AI456" s="51"/>
    </row>
    <row r="457" spans="1:35" s="57" customFormat="1" outlineLevel="1">
      <c r="A457" s="647"/>
      <c r="B457" s="649" t="s">
        <v>23</v>
      </c>
      <c r="C457" s="100">
        <v>450</v>
      </c>
      <c r="D457" s="48"/>
      <c r="E457" s="48" t="s">
        <v>12604</v>
      </c>
      <c r="F457" s="48" t="s">
        <v>12605</v>
      </c>
      <c r="G457" s="95" t="s">
        <v>12606</v>
      </c>
      <c r="H457" s="48"/>
      <c r="I457" s="48"/>
      <c r="J457" s="48"/>
      <c r="K457" s="48"/>
      <c r="L457" s="48"/>
      <c r="M457" s="48"/>
      <c r="N457" s="48"/>
      <c r="O457" s="48"/>
      <c r="P457" s="651"/>
      <c r="Q457" s="652"/>
      <c r="R457" s="125"/>
      <c r="S457" s="78"/>
      <c r="T457" s="78"/>
      <c r="U457" s="78"/>
      <c r="V457" s="78"/>
      <c r="W457" s="78"/>
      <c r="X457" s="78"/>
      <c r="Y457" s="78"/>
      <c r="Z457" s="48"/>
      <c r="AA457" s="87"/>
      <c r="AB457" s="90"/>
      <c r="AC457" s="90"/>
      <c r="AD457" s="90"/>
      <c r="AE457" s="48"/>
      <c r="AF457" s="635"/>
      <c r="AG457" s="125"/>
      <c r="AH457" s="51"/>
      <c r="AI457" s="51"/>
    </row>
    <row r="458" spans="1:35" s="57" customFormat="1" outlineLevel="1">
      <c r="A458" s="647"/>
      <c r="B458" s="649" t="s">
        <v>23</v>
      </c>
      <c r="C458" s="100">
        <v>451</v>
      </c>
      <c r="D458" s="48"/>
      <c r="E458" s="48" t="s">
        <v>12607</v>
      </c>
      <c r="F458" s="48" t="s">
        <v>12608</v>
      </c>
      <c r="G458" s="95" t="s">
        <v>12609</v>
      </c>
      <c r="H458" s="48"/>
      <c r="I458" s="48"/>
      <c r="J458" s="48"/>
      <c r="K458" s="48"/>
      <c r="L458" s="48"/>
      <c r="M458" s="48"/>
      <c r="N458" s="48"/>
      <c r="O458" s="48"/>
      <c r="P458" s="651"/>
      <c r="Q458" s="652"/>
      <c r="R458" s="125"/>
      <c r="S458" s="78"/>
      <c r="T458" s="78"/>
      <c r="U458" s="78"/>
      <c r="V458" s="78"/>
      <c r="W458" s="78"/>
      <c r="X458" s="78"/>
      <c r="Y458" s="78"/>
      <c r="Z458" s="48"/>
      <c r="AA458" s="87"/>
      <c r="AB458" s="90"/>
      <c r="AC458" s="90"/>
      <c r="AD458" s="90"/>
      <c r="AE458" s="48"/>
      <c r="AF458" s="635"/>
      <c r="AG458" s="125"/>
      <c r="AH458" s="51"/>
      <c r="AI458" s="51"/>
    </row>
    <row r="459" spans="1:35" s="57" customFormat="1" outlineLevel="1">
      <c r="A459" s="647"/>
      <c r="B459" s="649" t="s">
        <v>23</v>
      </c>
      <c r="C459" s="100">
        <v>452</v>
      </c>
      <c r="D459" s="48"/>
      <c r="E459" s="48" t="s">
        <v>12610</v>
      </c>
      <c r="F459" s="48" t="s">
        <v>12611</v>
      </c>
      <c r="G459" s="95" t="s">
        <v>12612</v>
      </c>
      <c r="H459" s="48"/>
      <c r="I459" s="48"/>
      <c r="J459" s="48"/>
      <c r="K459" s="48"/>
      <c r="L459" s="48"/>
      <c r="M459" s="48"/>
      <c r="N459" s="48"/>
      <c r="O459" s="48"/>
      <c r="P459" s="651"/>
      <c r="Q459" s="652"/>
      <c r="R459" s="125"/>
      <c r="S459" s="78"/>
      <c r="T459" s="78"/>
      <c r="U459" s="78"/>
      <c r="V459" s="78"/>
      <c r="W459" s="78"/>
      <c r="X459" s="78"/>
      <c r="Y459" s="78"/>
      <c r="Z459" s="48"/>
      <c r="AA459" s="87"/>
      <c r="AB459" s="90"/>
      <c r="AC459" s="90"/>
      <c r="AD459" s="90"/>
      <c r="AE459" s="48"/>
      <c r="AF459" s="635"/>
      <c r="AG459" s="125"/>
      <c r="AH459" s="51"/>
      <c r="AI459" s="51"/>
    </row>
    <row r="460" spans="1:35" s="57" customFormat="1" outlineLevel="1">
      <c r="A460" s="647"/>
      <c r="B460" s="649" t="s">
        <v>23</v>
      </c>
      <c r="C460" s="100">
        <v>453</v>
      </c>
      <c r="D460" s="48"/>
      <c r="E460" s="48" t="s">
        <v>12613</v>
      </c>
      <c r="F460" s="48" t="s">
        <v>12614</v>
      </c>
      <c r="G460" s="95" t="s">
        <v>12615</v>
      </c>
      <c r="H460" s="48"/>
      <c r="I460" s="48"/>
      <c r="J460" s="48"/>
      <c r="K460" s="48"/>
      <c r="L460" s="48"/>
      <c r="M460" s="48"/>
      <c r="N460" s="48"/>
      <c r="O460" s="48"/>
      <c r="P460" s="651"/>
      <c r="Q460" s="652"/>
      <c r="R460" s="125"/>
      <c r="S460" s="78"/>
      <c r="T460" s="78"/>
      <c r="U460" s="78"/>
      <c r="V460" s="78"/>
      <c r="W460" s="78"/>
      <c r="X460" s="78"/>
      <c r="Y460" s="78"/>
      <c r="Z460" s="48"/>
      <c r="AA460" s="87"/>
      <c r="AB460" s="90"/>
      <c r="AC460" s="90"/>
      <c r="AD460" s="90"/>
      <c r="AE460" s="48"/>
      <c r="AF460" s="635"/>
      <c r="AG460" s="125"/>
      <c r="AH460" s="51"/>
      <c r="AI460" s="51"/>
    </row>
    <row r="461" spans="1:35" s="57" customFormat="1" outlineLevel="1">
      <c r="A461" s="647"/>
      <c r="B461" s="649" t="s">
        <v>23</v>
      </c>
      <c r="C461" s="100">
        <v>454</v>
      </c>
      <c r="D461" s="48"/>
      <c r="E461" s="48" t="s">
        <v>12616</v>
      </c>
      <c r="F461" s="48" t="s">
        <v>12617</v>
      </c>
      <c r="G461" s="95" t="s">
        <v>12618</v>
      </c>
      <c r="H461" s="48"/>
      <c r="I461" s="48"/>
      <c r="J461" s="48"/>
      <c r="K461" s="48"/>
      <c r="L461" s="48"/>
      <c r="M461" s="48"/>
      <c r="N461" s="48"/>
      <c r="O461" s="48"/>
      <c r="P461" s="651"/>
      <c r="Q461" s="652"/>
      <c r="R461" s="125"/>
      <c r="S461" s="78"/>
      <c r="T461" s="78"/>
      <c r="U461" s="78"/>
      <c r="V461" s="78"/>
      <c r="W461" s="78"/>
      <c r="X461" s="78"/>
      <c r="Y461" s="78"/>
      <c r="Z461" s="48"/>
      <c r="AA461" s="87"/>
      <c r="AB461" s="90"/>
      <c r="AC461" s="90"/>
      <c r="AD461" s="90"/>
      <c r="AE461" s="48"/>
      <c r="AF461" s="635"/>
      <c r="AG461" s="125"/>
      <c r="AH461" s="51"/>
      <c r="AI461" s="51"/>
    </row>
    <row r="462" spans="1:35" s="57" customFormat="1" outlineLevel="1">
      <c r="A462" s="647"/>
      <c r="B462" s="649" t="s">
        <v>23</v>
      </c>
      <c r="C462" s="100">
        <v>455</v>
      </c>
      <c r="D462" s="48"/>
      <c r="E462" s="48" t="s">
        <v>12619</v>
      </c>
      <c r="F462" s="48" t="s">
        <v>12620</v>
      </c>
      <c r="G462" s="95" t="s">
        <v>12621</v>
      </c>
      <c r="H462" s="48"/>
      <c r="I462" s="48"/>
      <c r="J462" s="48"/>
      <c r="K462" s="48"/>
      <c r="L462" s="48"/>
      <c r="M462" s="48"/>
      <c r="N462" s="48"/>
      <c r="O462" s="48"/>
      <c r="P462" s="651"/>
      <c r="Q462" s="652"/>
      <c r="R462" s="125"/>
      <c r="S462" s="78"/>
      <c r="T462" s="78"/>
      <c r="U462" s="78"/>
      <c r="V462" s="78"/>
      <c r="W462" s="78"/>
      <c r="X462" s="78"/>
      <c r="Y462" s="78"/>
      <c r="Z462" s="48"/>
      <c r="AA462" s="87"/>
      <c r="AB462" s="90"/>
      <c r="AC462" s="90"/>
      <c r="AD462" s="90"/>
      <c r="AE462" s="48"/>
      <c r="AF462" s="635"/>
      <c r="AG462" s="125"/>
      <c r="AH462" s="51"/>
      <c r="AI462" s="51"/>
    </row>
    <row r="463" spans="1:35" s="57" customFormat="1" outlineLevel="1">
      <c r="A463" s="647"/>
      <c r="B463" s="649" t="s">
        <v>23</v>
      </c>
      <c r="C463" s="100">
        <v>456</v>
      </c>
      <c r="D463" s="48"/>
      <c r="E463" s="48" t="s">
        <v>12622</v>
      </c>
      <c r="F463" s="48" t="s">
        <v>12623</v>
      </c>
      <c r="G463" s="95" t="s">
        <v>12624</v>
      </c>
      <c r="H463" s="48"/>
      <c r="I463" s="48"/>
      <c r="J463" s="48"/>
      <c r="K463" s="48"/>
      <c r="L463" s="48"/>
      <c r="M463" s="48"/>
      <c r="N463" s="48"/>
      <c r="O463" s="48"/>
      <c r="P463" s="651"/>
      <c r="Q463" s="652"/>
      <c r="R463" s="125"/>
      <c r="S463" s="78"/>
      <c r="T463" s="78"/>
      <c r="U463" s="78"/>
      <c r="V463" s="78"/>
      <c r="W463" s="78"/>
      <c r="X463" s="78"/>
      <c r="Y463" s="78"/>
      <c r="Z463" s="48"/>
      <c r="AA463" s="87"/>
      <c r="AB463" s="90"/>
      <c r="AC463" s="90"/>
      <c r="AD463" s="90"/>
      <c r="AE463" s="48"/>
      <c r="AF463" s="635"/>
      <c r="AG463" s="125"/>
      <c r="AH463" s="51"/>
      <c r="AI463" s="51"/>
    </row>
    <row r="464" spans="1:35" s="57" customFormat="1" outlineLevel="1">
      <c r="A464" s="647"/>
      <c r="B464" s="649" t="s">
        <v>23</v>
      </c>
      <c r="C464" s="100">
        <v>457</v>
      </c>
      <c r="D464" s="48"/>
      <c r="E464" s="48" t="s">
        <v>12625</v>
      </c>
      <c r="F464" s="48" t="s">
        <v>12626</v>
      </c>
      <c r="G464" s="95" t="s">
        <v>12627</v>
      </c>
      <c r="H464" s="48"/>
      <c r="I464" s="48"/>
      <c r="J464" s="48"/>
      <c r="K464" s="48"/>
      <c r="L464" s="48"/>
      <c r="M464" s="48"/>
      <c r="N464" s="48"/>
      <c r="O464" s="48"/>
      <c r="P464" s="651"/>
      <c r="Q464" s="652"/>
      <c r="R464" s="125"/>
      <c r="S464" s="78"/>
      <c r="T464" s="78"/>
      <c r="U464" s="78"/>
      <c r="V464" s="78"/>
      <c r="W464" s="78"/>
      <c r="X464" s="78"/>
      <c r="Y464" s="78"/>
      <c r="Z464" s="48"/>
      <c r="AA464" s="87"/>
      <c r="AB464" s="90"/>
      <c r="AC464" s="90"/>
      <c r="AD464" s="90"/>
      <c r="AE464" s="48"/>
      <c r="AF464" s="635"/>
      <c r="AG464" s="125"/>
      <c r="AH464" s="51"/>
      <c r="AI464" s="51"/>
    </row>
    <row r="465" spans="1:35" s="57" customFormat="1" outlineLevel="1">
      <c r="A465" s="647"/>
      <c r="B465" s="649" t="s">
        <v>23</v>
      </c>
      <c r="C465" s="100">
        <v>458</v>
      </c>
      <c r="D465" s="48"/>
      <c r="E465" s="48" t="s">
        <v>12628</v>
      </c>
      <c r="F465" s="48" t="s">
        <v>12629</v>
      </c>
      <c r="G465" s="95" t="s">
        <v>12630</v>
      </c>
      <c r="H465" s="48"/>
      <c r="I465" s="48"/>
      <c r="J465" s="48"/>
      <c r="K465" s="48"/>
      <c r="L465" s="48"/>
      <c r="M465" s="48"/>
      <c r="N465" s="48"/>
      <c r="O465" s="48"/>
      <c r="P465" s="651"/>
      <c r="Q465" s="652"/>
      <c r="R465" s="125"/>
      <c r="S465" s="78"/>
      <c r="T465" s="78"/>
      <c r="U465" s="78"/>
      <c r="V465" s="78"/>
      <c r="W465" s="78"/>
      <c r="X465" s="78"/>
      <c r="Y465" s="78"/>
      <c r="Z465" s="48"/>
      <c r="AA465" s="87"/>
      <c r="AB465" s="90"/>
      <c r="AC465" s="90"/>
      <c r="AD465" s="90"/>
      <c r="AE465" s="48"/>
      <c r="AF465" s="635"/>
      <c r="AG465" s="125"/>
      <c r="AH465" s="51"/>
      <c r="AI465" s="51"/>
    </row>
    <row r="466" spans="1:35" s="57" customFormat="1" outlineLevel="1">
      <c r="A466" s="647"/>
      <c r="B466" s="649" t="s">
        <v>23</v>
      </c>
      <c r="C466" s="100">
        <v>459</v>
      </c>
      <c r="D466" s="48"/>
      <c r="E466" s="48" t="s">
        <v>12631</v>
      </c>
      <c r="F466" s="48" t="s">
        <v>12632</v>
      </c>
      <c r="G466" s="95" t="s">
        <v>12633</v>
      </c>
      <c r="H466" s="48"/>
      <c r="I466" s="48"/>
      <c r="J466" s="48"/>
      <c r="K466" s="48"/>
      <c r="L466" s="48"/>
      <c r="M466" s="48"/>
      <c r="N466" s="48"/>
      <c r="O466" s="48"/>
      <c r="P466" s="651"/>
      <c r="Q466" s="652"/>
      <c r="R466" s="125"/>
      <c r="S466" s="78"/>
      <c r="T466" s="78"/>
      <c r="U466" s="78"/>
      <c r="V466" s="78"/>
      <c r="W466" s="78"/>
      <c r="X466" s="78"/>
      <c r="Y466" s="78"/>
      <c r="Z466" s="48"/>
      <c r="AA466" s="87"/>
      <c r="AB466" s="90"/>
      <c r="AC466" s="90"/>
      <c r="AD466" s="90"/>
      <c r="AE466" s="48"/>
      <c r="AF466" s="635"/>
      <c r="AG466" s="125"/>
      <c r="AH466" s="51"/>
      <c r="AI466" s="51"/>
    </row>
    <row r="467" spans="1:35" s="57" customFormat="1" outlineLevel="1">
      <c r="A467" s="647"/>
      <c r="B467" s="649" t="s">
        <v>23</v>
      </c>
      <c r="C467" s="100">
        <v>460</v>
      </c>
      <c r="D467" s="48"/>
      <c r="E467" s="48" t="s">
        <v>12634</v>
      </c>
      <c r="F467" s="48" t="s">
        <v>12635</v>
      </c>
      <c r="G467" s="95" t="s">
        <v>12636</v>
      </c>
      <c r="H467" s="48"/>
      <c r="I467" s="48"/>
      <c r="J467" s="48"/>
      <c r="K467" s="48"/>
      <c r="L467" s="48"/>
      <c r="M467" s="48"/>
      <c r="N467" s="48"/>
      <c r="O467" s="48"/>
      <c r="P467" s="651"/>
      <c r="Q467" s="652"/>
      <c r="R467" s="125"/>
      <c r="S467" s="78"/>
      <c r="T467" s="78"/>
      <c r="U467" s="78"/>
      <c r="V467" s="78"/>
      <c r="W467" s="78"/>
      <c r="X467" s="78"/>
      <c r="Y467" s="78"/>
      <c r="Z467" s="48"/>
      <c r="AA467" s="87"/>
      <c r="AB467" s="90"/>
      <c r="AC467" s="90"/>
      <c r="AD467" s="90"/>
      <c r="AE467" s="48"/>
      <c r="AF467" s="635"/>
      <c r="AG467" s="125"/>
      <c r="AH467" s="51"/>
      <c r="AI467" s="51"/>
    </row>
    <row r="468" spans="1:35" s="57" customFormat="1" outlineLevel="1">
      <c r="A468" s="647"/>
      <c r="B468" s="649" t="s">
        <v>23</v>
      </c>
      <c r="C468" s="100">
        <v>461</v>
      </c>
      <c r="D468" s="48"/>
      <c r="E468" s="48" t="s">
        <v>12637</v>
      </c>
      <c r="F468" s="48" t="s">
        <v>12638</v>
      </c>
      <c r="G468" s="95" t="s">
        <v>12639</v>
      </c>
      <c r="H468" s="48"/>
      <c r="I468" s="48"/>
      <c r="J468" s="48"/>
      <c r="K468" s="48"/>
      <c r="L468" s="48"/>
      <c r="M468" s="48"/>
      <c r="N468" s="48"/>
      <c r="O468" s="48"/>
      <c r="P468" s="651"/>
      <c r="Q468" s="652"/>
      <c r="R468" s="125"/>
      <c r="S468" s="78"/>
      <c r="T468" s="78"/>
      <c r="U468" s="78"/>
      <c r="V468" s="78"/>
      <c r="W468" s="78"/>
      <c r="X468" s="78"/>
      <c r="Y468" s="78"/>
      <c r="Z468" s="48"/>
      <c r="AA468" s="87"/>
      <c r="AB468" s="90"/>
      <c r="AC468" s="90"/>
      <c r="AD468" s="90"/>
      <c r="AE468" s="48"/>
      <c r="AF468" s="635"/>
      <c r="AG468" s="125"/>
      <c r="AH468" s="51"/>
      <c r="AI468" s="51"/>
    </row>
    <row r="469" spans="1:35" s="472" customFormat="1" outlineLevel="1">
      <c r="A469" s="711"/>
      <c r="B469" s="701" t="s">
        <v>102</v>
      </c>
      <c r="C469" s="712">
        <v>462</v>
      </c>
      <c r="D469" s="701" t="s">
        <v>12640</v>
      </c>
      <c r="E469" s="701" t="s">
        <v>12641</v>
      </c>
      <c r="F469" s="701" t="s">
        <v>12642</v>
      </c>
      <c r="G469" s="713" t="s">
        <v>12643</v>
      </c>
      <c r="H469" s="701" t="s">
        <v>12644</v>
      </c>
      <c r="I469" s="701" t="s">
        <v>9152</v>
      </c>
      <c r="J469" s="701" t="s">
        <v>80</v>
      </c>
      <c r="K469" s="701"/>
      <c r="L469" s="701"/>
      <c r="M469" s="701">
        <v>9999999999</v>
      </c>
      <c r="N469" s="701">
        <v>0</v>
      </c>
      <c r="O469" s="701">
        <v>2147483647</v>
      </c>
      <c r="P469" s="714"/>
      <c r="Q469" s="715"/>
      <c r="R469" s="716"/>
      <c r="S469" s="533"/>
      <c r="T469" s="533" t="s">
        <v>80</v>
      </c>
      <c r="U469" s="533"/>
      <c r="V469" s="533"/>
      <c r="W469" s="533"/>
      <c r="X469" s="533"/>
      <c r="Y469" s="533"/>
      <c r="Z469" s="732" t="s">
        <v>12645</v>
      </c>
      <c r="AA469" s="732" t="s">
        <v>6494</v>
      </c>
      <c r="AB469" s="740" t="s">
        <v>80</v>
      </c>
      <c r="AC469" s="740" t="s">
        <v>12646</v>
      </c>
      <c r="AD469" s="740" t="str">
        <f t="shared" ref="AD469" si="14">I469</f>
        <v>DINT</v>
      </c>
      <c r="AE469" s="701"/>
      <c r="AF469" s="717" t="s">
        <v>324</v>
      </c>
      <c r="AG469" s="716" t="s">
        <v>1539</v>
      </c>
      <c r="AH469" s="499"/>
      <c r="AI469" s="499" t="s">
        <v>12647</v>
      </c>
    </row>
    <row r="470" spans="1:35" s="57" customFormat="1" outlineLevel="1">
      <c r="A470" s="647"/>
      <c r="B470" s="649" t="s">
        <v>23</v>
      </c>
      <c r="C470" s="100">
        <v>463</v>
      </c>
      <c r="D470" s="48"/>
      <c r="E470" s="48" t="s">
        <v>12648</v>
      </c>
      <c r="F470" s="48" t="s">
        <v>12649</v>
      </c>
      <c r="G470" s="95" t="s">
        <v>12650</v>
      </c>
      <c r="H470" s="48"/>
      <c r="I470" s="48"/>
      <c r="J470" s="48"/>
      <c r="K470" s="48"/>
      <c r="L470" s="48"/>
      <c r="M470" s="48"/>
      <c r="N470" s="48"/>
      <c r="O470" s="48"/>
      <c r="P470" s="651"/>
      <c r="Q470" s="652"/>
      <c r="R470" s="125"/>
      <c r="S470" s="78"/>
      <c r="T470" s="78"/>
      <c r="U470" s="78"/>
      <c r="V470" s="78"/>
      <c r="W470" s="78"/>
      <c r="X470" s="78"/>
      <c r="Y470" s="78"/>
      <c r="Z470" s="48"/>
      <c r="AA470" s="87"/>
      <c r="AB470" s="90"/>
      <c r="AC470" s="90"/>
      <c r="AD470" s="90"/>
      <c r="AE470" s="48"/>
      <c r="AF470" s="635"/>
      <c r="AG470" s="125"/>
      <c r="AH470" s="51"/>
      <c r="AI470" s="51"/>
    </row>
    <row r="471" spans="1:35" s="57" customFormat="1" outlineLevel="1">
      <c r="A471" s="647"/>
      <c r="B471" s="649" t="s">
        <v>23</v>
      </c>
      <c r="C471" s="100">
        <v>464</v>
      </c>
      <c r="D471" s="48"/>
      <c r="E471" s="48" t="s">
        <v>12651</v>
      </c>
      <c r="F471" s="48" t="s">
        <v>12652</v>
      </c>
      <c r="G471" s="95" t="s">
        <v>12653</v>
      </c>
      <c r="H471" s="48"/>
      <c r="I471" s="48"/>
      <c r="J471" s="48"/>
      <c r="K471" s="48"/>
      <c r="L471" s="48"/>
      <c r="M471" s="48"/>
      <c r="N471" s="48"/>
      <c r="O471" s="48"/>
      <c r="P471" s="651"/>
      <c r="Q471" s="652"/>
      <c r="R471" s="125"/>
      <c r="S471" s="78"/>
      <c r="T471" s="78"/>
      <c r="U471" s="78"/>
      <c r="V471" s="78"/>
      <c r="W471" s="78"/>
      <c r="X471" s="78"/>
      <c r="Y471" s="78"/>
      <c r="Z471" s="48"/>
      <c r="AA471" s="87"/>
      <c r="AB471" s="90"/>
      <c r="AC471" s="90"/>
      <c r="AD471" s="90"/>
      <c r="AE471" s="48"/>
      <c r="AF471" s="635"/>
      <c r="AG471" s="125"/>
      <c r="AH471" s="51"/>
      <c r="AI471" s="51"/>
    </row>
    <row r="472" spans="1:35" s="57" customFormat="1" outlineLevel="1">
      <c r="A472" s="647"/>
      <c r="B472" s="649" t="s">
        <v>23</v>
      </c>
      <c r="C472" s="100">
        <v>465</v>
      </c>
      <c r="D472" s="48"/>
      <c r="E472" s="48" t="s">
        <v>12654</v>
      </c>
      <c r="F472" s="48" t="s">
        <v>12655</v>
      </c>
      <c r="G472" s="95" t="s">
        <v>12656</v>
      </c>
      <c r="H472" s="48"/>
      <c r="I472" s="48"/>
      <c r="J472" s="48"/>
      <c r="K472" s="48"/>
      <c r="L472" s="48"/>
      <c r="M472" s="48"/>
      <c r="N472" s="48"/>
      <c r="O472" s="48"/>
      <c r="P472" s="651"/>
      <c r="Q472" s="652"/>
      <c r="R472" s="125"/>
      <c r="S472" s="78"/>
      <c r="T472" s="78"/>
      <c r="U472" s="78"/>
      <c r="V472" s="78"/>
      <c r="W472" s="78"/>
      <c r="X472" s="78"/>
      <c r="Y472" s="78"/>
      <c r="Z472" s="48"/>
      <c r="AA472" s="87"/>
      <c r="AB472" s="90"/>
      <c r="AC472" s="90"/>
      <c r="AD472" s="90"/>
      <c r="AE472" s="48"/>
      <c r="AF472" s="635"/>
      <c r="AG472" s="125"/>
      <c r="AH472" s="51"/>
      <c r="AI472" s="51"/>
    </row>
    <row r="473" spans="1:35" s="57" customFormat="1" outlineLevel="1">
      <c r="A473" s="647"/>
      <c r="B473" s="649" t="s">
        <v>23</v>
      </c>
      <c r="C473" s="100">
        <v>466</v>
      </c>
      <c r="D473" s="48"/>
      <c r="E473" s="48" t="s">
        <v>12657</v>
      </c>
      <c r="F473" s="48" t="s">
        <v>12658</v>
      </c>
      <c r="G473" s="95" t="s">
        <v>12659</v>
      </c>
      <c r="H473" s="48"/>
      <c r="I473" s="48"/>
      <c r="J473" s="48"/>
      <c r="K473" s="48"/>
      <c r="L473" s="48"/>
      <c r="M473" s="48"/>
      <c r="N473" s="48"/>
      <c r="O473" s="48"/>
      <c r="P473" s="651"/>
      <c r="Q473" s="652"/>
      <c r="R473" s="125"/>
      <c r="S473" s="78"/>
      <c r="T473" s="78"/>
      <c r="U473" s="78"/>
      <c r="V473" s="78"/>
      <c r="W473" s="78"/>
      <c r="X473" s="78"/>
      <c r="Y473" s="78"/>
      <c r="Z473" s="48"/>
      <c r="AA473" s="87"/>
      <c r="AB473" s="90"/>
      <c r="AC473" s="90"/>
      <c r="AD473" s="90"/>
      <c r="AE473" s="48"/>
      <c r="AF473" s="635"/>
      <c r="AG473" s="125"/>
      <c r="AH473" s="51"/>
      <c r="AI473" s="51"/>
    </row>
    <row r="474" spans="1:35" s="57" customFormat="1" outlineLevel="1">
      <c r="A474" s="647"/>
      <c r="B474" s="649" t="s">
        <v>23</v>
      </c>
      <c r="C474" s="100">
        <v>467</v>
      </c>
      <c r="D474" s="48"/>
      <c r="E474" s="48" t="s">
        <v>12660</v>
      </c>
      <c r="F474" s="48" t="s">
        <v>12661</v>
      </c>
      <c r="G474" s="95" t="s">
        <v>12554</v>
      </c>
      <c r="H474" s="48"/>
      <c r="I474" s="48"/>
      <c r="J474" s="48"/>
      <c r="K474" s="48"/>
      <c r="L474" s="48"/>
      <c r="M474" s="48"/>
      <c r="N474" s="48"/>
      <c r="O474" s="48"/>
      <c r="P474" s="651"/>
      <c r="Q474" s="652"/>
      <c r="R474" s="125"/>
      <c r="S474" s="78"/>
      <c r="T474" s="78"/>
      <c r="U474" s="78"/>
      <c r="V474" s="78"/>
      <c r="W474" s="78"/>
      <c r="X474" s="78"/>
      <c r="Y474" s="78"/>
      <c r="Z474" s="48"/>
      <c r="AA474" s="87"/>
      <c r="AB474" s="90"/>
      <c r="AC474" s="90"/>
      <c r="AD474" s="90"/>
      <c r="AE474" s="48"/>
      <c r="AF474" s="635"/>
      <c r="AG474" s="125"/>
      <c r="AH474" s="51"/>
      <c r="AI474" s="51"/>
    </row>
    <row r="475" spans="1:35" s="57" customFormat="1" outlineLevel="1">
      <c r="A475" s="647"/>
      <c r="B475" s="649" t="s">
        <v>23</v>
      </c>
      <c r="C475" s="100">
        <v>468</v>
      </c>
      <c r="D475" s="48"/>
      <c r="E475" s="48" t="s">
        <v>12662</v>
      </c>
      <c r="F475" s="48" t="s">
        <v>12663</v>
      </c>
      <c r="G475" s="95" t="s">
        <v>12664</v>
      </c>
      <c r="H475" s="48"/>
      <c r="I475" s="48"/>
      <c r="J475" s="48"/>
      <c r="K475" s="48"/>
      <c r="L475" s="48"/>
      <c r="M475" s="48"/>
      <c r="N475" s="48"/>
      <c r="O475" s="48"/>
      <c r="P475" s="651"/>
      <c r="Q475" s="652"/>
      <c r="R475" s="125"/>
      <c r="S475" s="78"/>
      <c r="T475" s="78"/>
      <c r="U475" s="78"/>
      <c r="V475" s="78"/>
      <c r="W475" s="78"/>
      <c r="X475" s="78"/>
      <c r="Y475" s="78"/>
      <c r="Z475" s="48"/>
      <c r="AA475" s="87"/>
      <c r="AB475" s="90"/>
      <c r="AC475" s="90"/>
      <c r="AD475" s="90"/>
      <c r="AE475" s="48"/>
      <c r="AF475" s="635"/>
      <c r="AG475" s="125"/>
      <c r="AH475" s="51"/>
      <c r="AI475" s="51"/>
    </row>
    <row r="476" spans="1:35" s="57" customFormat="1" outlineLevel="1">
      <c r="A476" s="647"/>
      <c r="B476" s="649" t="s">
        <v>23</v>
      </c>
      <c r="C476" s="100">
        <v>469</v>
      </c>
      <c r="D476" s="48"/>
      <c r="E476" s="48" t="s">
        <v>12665</v>
      </c>
      <c r="F476" s="48" t="s">
        <v>12666</v>
      </c>
      <c r="G476" s="95" t="s">
        <v>12667</v>
      </c>
      <c r="H476" s="48"/>
      <c r="I476" s="48"/>
      <c r="J476" s="48"/>
      <c r="K476" s="48"/>
      <c r="L476" s="48"/>
      <c r="M476" s="48"/>
      <c r="N476" s="48"/>
      <c r="O476" s="48"/>
      <c r="P476" s="651"/>
      <c r="Q476" s="652"/>
      <c r="R476" s="125"/>
      <c r="S476" s="78"/>
      <c r="T476" s="78"/>
      <c r="U476" s="78"/>
      <c r="V476" s="78"/>
      <c r="W476" s="78"/>
      <c r="X476" s="78"/>
      <c r="Y476" s="78"/>
      <c r="Z476" s="48"/>
      <c r="AA476" s="87"/>
      <c r="AB476" s="90"/>
      <c r="AC476" s="90"/>
      <c r="AD476" s="90"/>
      <c r="AE476" s="48"/>
      <c r="AF476" s="635"/>
      <c r="AG476" s="125"/>
      <c r="AH476" s="51"/>
      <c r="AI476" s="51"/>
    </row>
    <row r="477" spans="1:35" s="57" customFormat="1" outlineLevel="1">
      <c r="A477" s="647"/>
      <c r="B477" s="649" t="s">
        <v>23</v>
      </c>
      <c r="C477" s="100">
        <v>470</v>
      </c>
      <c r="D477" s="48"/>
      <c r="E477" s="48" t="s">
        <v>12668</v>
      </c>
      <c r="F477" s="48" t="s">
        <v>12669</v>
      </c>
      <c r="G477" s="95" t="s">
        <v>12670</v>
      </c>
      <c r="H477" s="48"/>
      <c r="I477" s="48"/>
      <c r="J477" s="48"/>
      <c r="K477" s="48"/>
      <c r="L477" s="48"/>
      <c r="M477" s="48"/>
      <c r="N477" s="48"/>
      <c r="O477" s="48"/>
      <c r="P477" s="651"/>
      <c r="Q477" s="652"/>
      <c r="R477" s="125"/>
      <c r="S477" s="78"/>
      <c r="T477" s="78"/>
      <c r="U477" s="78"/>
      <c r="V477" s="78"/>
      <c r="W477" s="78"/>
      <c r="X477" s="78"/>
      <c r="Y477" s="78"/>
      <c r="Z477" s="48"/>
      <c r="AA477" s="87"/>
      <c r="AB477" s="90"/>
      <c r="AC477" s="90"/>
      <c r="AD477" s="90"/>
      <c r="AE477" s="48"/>
      <c r="AF477" s="635"/>
      <c r="AG477" s="125"/>
      <c r="AH477" s="51"/>
      <c r="AI477" s="51"/>
    </row>
    <row r="478" spans="1:35" s="57" customFormat="1" outlineLevel="1">
      <c r="A478" s="647"/>
      <c r="B478" s="649" t="s">
        <v>23</v>
      </c>
      <c r="C478" s="100">
        <v>471</v>
      </c>
      <c r="D478" s="48"/>
      <c r="E478" s="48" t="s">
        <v>12671</v>
      </c>
      <c r="F478" s="48" t="s">
        <v>12672</v>
      </c>
      <c r="G478" s="95" t="s">
        <v>12673</v>
      </c>
      <c r="H478" s="48"/>
      <c r="I478" s="48"/>
      <c r="J478" s="48"/>
      <c r="K478" s="48"/>
      <c r="L478" s="48"/>
      <c r="M478" s="48"/>
      <c r="N478" s="48"/>
      <c r="O478" s="48"/>
      <c r="P478" s="651"/>
      <c r="Q478" s="652"/>
      <c r="R478" s="125"/>
      <c r="S478" s="78"/>
      <c r="T478" s="78"/>
      <c r="U478" s="78"/>
      <c r="V478" s="78"/>
      <c r="W478" s="78"/>
      <c r="X478" s="78"/>
      <c r="Y478" s="78"/>
      <c r="Z478" s="48"/>
      <c r="AA478" s="87"/>
      <c r="AB478" s="90"/>
      <c r="AC478" s="90"/>
      <c r="AD478" s="90"/>
      <c r="AE478" s="48"/>
      <c r="AF478" s="635"/>
      <c r="AG478" s="125"/>
      <c r="AH478" s="51"/>
      <c r="AI478" s="51"/>
    </row>
    <row r="479" spans="1:35" s="57" customFormat="1" outlineLevel="1">
      <c r="A479" s="647"/>
      <c r="B479" s="649" t="s">
        <v>23</v>
      </c>
      <c r="C479" s="100">
        <v>472</v>
      </c>
      <c r="D479" s="48"/>
      <c r="E479" s="48" t="s">
        <v>12674</v>
      </c>
      <c r="F479" s="48" t="s">
        <v>12675</v>
      </c>
      <c r="G479" s="95" t="s">
        <v>12676</v>
      </c>
      <c r="H479" s="48"/>
      <c r="I479" s="48"/>
      <c r="J479" s="48"/>
      <c r="K479" s="48"/>
      <c r="L479" s="48"/>
      <c r="M479" s="48"/>
      <c r="N479" s="48"/>
      <c r="O479" s="48"/>
      <c r="P479" s="651"/>
      <c r="Q479" s="652"/>
      <c r="R479" s="125"/>
      <c r="S479" s="78"/>
      <c r="T479" s="78"/>
      <c r="U479" s="78"/>
      <c r="V479" s="78"/>
      <c r="W479" s="78"/>
      <c r="X479" s="78"/>
      <c r="Y479" s="78"/>
      <c r="Z479" s="48"/>
      <c r="AA479" s="87"/>
      <c r="AB479" s="90"/>
      <c r="AC479" s="90"/>
      <c r="AD479" s="90"/>
      <c r="AE479" s="48"/>
      <c r="AF479" s="635"/>
      <c r="AG479" s="125"/>
      <c r="AH479" s="51"/>
      <c r="AI479" s="51"/>
    </row>
    <row r="480" spans="1:35" s="57" customFormat="1" outlineLevel="1">
      <c r="A480" s="647"/>
      <c r="B480" s="649" t="s">
        <v>23</v>
      </c>
      <c r="C480" s="100">
        <v>473</v>
      </c>
      <c r="D480" s="48"/>
      <c r="E480" s="48" t="s">
        <v>12677</v>
      </c>
      <c r="F480" s="48" t="s">
        <v>12678</v>
      </c>
      <c r="G480" s="95" t="s">
        <v>12679</v>
      </c>
      <c r="H480" s="48"/>
      <c r="I480" s="48"/>
      <c r="J480" s="48"/>
      <c r="K480" s="48"/>
      <c r="L480" s="48"/>
      <c r="M480" s="48"/>
      <c r="N480" s="48"/>
      <c r="O480" s="48"/>
      <c r="P480" s="651"/>
      <c r="Q480" s="652"/>
      <c r="R480" s="125"/>
      <c r="S480" s="78"/>
      <c r="T480" s="78"/>
      <c r="U480" s="78"/>
      <c r="V480" s="78"/>
      <c r="W480" s="78"/>
      <c r="X480" s="78"/>
      <c r="Y480" s="78"/>
      <c r="Z480" s="48"/>
      <c r="AA480" s="87"/>
      <c r="AB480" s="90"/>
      <c r="AC480" s="90"/>
      <c r="AD480" s="90"/>
      <c r="AE480" s="48"/>
      <c r="AF480" s="635"/>
      <c r="AG480" s="125"/>
      <c r="AH480" s="51"/>
      <c r="AI480" s="51"/>
    </row>
    <row r="481" spans="1:35" s="57" customFormat="1" outlineLevel="1">
      <c r="A481" s="647"/>
      <c r="B481" s="649" t="s">
        <v>23</v>
      </c>
      <c r="C481" s="100">
        <v>474</v>
      </c>
      <c r="D481" s="48"/>
      <c r="E481" s="48" t="s">
        <v>12680</v>
      </c>
      <c r="F481" s="48" t="s">
        <v>12681</v>
      </c>
      <c r="G481" s="95" t="s">
        <v>12682</v>
      </c>
      <c r="H481" s="48"/>
      <c r="I481" s="48"/>
      <c r="J481" s="48"/>
      <c r="K481" s="48"/>
      <c r="L481" s="48"/>
      <c r="M481" s="48"/>
      <c r="N481" s="48"/>
      <c r="O481" s="48"/>
      <c r="P481" s="651"/>
      <c r="Q481" s="652"/>
      <c r="R481" s="125"/>
      <c r="S481" s="78"/>
      <c r="T481" s="78"/>
      <c r="U481" s="78"/>
      <c r="V481" s="78"/>
      <c r="W481" s="78"/>
      <c r="X481" s="78"/>
      <c r="Y481" s="78"/>
      <c r="Z481" s="48"/>
      <c r="AA481" s="87"/>
      <c r="AB481" s="90"/>
      <c r="AC481" s="90"/>
      <c r="AD481" s="90"/>
      <c r="AE481" s="48"/>
      <c r="AF481" s="635"/>
      <c r="AG481" s="125"/>
      <c r="AH481" s="51"/>
      <c r="AI481" s="51"/>
    </row>
    <row r="482" spans="1:35" s="57" customFormat="1" outlineLevel="1">
      <c r="A482" s="647"/>
      <c r="B482" s="649" t="s">
        <v>23</v>
      </c>
      <c r="C482" s="100">
        <v>475</v>
      </c>
      <c r="D482" s="48"/>
      <c r="E482" s="48" t="s">
        <v>12683</v>
      </c>
      <c r="F482" s="48" t="s">
        <v>12684</v>
      </c>
      <c r="G482" s="95" t="s">
        <v>12685</v>
      </c>
      <c r="H482" s="48"/>
      <c r="I482" s="48"/>
      <c r="J482" s="48"/>
      <c r="K482" s="48"/>
      <c r="L482" s="48"/>
      <c r="M482" s="48"/>
      <c r="N482" s="48"/>
      <c r="O482" s="48"/>
      <c r="P482" s="651"/>
      <c r="Q482" s="652"/>
      <c r="R482" s="125"/>
      <c r="S482" s="78"/>
      <c r="T482" s="78"/>
      <c r="U482" s="78"/>
      <c r="V482" s="78"/>
      <c r="W482" s="78"/>
      <c r="X482" s="78"/>
      <c r="Y482" s="78"/>
      <c r="Z482" s="48"/>
      <c r="AA482" s="87"/>
      <c r="AB482" s="90"/>
      <c r="AC482" s="90"/>
      <c r="AD482" s="90"/>
      <c r="AE482" s="48"/>
      <c r="AF482" s="635"/>
      <c r="AG482" s="125"/>
      <c r="AH482" s="51"/>
      <c r="AI482" s="51"/>
    </row>
    <row r="483" spans="1:35" s="57" customFormat="1" outlineLevel="1">
      <c r="A483" s="647"/>
      <c r="B483" s="649" t="s">
        <v>23</v>
      </c>
      <c r="C483" s="100">
        <v>476</v>
      </c>
      <c r="D483" s="48"/>
      <c r="E483" s="48" t="s">
        <v>12686</v>
      </c>
      <c r="F483" s="48" t="s">
        <v>12687</v>
      </c>
      <c r="G483" s="95" t="s">
        <v>12688</v>
      </c>
      <c r="H483" s="48"/>
      <c r="I483" s="48"/>
      <c r="J483" s="48"/>
      <c r="K483" s="48"/>
      <c r="L483" s="48"/>
      <c r="M483" s="48"/>
      <c r="N483" s="48"/>
      <c r="O483" s="48"/>
      <c r="P483" s="651"/>
      <c r="Q483" s="652"/>
      <c r="R483" s="125"/>
      <c r="S483" s="78"/>
      <c r="T483" s="78"/>
      <c r="U483" s="78"/>
      <c r="V483" s="78"/>
      <c r="W483" s="78"/>
      <c r="X483" s="78"/>
      <c r="Y483" s="78"/>
      <c r="Z483" s="48"/>
      <c r="AA483" s="87"/>
      <c r="AB483" s="90"/>
      <c r="AC483" s="90"/>
      <c r="AD483" s="90"/>
      <c r="AE483" s="48"/>
      <c r="AF483" s="635"/>
      <c r="AG483" s="125"/>
      <c r="AH483" s="51"/>
      <c r="AI483" s="51"/>
    </row>
    <row r="484" spans="1:35" s="57" customFormat="1" outlineLevel="1">
      <c r="A484" s="647"/>
      <c r="B484" s="649" t="s">
        <v>23</v>
      </c>
      <c r="C484" s="100">
        <v>477</v>
      </c>
      <c r="D484" s="48"/>
      <c r="E484" s="48" t="s">
        <v>12689</v>
      </c>
      <c r="F484" s="48" t="s">
        <v>12690</v>
      </c>
      <c r="G484" s="95" t="s">
        <v>12691</v>
      </c>
      <c r="H484" s="48"/>
      <c r="I484" s="48"/>
      <c r="J484" s="48"/>
      <c r="K484" s="48"/>
      <c r="L484" s="48"/>
      <c r="M484" s="48"/>
      <c r="N484" s="48"/>
      <c r="O484" s="48"/>
      <c r="P484" s="651"/>
      <c r="Q484" s="652"/>
      <c r="R484" s="125"/>
      <c r="S484" s="78"/>
      <c r="T484" s="78"/>
      <c r="U484" s="78"/>
      <c r="V484" s="78"/>
      <c r="W484" s="78"/>
      <c r="X484" s="78"/>
      <c r="Y484" s="78"/>
      <c r="Z484" s="48"/>
      <c r="AA484" s="87"/>
      <c r="AB484" s="90"/>
      <c r="AC484" s="90"/>
      <c r="AD484" s="90"/>
      <c r="AE484" s="48"/>
      <c r="AF484" s="635"/>
      <c r="AG484" s="125"/>
      <c r="AH484" s="51"/>
      <c r="AI484" s="51"/>
    </row>
    <row r="485" spans="1:35" s="57" customFormat="1" outlineLevel="1">
      <c r="A485" s="647"/>
      <c r="B485" s="649" t="s">
        <v>23</v>
      </c>
      <c r="C485" s="100">
        <v>478</v>
      </c>
      <c r="D485" s="48"/>
      <c r="E485" s="48" t="s">
        <v>12692</v>
      </c>
      <c r="F485" s="48" t="s">
        <v>12693</v>
      </c>
      <c r="G485" s="95" t="s">
        <v>12694</v>
      </c>
      <c r="H485" s="48"/>
      <c r="I485" s="48"/>
      <c r="J485" s="48"/>
      <c r="K485" s="48"/>
      <c r="L485" s="48"/>
      <c r="M485" s="48"/>
      <c r="N485" s="48"/>
      <c r="O485" s="48"/>
      <c r="P485" s="651"/>
      <c r="Q485" s="652"/>
      <c r="R485" s="125"/>
      <c r="S485" s="78"/>
      <c r="T485" s="78"/>
      <c r="U485" s="78"/>
      <c r="V485" s="78"/>
      <c r="W485" s="78"/>
      <c r="X485" s="78"/>
      <c r="Y485" s="78"/>
      <c r="Z485" s="48"/>
      <c r="AA485" s="87"/>
      <c r="AB485" s="90"/>
      <c r="AC485" s="90"/>
      <c r="AD485" s="90"/>
      <c r="AE485" s="48"/>
      <c r="AF485" s="635"/>
      <c r="AG485" s="125"/>
      <c r="AH485" s="51"/>
      <c r="AI485" s="51"/>
    </row>
    <row r="486" spans="1:35" s="57" customFormat="1" outlineLevel="1">
      <c r="A486" s="647"/>
      <c r="B486" s="649" t="s">
        <v>23</v>
      </c>
      <c r="C486" s="100">
        <v>479</v>
      </c>
      <c r="D486" s="48"/>
      <c r="E486" s="48" t="s">
        <v>12695</v>
      </c>
      <c r="F486" s="48" t="s">
        <v>12696</v>
      </c>
      <c r="G486" s="95" t="s">
        <v>12697</v>
      </c>
      <c r="H486" s="48"/>
      <c r="I486" s="48"/>
      <c r="J486" s="48"/>
      <c r="K486" s="48"/>
      <c r="L486" s="48"/>
      <c r="M486" s="48"/>
      <c r="N486" s="48"/>
      <c r="O486" s="48"/>
      <c r="P486" s="651"/>
      <c r="Q486" s="652"/>
      <c r="R486" s="125"/>
      <c r="S486" s="78"/>
      <c r="T486" s="78"/>
      <c r="U486" s="78"/>
      <c r="V486" s="78"/>
      <c r="W486" s="78"/>
      <c r="X486" s="78"/>
      <c r="Y486" s="78"/>
      <c r="Z486" s="48"/>
      <c r="AA486" s="87"/>
      <c r="AB486" s="90"/>
      <c r="AC486" s="90"/>
      <c r="AD486" s="90"/>
      <c r="AE486" s="48"/>
      <c r="AF486" s="635"/>
      <c r="AG486" s="125"/>
      <c r="AH486" s="51"/>
      <c r="AI486" s="51"/>
    </row>
    <row r="487" spans="1:35" s="57" customFormat="1" outlineLevel="1">
      <c r="A487" s="647"/>
      <c r="B487" s="649" t="s">
        <v>23</v>
      </c>
      <c r="C487" s="100">
        <v>480</v>
      </c>
      <c r="D487" s="48"/>
      <c r="E487" s="48" t="s">
        <v>12698</v>
      </c>
      <c r="F487" s="48" t="s">
        <v>12699</v>
      </c>
      <c r="G487" s="95" t="s">
        <v>12700</v>
      </c>
      <c r="H487" s="48"/>
      <c r="I487" s="48"/>
      <c r="J487" s="48"/>
      <c r="K487" s="48"/>
      <c r="L487" s="48"/>
      <c r="M487" s="48"/>
      <c r="N487" s="48"/>
      <c r="O487" s="48"/>
      <c r="P487" s="651"/>
      <c r="Q487" s="652"/>
      <c r="R487" s="125"/>
      <c r="S487" s="78"/>
      <c r="T487" s="78"/>
      <c r="U487" s="78"/>
      <c r="V487" s="78"/>
      <c r="W487" s="78"/>
      <c r="X487" s="78"/>
      <c r="Y487" s="78"/>
      <c r="Z487" s="48"/>
      <c r="AA487" s="87"/>
      <c r="AB487" s="90"/>
      <c r="AC487" s="90"/>
      <c r="AD487" s="90"/>
      <c r="AE487" s="48"/>
      <c r="AF487" s="635"/>
      <c r="AG487" s="125"/>
      <c r="AH487" s="51"/>
      <c r="AI487" s="51"/>
    </row>
    <row r="488" spans="1:35" s="57" customFormat="1" outlineLevel="1">
      <c r="A488" s="647"/>
      <c r="B488" s="649" t="s">
        <v>23</v>
      </c>
      <c r="C488" s="100">
        <v>481</v>
      </c>
      <c r="D488" s="48"/>
      <c r="E488" s="48" t="s">
        <v>12701</v>
      </c>
      <c r="F488" s="48" t="s">
        <v>12702</v>
      </c>
      <c r="G488" s="95" t="s">
        <v>12703</v>
      </c>
      <c r="H488" s="48"/>
      <c r="I488" s="48"/>
      <c r="J488" s="48"/>
      <c r="K488" s="48"/>
      <c r="L488" s="48"/>
      <c r="M488" s="48"/>
      <c r="N488" s="48"/>
      <c r="O488" s="48"/>
      <c r="P488" s="651"/>
      <c r="Q488" s="652"/>
      <c r="R488" s="125"/>
      <c r="S488" s="78"/>
      <c r="T488" s="78"/>
      <c r="U488" s="78"/>
      <c r="V488" s="78"/>
      <c r="W488" s="78"/>
      <c r="X488" s="78"/>
      <c r="Y488" s="78"/>
      <c r="Z488" s="48"/>
      <c r="AA488" s="87"/>
      <c r="AB488" s="90"/>
      <c r="AC488" s="90"/>
      <c r="AD488" s="90"/>
      <c r="AE488" s="48"/>
      <c r="AF488" s="635"/>
      <c r="AG488" s="125"/>
      <c r="AH488" s="51"/>
      <c r="AI488" s="51"/>
    </row>
    <row r="489" spans="1:35" s="57" customFormat="1" outlineLevel="1">
      <c r="A489" s="647"/>
      <c r="B489" s="649" t="s">
        <v>23</v>
      </c>
      <c r="C489" s="100">
        <v>482</v>
      </c>
      <c r="D489" s="48"/>
      <c r="E489" s="48" t="s">
        <v>12704</v>
      </c>
      <c r="F489" s="48" t="s">
        <v>12705</v>
      </c>
      <c r="G489" s="95" t="s">
        <v>12706</v>
      </c>
      <c r="H489" s="48"/>
      <c r="I489" s="48"/>
      <c r="J489" s="48"/>
      <c r="K489" s="48"/>
      <c r="L489" s="48"/>
      <c r="M489" s="48"/>
      <c r="N489" s="48"/>
      <c r="O489" s="48"/>
      <c r="P489" s="651"/>
      <c r="Q489" s="652"/>
      <c r="R489" s="125"/>
      <c r="S489" s="78"/>
      <c r="T489" s="78"/>
      <c r="U489" s="78"/>
      <c r="V489" s="78"/>
      <c r="W489" s="78"/>
      <c r="X489" s="78"/>
      <c r="Y489" s="78"/>
      <c r="Z489" s="48"/>
      <c r="AA489" s="87"/>
      <c r="AB489" s="90"/>
      <c r="AC489" s="90"/>
      <c r="AD489" s="90"/>
      <c r="AE489" s="48"/>
      <c r="AF489" s="635"/>
      <c r="AG489" s="125"/>
      <c r="AH489" s="51"/>
      <c r="AI489" s="51"/>
    </row>
    <row r="490" spans="1:35" s="57" customFormat="1" outlineLevel="1">
      <c r="A490" s="647"/>
      <c r="B490" s="649" t="s">
        <v>23</v>
      </c>
      <c r="C490" s="100">
        <v>483</v>
      </c>
      <c r="D490" s="48"/>
      <c r="E490" s="48" t="s">
        <v>12707</v>
      </c>
      <c r="F490" s="48" t="s">
        <v>12708</v>
      </c>
      <c r="G490" s="95" t="s">
        <v>12709</v>
      </c>
      <c r="H490" s="48"/>
      <c r="I490" s="48"/>
      <c r="J490" s="48"/>
      <c r="K490" s="48"/>
      <c r="L490" s="48"/>
      <c r="M490" s="48"/>
      <c r="N490" s="48"/>
      <c r="O490" s="48"/>
      <c r="P490" s="651"/>
      <c r="Q490" s="652"/>
      <c r="R490" s="125"/>
      <c r="S490" s="78"/>
      <c r="T490" s="78"/>
      <c r="U490" s="78"/>
      <c r="V490" s="78"/>
      <c r="W490" s="78"/>
      <c r="X490" s="78"/>
      <c r="Y490" s="78"/>
      <c r="Z490" s="48"/>
      <c r="AA490" s="87"/>
      <c r="AB490" s="90"/>
      <c r="AC490" s="90"/>
      <c r="AD490" s="90"/>
      <c r="AE490" s="48"/>
      <c r="AF490" s="635"/>
      <c r="AG490" s="125"/>
      <c r="AH490" s="51"/>
      <c r="AI490" s="51"/>
    </row>
    <row r="491" spans="1:35" s="57" customFormat="1" outlineLevel="1">
      <c r="A491" s="647"/>
      <c r="B491" s="649" t="s">
        <v>23</v>
      </c>
      <c r="C491" s="100">
        <v>484</v>
      </c>
      <c r="D491" s="48"/>
      <c r="E491" s="48" t="s">
        <v>12710</v>
      </c>
      <c r="F491" s="48" t="s">
        <v>12711</v>
      </c>
      <c r="G491" s="95" t="s">
        <v>12712</v>
      </c>
      <c r="H491" s="48"/>
      <c r="I491" s="48"/>
      <c r="J491" s="48"/>
      <c r="K491" s="48"/>
      <c r="L491" s="48"/>
      <c r="M491" s="48"/>
      <c r="N491" s="48"/>
      <c r="O491" s="48"/>
      <c r="P491" s="651"/>
      <c r="Q491" s="652"/>
      <c r="R491" s="125"/>
      <c r="S491" s="78"/>
      <c r="T491" s="78"/>
      <c r="U491" s="78"/>
      <c r="V491" s="78"/>
      <c r="W491" s="78"/>
      <c r="X491" s="78"/>
      <c r="Y491" s="78"/>
      <c r="Z491" s="48"/>
      <c r="AA491" s="87"/>
      <c r="AB491" s="90"/>
      <c r="AC491" s="90"/>
      <c r="AD491" s="90"/>
      <c r="AE491" s="48"/>
      <c r="AF491" s="635"/>
      <c r="AG491" s="125"/>
      <c r="AH491" s="51"/>
      <c r="AI491" s="51"/>
    </row>
    <row r="492" spans="1:35" s="57" customFormat="1" outlineLevel="1">
      <c r="A492" s="647"/>
      <c r="B492" s="649" t="s">
        <v>23</v>
      </c>
      <c r="C492" s="100">
        <v>485</v>
      </c>
      <c r="D492" s="48"/>
      <c r="E492" s="48" t="s">
        <v>12713</v>
      </c>
      <c r="F492" s="48" t="s">
        <v>12714</v>
      </c>
      <c r="G492" s="95" t="s">
        <v>12715</v>
      </c>
      <c r="H492" s="48"/>
      <c r="I492" s="48"/>
      <c r="J492" s="48"/>
      <c r="K492" s="48"/>
      <c r="L492" s="48"/>
      <c r="M492" s="48"/>
      <c r="N492" s="48"/>
      <c r="O492" s="48"/>
      <c r="P492" s="651"/>
      <c r="Q492" s="652"/>
      <c r="R492" s="125"/>
      <c r="S492" s="78"/>
      <c r="T492" s="78"/>
      <c r="U492" s="78"/>
      <c r="V492" s="78"/>
      <c r="W492" s="78"/>
      <c r="X492" s="78"/>
      <c r="Y492" s="78"/>
      <c r="Z492" s="48"/>
      <c r="AA492" s="87"/>
      <c r="AB492" s="90"/>
      <c r="AC492" s="90"/>
      <c r="AD492" s="90"/>
      <c r="AE492" s="48"/>
      <c r="AF492" s="635"/>
      <c r="AG492" s="125"/>
      <c r="AH492" s="51"/>
      <c r="AI492" s="51"/>
    </row>
    <row r="493" spans="1:35" s="57" customFormat="1" outlineLevel="1">
      <c r="A493" s="647"/>
      <c r="B493" s="649" t="s">
        <v>23</v>
      </c>
      <c r="C493" s="100">
        <v>486</v>
      </c>
      <c r="D493" s="48"/>
      <c r="E493" s="48" t="s">
        <v>12716</v>
      </c>
      <c r="F493" s="48" t="s">
        <v>12717</v>
      </c>
      <c r="G493" s="95" t="s">
        <v>12718</v>
      </c>
      <c r="H493" s="48"/>
      <c r="I493" s="48"/>
      <c r="J493" s="48"/>
      <c r="K493" s="48"/>
      <c r="L493" s="48"/>
      <c r="M493" s="48"/>
      <c r="N493" s="48"/>
      <c r="O493" s="48"/>
      <c r="P493" s="651"/>
      <c r="Q493" s="652"/>
      <c r="R493" s="125"/>
      <c r="S493" s="78"/>
      <c r="T493" s="78"/>
      <c r="U493" s="78"/>
      <c r="V493" s="78"/>
      <c r="W493" s="78"/>
      <c r="X493" s="78"/>
      <c r="Y493" s="78"/>
      <c r="Z493" s="48"/>
      <c r="AA493" s="87"/>
      <c r="AB493" s="90"/>
      <c r="AC493" s="90"/>
      <c r="AD493" s="90"/>
      <c r="AE493" s="48"/>
      <c r="AF493" s="635"/>
      <c r="AG493" s="125"/>
      <c r="AH493" s="51"/>
      <c r="AI493" s="51"/>
    </row>
    <row r="494" spans="1:35" s="57" customFormat="1" outlineLevel="1">
      <c r="A494" s="647"/>
      <c r="B494" s="649" t="s">
        <v>23</v>
      </c>
      <c r="C494" s="100">
        <v>487</v>
      </c>
      <c r="D494" s="48"/>
      <c r="E494" s="48" t="s">
        <v>12719</v>
      </c>
      <c r="F494" s="48" t="s">
        <v>12720</v>
      </c>
      <c r="G494" s="95" t="s">
        <v>12721</v>
      </c>
      <c r="H494" s="48"/>
      <c r="I494" s="48"/>
      <c r="J494" s="48"/>
      <c r="K494" s="48"/>
      <c r="L494" s="48"/>
      <c r="M494" s="48"/>
      <c r="N494" s="48"/>
      <c r="O494" s="48"/>
      <c r="P494" s="651"/>
      <c r="Q494" s="652"/>
      <c r="R494" s="125"/>
      <c r="S494" s="78"/>
      <c r="T494" s="78"/>
      <c r="U494" s="78"/>
      <c r="V494" s="78"/>
      <c r="W494" s="78"/>
      <c r="X494" s="78"/>
      <c r="Y494" s="78"/>
      <c r="Z494" s="48"/>
      <c r="AA494" s="87"/>
      <c r="AB494" s="90"/>
      <c r="AC494" s="90"/>
      <c r="AD494" s="90"/>
      <c r="AE494" s="48"/>
      <c r="AF494" s="635"/>
      <c r="AG494" s="125"/>
      <c r="AH494" s="51"/>
      <c r="AI494" s="51"/>
    </row>
    <row r="495" spans="1:35" s="57" customFormat="1" outlineLevel="1">
      <c r="A495" s="647"/>
      <c r="B495" s="649" t="s">
        <v>23</v>
      </c>
      <c r="C495" s="100">
        <v>488</v>
      </c>
      <c r="D495" s="48"/>
      <c r="E495" s="48" t="s">
        <v>12722</v>
      </c>
      <c r="F495" s="48" t="s">
        <v>12723</v>
      </c>
      <c r="G495" s="95" t="s">
        <v>12724</v>
      </c>
      <c r="H495" s="48"/>
      <c r="I495" s="48"/>
      <c r="J495" s="48"/>
      <c r="K495" s="48"/>
      <c r="L495" s="48"/>
      <c r="M495" s="48"/>
      <c r="N495" s="48"/>
      <c r="O495" s="48"/>
      <c r="P495" s="651"/>
      <c r="Q495" s="652"/>
      <c r="R495" s="125"/>
      <c r="S495" s="78"/>
      <c r="T495" s="78"/>
      <c r="U495" s="78"/>
      <c r="V495" s="78"/>
      <c r="W495" s="78"/>
      <c r="X495" s="78"/>
      <c r="Y495" s="78"/>
      <c r="Z495" s="48"/>
      <c r="AA495" s="87"/>
      <c r="AB495" s="90"/>
      <c r="AC495" s="90"/>
      <c r="AD495" s="90"/>
      <c r="AE495" s="48"/>
      <c r="AF495" s="635"/>
      <c r="AG495" s="125"/>
      <c r="AH495" s="51"/>
      <c r="AI495" s="51"/>
    </row>
    <row r="496" spans="1:35" s="57" customFormat="1" outlineLevel="1">
      <c r="A496" s="647"/>
      <c r="B496" s="649" t="s">
        <v>23</v>
      </c>
      <c r="C496" s="100">
        <v>489</v>
      </c>
      <c r="D496" s="48"/>
      <c r="E496" s="48" t="s">
        <v>12725</v>
      </c>
      <c r="F496" s="48" t="s">
        <v>12726</v>
      </c>
      <c r="G496" s="95" t="s">
        <v>12727</v>
      </c>
      <c r="H496" s="48"/>
      <c r="I496" s="48"/>
      <c r="J496" s="48"/>
      <c r="K496" s="48"/>
      <c r="L496" s="48"/>
      <c r="M496" s="48"/>
      <c r="N496" s="48"/>
      <c r="O496" s="48"/>
      <c r="P496" s="651"/>
      <c r="Q496" s="652"/>
      <c r="R496" s="125"/>
      <c r="S496" s="78"/>
      <c r="T496" s="78"/>
      <c r="U496" s="78"/>
      <c r="V496" s="78"/>
      <c r="W496" s="78"/>
      <c r="X496" s="78"/>
      <c r="Y496" s="78"/>
      <c r="Z496" s="48"/>
      <c r="AA496" s="87"/>
      <c r="AB496" s="90"/>
      <c r="AC496" s="90"/>
      <c r="AD496" s="90"/>
      <c r="AE496" s="48"/>
      <c r="AF496" s="635"/>
      <c r="AG496" s="125"/>
      <c r="AH496" s="51"/>
      <c r="AI496" s="51"/>
    </row>
    <row r="497" spans="1:35" s="57" customFormat="1" outlineLevel="1">
      <c r="A497" s="647"/>
      <c r="B497" s="649" t="s">
        <v>23</v>
      </c>
      <c r="C497" s="100">
        <v>490</v>
      </c>
      <c r="D497" s="48"/>
      <c r="E497" s="48" t="s">
        <v>12728</v>
      </c>
      <c r="F497" s="48" t="s">
        <v>12729</v>
      </c>
      <c r="G497" s="95" t="s">
        <v>12730</v>
      </c>
      <c r="H497" s="48"/>
      <c r="I497" s="48"/>
      <c r="J497" s="48"/>
      <c r="K497" s="48"/>
      <c r="L497" s="48"/>
      <c r="M497" s="48"/>
      <c r="N497" s="48"/>
      <c r="O497" s="48"/>
      <c r="P497" s="651"/>
      <c r="Q497" s="652"/>
      <c r="R497" s="125"/>
      <c r="S497" s="78"/>
      <c r="T497" s="78"/>
      <c r="U497" s="78"/>
      <c r="V497" s="78"/>
      <c r="W497" s="78"/>
      <c r="X497" s="78"/>
      <c r="Y497" s="78"/>
      <c r="Z497" s="48"/>
      <c r="AA497" s="87"/>
      <c r="AB497" s="90"/>
      <c r="AC497" s="90"/>
      <c r="AD497" s="90"/>
      <c r="AE497" s="48"/>
      <c r="AF497" s="635"/>
      <c r="AG497" s="125"/>
      <c r="AH497" s="51"/>
      <c r="AI497" s="51"/>
    </row>
    <row r="498" spans="1:35" s="57" customFormat="1" outlineLevel="1">
      <c r="A498" s="647"/>
      <c r="B498" s="649" t="s">
        <v>23</v>
      </c>
      <c r="C498" s="100">
        <v>491</v>
      </c>
      <c r="D498" s="48"/>
      <c r="E498" s="48" t="s">
        <v>12731</v>
      </c>
      <c r="F498" s="48" t="s">
        <v>12732</v>
      </c>
      <c r="G498" s="95" t="s">
        <v>12733</v>
      </c>
      <c r="H498" s="48"/>
      <c r="I498" s="48"/>
      <c r="J498" s="48"/>
      <c r="K498" s="48"/>
      <c r="L498" s="48"/>
      <c r="M498" s="48"/>
      <c r="N498" s="48"/>
      <c r="O498" s="48"/>
      <c r="P498" s="651"/>
      <c r="Q498" s="652"/>
      <c r="R498" s="125"/>
      <c r="S498" s="78"/>
      <c r="T498" s="78"/>
      <c r="U498" s="78"/>
      <c r="V498" s="78"/>
      <c r="W498" s="78"/>
      <c r="X498" s="78"/>
      <c r="Y498" s="78"/>
      <c r="Z498" s="48"/>
      <c r="AA498" s="87"/>
      <c r="AB498" s="90"/>
      <c r="AC498" s="90"/>
      <c r="AD498" s="90"/>
      <c r="AE498" s="48"/>
      <c r="AF498" s="635"/>
      <c r="AG498" s="125"/>
      <c r="AH498" s="51"/>
      <c r="AI498" s="51"/>
    </row>
    <row r="499" spans="1:35" s="57" customFormat="1" outlineLevel="1">
      <c r="A499" s="647"/>
      <c r="B499" s="649" t="s">
        <v>23</v>
      </c>
      <c r="C499" s="100">
        <v>492</v>
      </c>
      <c r="D499" s="48"/>
      <c r="E499" s="48" t="s">
        <v>12734</v>
      </c>
      <c r="F499" s="48" t="s">
        <v>12735</v>
      </c>
      <c r="G499" s="95" t="s">
        <v>12736</v>
      </c>
      <c r="H499" s="48"/>
      <c r="I499" s="48"/>
      <c r="J499" s="48"/>
      <c r="K499" s="48"/>
      <c r="L499" s="48"/>
      <c r="M499" s="48"/>
      <c r="N499" s="48"/>
      <c r="O499" s="48"/>
      <c r="P499" s="651"/>
      <c r="Q499" s="652"/>
      <c r="R499" s="125"/>
      <c r="S499" s="78"/>
      <c r="T499" s="78"/>
      <c r="U499" s="78"/>
      <c r="V499" s="78"/>
      <c r="W499" s="78"/>
      <c r="X499" s="78"/>
      <c r="Y499" s="78"/>
      <c r="Z499" s="48"/>
      <c r="AA499" s="87"/>
      <c r="AB499" s="90"/>
      <c r="AC499" s="90"/>
      <c r="AD499" s="90"/>
      <c r="AE499" s="48"/>
      <c r="AF499" s="635"/>
      <c r="AG499" s="125"/>
      <c r="AH499" s="51"/>
      <c r="AI499" s="51"/>
    </row>
    <row r="500" spans="1:35" s="57" customFormat="1" outlineLevel="1">
      <c r="A500" s="647"/>
      <c r="B500" s="649" t="s">
        <v>23</v>
      </c>
      <c r="C500" s="100">
        <v>493</v>
      </c>
      <c r="D500" s="48"/>
      <c r="E500" s="48" t="s">
        <v>12737</v>
      </c>
      <c r="F500" s="48" t="s">
        <v>12738</v>
      </c>
      <c r="G500" s="95" t="s">
        <v>12739</v>
      </c>
      <c r="H500" s="48"/>
      <c r="I500" s="48"/>
      <c r="J500" s="48"/>
      <c r="K500" s="48"/>
      <c r="L500" s="48"/>
      <c r="M500" s="48"/>
      <c r="N500" s="48"/>
      <c r="O500" s="48"/>
      <c r="P500" s="651"/>
      <c r="Q500" s="652"/>
      <c r="R500" s="125"/>
      <c r="S500" s="78"/>
      <c r="T500" s="78"/>
      <c r="U500" s="78"/>
      <c r="V500" s="78"/>
      <c r="W500" s="78"/>
      <c r="X500" s="78"/>
      <c r="Y500" s="78"/>
      <c r="Z500" s="48"/>
      <c r="AA500" s="87"/>
      <c r="AB500" s="90"/>
      <c r="AC500" s="90"/>
      <c r="AD500" s="90"/>
      <c r="AE500" s="48"/>
      <c r="AF500" s="635"/>
      <c r="AG500" s="125"/>
      <c r="AH500" s="51"/>
      <c r="AI500" s="51"/>
    </row>
    <row r="501" spans="1:35" s="57" customFormat="1" outlineLevel="1">
      <c r="A501" s="647"/>
      <c r="B501" s="649" t="s">
        <v>23</v>
      </c>
      <c r="C501" s="100">
        <v>494</v>
      </c>
      <c r="D501" s="48"/>
      <c r="E501" s="48" t="s">
        <v>12740</v>
      </c>
      <c r="F501" s="48" t="s">
        <v>12741</v>
      </c>
      <c r="G501" s="95" t="s">
        <v>12742</v>
      </c>
      <c r="H501" s="48"/>
      <c r="I501" s="48"/>
      <c r="J501" s="48"/>
      <c r="K501" s="48"/>
      <c r="L501" s="48"/>
      <c r="M501" s="48"/>
      <c r="N501" s="48"/>
      <c r="O501" s="48"/>
      <c r="P501" s="651"/>
      <c r="Q501" s="652"/>
      <c r="R501" s="125"/>
      <c r="S501" s="78"/>
      <c r="T501" s="78"/>
      <c r="U501" s="78"/>
      <c r="V501" s="78"/>
      <c r="W501" s="78"/>
      <c r="X501" s="78"/>
      <c r="Y501" s="78"/>
      <c r="Z501" s="48"/>
      <c r="AA501" s="87"/>
      <c r="AB501" s="90"/>
      <c r="AC501" s="90"/>
      <c r="AD501" s="90"/>
      <c r="AE501" s="48"/>
      <c r="AF501" s="635"/>
      <c r="AG501" s="125"/>
      <c r="AH501" s="51"/>
      <c r="AI501" s="51"/>
    </row>
    <row r="502" spans="1:35" s="57" customFormat="1" outlineLevel="1">
      <c r="A502" s="647"/>
      <c r="B502" s="649" t="s">
        <v>23</v>
      </c>
      <c r="C502" s="100">
        <v>495</v>
      </c>
      <c r="D502" s="48"/>
      <c r="E502" s="48" t="s">
        <v>12743</v>
      </c>
      <c r="F502" s="48" t="s">
        <v>12744</v>
      </c>
      <c r="G502" s="95" t="s">
        <v>12745</v>
      </c>
      <c r="H502" s="48"/>
      <c r="I502" s="48"/>
      <c r="J502" s="48"/>
      <c r="K502" s="48"/>
      <c r="L502" s="48"/>
      <c r="M502" s="48"/>
      <c r="N502" s="48"/>
      <c r="O502" s="48"/>
      <c r="P502" s="651"/>
      <c r="Q502" s="652"/>
      <c r="R502" s="125"/>
      <c r="S502" s="78"/>
      <c r="T502" s="78"/>
      <c r="U502" s="78"/>
      <c r="V502" s="78"/>
      <c r="W502" s="78"/>
      <c r="X502" s="78"/>
      <c r="Y502" s="78"/>
      <c r="Z502" s="48"/>
      <c r="AA502" s="87"/>
      <c r="AB502" s="90"/>
      <c r="AC502" s="90"/>
      <c r="AD502" s="90"/>
      <c r="AE502" s="48"/>
      <c r="AF502" s="635"/>
      <c r="AG502" s="125"/>
      <c r="AH502" s="51"/>
      <c r="AI502" s="51"/>
    </row>
    <row r="503" spans="1:35" s="57" customFormat="1" outlineLevel="1">
      <c r="A503" s="647"/>
      <c r="B503" s="649" t="s">
        <v>23</v>
      </c>
      <c r="C503" s="100">
        <v>496</v>
      </c>
      <c r="D503" s="48"/>
      <c r="E503" s="48" t="s">
        <v>12746</v>
      </c>
      <c r="F503" s="48" t="s">
        <v>12747</v>
      </c>
      <c r="G503" s="95" t="s">
        <v>12748</v>
      </c>
      <c r="H503" s="48"/>
      <c r="I503" s="48"/>
      <c r="J503" s="48"/>
      <c r="K503" s="48"/>
      <c r="L503" s="48"/>
      <c r="M503" s="48"/>
      <c r="N503" s="48"/>
      <c r="O503" s="48"/>
      <c r="P503" s="651"/>
      <c r="Q503" s="652"/>
      <c r="R503" s="125"/>
      <c r="S503" s="78"/>
      <c r="T503" s="78"/>
      <c r="U503" s="78"/>
      <c r="V503" s="78"/>
      <c r="W503" s="78"/>
      <c r="X503" s="78"/>
      <c r="Y503" s="78"/>
      <c r="Z503" s="48"/>
      <c r="AA503" s="87"/>
      <c r="AB503" s="90"/>
      <c r="AC503" s="90"/>
      <c r="AD503" s="90"/>
      <c r="AE503" s="48"/>
      <c r="AF503" s="635"/>
      <c r="AG503" s="125"/>
      <c r="AH503" s="51"/>
      <c r="AI503" s="51"/>
    </row>
    <row r="504" spans="1:35" s="57" customFormat="1" outlineLevel="1">
      <c r="A504" s="647"/>
      <c r="B504" s="649" t="s">
        <v>23</v>
      </c>
      <c r="C504" s="100">
        <v>497</v>
      </c>
      <c r="D504" s="48"/>
      <c r="E504" s="48" t="s">
        <v>12749</v>
      </c>
      <c r="F504" s="48" t="s">
        <v>12750</v>
      </c>
      <c r="G504" s="95" t="s">
        <v>12751</v>
      </c>
      <c r="H504" s="48"/>
      <c r="I504" s="48"/>
      <c r="J504" s="48"/>
      <c r="K504" s="48"/>
      <c r="L504" s="48"/>
      <c r="M504" s="48"/>
      <c r="N504" s="48"/>
      <c r="O504" s="48"/>
      <c r="P504" s="651"/>
      <c r="Q504" s="652"/>
      <c r="R504" s="125"/>
      <c r="S504" s="78"/>
      <c r="T504" s="78"/>
      <c r="U504" s="78"/>
      <c r="V504" s="78"/>
      <c r="W504" s="78"/>
      <c r="X504" s="78"/>
      <c r="Y504" s="78"/>
      <c r="Z504" s="48"/>
      <c r="AA504" s="87"/>
      <c r="AB504" s="90"/>
      <c r="AC504" s="90"/>
      <c r="AD504" s="90"/>
      <c r="AE504" s="48"/>
      <c r="AF504" s="635"/>
      <c r="AG504" s="125"/>
      <c r="AH504" s="51"/>
      <c r="AI504" s="51"/>
    </row>
    <row r="505" spans="1:35" s="57" customFormat="1" outlineLevel="1">
      <c r="A505" s="647"/>
      <c r="B505" s="649" t="s">
        <v>23</v>
      </c>
      <c r="C505" s="100">
        <v>498</v>
      </c>
      <c r="D505" s="48"/>
      <c r="E505" s="48" t="s">
        <v>12752</v>
      </c>
      <c r="F505" s="48" t="s">
        <v>12753</v>
      </c>
      <c r="G505" s="95" t="s">
        <v>12754</v>
      </c>
      <c r="H505" s="48"/>
      <c r="I505" s="48"/>
      <c r="J505" s="48"/>
      <c r="K505" s="48"/>
      <c r="L505" s="48"/>
      <c r="M505" s="48"/>
      <c r="N505" s="48"/>
      <c r="O505" s="48"/>
      <c r="P505" s="651"/>
      <c r="Q505" s="652"/>
      <c r="R505" s="125"/>
      <c r="S505" s="78"/>
      <c r="T505" s="78"/>
      <c r="U505" s="78"/>
      <c r="V505" s="78"/>
      <c r="W505" s="78"/>
      <c r="X505" s="78"/>
      <c r="Y505" s="78"/>
      <c r="Z505" s="48"/>
      <c r="AA505" s="87"/>
      <c r="AB505" s="90"/>
      <c r="AC505" s="90"/>
      <c r="AD505" s="90"/>
      <c r="AE505" s="48"/>
      <c r="AF505" s="635"/>
      <c r="AG505" s="125"/>
      <c r="AH505" s="51"/>
      <c r="AI505" s="51"/>
    </row>
    <row r="506" spans="1:35" s="57" customFormat="1" outlineLevel="1">
      <c r="A506" s="647"/>
      <c r="B506" s="649" t="s">
        <v>23</v>
      </c>
      <c r="C506" s="100">
        <v>499</v>
      </c>
      <c r="D506" s="48"/>
      <c r="E506" s="48" t="s">
        <v>12755</v>
      </c>
      <c r="F506" s="48" t="s">
        <v>12756</v>
      </c>
      <c r="G506" s="95" t="s">
        <v>12757</v>
      </c>
      <c r="H506" s="48"/>
      <c r="I506" s="48"/>
      <c r="J506" s="48"/>
      <c r="K506" s="48"/>
      <c r="L506" s="48"/>
      <c r="M506" s="48"/>
      <c r="N506" s="48"/>
      <c r="O506" s="48"/>
      <c r="P506" s="651"/>
      <c r="Q506" s="652"/>
      <c r="R506" s="125"/>
      <c r="S506" s="78"/>
      <c r="T506" s="78"/>
      <c r="U506" s="78"/>
      <c r="V506" s="78"/>
      <c r="W506" s="78"/>
      <c r="X506" s="78"/>
      <c r="Y506" s="78"/>
      <c r="Z506" s="48"/>
      <c r="AA506" s="87"/>
      <c r="AB506" s="90"/>
      <c r="AC506" s="90"/>
      <c r="AD506" s="90"/>
      <c r="AE506" s="48"/>
      <c r="AF506" s="635"/>
      <c r="AG506" s="125"/>
      <c r="AH506" s="51"/>
      <c r="AI506" s="51"/>
    </row>
    <row r="507" spans="1:35" s="57" customFormat="1" outlineLevel="1">
      <c r="A507" s="647"/>
      <c r="B507" s="649" t="s">
        <v>23</v>
      </c>
      <c r="C507" s="100">
        <v>500</v>
      </c>
      <c r="D507" s="48"/>
      <c r="E507" s="48" t="s">
        <v>12758</v>
      </c>
      <c r="F507" s="48" t="s">
        <v>12759</v>
      </c>
      <c r="G507" s="95" t="s">
        <v>12760</v>
      </c>
      <c r="H507" s="48"/>
      <c r="I507" s="48"/>
      <c r="J507" s="48"/>
      <c r="K507" s="48"/>
      <c r="L507" s="48"/>
      <c r="M507" s="48"/>
      <c r="N507" s="48"/>
      <c r="O507" s="48"/>
      <c r="P507" s="651"/>
      <c r="Q507" s="652"/>
      <c r="R507" s="125"/>
      <c r="S507" s="78"/>
      <c r="T507" s="78"/>
      <c r="U507" s="78"/>
      <c r="V507" s="78"/>
      <c r="W507" s="78"/>
      <c r="X507" s="78"/>
      <c r="Y507" s="78"/>
      <c r="Z507" s="48"/>
      <c r="AA507" s="87"/>
      <c r="AB507" s="90"/>
      <c r="AC507" s="90"/>
      <c r="AD507" s="90"/>
      <c r="AE507" s="48"/>
      <c r="AF507" s="635"/>
      <c r="AG507" s="125"/>
      <c r="AH507" s="51"/>
      <c r="AI507" s="51"/>
    </row>
    <row r="508" spans="1:35" s="57" customFormat="1" outlineLevel="1">
      <c r="A508" s="647"/>
      <c r="B508" s="649" t="s">
        <v>23</v>
      </c>
      <c r="C508" s="100">
        <v>501</v>
      </c>
      <c r="D508" s="48"/>
      <c r="E508" s="48" t="s">
        <v>12761</v>
      </c>
      <c r="F508" s="48" t="s">
        <v>12762</v>
      </c>
      <c r="G508" s="95" t="s">
        <v>12763</v>
      </c>
      <c r="H508" s="48"/>
      <c r="I508" s="48"/>
      <c r="J508" s="48"/>
      <c r="K508" s="48"/>
      <c r="L508" s="48"/>
      <c r="M508" s="48"/>
      <c r="N508" s="48"/>
      <c r="O508" s="48"/>
      <c r="P508" s="651"/>
      <c r="Q508" s="652"/>
      <c r="R508" s="125"/>
      <c r="S508" s="78"/>
      <c r="T508" s="78"/>
      <c r="U508" s="78"/>
      <c r="V508" s="78"/>
      <c r="W508" s="78"/>
      <c r="X508" s="78"/>
      <c r="Y508" s="78"/>
      <c r="Z508" s="48"/>
      <c r="AA508" s="87"/>
      <c r="AB508" s="90"/>
      <c r="AC508" s="90"/>
      <c r="AD508" s="90"/>
      <c r="AE508" s="48"/>
      <c r="AF508" s="635"/>
      <c r="AG508" s="125"/>
      <c r="AH508" s="51"/>
      <c r="AI508" s="51"/>
    </row>
    <row r="509" spans="1:35" s="57" customFormat="1" outlineLevel="1">
      <c r="A509" s="647"/>
      <c r="B509" s="649" t="s">
        <v>23</v>
      </c>
      <c r="C509" s="100">
        <v>502</v>
      </c>
      <c r="D509" s="48"/>
      <c r="E509" s="48" t="s">
        <v>12764</v>
      </c>
      <c r="F509" s="48" t="s">
        <v>12765</v>
      </c>
      <c r="G509" s="95" t="s">
        <v>12766</v>
      </c>
      <c r="H509" s="48"/>
      <c r="I509" s="48"/>
      <c r="J509" s="48"/>
      <c r="K509" s="48"/>
      <c r="L509" s="48"/>
      <c r="M509" s="48"/>
      <c r="N509" s="48"/>
      <c r="O509" s="48"/>
      <c r="P509" s="651"/>
      <c r="Q509" s="652"/>
      <c r="R509" s="125"/>
      <c r="S509" s="78"/>
      <c r="T509" s="78"/>
      <c r="U509" s="78"/>
      <c r="V509" s="78"/>
      <c r="W509" s="78"/>
      <c r="X509" s="78"/>
      <c r="Y509" s="78"/>
      <c r="Z509" s="48"/>
      <c r="AA509" s="87"/>
      <c r="AB509" s="90"/>
      <c r="AC509" s="90"/>
      <c r="AD509" s="90"/>
      <c r="AE509" s="48"/>
      <c r="AF509" s="635"/>
      <c r="AG509" s="125"/>
      <c r="AH509" s="51"/>
      <c r="AI509" s="51"/>
    </row>
    <row r="510" spans="1:35" s="57" customFormat="1" outlineLevel="1">
      <c r="A510" s="647"/>
      <c r="B510" s="649" t="s">
        <v>23</v>
      </c>
      <c r="C510" s="100">
        <v>503</v>
      </c>
      <c r="D510" s="48"/>
      <c r="E510" s="48" t="s">
        <v>12767</v>
      </c>
      <c r="F510" s="48" t="s">
        <v>12768</v>
      </c>
      <c r="G510" s="95" t="s">
        <v>12769</v>
      </c>
      <c r="H510" s="48"/>
      <c r="I510" s="48"/>
      <c r="J510" s="48"/>
      <c r="K510" s="48"/>
      <c r="L510" s="48"/>
      <c r="M510" s="48"/>
      <c r="N510" s="48"/>
      <c r="O510" s="48"/>
      <c r="P510" s="651"/>
      <c r="Q510" s="652"/>
      <c r="R510" s="125"/>
      <c r="S510" s="78"/>
      <c r="T510" s="78"/>
      <c r="U510" s="78"/>
      <c r="V510" s="78"/>
      <c r="W510" s="78"/>
      <c r="X510" s="78"/>
      <c r="Y510" s="78"/>
      <c r="Z510" s="48"/>
      <c r="AA510" s="87"/>
      <c r="AB510" s="90"/>
      <c r="AC510" s="90"/>
      <c r="AD510" s="90"/>
      <c r="AE510" s="48"/>
      <c r="AF510" s="635"/>
      <c r="AG510" s="125"/>
      <c r="AH510" s="51"/>
      <c r="AI510" s="51"/>
    </row>
    <row r="511" spans="1:35" s="57" customFormat="1" outlineLevel="1">
      <c r="A511" s="647"/>
      <c r="B511" s="649" t="s">
        <v>23</v>
      </c>
      <c r="C511" s="100">
        <v>504</v>
      </c>
      <c r="D511" s="48"/>
      <c r="E511" s="48" t="s">
        <v>12770</v>
      </c>
      <c r="F511" s="48" t="s">
        <v>12771</v>
      </c>
      <c r="G511" s="95" t="s">
        <v>12772</v>
      </c>
      <c r="H511" s="48"/>
      <c r="I511" s="48"/>
      <c r="J511" s="48"/>
      <c r="K511" s="48"/>
      <c r="L511" s="48"/>
      <c r="M511" s="48"/>
      <c r="N511" s="48"/>
      <c r="O511" s="48"/>
      <c r="P511" s="651"/>
      <c r="Q511" s="652"/>
      <c r="R511" s="125"/>
      <c r="S511" s="78"/>
      <c r="T511" s="78"/>
      <c r="U511" s="78"/>
      <c r="V511" s="78"/>
      <c r="W511" s="78"/>
      <c r="X511" s="78"/>
      <c r="Y511" s="78"/>
      <c r="Z511" s="48"/>
      <c r="AA511" s="87"/>
      <c r="AB511" s="90"/>
      <c r="AC511" s="90"/>
      <c r="AD511" s="90"/>
      <c r="AE511" s="48"/>
      <c r="AF511" s="635"/>
      <c r="AG511" s="125"/>
      <c r="AH511" s="51"/>
      <c r="AI511" s="51"/>
    </row>
    <row r="512" spans="1:35" s="57" customFormat="1" outlineLevel="1">
      <c r="A512" s="647"/>
      <c r="B512" s="649" t="s">
        <v>23</v>
      </c>
      <c r="C512" s="100">
        <v>505</v>
      </c>
      <c r="D512" s="48"/>
      <c r="E512" s="48" t="s">
        <v>12773</v>
      </c>
      <c r="F512" s="48" t="s">
        <v>12774</v>
      </c>
      <c r="G512" s="95" t="s">
        <v>12775</v>
      </c>
      <c r="H512" s="48"/>
      <c r="I512" s="48"/>
      <c r="J512" s="48"/>
      <c r="K512" s="48"/>
      <c r="L512" s="48"/>
      <c r="M512" s="48"/>
      <c r="N512" s="48"/>
      <c r="O512" s="48"/>
      <c r="P512" s="651"/>
      <c r="Q512" s="652"/>
      <c r="R512" s="125"/>
      <c r="S512" s="78"/>
      <c r="T512" s="78"/>
      <c r="U512" s="78"/>
      <c r="V512" s="78"/>
      <c r="W512" s="78"/>
      <c r="X512" s="78"/>
      <c r="Y512" s="78"/>
      <c r="Z512" s="48"/>
      <c r="AA512" s="87"/>
      <c r="AB512" s="90"/>
      <c r="AC512" s="90"/>
      <c r="AD512" s="90"/>
      <c r="AE512" s="48"/>
      <c r="AF512" s="635"/>
      <c r="AG512" s="125"/>
      <c r="AH512" s="51"/>
      <c r="AI512" s="51"/>
    </row>
    <row r="513" spans="1:41" s="57" customFormat="1" outlineLevel="1">
      <c r="A513" s="647"/>
      <c r="B513" s="649" t="s">
        <v>23</v>
      </c>
      <c r="C513" s="100">
        <v>506</v>
      </c>
      <c r="D513" s="48"/>
      <c r="E513" s="48" t="s">
        <v>12776</v>
      </c>
      <c r="F513" s="48" t="s">
        <v>12777</v>
      </c>
      <c r="G513" s="95" t="s">
        <v>12778</v>
      </c>
      <c r="H513" s="48"/>
      <c r="I513" s="48"/>
      <c r="J513" s="48"/>
      <c r="K513" s="48"/>
      <c r="L513" s="48"/>
      <c r="M513" s="48"/>
      <c r="N513" s="48"/>
      <c r="O513" s="48"/>
      <c r="P513" s="651"/>
      <c r="Q513" s="652"/>
      <c r="R513" s="125"/>
      <c r="S513" s="78"/>
      <c r="T513" s="78"/>
      <c r="U513" s="78"/>
      <c r="V513" s="78"/>
      <c r="W513" s="78"/>
      <c r="X513" s="78"/>
      <c r="Y513" s="78"/>
      <c r="Z513" s="48"/>
      <c r="AA513" s="87"/>
      <c r="AB513" s="90"/>
      <c r="AC513" s="90"/>
      <c r="AD513" s="90"/>
      <c r="AE513" s="48"/>
      <c r="AF513" s="635"/>
      <c r="AG513" s="125"/>
      <c r="AH513" s="51"/>
      <c r="AI513" s="51"/>
    </row>
    <row r="514" spans="1:41" s="57" customFormat="1" outlineLevel="1">
      <c r="A514" s="647"/>
      <c r="B514" s="649" t="s">
        <v>23</v>
      </c>
      <c r="C514" s="100">
        <v>507</v>
      </c>
      <c r="D514" s="48"/>
      <c r="E514" s="48" t="s">
        <v>12779</v>
      </c>
      <c r="F514" s="48" t="s">
        <v>12780</v>
      </c>
      <c r="G514" s="95" t="s">
        <v>12781</v>
      </c>
      <c r="H514" s="48"/>
      <c r="I514" s="48"/>
      <c r="J514" s="48"/>
      <c r="K514" s="48"/>
      <c r="L514" s="48"/>
      <c r="M514" s="48"/>
      <c r="N514" s="48"/>
      <c r="O514" s="48"/>
      <c r="P514" s="651"/>
      <c r="Q514" s="652"/>
      <c r="R514" s="125"/>
      <c r="S514" s="78"/>
      <c r="T514" s="78"/>
      <c r="U514" s="78"/>
      <c r="V514" s="78"/>
      <c r="W514" s="78"/>
      <c r="X514" s="78"/>
      <c r="Y514" s="78"/>
      <c r="Z514" s="48"/>
      <c r="AA514" s="87"/>
      <c r="AB514" s="90"/>
      <c r="AC514" s="90"/>
      <c r="AD514" s="90"/>
      <c r="AE514" s="48"/>
      <c r="AF514" s="635"/>
      <c r="AG514" s="125"/>
      <c r="AH514" s="51"/>
      <c r="AI514" s="51"/>
    </row>
    <row r="515" spans="1:41" s="57" customFormat="1" outlineLevel="1">
      <c r="A515" s="647"/>
      <c r="B515" s="649" t="s">
        <v>23</v>
      </c>
      <c r="C515" s="100">
        <v>508</v>
      </c>
      <c r="D515" s="48"/>
      <c r="E515" s="48" t="s">
        <v>12782</v>
      </c>
      <c r="F515" s="48" t="s">
        <v>12783</v>
      </c>
      <c r="G515" s="95" t="s">
        <v>12784</v>
      </c>
      <c r="H515" s="48"/>
      <c r="I515" s="48"/>
      <c r="J515" s="48"/>
      <c r="K515" s="48"/>
      <c r="L515" s="48"/>
      <c r="M515" s="48"/>
      <c r="N515" s="48"/>
      <c r="O515" s="48"/>
      <c r="P515" s="651"/>
      <c r="Q515" s="652"/>
      <c r="R515" s="125"/>
      <c r="S515" s="78"/>
      <c r="T515" s="78"/>
      <c r="U515" s="78"/>
      <c r="V515" s="78"/>
      <c r="W515" s="78"/>
      <c r="X515" s="78"/>
      <c r="Y515" s="78"/>
      <c r="Z515" s="48"/>
      <c r="AA515" s="87"/>
      <c r="AB515" s="90"/>
      <c r="AC515" s="90"/>
      <c r="AD515" s="90"/>
      <c r="AE515" s="48"/>
      <c r="AF515" s="635"/>
      <c r="AG515" s="125"/>
      <c r="AH515" s="51"/>
      <c r="AI515" s="51"/>
    </row>
    <row r="516" spans="1:41" s="57" customFormat="1" ht="20.25">
      <c r="A516" s="819" t="s">
        <v>10219</v>
      </c>
      <c r="B516" s="819"/>
      <c r="C516" s="819"/>
      <c r="D516" s="819"/>
      <c r="E516" s="819"/>
      <c r="F516" s="819"/>
      <c r="G516" s="819"/>
      <c r="H516" s="819"/>
      <c r="I516" s="819"/>
      <c r="J516" s="819"/>
      <c r="K516" s="819"/>
      <c r="L516" s="819"/>
      <c r="M516" s="819"/>
      <c r="N516" s="819"/>
      <c r="O516" s="819"/>
      <c r="P516" s="819"/>
      <c r="Q516" s="819"/>
      <c r="R516" s="819"/>
      <c r="S516" s="819"/>
      <c r="T516" s="819"/>
      <c r="U516" s="819"/>
      <c r="V516" s="819"/>
      <c r="W516" s="819"/>
      <c r="X516" s="819"/>
      <c r="Y516" s="819"/>
      <c r="Z516" s="819"/>
      <c r="AA516" s="819"/>
      <c r="AB516" s="819"/>
      <c r="AC516" s="819"/>
      <c r="AD516" s="819"/>
      <c r="AE516" s="819"/>
      <c r="AF516" s="819"/>
      <c r="AG516" s="819"/>
      <c r="AH516" s="819"/>
      <c r="AI516" s="819"/>
    </row>
    <row r="517" spans="1:41" s="57" customFormat="1" ht="13.5" customHeight="1" outlineLevel="1">
      <c r="A517" s="647"/>
      <c r="B517" s="649" t="s">
        <v>26</v>
      </c>
      <c r="C517" s="100">
        <v>1001</v>
      </c>
      <c r="D517" s="48" t="s">
        <v>12785</v>
      </c>
      <c r="E517" s="48" t="s">
        <v>12786</v>
      </c>
      <c r="F517" s="48" t="s">
        <v>12787</v>
      </c>
      <c r="G517" s="95" t="s">
        <v>888</v>
      </c>
      <c r="H517" s="48" t="s">
        <v>10606</v>
      </c>
      <c r="I517" s="380" t="s">
        <v>9152</v>
      </c>
      <c r="J517" s="657" t="s">
        <v>80</v>
      </c>
      <c r="K517" s="657" t="s">
        <v>10607</v>
      </c>
      <c r="L517" s="658" t="s">
        <v>3932</v>
      </c>
      <c r="M517" s="458" t="s">
        <v>10608</v>
      </c>
      <c r="N517" s="458" t="s">
        <v>3932</v>
      </c>
      <c r="O517" s="645" t="s">
        <v>3932</v>
      </c>
      <c r="P517" s="644"/>
      <c r="Q517" s="358"/>
      <c r="R517" s="48"/>
      <c r="S517" s="90" t="s">
        <v>80</v>
      </c>
      <c r="T517" s="90" t="s">
        <v>79</v>
      </c>
      <c r="U517" s="90">
        <v>0</v>
      </c>
      <c r="V517" s="90" t="s">
        <v>10609</v>
      </c>
      <c r="W517" s="380" t="s">
        <v>10610</v>
      </c>
      <c r="X517" s="87" t="s">
        <v>6491</v>
      </c>
      <c r="Y517" s="90" t="s">
        <v>7091</v>
      </c>
      <c r="Z517" s="87" t="str">
        <f>CONCATENATE(D517,":",G517)</f>
        <v>CAP/OV_Phase:Phase</v>
      </c>
      <c r="AA517" s="87" t="s">
        <v>6494</v>
      </c>
      <c r="AB517" s="90" t="s">
        <v>80</v>
      </c>
      <c r="AC517" s="90" t="s">
        <v>6909</v>
      </c>
      <c r="AD517" s="90" t="str">
        <f t="shared" ref="AD517:AD518" si="15">I517</f>
        <v>DINT</v>
      </c>
      <c r="AE517" s="659" t="s">
        <v>10611</v>
      </c>
      <c r="AF517" s="635" t="s">
        <v>5818</v>
      </c>
      <c r="AG517" s="125"/>
      <c r="AH517" s="51"/>
      <c r="AI517" s="51"/>
      <c r="AJ517" s="50"/>
      <c r="AK517" s="50"/>
      <c r="AL517" s="27"/>
      <c r="AM517" s="27"/>
    </row>
    <row r="518" spans="1:41" ht="51" outlineLevel="1">
      <c r="A518" s="647"/>
      <c r="B518" s="649" t="s">
        <v>42</v>
      </c>
      <c r="C518" s="100">
        <v>1002</v>
      </c>
      <c r="D518" s="294" t="s">
        <v>12788</v>
      </c>
      <c r="E518" s="48" t="s">
        <v>12789</v>
      </c>
      <c r="F518" s="48" t="s">
        <v>12790</v>
      </c>
      <c r="G518" s="48" t="s">
        <v>10615</v>
      </c>
      <c r="H518" s="48" t="s">
        <v>10616</v>
      </c>
      <c r="I518" s="294" t="s">
        <v>9152</v>
      </c>
      <c r="J518" s="191" t="s">
        <v>80</v>
      </c>
      <c r="K518" s="191" t="s">
        <v>10617</v>
      </c>
      <c r="L518" s="498" t="s">
        <v>3932</v>
      </c>
      <c r="M518" s="458" t="s">
        <v>10608</v>
      </c>
      <c r="N518" s="458" t="s">
        <v>3932</v>
      </c>
      <c r="O518" s="645" t="s">
        <v>3932</v>
      </c>
      <c r="P518" s="644"/>
      <c r="Q518" s="358"/>
      <c r="R518" s="87"/>
      <c r="S518" s="78" t="s">
        <v>80</v>
      </c>
      <c r="T518" s="78" t="s">
        <v>79</v>
      </c>
      <c r="U518" s="90">
        <v>0</v>
      </c>
      <c r="V518" s="90" t="s">
        <v>10609</v>
      </c>
      <c r="W518" s="294" t="s">
        <v>10610</v>
      </c>
      <c r="X518" s="87" t="s">
        <v>6491</v>
      </c>
      <c r="Y518" s="90" t="s">
        <v>7091</v>
      </c>
      <c r="Z518" s="87" t="str">
        <f>CONCATENATE(D518,":",G518)</f>
        <v>CAP/OV_SubPhase:Subphase</v>
      </c>
      <c r="AA518" s="87" t="s">
        <v>6494</v>
      </c>
      <c r="AB518" s="90" t="s">
        <v>80</v>
      </c>
      <c r="AC518" s="90" t="s">
        <v>6909</v>
      </c>
      <c r="AD518" s="90" t="str">
        <f t="shared" si="15"/>
        <v>DINT</v>
      </c>
      <c r="AE518" s="394" t="s">
        <v>10618</v>
      </c>
      <c r="AF518" s="635" t="s">
        <v>5818</v>
      </c>
      <c r="AG518" s="48"/>
      <c r="AH518" s="385"/>
      <c r="AI518" s="385"/>
      <c r="AL518" s="27"/>
      <c r="AM518" s="27"/>
      <c r="AN518" s="27"/>
      <c r="AO518" s="27"/>
    </row>
    <row r="519" spans="1:41" outlineLevel="1">
      <c r="A519" s="647"/>
      <c r="B519" s="649" t="s">
        <v>23</v>
      </c>
      <c r="C519" s="100">
        <v>1003</v>
      </c>
      <c r="D519" s="294"/>
      <c r="E519" s="48" t="s">
        <v>12791</v>
      </c>
      <c r="F519" s="48" t="s">
        <v>12792</v>
      </c>
      <c r="G519" s="95" t="s">
        <v>12793</v>
      </c>
      <c r="H519" s="48"/>
      <c r="I519" s="48"/>
      <c r="J519" s="87"/>
      <c r="K519" s="87"/>
      <c r="L519" s="458"/>
      <c r="M519" s="458"/>
      <c r="N519" s="458"/>
      <c r="O519" s="645"/>
      <c r="P519" s="644"/>
      <c r="Q519" s="358"/>
      <c r="R519" s="87"/>
      <c r="S519" s="78"/>
      <c r="T519" s="78"/>
      <c r="U519" s="90"/>
      <c r="V519" s="90"/>
      <c r="W519" s="294"/>
      <c r="X519" s="90"/>
      <c r="Y519" s="90"/>
      <c r="Z519" s="48"/>
      <c r="AA519" s="87"/>
      <c r="AB519" s="90"/>
      <c r="AC519" s="90"/>
      <c r="AD519" s="90"/>
      <c r="AE519" s="394"/>
      <c r="AF519" s="635"/>
      <c r="AG519" s="48"/>
      <c r="AH519" s="51"/>
      <c r="AI519" s="51"/>
      <c r="AL519" s="27"/>
      <c r="AM519" s="27"/>
      <c r="AN519" s="27"/>
      <c r="AO519" s="27"/>
    </row>
    <row r="520" spans="1:41" outlineLevel="1">
      <c r="A520" s="647"/>
      <c r="B520" s="649" t="s">
        <v>23</v>
      </c>
      <c r="C520" s="100">
        <v>1004</v>
      </c>
      <c r="D520" s="294"/>
      <c r="E520" s="48" t="s">
        <v>12794</v>
      </c>
      <c r="F520" s="48" t="s">
        <v>12795</v>
      </c>
      <c r="G520" s="95" t="s">
        <v>12796</v>
      </c>
      <c r="H520" s="48"/>
      <c r="I520" s="48"/>
      <c r="J520" s="87"/>
      <c r="K520" s="87"/>
      <c r="L520" s="458"/>
      <c r="M520" s="458"/>
      <c r="N520" s="458"/>
      <c r="O520" s="645"/>
      <c r="P520" s="649"/>
      <c r="Q520" s="650"/>
      <c r="R520" s="48"/>
      <c r="S520" s="78"/>
      <c r="T520" s="78"/>
      <c r="U520" s="78"/>
      <c r="V520" s="78"/>
      <c r="W520" s="78"/>
      <c r="X520" s="78"/>
      <c r="Y520" s="78"/>
      <c r="Z520" s="48"/>
      <c r="AA520" s="87"/>
      <c r="AB520" s="90"/>
      <c r="AC520" s="90"/>
      <c r="AD520" s="90"/>
      <c r="AE520" s="48"/>
      <c r="AF520" s="635"/>
      <c r="AG520" s="48"/>
      <c r="AH520" s="51"/>
      <c r="AI520" s="51"/>
      <c r="AJ520" s="52"/>
      <c r="AL520" s="52"/>
      <c r="AM520" s="27"/>
      <c r="AN520" s="27"/>
      <c r="AO520" s="27"/>
    </row>
    <row r="521" spans="1:41" outlineLevel="1">
      <c r="A521" s="647"/>
      <c r="B521" s="649" t="s">
        <v>23</v>
      </c>
      <c r="C521" s="100">
        <v>1005</v>
      </c>
      <c r="D521" s="48"/>
      <c r="E521" s="48" t="s">
        <v>12797</v>
      </c>
      <c r="F521" s="48" t="s">
        <v>12798</v>
      </c>
      <c r="G521" s="95" t="s">
        <v>12799</v>
      </c>
      <c r="H521" s="48"/>
      <c r="I521" s="48"/>
      <c r="J521" s="87"/>
      <c r="K521" s="48"/>
      <c r="L521" s="48"/>
      <c r="M521" s="87"/>
      <c r="N521" s="87"/>
      <c r="O521" s="87"/>
      <c r="P521" s="649"/>
      <c r="Q521" s="650"/>
      <c r="R521" s="48"/>
      <c r="S521" s="78"/>
      <c r="T521" s="78"/>
      <c r="U521" s="78"/>
      <c r="V521" s="78"/>
      <c r="W521" s="78"/>
      <c r="X521" s="78"/>
      <c r="Y521" s="78"/>
      <c r="Z521" s="48"/>
      <c r="AA521" s="87"/>
      <c r="AB521" s="90"/>
      <c r="AC521" s="90"/>
      <c r="AD521" s="90"/>
      <c r="AE521" s="48"/>
      <c r="AF521" s="635"/>
      <c r="AG521" s="48"/>
      <c r="AH521" s="51"/>
      <c r="AI521" s="51"/>
      <c r="AJ521" s="27"/>
      <c r="AK521" s="27"/>
      <c r="AL521" s="27"/>
      <c r="AM521" s="27"/>
      <c r="AN521" s="27"/>
      <c r="AO521" s="27"/>
    </row>
    <row r="522" spans="1:41" outlineLevel="1">
      <c r="A522" s="647"/>
      <c r="B522" s="649" t="s">
        <v>23</v>
      </c>
      <c r="C522" s="100">
        <v>1006</v>
      </c>
      <c r="D522" s="48"/>
      <c r="E522" s="48" t="s">
        <v>12800</v>
      </c>
      <c r="F522" s="48" t="s">
        <v>12801</v>
      </c>
      <c r="G522" s="95" t="s">
        <v>12802</v>
      </c>
      <c r="H522" s="48"/>
      <c r="I522" s="48"/>
      <c r="J522" s="87"/>
      <c r="K522" s="48"/>
      <c r="L522" s="48"/>
      <c r="M522" s="87"/>
      <c r="N522" s="87"/>
      <c r="O522" s="87"/>
      <c r="P522" s="649"/>
      <c r="Q522" s="650"/>
      <c r="R522" s="48"/>
      <c r="S522" s="78"/>
      <c r="T522" s="78"/>
      <c r="U522" s="78"/>
      <c r="V522" s="78"/>
      <c r="W522" s="78"/>
      <c r="X522" s="78"/>
      <c r="Y522" s="78"/>
      <c r="Z522" s="48"/>
      <c r="AA522" s="87"/>
      <c r="AB522" s="90"/>
      <c r="AC522" s="90"/>
      <c r="AD522" s="90"/>
      <c r="AE522" s="48"/>
      <c r="AF522" s="635"/>
      <c r="AG522" s="48"/>
      <c r="AH522" s="51"/>
      <c r="AI522" s="51"/>
      <c r="AJ522" s="628"/>
      <c r="AL522" s="27"/>
      <c r="AM522" s="27"/>
      <c r="AN522" s="27"/>
      <c r="AO522" s="27"/>
    </row>
    <row r="523" spans="1:41" outlineLevel="1">
      <c r="A523" s="647"/>
      <c r="B523" s="649" t="s">
        <v>23</v>
      </c>
      <c r="C523" s="100">
        <v>1007</v>
      </c>
      <c r="D523" s="48"/>
      <c r="E523" s="48" t="s">
        <v>12803</v>
      </c>
      <c r="F523" s="48" t="s">
        <v>12804</v>
      </c>
      <c r="G523" s="95" t="s">
        <v>12805</v>
      </c>
      <c r="H523" s="48"/>
      <c r="I523" s="48"/>
      <c r="J523" s="87"/>
      <c r="K523" s="48"/>
      <c r="L523" s="48"/>
      <c r="M523" s="87"/>
      <c r="N523" s="87"/>
      <c r="O523" s="87"/>
      <c r="P523" s="649"/>
      <c r="Q523" s="650"/>
      <c r="R523" s="48"/>
      <c r="S523" s="78"/>
      <c r="T523" s="78"/>
      <c r="U523" s="78"/>
      <c r="V523" s="78"/>
      <c r="W523" s="78"/>
      <c r="X523" s="78"/>
      <c r="Y523" s="78"/>
      <c r="Z523" s="48"/>
      <c r="AA523" s="87"/>
      <c r="AB523" s="90"/>
      <c r="AC523" s="90"/>
      <c r="AD523" s="90"/>
      <c r="AE523" s="48"/>
      <c r="AF523" s="635"/>
      <c r="AG523" s="48"/>
      <c r="AH523" s="51"/>
      <c r="AI523" s="51"/>
      <c r="AJ523" s="27"/>
      <c r="AL523" s="27"/>
      <c r="AM523" s="27"/>
      <c r="AN523" s="27"/>
      <c r="AO523" s="27"/>
    </row>
    <row r="524" spans="1:41" outlineLevel="1">
      <c r="A524" s="647"/>
      <c r="B524" s="649" t="s">
        <v>23</v>
      </c>
      <c r="C524" s="100">
        <v>1008</v>
      </c>
      <c r="D524" s="48"/>
      <c r="E524" s="48" t="s">
        <v>12806</v>
      </c>
      <c r="F524" s="48" t="s">
        <v>12807</v>
      </c>
      <c r="G524" s="95" t="s">
        <v>12808</v>
      </c>
      <c r="H524" s="48"/>
      <c r="I524" s="48"/>
      <c r="J524" s="87"/>
      <c r="K524" s="48"/>
      <c r="L524" s="48"/>
      <c r="M524" s="87"/>
      <c r="N524" s="87"/>
      <c r="O524" s="87"/>
      <c r="P524" s="649"/>
      <c r="Q524" s="650"/>
      <c r="R524" s="48"/>
      <c r="S524" s="78"/>
      <c r="T524" s="78"/>
      <c r="U524" s="78"/>
      <c r="V524" s="78"/>
      <c r="W524" s="78"/>
      <c r="X524" s="78"/>
      <c r="Y524" s="78"/>
      <c r="Z524" s="48"/>
      <c r="AA524" s="87"/>
      <c r="AB524" s="90"/>
      <c r="AC524" s="90"/>
      <c r="AD524" s="90"/>
      <c r="AE524" s="48"/>
      <c r="AF524" s="635"/>
      <c r="AG524" s="48"/>
      <c r="AH524" s="51"/>
      <c r="AI524" s="51"/>
      <c r="AJ524" s="27"/>
      <c r="AK524" s="27"/>
      <c r="AL524" s="27"/>
      <c r="AM524" s="27"/>
      <c r="AN524" s="27"/>
      <c r="AO524" s="27"/>
    </row>
    <row r="525" spans="1:41" outlineLevel="1">
      <c r="A525" s="647"/>
      <c r="B525" s="649" t="s">
        <v>23</v>
      </c>
      <c r="C525" s="100">
        <v>1009</v>
      </c>
      <c r="D525" s="48"/>
      <c r="E525" s="48" t="s">
        <v>12809</v>
      </c>
      <c r="F525" s="48" t="s">
        <v>12810</v>
      </c>
      <c r="G525" s="95" t="s">
        <v>12811</v>
      </c>
      <c r="H525" s="48"/>
      <c r="I525" s="48"/>
      <c r="J525" s="87"/>
      <c r="K525" s="48"/>
      <c r="L525" s="48"/>
      <c r="M525" s="87"/>
      <c r="N525" s="87"/>
      <c r="O525" s="87"/>
      <c r="P525" s="649"/>
      <c r="Q525" s="650"/>
      <c r="R525" s="48"/>
      <c r="S525" s="78"/>
      <c r="T525" s="78"/>
      <c r="U525" s="78"/>
      <c r="V525" s="78"/>
      <c r="W525" s="78"/>
      <c r="X525" s="78"/>
      <c r="Y525" s="78"/>
      <c r="Z525" s="48"/>
      <c r="AA525" s="87"/>
      <c r="AB525" s="90"/>
      <c r="AC525" s="90"/>
      <c r="AD525" s="90"/>
      <c r="AE525" s="48"/>
      <c r="AF525" s="635"/>
      <c r="AG525" s="48"/>
      <c r="AH525" s="51"/>
      <c r="AI525" s="51"/>
      <c r="AJ525" s="27"/>
      <c r="AK525" s="27"/>
      <c r="AL525" s="27"/>
      <c r="AM525" s="27"/>
      <c r="AN525" s="27"/>
      <c r="AO525" s="27"/>
    </row>
    <row r="526" spans="1:41" outlineLevel="1">
      <c r="A526" s="647"/>
      <c r="B526" s="649" t="s">
        <v>23</v>
      </c>
      <c r="C526" s="100">
        <v>1010</v>
      </c>
      <c r="D526" s="48"/>
      <c r="E526" s="48" t="s">
        <v>12812</v>
      </c>
      <c r="F526" s="48" t="s">
        <v>12813</v>
      </c>
      <c r="G526" s="95" t="s">
        <v>12814</v>
      </c>
      <c r="H526" s="48"/>
      <c r="I526" s="48"/>
      <c r="J526" s="87"/>
      <c r="K526" s="48"/>
      <c r="L526" s="48"/>
      <c r="M526" s="87"/>
      <c r="N526" s="87"/>
      <c r="O526" s="87"/>
      <c r="P526" s="649"/>
      <c r="Q526" s="650"/>
      <c r="R526" s="48"/>
      <c r="S526" s="78"/>
      <c r="T526" s="78"/>
      <c r="U526" s="78"/>
      <c r="V526" s="78"/>
      <c r="W526" s="78"/>
      <c r="X526" s="78"/>
      <c r="Y526" s="78"/>
      <c r="Z526" s="48"/>
      <c r="AA526" s="87"/>
      <c r="AB526" s="90"/>
      <c r="AC526" s="90"/>
      <c r="AD526" s="90"/>
      <c r="AE526" s="48"/>
      <c r="AF526" s="635"/>
      <c r="AG526" s="48"/>
      <c r="AH526" s="51"/>
      <c r="AI526" s="51"/>
    </row>
    <row r="527" spans="1:41" outlineLevel="1">
      <c r="A527" s="647"/>
      <c r="B527" s="649" t="s">
        <v>23</v>
      </c>
      <c r="C527" s="100">
        <v>1011</v>
      </c>
      <c r="D527" s="48"/>
      <c r="E527" s="48" t="s">
        <v>12815</v>
      </c>
      <c r="F527" s="48" t="s">
        <v>12816</v>
      </c>
      <c r="G527" s="95" t="s">
        <v>12817</v>
      </c>
      <c r="H527" s="48"/>
      <c r="I527" s="48"/>
      <c r="J527" s="87"/>
      <c r="K527" s="48"/>
      <c r="L527" s="48"/>
      <c r="M527" s="87"/>
      <c r="N527" s="87"/>
      <c r="O527" s="87"/>
      <c r="P527" s="649"/>
      <c r="Q527" s="650"/>
      <c r="R527" s="48"/>
      <c r="S527" s="78"/>
      <c r="T527" s="78"/>
      <c r="U527" s="78"/>
      <c r="V527" s="78"/>
      <c r="W527" s="78"/>
      <c r="X527" s="78"/>
      <c r="Y527" s="78"/>
      <c r="Z527" s="48"/>
      <c r="AA527" s="87"/>
      <c r="AB527" s="90"/>
      <c r="AC527" s="90"/>
      <c r="AD527" s="90"/>
      <c r="AE527" s="48"/>
      <c r="AF527" s="635"/>
      <c r="AG527" s="48"/>
      <c r="AH527" s="51"/>
      <c r="AI527" s="51"/>
    </row>
    <row r="528" spans="1:41" outlineLevel="1">
      <c r="A528" s="647"/>
      <c r="B528" s="649" t="s">
        <v>23</v>
      </c>
      <c r="C528" s="100">
        <v>1012</v>
      </c>
      <c r="D528" s="48"/>
      <c r="E528" s="48" t="s">
        <v>12818</v>
      </c>
      <c r="F528" s="48" t="s">
        <v>12819</v>
      </c>
      <c r="G528" s="95" t="s">
        <v>12820</v>
      </c>
      <c r="H528" s="48"/>
      <c r="I528" s="48"/>
      <c r="J528" s="48"/>
      <c r="K528" s="48"/>
      <c r="L528" s="48"/>
      <c r="M528" s="48"/>
      <c r="N528" s="48"/>
      <c r="O528" s="48"/>
      <c r="P528" s="649"/>
      <c r="Q528" s="650"/>
      <c r="R528" s="48"/>
      <c r="S528" s="78"/>
      <c r="T528" s="78"/>
      <c r="U528" s="78"/>
      <c r="V528" s="78"/>
      <c r="W528" s="78"/>
      <c r="X528" s="78"/>
      <c r="Y528" s="78"/>
      <c r="Z528" s="48"/>
      <c r="AA528" s="87"/>
      <c r="AB528" s="90"/>
      <c r="AC528" s="90"/>
      <c r="AD528" s="90"/>
      <c r="AE528" s="48"/>
      <c r="AF528" s="635"/>
      <c r="AG528" s="48"/>
      <c r="AH528" s="51"/>
      <c r="AI528" s="51"/>
    </row>
    <row r="529" spans="1:35" outlineLevel="1">
      <c r="A529" s="647"/>
      <c r="B529" s="649" t="s">
        <v>23</v>
      </c>
      <c r="C529" s="100">
        <v>1013</v>
      </c>
      <c r="D529" s="48"/>
      <c r="E529" s="48" t="s">
        <v>12821</v>
      </c>
      <c r="F529" s="48" t="s">
        <v>12822</v>
      </c>
      <c r="G529" s="95" t="s">
        <v>12823</v>
      </c>
      <c r="H529" s="48"/>
      <c r="I529" s="48"/>
      <c r="J529" s="48"/>
      <c r="K529" s="48"/>
      <c r="L529" s="48"/>
      <c r="M529" s="48"/>
      <c r="N529" s="48"/>
      <c r="O529" s="48"/>
      <c r="P529" s="649"/>
      <c r="Q529" s="650"/>
      <c r="R529" s="48"/>
      <c r="S529" s="78"/>
      <c r="T529" s="78"/>
      <c r="U529" s="78"/>
      <c r="V529" s="78"/>
      <c r="W529" s="78"/>
      <c r="X529" s="78"/>
      <c r="Y529" s="78"/>
      <c r="Z529" s="48"/>
      <c r="AA529" s="87"/>
      <c r="AB529" s="90"/>
      <c r="AC529" s="90"/>
      <c r="AD529" s="90"/>
      <c r="AE529" s="48"/>
      <c r="AF529" s="635"/>
      <c r="AG529" s="48"/>
      <c r="AH529" s="51"/>
      <c r="AI529" s="51"/>
    </row>
    <row r="530" spans="1:35" outlineLevel="1">
      <c r="A530" s="647"/>
      <c r="B530" s="649" t="s">
        <v>23</v>
      </c>
      <c r="C530" s="100">
        <v>1014</v>
      </c>
      <c r="D530" s="48"/>
      <c r="E530" s="48" t="s">
        <v>12824</v>
      </c>
      <c r="F530" s="48" t="s">
        <v>12825</v>
      </c>
      <c r="G530" s="95" t="s">
        <v>12826</v>
      </c>
      <c r="H530" s="48"/>
      <c r="I530" s="48"/>
      <c r="J530" s="48"/>
      <c r="K530" s="48"/>
      <c r="L530" s="48"/>
      <c r="M530" s="48"/>
      <c r="N530" s="48"/>
      <c r="O530" s="48"/>
      <c r="P530" s="649"/>
      <c r="Q530" s="650"/>
      <c r="R530" s="48"/>
      <c r="S530" s="78"/>
      <c r="T530" s="78"/>
      <c r="U530" s="78"/>
      <c r="V530" s="78"/>
      <c r="W530" s="78"/>
      <c r="X530" s="78"/>
      <c r="Y530" s="78"/>
      <c r="Z530" s="48"/>
      <c r="AA530" s="87"/>
      <c r="AB530" s="90"/>
      <c r="AC530" s="90"/>
      <c r="AD530" s="90"/>
      <c r="AE530" s="48"/>
      <c r="AF530" s="635"/>
      <c r="AG530" s="48"/>
      <c r="AH530" s="51"/>
      <c r="AI530" s="51"/>
    </row>
    <row r="531" spans="1:35" outlineLevel="1">
      <c r="A531" s="647"/>
      <c r="B531" s="649" t="s">
        <v>23</v>
      </c>
      <c r="C531" s="100">
        <v>1015</v>
      </c>
      <c r="D531" s="48"/>
      <c r="E531" s="48" t="s">
        <v>12827</v>
      </c>
      <c r="F531" s="48" t="s">
        <v>12828</v>
      </c>
      <c r="G531" s="95" t="s">
        <v>10695</v>
      </c>
      <c r="H531" s="48"/>
      <c r="I531" s="48"/>
      <c r="J531" s="48"/>
      <c r="K531" s="48"/>
      <c r="L531" s="48"/>
      <c r="M531" s="48"/>
      <c r="N531" s="48"/>
      <c r="O531" s="48"/>
      <c r="P531" s="649"/>
      <c r="Q531" s="650"/>
      <c r="R531" s="48"/>
      <c r="S531" s="78"/>
      <c r="T531" s="78"/>
      <c r="U531" s="78"/>
      <c r="V531" s="78"/>
      <c r="W531" s="78"/>
      <c r="X531" s="78"/>
      <c r="Y531" s="78"/>
      <c r="Z531" s="48"/>
      <c r="AA531" s="87"/>
      <c r="AB531" s="90"/>
      <c r="AC531" s="90"/>
      <c r="AD531" s="90"/>
      <c r="AE531" s="48"/>
      <c r="AF531" s="635"/>
      <c r="AG531" s="48"/>
      <c r="AH531" s="51"/>
      <c r="AI531" s="51"/>
    </row>
    <row r="532" spans="1:35" outlineLevel="1">
      <c r="A532" s="647"/>
      <c r="B532" s="649" t="s">
        <v>23</v>
      </c>
      <c r="C532" s="100">
        <v>1016</v>
      </c>
      <c r="D532" s="48"/>
      <c r="E532" s="48" t="s">
        <v>12829</v>
      </c>
      <c r="F532" s="48" t="s">
        <v>12830</v>
      </c>
      <c r="G532" s="95" t="s">
        <v>10698</v>
      </c>
      <c r="H532" s="48"/>
      <c r="I532" s="48"/>
      <c r="J532" s="48"/>
      <c r="K532" s="48"/>
      <c r="L532" s="48"/>
      <c r="M532" s="48"/>
      <c r="N532" s="48"/>
      <c r="O532" s="48"/>
      <c r="P532" s="649"/>
      <c r="Q532" s="650"/>
      <c r="R532" s="48"/>
      <c r="S532" s="78"/>
      <c r="T532" s="78"/>
      <c r="U532" s="78"/>
      <c r="V532" s="78"/>
      <c r="W532" s="78"/>
      <c r="X532" s="78"/>
      <c r="Y532" s="78"/>
      <c r="Z532" s="48"/>
      <c r="AA532" s="87"/>
      <c r="AB532" s="90"/>
      <c r="AC532" s="90"/>
      <c r="AD532" s="90"/>
      <c r="AE532" s="48"/>
      <c r="AF532" s="635"/>
      <c r="AG532" s="48"/>
      <c r="AH532" s="51"/>
      <c r="AI532" s="51"/>
    </row>
    <row r="533" spans="1:35" outlineLevel="1">
      <c r="A533" s="647"/>
      <c r="B533" s="649" t="s">
        <v>23</v>
      </c>
      <c r="C533" s="100">
        <v>1017</v>
      </c>
      <c r="D533" s="48"/>
      <c r="E533" s="48" t="s">
        <v>12831</v>
      </c>
      <c r="F533" s="48" t="s">
        <v>12832</v>
      </c>
      <c r="G533" s="95" t="s">
        <v>10701</v>
      </c>
      <c r="H533" s="48"/>
      <c r="I533" s="48"/>
      <c r="J533" s="48"/>
      <c r="K533" s="48"/>
      <c r="L533" s="48"/>
      <c r="M533" s="48"/>
      <c r="N533" s="48"/>
      <c r="O533" s="48"/>
      <c r="P533" s="649"/>
      <c r="Q533" s="650"/>
      <c r="R533" s="48"/>
      <c r="S533" s="78"/>
      <c r="T533" s="78"/>
      <c r="U533" s="78"/>
      <c r="V533" s="78"/>
      <c r="W533" s="78"/>
      <c r="X533" s="78"/>
      <c r="Y533" s="78"/>
      <c r="Z533" s="48"/>
      <c r="AA533" s="87"/>
      <c r="AB533" s="90"/>
      <c r="AC533" s="90"/>
      <c r="AD533" s="90"/>
      <c r="AE533" s="48"/>
      <c r="AF533" s="635"/>
      <c r="AG533" s="48"/>
      <c r="AH533" s="51"/>
      <c r="AI533" s="51"/>
    </row>
    <row r="534" spans="1:35" outlineLevel="1">
      <c r="A534" s="647"/>
      <c r="B534" s="649" t="s">
        <v>23</v>
      </c>
      <c r="C534" s="100">
        <v>1018</v>
      </c>
      <c r="D534" s="48"/>
      <c r="E534" s="48" t="s">
        <v>12833</v>
      </c>
      <c r="F534" s="48" t="s">
        <v>12834</v>
      </c>
      <c r="G534" s="95" t="s">
        <v>10704</v>
      </c>
      <c r="H534" s="48"/>
      <c r="I534" s="48"/>
      <c r="J534" s="48"/>
      <c r="K534" s="48"/>
      <c r="L534" s="48"/>
      <c r="M534" s="48"/>
      <c r="N534" s="48"/>
      <c r="O534" s="48"/>
      <c r="P534" s="649"/>
      <c r="Q534" s="650"/>
      <c r="R534" s="48"/>
      <c r="S534" s="78"/>
      <c r="T534" s="78"/>
      <c r="U534" s="78"/>
      <c r="V534" s="78"/>
      <c r="W534" s="78"/>
      <c r="X534" s="78"/>
      <c r="Y534" s="78"/>
      <c r="Z534" s="48"/>
      <c r="AA534" s="87"/>
      <c r="AB534" s="90"/>
      <c r="AC534" s="90"/>
      <c r="AD534" s="90"/>
      <c r="AE534" s="48"/>
      <c r="AF534" s="635"/>
      <c r="AG534" s="48"/>
      <c r="AH534" s="51"/>
      <c r="AI534" s="51"/>
    </row>
    <row r="535" spans="1:35" outlineLevel="1">
      <c r="A535" s="647"/>
      <c r="B535" s="649" t="s">
        <v>23</v>
      </c>
      <c r="C535" s="100">
        <v>1019</v>
      </c>
      <c r="D535" s="48"/>
      <c r="E535" s="48" t="s">
        <v>12835</v>
      </c>
      <c r="F535" s="48" t="s">
        <v>12836</v>
      </c>
      <c r="G535" s="95" t="s">
        <v>10707</v>
      </c>
      <c r="H535" s="48"/>
      <c r="I535" s="48"/>
      <c r="J535" s="48"/>
      <c r="K535" s="48"/>
      <c r="L535" s="48"/>
      <c r="M535" s="48"/>
      <c r="N535" s="48"/>
      <c r="O535" s="48"/>
      <c r="P535" s="651"/>
      <c r="Q535" s="652"/>
      <c r="R535" s="125"/>
      <c r="S535" s="78"/>
      <c r="T535" s="78"/>
      <c r="U535" s="78"/>
      <c r="V535" s="78"/>
      <c r="W535" s="78"/>
      <c r="X535" s="78"/>
      <c r="Y535" s="78"/>
      <c r="Z535" s="48"/>
      <c r="AA535" s="87"/>
      <c r="AB535" s="90"/>
      <c r="AC535" s="90"/>
      <c r="AD535" s="90"/>
      <c r="AE535" s="48"/>
      <c r="AF535" s="635"/>
      <c r="AG535" s="125"/>
      <c r="AH535" s="51"/>
      <c r="AI535" s="51"/>
    </row>
    <row r="536" spans="1:35" s="57" customFormat="1" outlineLevel="1">
      <c r="A536" s="647"/>
      <c r="B536" s="649" t="s">
        <v>23</v>
      </c>
      <c r="C536" s="100">
        <v>1020</v>
      </c>
      <c r="D536" s="48"/>
      <c r="E536" s="48" t="s">
        <v>12837</v>
      </c>
      <c r="F536" s="48" t="s">
        <v>12838</v>
      </c>
      <c r="G536" s="95" t="s">
        <v>10710</v>
      </c>
      <c r="H536" s="48"/>
      <c r="I536" s="48"/>
      <c r="J536" s="48"/>
      <c r="K536" s="48"/>
      <c r="L536" s="48"/>
      <c r="M536" s="48"/>
      <c r="N536" s="48"/>
      <c r="O536" s="48"/>
      <c r="P536" s="651"/>
      <c r="Q536" s="652"/>
      <c r="R536" s="125"/>
      <c r="S536" s="78"/>
      <c r="T536" s="78"/>
      <c r="U536" s="78"/>
      <c r="V536" s="78"/>
      <c r="W536" s="78"/>
      <c r="X536" s="78"/>
      <c r="Y536" s="78"/>
      <c r="Z536" s="48"/>
      <c r="AA536" s="87"/>
      <c r="AB536" s="90"/>
      <c r="AC536" s="90"/>
      <c r="AD536" s="90"/>
      <c r="AE536" s="48"/>
      <c r="AF536" s="635"/>
      <c r="AG536" s="125"/>
      <c r="AH536" s="51"/>
      <c r="AI536" s="51"/>
    </row>
    <row r="537" spans="1:35" s="57" customFormat="1" outlineLevel="1">
      <c r="A537" s="647"/>
      <c r="B537" s="649" t="s">
        <v>23</v>
      </c>
      <c r="C537" s="100">
        <v>1021</v>
      </c>
      <c r="D537" s="48"/>
      <c r="E537" s="48" t="s">
        <v>12839</v>
      </c>
      <c r="F537" s="48" t="s">
        <v>12840</v>
      </c>
      <c r="G537" s="95" t="s">
        <v>10713</v>
      </c>
      <c r="H537" s="48"/>
      <c r="I537" s="48"/>
      <c r="J537" s="48"/>
      <c r="K537" s="48"/>
      <c r="L537" s="48"/>
      <c r="M537" s="48"/>
      <c r="N537" s="48"/>
      <c r="O537" s="48"/>
      <c r="P537" s="651"/>
      <c r="Q537" s="652"/>
      <c r="R537" s="125"/>
      <c r="S537" s="78"/>
      <c r="T537" s="78"/>
      <c r="U537" s="78"/>
      <c r="V537" s="78"/>
      <c r="W537" s="78"/>
      <c r="X537" s="78"/>
      <c r="Y537" s="78"/>
      <c r="Z537" s="48"/>
      <c r="AA537" s="87"/>
      <c r="AB537" s="90"/>
      <c r="AC537" s="90"/>
      <c r="AD537" s="90"/>
      <c r="AE537" s="48"/>
      <c r="AF537" s="635"/>
      <c r="AG537" s="125"/>
      <c r="AH537" s="51"/>
      <c r="AI537" s="51"/>
    </row>
    <row r="538" spans="1:35" outlineLevel="1">
      <c r="A538" s="647"/>
      <c r="B538" s="649" t="s">
        <v>23</v>
      </c>
      <c r="C538" s="100">
        <v>1022</v>
      </c>
      <c r="D538" s="48"/>
      <c r="E538" s="48" t="s">
        <v>12841</v>
      </c>
      <c r="F538" s="48" t="s">
        <v>12842</v>
      </c>
      <c r="G538" s="95" t="s">
        <v>10716</v>
      </c>
      <c r="H538" s="48"/>
      <c r="I538" s="48"/>
      <c r="J538" s="48"/>
      <c r="K538" s="48"/>
      <c r="L538" s="48"/>
      <c r="M538" s="48"/>
      <c r="N538" s="48"/>
      <c r="O538" s="48"/>
      <c r="P538" s="651"/>
      <c r="Q538" s="652"/>
      <c r="R538" s="125"/>
      <c r="S538" s="78"/>
      <c r="T538" s="78"/>
      <c r="U538" s="78"/>
      <c r="V538" s="78"/>
      <c r="W538" s="78"/>
      <c r="X538" s="78"/>
      <c r="Y538" s="78"/>
      <c r="Z538" s="48"/>
      <c r="AA538" s="87"/>
      <c r="AB538" s="90"/>
      <c r="AC538" s="90"/>
      <c r="AD538" s="90"/>
      <c r="AE538" s="48"/>
      <c r="AF538" s="635"/>
      <c r="AG538" s="125"/>
      <c r="AH538" s="51"/>
      <c r="AI538" s="51"/>
    </row>
    <row r="539" spans="1:35" outlineLevel="1">
      <c r="A539" s="647"/>
      <c r="B539" s="649" t="s">
        <v>23</v>
      </c>
      <c r="C539" s="100">
        <v>1023</v>
      </c>
      <c r="D539" s="48"/>
      <c r="E539" s="48" t="s">
        <v>12843</v>
      </c>
      <c r="F539" s="48" t="s">
        <v>12844</v>
      </c>
      <c r="G539" s="95" t="s">
        <v>10719</v>
      </c>
      <c r="H539" s="48"/>
      <c r="I539" s="48"/>
      <c r="J539" s="48"/>
      <c r="K539" s="48"/>
      <c r="L539" s="48"/>
      <c r="M539" s="48"/>
      <c r="N539" s="48"/>
      <c r="O539" s="48"/>
      <c r="P539" s="651"/>
      <c r="Q539" s="652"/>
      <c r="R539" s="125"/>
      <c r="S539" s="78"/>
      <c r="T539" s="78"/>
      <c r="U539" s="78"/>
      <c r="V539" s="78"/>
      <c r="W539" s="78"/>
      <c r="X539" s="78"/>
      <c r="Y539" s="78"/>
      <c r="Z539" s="48"/>
      <c r="AA539" s="87"/>
      <c r="AB539" s="90"/>
      <c r="AC539" s="90"/>
      <c r="AD539" s="90"/>
      <c r="AE539" s="48"/>
      <c r="AF539" s="635"/>
      <c r="AG539" s="125"/>
      <c r="AH539" s="51"/>
      <c r="AI539" s="51"/>
    </row>
    <row r="540" spans="1:35" outlineLevel="1">
      <c r="A540" s="647"/>
      <c r="B540" s="649" t="s">
        <v>23</v>
      </c>
      <c r="C540" s="100">
        <v>1024</v>
      </c>
      <c r="D540" s="48"/>
      <c r="E540" s="48" t="s">
        <v>12845</v>
      </c>
      <c r="F540" s="48" t="s">
        <v>12846</v>
      </c>
      <c r="G540" s="95" t="s">
        <v>10722</v>
      </c>
      <c r="H540" s="48"/>
      <c r="I540" s="48"/>
      <c r="J540" s="48"/>
      <c r="K540" s="48"/>
      <c r="L540" s="48"/>
      <c r="M540" s="48"/>
      <c r="N540" s="48"/>
      <c r="O540" s="48"/>
      <c r="P540" s="651"/>
      <c r="Q540" s="652"/>
      <c r="R540" s="125"/>
      <c r="S540" s="78"/>
      <c r="T540" s="78"/>
      <c r="U540" s="78"/>
      <c r="V540" s="78"/>
      <c r="W540" s="78"/>
      <c r="X540" s="78"/>
      <c r="Y540" s="78"/>
      <c r="Z540" s="48"/>
      <c r="AA540" s="87"/>
      <c r="AB540" s="90"/>
      <c r="AC540" s="90"/>
      <c r="AD540" s="90"/>
      <c r="AE540" s="48"/>
      <c r="AF540" s="635"/>
      <c r="AG540" s="125"/>
      <c r="AH540" s="51"/>
      <c r="AI540" s="51"/>
    </row>
    <row r="541" spans="1:35" outlineLevel="1">
      <c r="A541" s="647"/>
      <c r="B541" s="649" t="s">
        <v>23</v>
      </c>
      <c r="C541" s="100">
        <v>1025</v>
      </c>
      <c r="D541" s="48"/>
      <c r="E541" s="48" t="s">
        <v>12847</v>
      </c>
      <c r="F541" s="48" t="s">
        <v>12848</v>
      </c>
      <c r="G541" s="95" t="s">
        <v>10725</v>
      </c>
      <c r="H541" s="48"/>
      <c r="I541" s="48"/>
      <c r="J541" s="48"/>
      <c r="K541" s="48"/>
      <c r="L541" s="48"/>
      <c r="M541" s="48"/>
      <c r="N541" s="48"/>
      <c r="O541" s="48"/>
      <c r="P541" s="651"/>
      <c r="Q541" s="652"/>
      <c r="R541" s="125"/>
      <c r="S541" s="78"/>
      <c r="T541" s="78"/>
      <c r="U541" s="78"/>
      <c r="V541" s="78"/>
      <c r="W541" s="78"/>
      <c r="X541" s="78"/>
      <c r="Y541" s="78"/>
      <c r="Z541" s="48"/>
      <c r="AA541" s="87"/>
      <c r="AB541" s="90"/>
      <c r="AC541" s="90"/>
      <c r="AD541" s="90"/>
      <c r="AE541" s="48"/>
      <c r="AF541" s="635"/>
      <c r="AG541" s="125"/>
      <c r="AH541" s="51"/>
      <c r="AI541" s="51"/>
    </row>
    <row r="542" spans="1:35" outlineLevel="1">
      <c r="A542" s="647"/>
      <c r="B542" s="649" t="s">
        <v>23</v>
      </c>
      <c r="C542" s="100">
        <v>1026</v>
      </c>
      <c r="D542" s="48"/>
      <c r="E542" s="48" t="s">
        <v>12849</v>
      </c>
      <c r="F542" s="48" t="s">
        <v>12850</v>
      </c>
      <c r="G542" s="95" t="s">
        <v>10728</v>
      </c>
      <c r="H542" s="48"/>
      <c r="I542" s="48"/>
      <c r="J542" s="48"/>
      <c r="K542" s="48"/>
      <c r="L542" s="48"/>
      <c r="M542" s="48"/>
      <c r="N542" s="48"/>
      <c r="O542" s="48"/>
      <c r="P542" s="651"/>
      <c r="Q542" s="652"/>
      <c r="R542" s="125"/>
      <c r="S542" s="78"/>
      <c r="T542" s="78"/>
      <c r="U542" s="78"/>
      <c r="V542" s="78"/>
      <c r="W542" s="78"/>
      <c r="X542" s="78"/>
      <c r="Y542" s="78"/>
      <c r="Z542" s="48"/>
      <c r="AA542" s="87"/>
      <c r="AB542" s="90"/>
      <c r="AC542" s="90"/>
      <c r="AD542" s="90"/>
      <c r="AE542" s="48"/>
      <c r="AF542" s="635"/>
      <c r="AG542" s="125"/>
      <c r="AH542" s="51"/>
      <c r="AI542" s="51"/>
    </row>
    <row r="543" spans="1:35" outlineLevel="1">
      <c r="A543" s="647"/>
      <c r="B543" s="649" t="s">
        <v>23</v>
      </c>
      <c r="C543" s="100">
        <v>1027</v>
      </c>
      <c r="D543" s="48"/>
      <c r="E543" s="48" t="s">
        <v>12851</v>
      </c>
      <c r="F543" s="48" t="s">
        <v>12852</v>
      </c>
      <c r="G543" s="95" t="s">
        <v>10731</v>
      </c>
      <c r="H543" s="48"/>
      <c r="I543" s="48"/>
      <c r="J543" s="48"/>
      <c r="K543" s="48"/>
      <c r="L543" s="48"/>
      <c r="M543" s="48"/>
      <c r="N543" s="48"/>
      <c r="O543" s="48"/>
      <c r="P543" s="651"/>
      <c r="Q543" s="652"/>
      <c r="R543" s="125"/>
      <c r="S543" s="78"/>
      <c r="T543" s="78"/>
      <c r="U543" s="78"/>
      <c r="V543" s="78"/>
      <c r="W543" s="78"/>
      <c r="X543" s="78"/>
      <c r="Y543" s="78"/>
      <c r="Z543" s="48"/>
      <c r="AA543" s="87"/>
      <c r="AB543" s="90"/>
      <c r="AC543" s="90"/>
      <c r="AD543" s="90"/>
      <c r="AE543" s="48"/>
      <c r="AF543" s="635"/>
      <c r="AG543" s="125"/>
      <c r="AH543" s="51"/>
      <c r="AI543" s="51"/>
    </row>
    <row r="544" spans="1:35" s="57" customFormat="1" outlineLevel="1">
      <c r="A544" s="647"/>
      <c r="B544" s="649" t="s">
        <v>23</v>
      </c>
      <c r="C544" s="100">
        <v>1028</v>
      </c>
      <c r="D544" s="48"/>
      <c r="E544" s="48" t="s">
        <v>12853</v>
      </c>
      <c r="F544" s="48" t="s">
        <v>12854</v>
      </c>
      <c r="G544" s="95" t="s">
        <v>10734</v>
      </c>
      <c r="H544" s="48"/>
      <c r="I544" s="48"/>
      <c r="J544" s="48"/>
      <c r="K544" s="48"/>
      <c r="L544" s="48"/>
      <c r="M544" s="48"/>
      <c r="N544" s="48"/>
      <c r="O544" s="48"/>
      <c r="P544" s="651"/>
      <c r="Q544" s="652"/>
      <c r="R544" s="125"/>
      <c r="S544" s="78"/>
      <c r="T544" s="78"/>
      <c r="U544" s="78"/>
      <c r="V544" s="78"/>
      <c r="W544" s="78"/>
      <c r="X544" s="78"/>
      <c r="Y544" s="78"/>
      <c r="Z544" s="48"/>
      <c r="AA544" s="87"/>
      <c r="AB544" s="90"/>
      <c r="AC544" s="90"/>
      <c r="AD544" s="90"/>
      <c r="AE544" s="48"/>
      <c r="AF544" s="635"/>
      <c r="AG544" s="125"/>
      <c r="AH544" s="51"/>
      <c r="AI544" s="51"/>
    </row>
    <row r="545" spans="1:35" s="57" customFormat="1" outlineLevel="1">
      <c r="A545" s="647"/>
      <c r="B545" s="649" t="s">
        <v>23</v>
      </c>
      <c r="C545" s="100">
        <v>1029</v>
      </c>
      <c r="D545" s="48"/>
      <c r="E545" s="48" t="s">
        <v>12855</v>
      </c>
      <c r="F545" s="48" t="s">
        <v>12856</v>
      </c>
      <c r="G545" s="95" t="s">
        <v>10737</v>
      </c>
      <c r="H545" s="48"/>
      <c r="I545" s="48"/>
      <c r="J545" s="48"/>
      <c r="K545" s="48"/>
      <c r="L545" s="48"/>
      <c r="M545" s="48"/>
      <c r="N545" s="48"/>
      <c r="O545" s="48"/>
      <c r="P545" s="651"/>
      <c r="Q545" s="652"/>
      <c r="R545" s="125"/>
      <c r="S545" s="78"/>
      <c r="T545" s="78"/>
      <c r="U545" s="78"/>
      <c r="V545" s="78"/>
      <c r="W545" s="78"/>
      <c r="X545" s="78"/>
      <c r="Y545" s="78"/>
      <c r="Z545" s="48"/>
      <c r="AA545" s="87"/>
      <c r="AB545" s="90"/>
      <c r="AC545" s="90"/>
      <c r="AD545" s="90"/>
      <c r="AE545" s="48"/>
      <c r="AF545" s="635"/>
      <c r="AG545" s="125"/>
      <c r="AH545" s="51"/>
      <c r="AI545" s="51"/>
    </row>
    <row r="546" spans="1:35" s="57" customFormat="1" outlineLevel="1">
      <c r="A546" s="647"/>
      <c r="B546" s="649" t="s">
        <v>23</v>
      </c>
      <c r="C546" s="100">
        <v>1030</v>
      </c>
      <c r="D546" s="48"/>
      <c r="E546" s="48" t="s">
        <v>12857</v>
      </c>
      <c r="F546" s="48" t="s">
        <v>12858</v>
      </c>
      <c r="G546" s="95" t="s">
        <v>10740</v>
      </c>
      <c r="H546" s="48"/>
      <c r="I546" s="48"/>
      <c r="J546" s="48"/>
      <c r="K546" s="48"/>
      <c r="L546" s="48"/>
      <c r="M546" s="48"/>
      <c r="N546" s="48"/>
      <c r="O546" s="48"/>
      <c r="P546" s="651"/>
      <c r="Q546" s="652"/>
      <c r="R546" s="125"/>
      <c r="S546" s="78"/>
      <c r="T546" s="78"/>
      <c r="U546" s="78"/>
      <c r="V546" s="78"/>
      <c r="W546" s="78"/>
      <c r="X546" s="78"/>
      <c r="Y546" s="78"/>
      <c r="Z546" s="48"/>
      <c r="AA546" s="87"/>
      <c r="AB546" s="90"/>
      <c r="AC546" s="90"/>
      <c r="AD546" s="90"/>
      <c r="AE546" s="48"/>
      <c r="AF546" s="635"/>
      <c r="AG546" s="125"/>
      <c r="AH546" s="51"/>
      <c r="AI546" s="51"/>
    </row>
    <row r="547" spans="1:35" outlineLevel="1">
      <c r="A547" s="647"/>
      <c r="B547" s="649" t="s">
        <v>23</v>
      </c>
      <c r="C547" s="100">
        <v>1031</v>
      </c>
      <c r="D547" s="48"/>
      <c r="E547" s="48" t="s">
        <v>12859</v>
      </c>
      <c r="F547" s="48" t="s">
        <v>12860</v>
      </c>
      <c r="G547" s="95" t="s">
        <v>10743</v>
      </c>
      <c r="H547" s="48"/>
      <c r="I547" s="48"/>
      <c r="J547" s="48"/>
      <c r="K547" s="48"/>
      <c r="L547" s="48"/>
      <c r="M547" s="48"/>
      <c r="N547" s="48"/>
      <c r="O547" s="48"/>
      <c r="P547" s="651"/>
      <c r="Q547" s="652"/>
      <c r="R547" s="125"/>
      <c r="S547" s="78"/>
      <c r="T547" s="78"/>
      <c r="U547" s="78"/>
      <c r="V547" s="78"/>
      <c r="W547" s="78"/>
      <c r="X547" s="78"/>
      <c r="Y547" s="78"/>
      <c r="Z547" s="48"/>
      <c r="AA547" s="87"/>
      <c r="AB547" s="90"/>
      <c r="AC547" s="90"/>
      <c r="AD547" s="90"/>
      <c r="AE547" s="48"/>
      <c r="AF547" s="635"/>
      <c r="AG547" s="125"/>
      <c r="AH547" s="51"/>
      <c r="AI547" s="51"/>
    </row>
    <row r="548" spans="1:35" outlineLevel="1">
      <c r="A548" s="647"/>
      <c r="B548" s="649" t="s">
        <v>23</v>
      </c>
      <c r="C548" s="100">
        <v>1032</v>
      </c>
      <c r="D548" s="48"/>
      <c r="E548" s="48" t="s">
        <v>12861</v>
      </c>
      <c r="F548" s="48" t="s">
        <v>12862</v>
      </c>
      <c r="G548" s="95" t="s">
        <v>10746</v>
      </c>
      <c r="H548" s="48"/>
      <c r="I548" s="48"/>
      <c r="J548" s="48"/>
      <c r="K548" s="48"/>
      <c r="L548" s="48"/>
      <c r="M548" s="48"/>
      <c r="N548" s="48"/>
      <c r="O548" s="48"/>
      <c r="P548" s="651"/>
      <c r="Q548" s="652"/>
      <c r="R548" s="125"/>
      <c r="S548" s="78"/>
      <c r="T548" s="78"/>
      <c r="U548" s="78"/>
      <c r="V548" s="78"/>
      <c r="W548" s="78"/>
      <c r="X548" s="78"/>
      <c r="Y548" s="78"/>
      <c r="Z548" s="48"/>
      <c r="AA548" s="87"/>
      <c r="AB548" s="90"/>
      <c r="AC548" s="90"/>
      <c r="AD548" s="90"/>
      <c r="AE548" s="48"/>
      <c r="AF548" s="635"/>
      <c r="AG548" s="125"/>
      <c r="AH548" s="51"/>
      <c r="AI548" s="51"/>
    </row>
    <row r="549" spans="1:35" outlineLevel="1">
      <c r="A549" s="647"/>
      <c r="B549" s="649" t="s">
        <v>23</v>
      </c>
      <c r="C549" s="100">
        <v>1033</v>
      </c>
      <c r="D549" s="48"/>
      <c r="E549" s="48" t="s">
        <v>12863</v>
      </c>
      <c r="F549" s="48" t="s">
        <v>12864</v>
      </c>
      <c r="G549" s="95" t="s">
        <v>10749</v>
      </c>
      <c r="H549" s="48"/>
      <c r="I549" s="48"/>
      <c r="J549" s="48"/>
      <c r="K549" s="48"/>
      <c r="L549" s="48"/>
      <c r="M549" s="48"/>
      <c r="N549" s="48"/>
      <c r="O549" s="48"/>
      <c r="P549" s="651"/>
      <c r="Q549" s="652"/>
      <c r="R549" s="125"/>
      <c r="S549" s="78"/>
      <c r="T549" s="78"/>
      <c r="U549" s="78"/>
      <c r="V549" s="78"/>
      <c r="W549" s="78"/>
      <c r="X549" s="78"/>
      <c r="Y549" s="78"/>
      <c r="Z549" s="48"/>
      <c r="AA549" s="87"/>
      <c r="AB549" s="90"/>
      <c r="AC549" s="90"/>
      <c r="AD549" s="90"/>
      <c r="AE549" s="48"/>
      <c r="AF549" s="635"/>
      <c r="AG549" s="125"/>
      <c r="AH549" s="51"/>
      <c r="AI549" s="51"/>
    </row>
    <row r="550" spans="1:35" outlineLevel="1">
      <c r="A550" s="647"/>
      <c r="B550" s="649" t="s">
        <v>23</v>
      </c>
      <c r="C550" s="100">
        <v>1034</v>
      </c>
      <c r="D550" s="48"/>
      <c r="E550" s="48" t="s">
        <v>12865</v>
      </c>
      <c r="F550" s="48" t="s">
        <v>12866</v>
      </c>
      <c r="G550" s="95" t="s">
        <v>10752</v>
      </c>
      <c r="H550" s="48"/>
      <c r="I550" s="48"/>
      <c r="J550" s="48"/>
      <c r="K550" s="48"/>
      <c r="L550" s="48"/>
      <c r="M550" s="48"/>
      <c r="N550" s="48"/>
      <c r="O550" s="48"/>
      <c r="P550" s="651"/>
      <c r="Q550" s="652"/>
      <c r="R550" s="125"/>
      <c r="S550" s="78"/>
      <c r="T550" s="78"/>
      <c r="U550" s="78"/>
      <c r="V550" s="78"/>
      <c r="W550" s="78"/>
      <c r="X550" s="78"/>
      <c r="Y550" s="78"/>
      <c r="Z550" s="48"/>
      <c r="AA550" s="87"/>
      <c r="AB550" s="90"/>
      <c r="AC550" s="90"/>
      <c r="AD550" s="90"/>
      <c r="AE550" s="48"/>
      <c r="AF550" s="635"/>
      <c r="AG550" s="125"/>
      <c r="AH550" s="51"/>
      <c r="AI550" s="51"/>
    </row>
    <row r="551" spans="1:35" outlineLevel="1">
      <c r="A551" s="647"/>
      <c r="B551" s="649" t="s">
        <v>23</v>
      </c>
      <c r="C551" s="100">
        <v>1035</v>
      </c>
      <c r="D551" s="48"/>
      <c r="E551" s="48" t="s">
        <v>12867</v>
      </c>
      <c r="F551" s="48" t="s">
        <v>12868</v>
      </c>
      <c r="G551" s="95" t="s">
        <v>10755</v>
      </c>
      <c r="H551" s="48"/>
      <c r="I551" s="48"/>
      <c r="J551" s="48"/>
      <c r="K551" s="48"/>
      <c r="L551" s="48"/>
      <c r="M551" s="48"/>
      <c r="N551" s="48"/>
      <c r="O551" s="48"/>
      <c r="P551" s="651"/>
      <c r="Q551" s="652"/>
      <c r="R551" s="125"/>
      <c r="S551" s="78"/>
      <c r="T551" s="78"/>
      <c r="U551" s="78"/>
      <c r="V551" s="78"/>
      <c r="W551" s="78"/>
      <c r="X551" s="78"/>
      <c r="Y551" s="78"/>
      <c r="Z551" s="48"/>
      <c r="AA551" s="87"/>
      <c r="AB551" s="90"/>
      <c r="AC551" s="90"/>
      <c r="AD551" s="90"/>
      <c r="AE551" s="48"/>
      <c r="AF551" s="635"/>
      <c r="AG551" s="125"/>
      <c r="AH551" s="51"/>
      <c r="AI551" s="51"/>
    </row>
    <row r="552" spans="1:35" outlineLevel="1">
      <c r="A552" s="647"/>
      <c r="B552" s="649" t="s">
        <v>23</v>
      </c>
      <c r="C552" s="100">
        <v>1036</v>
      </c>
      <c r="D552" s="48"/>
      <c r="E552" s="48" t="s">
        <v>12869</v>
      </c>
      <c r="F552" s="48" t="s">
        <v>12870</v>
      </c>
      <c r="G552" s="95" t="s">
        <v>10758</v>
      </c>
      <c r="H552" s="48"/>
      <c r="I552" s="48"/>
      <c r="J552" s="48"/>
      <c r="K552" s="48"/>
      <c r="L552" s="48"/>
      <c r="M552" s="48"/>
      <c r="N552" s="48"/>
      <c r="O552" s="48"/>
      <c r="P552" s="651"/>
      <c r="Q552" s="652"/>
      <c r="R552" s="125"/>
      <c r="S552" s="78"/>
      <c r="T552" s="78"/>
      <c r="U552" s="78"/>
      <c r="V552" s="78"/>
      <c r="W552" s="78"/>
      <c r="X552" s="78"/>
      <c r="Y552" s="78"/>
      <c r="Z552" s="48"/>
      <c r="AA552" s="87"/>
      <c r="AB552" s="90"/>
      <c r="AC552" s="90"/>
      <c r="AD552" s="90"/>
      <c r="AE552" s="48"/>
      <c r="AF552" s="635"/>
      <c r="AG552" s="125"/>
      <c r="AH552" s="51"/>
      <c r="AI552" s="51"/>
    </row>
    <row r="553" spans="1:35" s="57" customFormat="1" outlineLevel="1">
      <c r="A553" s="647"/>
      <c r="B553" s="649" t="s">
        <v>23</v>
      </c>
      <c r="C553" s="100">
        <v>1037</v>
      </c>
      <c r="D553" s="48"/>
      <c r="E553" s="48" t="s">
        <v>12871</v>
      </c>
      <c r="F553" s="48" t="s">
        <v>12872</v>
      </c>
      <c r="G553" s="95" t="s">
        <v>10761</v>
      </c>
      <c r="H553" s="48"/>
      <c r="I553" s="48"/>
      <c r="J553" s="48"/>
      <c r="K553" s="48"/>
      <c r="L553" s="48"/>
      <c r="M553" s="48"/>
      <c r="N553" s="48"/>
      <c r="O553" s="48"/>
      <c r="P553" s="651"/>
      <c r="Q553" s="652"/>
      <c r="R553" s="125"/>
      <c r="S553" s="78"/>
      <c r="T553" s="78"/>
      <c r="U553" s="78"/>
      <c r="V553" s="78"/>
      <c r="W553" s="78"/>
      <c r="X553" s="78"/>
      <c r="Y553" s="78"/>
      <c r="Z553" s="48"/>
      <c r="AA553" s="87"/>
      <c r="AB553" s="90"/>
      <c r="AC553" s="90"/>
      <c r="AD553" s="90"/>
      <c r="AE553" s="48"/>
      <c r="AF553" s="635"/>
      <c r="AG553" s="125"/>
      <c r="AH553" s="51"/>
      <c r="AI553" s="51"/>
    </row>
    <row r="554" spans="1:35" s="57" customFormat="1" outlineLevel="1">
      <c r="A554" s="647"/>
      <c r="B554" s="649" t="s">
        <v>23</v>
      </c>
      <c r="C554" s="100">
        <v>1038</v>
      </c>
      <c r="D554" s="48"/>
      <c r="E554" s="48" t="s">
        <v>12873</v>
      </c>
      <c r="F554" s="48" t="s">
        <v>12874</v>
      </c>
      <c r="G554" s="95" t="s">
        <v>10764</v>
      </c>
      <c r="H554" s="48"/>
      <c r="I554" s="48"/>
      <c r="J554" s="48"/>
      <c r="K554" s="48"/>
      <c r="L554" s="48"/>
      <c r="M554" s="48"/>
      <c r="N554" s="48"/>
      <c r="O554" s="48"/>
      <c r="P554" s="651"/>
      <c r="Q554" s="652"/>
      <c r="R554" s="125"/>
      <c r="S554" s="78"/>
      <c r="T554" s="78"/>
      <c r="U554" s="78"/>
      <c r="V554" s="78"/>
      <c r="W554" s="78"/>
      <c r="X554" s="78"/>
      <c r="Y554" s="78"/>
      <c r="Z554" s="48"/>
      <c r="AA554" s="87"/>
      <c r="AB554" s="90"/>
      <c r="AC554" s="90"/>
      <c r="AD554" s="90"/>
      <c r="AE554" s="48"/>
      <c r="AF554" s="635"/>
      <c r="AG554" s="125"/>
      <c r="AH554" s="51"/>
      <c r="AI554" s="51"/>
    </row>
    <row r="555" spans="1:35" s="57" customFormat="1" outlineLevel="1">
      <c r="A555" s="647"/>
      <c r="B555" s="649" t="s">
        <v>23</v>
      </c>
      <c r="C555" s="100">
        <v>1039</v>
      </c>
      <c r="D555" s="48"/>
      <c r="E555" s="48" t="s">
        <v>12875</v>
      </c>
      <c r="F555" s="48" t="s">
        <v>12876</v>
      </c>
      <c r="G555" s="95" t="s">
        <v>10767</v>
      </c>
      <c r="H555" s="48"/>
      <c r="I555" s="48"/>
      <c r="J555" s="48"/>
      <c r="K555" s="48"/>
      <c r="L555" s="48"/>
      <c r="M555" s="48"/>
      <c r="N555" s="48"/>
      <c r="O555" s="48"/>
      <c r="P555" s="651"/>
      <c r="Q555" s="652"/>
      <c r="R555" s="125"/>
      <c r="S555" s="78"/>
      <c r="T555" s="78"/>
      <c r="U555" s="78"/>
      <c r="V555" s="78"/>
      <c r="W555" s="78"/>
      <c r="X555" s="78"/>
      <c r="Y555" s="78"/>
      <c r="Z555" s="48"/>
      <c r="AA555" s="87"/>
      <c r="AB555" s="90"/>
      <c r="AC555" s="90"/>
      <c r="AD555" s="90"/>
      <c r="AE555" s="48"/>
      <c r="AF555" s="635"/>
      <c r="AG555" s="125"/>
      <c r="AH555" s="51"/>
      <c r="AI555" s="51"/>
    </row>
    <row r="556" spans="1:35" s="57" customFormat="1" outlineLevel="1">
      <c r="A556" s="647"/>
      <c r="B556" s="649" t="s">
        <v>23</v>
      </c>
      <c r="C556" s="100">
        <v>1040</v>
      </c>
      <c r="D556" s="48"/>
      <c r="E556" s="48" t="s">
        <v>12877</v>
      </c>
      <c r="F556" s="48" t="s">
        <v>12878</v>
      </c>
      <c r="G556" s="95" t="s">
        <v>10770</v>
      </c>
      <c r="H556" s="48"/>
      <c r="I556" s="48"/>
      <c r="J556" s="48"/>
      <c r="K556" s="48"/>
      <c r="L556" s="48"/>
      <c r="M556" s="48"/>
      <c r="N556" s="48"/>
      <c r="O556" s="48"/>
      <c r="P556" s="651"/>
      <c r="Q556" s="652"/>
      <c r="R556" s="125"/>
      <c r="S556" s="78"/>
      <c r="T556" s="78"/>
      <c r="U556" s="78"/>
      <c r="V556" s="78"/>
      <c r="W556" s="78"/>
      <c r="X556" s="78"/>
      <c r="Y556" s="78"/>
      <c r="Z556" s="48"/>
      <c r="AA556" s="87"/>
      <c r="AB556" s="90"/>
      <c r="AC556" s="90"/>
      <c r="AD556" s="90"/>
      <c r="AE556" s="48"/>
      <c r="AF556" s="635"/>
      <c r="AG556" s="125"/>
      <c r="AH556" s="51"/>
      <c r="AI556" s="51"/>
    </row>
    <row r="557" spans="1:35" s="57" customFormat="1" outlineLevel="1">
      <c r="A557" s="647"/>
      <c r="B557" s="649" t="s">
        <v>23</v>
      </c>
      <c r="C557" s="100">
        <v>1041</v>
      </c>
      <c r="D557" s="48"/>
      <c r="E557" s="48" t="s">
        <v>12879</v>
      </c>
      <c r="F557" s="48" t="s">
        <v>12880</v>
      </c>
      <c r="G557" s="95" t="s">
        <v>10773</v>
      </c>
      <c r="H557" s="48"/>
      <c r="I557" s="48"/>
      <c r="J557" s="48"/>
      <c r="K557" s="48"/>
      <c r="L557" s="48"/>
      <c r="M557" s="48"/>
      <c r="N557" s="48"/>
      <c r="O557" s="48"/>
      <c r="P557" s="651"/>
      <c r="Q557" s="652"/>
      <c r="R557" s="125"/>
      <c r="S557" s="78"/>
      <c r="T557" s="78"/>
      <c r="U557" s="78"/>
      <c r="V557" s="78"/>
      <c r="W557" s="78"/>
      <c r="X557" s="78"/>
      <c r="Y557" s="78"/>
      <c r="Z557" s="48"/>
      <c r="AA557" s="87"/>
      <c r="AB557" s="90"/>
      <c r="AC557" s="90"/>
      <c r="AD557" s="90"/>
      <c r="AE557" s="48"/>
      <c r="AF557" s="635"/>
      <c r="AG557" s="125"/>
      <c r="AH557" s="51"/>
      <c r="AI557" s="51"/>
    </row>
    <row r="558" spans="1:35" s="57" customFormat="1" outlineLevel="1">
      <c r="A558" s="647"/>
      <c r="B558" s="649" t="s">
        <v>23</v>
      </c>
      <c r="C558" s="100">
        <v>1042</v>
      </c>
      <c r="D558" s="48"/>
      <c r="E558" s="48" t="s">
        <v>12881</v>
      </c>
      <c r="F558" s="48" t="s">
        <v>12882</v>
      </c>
      <c r="G558" s="95" t="s">
        <v>10776</v>
      </c>
      <c r="H558" s="48"/>
      <c r="I558" s="48"/>
      <c r="J558" s="48"/>
      <c r="K558" s="48"/>
      <c r="L558" s="48"/>
      <c r="M558" s="48"/>
      <c r="N558" s="48"/>
      <c r="O558" s="48"/>
      <c r="P558" s="651"/>
      <c r="Q558" s="652"/>
      <c r="R558" s="125"/>
      <c r="S558" s="78"/>
      <c r="T558" s="78"/>
      <c r="U558" s="78"/>
      <c r="V558" s="78"/>
      <c r="W558" s="78"/>
      <c r="X558" s="78"/>
      <c r="Y558" s="78"/>
      <c r="Z558" s="48"/>
      <c r="AA558" s="87"/>
      <c r="AB558" s="90"/>
      <c r="AC558" s="90"/>
      <c r="AD558" s="90"/>
      <c r="AE558" s="48"/>
      <c r="AF558" s="635"/>
      <c r="AG558" s="125"/>
      <c r="AH558" s="51"/>
      <c r="AI558" s="51"/>
    </row>
    <row r="559" spans="1:35" s="57" customFormat="1" outlineLevel="1">
      <c r="A559" s="647"/>
      <c r="B559" s="649" t="s">
        <v>23</v>
      </c>
      <c r="C559" s="100">
        <v>1043</v>
      </c>
      <c r="D559" s="48"/>
      <c r="E559" s="48" t="s">
        <v>12883</v>
      </c>
      <c r="F559" s="48" t="s">
        <v>12884</v>
      </c>
      <c r="G559" s="95" t="s">
        <v>10779</v>
      </c>
      <c r="H559" s="48"/>
      <c r="I559" s="48"/>
      <c r="J559" s="48"/>
      <c r="K559" s="48"/>
      <c r="L559" s="48"/>
      <c r="M559" s="48"/>
      <c r="N559" s="48"/>
      <c r="O559" s="48"/>
      <c r="P559" s="651"/>
      <c r="Q559" s="652"/>
      <c r="R559" s="125"/>
      <c r="S559" s="78"/>
      <c r="T559" s="78"/>
      <c r="U559" s="78"/>
      <c r="V559" s="78"/>
      <c r="W559" s="78"/>
      <c r="X559" s="78"/>
      <c r="Y559" s="78"/>
      <c r="Z559" s="48"/>
      <c r="AA559" s="87"/>
      <c r="AB559" s="90"/>
      <c r="AC559" s="90"/>
      <c r="AD559" s="90"/>
      <c r="AE559" s="48"/>
      <c r="AF559" s="635"/>
      <c r="AG559" s="125"/>
      <c r="AH559" s="51"/>
      <c r="AI559" s="51"/>
    </row>
    <row r="560" spans="1:35" s="57" customFormat="1" outlineLevel="1">
      <c r="A560" s="647"/>
      <c r="B560" s="649" t="s">
        <v>23</v>
      </c>
      <c r="C560" s="100">
        <v>1044</v>
      </c>
      <c r="D560" s="48"/>
      <c r="E560" s="48" t="s">
        <v>12885</v>
      </c>
      <c r="F560" s="48" t="s">
        <v>12886</v>
      </c>
      <c r="G560" s="95" t="s">
        <v>10782</v>
      </c>
      <c r="H560" s="48"/>
      <c r="I560" s="48"/>
      <c r="J560" s="48"/>
      <c r="K560" s="48"/>
      <c r="L560" s="48"/>
      <c r="M560" s="48"/>
      <c r="N560" s="48"/>
      <c r="O560" s="48"/>
      <c r="P560" s="651"/>
      <c r="Q560" s="652"/>
      <c r="R560" s="125"/>
      <c r="S560" s="78"/>
      <c r="T560" s="78"/>
      <c r="U560" s="78"/>
      <c r="V560" s="78"/>
      <c r="W560" s="78"/>
      <c r="X560" s="78"/>
      <c r="Y560" s="78"/>
      <c r="Z560" s="48"/>
      <c r="AA560" s="87"/>
      <c r="AB560" s="90"/>
      <c r="AC560" s="90"/>
      <c r="AD560" s="90"/>
      <c r="AE560" s="48"/>
      <c r="AF560" s="635"/>
      <c r="AG560" s="125"/>
      <c r="AH560" s="51"/>
      <c r="AI560" s="51"/>
    </row>
    <row r="561" spans="1:35" s="57" customFormat="1" outlineLevel="1">
      <c r="A561" s="647"/>
      <c r="B561" s="649" t="s">
        <v>23</v>
      </c>
      <c r="C561" s="100">
        <v>1045</v>
      </c>
      <c r="D561" s="48"/>
      <c r="E561" s="48" t="s">
        <v>12887</v>
      </c>
      <c r="F561" s="48" t="s">
        <v>12888</v>
      </c>
      <c r="G561" s="95" t="s">
        <v>10785</v>
      </c>
      <c r="H561" s="48"/>
      <c r="I561" s="48"/>
      <c r="J561" s="48"/>
      <c r="K561" s="48"/>
      <c r="L561" s="48"/>
      <c r="M561" s="48"/>
      <c r="N561" s="48"/>
      <c r="O561" s="48"/>
      <c r="P561" s="651"/>
      <c r="Q561" s="652"/>
      <c r="R561" s="125"/>
      <c r="S561" s="78"/>
      <c r="T561" s="78"/>
      <c r="U561" s="78"/>
      <c r="V561" s="78"/>
      <c r="W561" s="78"/>
      <c r="X561" s="78"/>
      <c r="Y561" s="78"/>
      <c r="Z561" s="48"/>
      <c r="AA561" s="87"/>
      <c r="AB561" s="90"/>
      <c r="AC561" s="90"/>
      <c r="AD561" s="90"/>
      <c r="AE561" s="48"/>
      <c r="AF561" s="635"/>
      <c r="AG561" s="125"/>
      <c r="AH561" s="51"/>
      <c r="AI561" s="51"/>
    </row>
    <row r="562" spans="1:35" s="57" customFormat="1" outlineLevel="1">
      <c r="A562" s="647"/>
      <c r="B562" s="649" t="s">
        <v>23</v>
      </c>
      <c r="C562" s="100">
        <v>1046</v>
      </c>
      <c r="D562" s="48"/>
      <c r="E562" s="48" t="s">
        <v>12889</v>
      </c>
      <c r="F562" s="48" t="s">
        <v>12890</v>
      </c>
      <c r="G562" s="95" t="s">
        <v>10788</v>
      </c>
      <c r="H562" s="48"/>
      <c r="I562" s="48"/>
      <c r="J562" s="48"/>
      <c r="K562" s="48"/>
      <c r="L562" s="48"/>
      <c r="M562" s="48"/>
      <c r="N562" s="48"/>
      <c r="O562" s="48"/>
      <c r="P562" s="651"/>
      <c r="Q562" s="652"/>
      <c r="R562" s="125"/>
      <c r="S562" s="78"/>
      <c r="T562" s="78"/>
      <c r="U562" s="78"/>
      <c r="V562" s="78"/>
      <c r="W562" s="78"/>
      <c r="X562" s="78"/>
      <c r="Y562" s="78"/>
      <c r="Z562" s="48"/>
      <c r="AA562" s="87"/>
      <c r="AB562" s="90"/>
      <c r="AC562" s="90"/>
      <c r="AD562" s="90"/>
      <c r="AE562" s="48"/>
      <c r="AF562" s="635"/>
      <c r="AG562" s="125"/>
      <c r="AH562" s="51"/>
      <c r="AI562" s="51"/>
    </row>
    <row r="563" spans="1:35" s="57" customFormat="1" outlineLevel="1">
      <c r="A563" s="647"/>
      <c r="B563" s="649" t="s">
        <v>23</v>
      </c>
      <c r="C563" s="100">
        <v>1047</v>
      </c>
      <c r="D563" s="48"/>
      <c r="E563" s="48" t="s">
        <v>12891</v>
      </c>
      <c r="F563" s="48" t="s">
        <v>12892</v>
      </c>
      <c r="G563" s="95" t="s">
        <v>10791</v>
      </c>
      <c r="H563" s="48"/>
      <c r="I563" s="48"/>
      <c r="J563" s="48"/>
      <c r="K563" s="48"/>
      <c r="L563" s="48"/>
      <c r="M563" s="48"/>
      <c r="N563" s="48"/>
      <c r="O563" s="48"/>
      <c r="P563" s="651"/>
      <c r="Q563" s="652"/>
      <c r="R563" s="125"/>
      <c r="S563" s="78"/>
      <c r="T563" s="78"/>
      <c r="U563" s="78"/>
      <c r="V563" s="78"/>
      <c r="W563" s="78"/>
      <c r="X563" s="78"/>
      <c r="Y563" s="78"/>
      <c r="Z563" s="48"/>
      <c r="AA563" s="87"/>
      <c r="AB563" s="90"/>
      <c r="AC563" s="90"/>
      <c r="AD563" s="90"/>
      <c r="AE563" s="48"/>
      <c r="AF563" s="635"/>
      <c r="AG563" s="125"/>
      <c r="AH563" s="51"/>
      <c r="AI563" s="51"/>
    </row>
    <row r="564" spans="1:35" s="57" customFormat="1" outlineLevel="1">
      <c r="A564" s="647"/>
      <c r="B564" s="649" t="s">
        <v>23</v>
      </c>
      <c r="C564" s="100">
        <v>1048</v>
      </c>
      <c r="D564" s="48"/>
      <c r="E564" s="48" t="s">
        <v>12893</v>
      </c>
      <c r="F564" s="48" t="s">
        <v>12894</v>
      </c>
      <c r="G564" s="95" t="s">
        <v>10794</v>
      </c>
      <c r="H564" s="48"/>
      <c r="I564" s="48"/>
      <c r="J564" s="48"/>
      <c r="K564" s="48"/>
      <c r="L564" s="48"/>
      <c r="M564" s="48"/>
      <c r="N564" s="48"/>
      <c r="O564" s="48"/>
      <c r="P564" s="651"/>
      <c r="Q564" s="652"/>
      <c r="R564" s="125"/>
      <c r="S564" s="78"/>
      <c r="T564" s="78"/>
      <c r="U564" s="78"/>
      <c r="V564" s="78"/>
      <c r="W564" s="78"/>
      <c r="X564" s="78"/>
      <c r="Y564" s="78"/>
      <c r="Z564" s="48"/>
      <c r="AA564" s="87"/>
      <c r="AB564" s="90"/>
      <c r="AC564" s="90"/>
      <c r="AD564" s="90"/>
      <c r="AE564" s="48"/>
      <c r="AF564" s="635"/>
      <c r="AG564" s="125"/>
      <c r="AH564" s="51"/>
      <c r="AI564" s="51"/>
    </row>
    <row r="565" spans="1:35" s="57" customFormat="1" outlineLevel="1">
      <c r="A565" s="647"/>
      <c r="B565" s="649" t="s">
        <v>23</v>
      </c>
      <c r="C565" s="100">
        <v>1049</v>
      </c>
      <c r="D565" s="48"/>
      <c r="E565" s="48" t="s">
        <v>12895</v>
      </c>
      <c r="F565" s="48" t="s">
        <v>12896</v>
      </c>
      <c r="G565" s="95" t="s">
        <v>10797</v>
      </c>
      <c r="H565" s="48"/>
      <c r="I565" s="48"/>
      <c r="J565" s="48"/>
      <c r="K565" s="48"/>
      <c r="L565" s="48"/>
      <c r="M565" s="48"/>
      <c r="N565" s="48"/>
      <c r="O565" s="48"/>
      <c r="P565" s="651"/>
      <c r="Q565" s="652"/>
      <c r="R565" s="125"/>
      <c r="S565" s="78"/>
      <c r="T565" s="78"/>
      <c r="U565" s="78"/>
      <c r="V565" s="78"/>
      <c r="W565" s="78"/>
      <c r="X565" s="78"/>
      <c r="Y565" s="78"/>
      <c r="Z565" s="48"/>
      <c r="AA565" s="87"/>
      <c r="AB565" s="90"/>
      <c r="AC565" s="90"/>
      <c r="AD565" s="90"/>
      <c r="AE565" s="48"/>
      <c r="AF565" s="635"/>
      <c r="AG565" s="125"/>
      <c r="AH565" s="51"/>
      <c r="AI565" s="51"/>
    </row>
    <row r="566" spans="1:35" s="57" customFormat="1" outlineLevel="1">
      <c r="A566" s="647"/>
      <c r="B566" s="649" t="s">
        <v>23</v>
      </c>
      <c r="C566" s="100">
        <v>1050</v>
      </c>
      <c r="D566" s="48"/>
      <c r="E566" s="48" t="s">
        <v>12897</v>
      </c>
      <c r="F566" s="48" t="s">
        <v>12898</v>
      </c>
      <c r="G566" s="95" t="s">
        <v>10800</v>
      </c>
      <c r="H566" s="48"/>
      <c r="I566" s="48"/>
      <c r="J566" s="48"/>
      <c r="K566" s="48"/>
      <c r="L566" s="48"/>
      <c r="M566" s="48"/>
      <c r="N566" s="48"/>
      <c r="O566" s="48"/>
      <c r="P566" s="651"/>
      <c r="Q566" s="652"/>
      <c r="R566" s="125"/>
      <c r="S566" s="78"/>
      <c r="T566" s="78"/>
      <c r="U566" s="78"/>
      <c r="V566" s="78"/>
      <c r="W566" s="78"/>
      <c r="X566" s="78"/>
      <c r="Y566" s="78"/>
      <c r="Z566" s="48"/>
      <c r="AA566" s="87"/>
      <c r="AB566" s="90"/>
      <c r="AC566" s="90"/>
      <c r="AD566" s="90"/>
      <c r="AE566" s="48"/>
      <c r="AF566" s="635"/>
      <c r="AG566" s="125"/>
      <c r="AH566" s="51"/>
      <c r="AI566" s="51"/>
    </row>
    <row r="567" spans="1:35" s="57" customFormat="1" outlineLevel="1">
      <c r="A567" s="647"/>
      <c r="B567" s="649" t="s">
        <v>23</v>
      </c>
      <c r="C567" s="100">
        <v>1051</v>
      </c>
      <c r="D567" s="48"/>
      <c r="E567" s="48" t="s">
        <v>12899</v>
      </c>
      <c r="F567" s="48" t="s">
        <v>12900</v>
      </c>
      <c r="G567" s="95" t="s">
        <v>10803</v>
      </c>
      <c r="H567" s="48"/>
      <c r="I567" s="48"/>
      <c r="J567" s="48"/>
      <c r="K567" s="48"/>
      <c r="L567" s="48"/>
      <c r="M567" s="48"/>
      <c r="N567" s="48"/>
      <c r="O567" s="48"/>
      <c r="P567" s="651"/>
      <c r="Q567" s="652"/>
      <c r="R567" s="125"/>
      <c r="S567" s="78"/>
      <c r="T567" s="78"/>
      <c r="U567" s="78"/>
      <c r="V567" s="78"/>
      <c r="W567" s="78"/>
      <c r="X567" s="78"/>
      <c r="Y567" s="78"/>
      <c r="Z567" s="48"/>
      <c r="AA567" s="87"/>
      <c r="AB567" s="90"/>
      <c r="AC567" s="90"/>
      <c r="AD567" s="90"/>
      <c r="AE567" s="48"/>
      <c r="AF567" s="635"/>
      <c r="AG567" s="125"/>
      <c r="AH567" s="51"/>
      <c r="AI567" s="51"/>
    </row>
    <row r="568" spans="1:35" s="57" customFormat="1" outlineLevel="1">
      <c r="A568" s="647"/>
      <c r="B568" s="649" t="s">
        <v>23</v>
      </c>
      <c r="C568" s="100">
        <v>1052</v>
      </c>
      <c r="D568" s="48"/>
      <c r="E568" s="48" t="s">
        <v>12901</v>
      </c>
      <c r="F568" s="48" t="s">
        <v>12902</v>
      </c>
      <c r="G568" s="95" t="s">
        <v>10806</v>
      </c>
      <c r="H568" s="48"/>
      <c r="I568" s="48"/>
      <c r="J568" s="48"/>
      <c r="K568" s="48"/>
      <c r="L568" s="48"/>
      <c r="M568" s="48"/>
      <c r="N568" s="48"/>
      <c r="O568" s="48"/>
      <c r="P568" s="651"/>
      <c r="Q568" s="652"/>
      <c r="R568" s="125"/>
      <c r="S568" s="78"/>
      <c r="T568" s="78"/>
      <c r="U568" s="78"/>
      <c r="V568" s="78"/>
      <c r="W568" s="78"/>
      <c r="X568" s="78"/>
      <c r="Y568" s="78"/>
      <c r="Z568" s="48"/>
      <c r="AA568" s="87"/>
      <c r="AB568" s="90"/>
      <c r="AC568" s="90"/>
      <c r="AD568" s="90"/>
      <c r="AE568" s="48"/>
      <c r="AF568" s="635"/>
      <c r="AG568" s="125"/>
      <c r="AH568" s="51"/>
      <c r="AI568" s="51"/>
    </row>
    <row r="569" spans="1:35" s="57" customFormat="1" outlineLevel="1">
      <c r="A569" s="647"/>
      <c r="B569" s="649" t="s">
        <v>23</v>
      </c>
      <c r="C569" s="100">
        <v>1053</v>
      </c>
      <c r="D569" s="48"/>
      <c r="E569" s="48" t="s">
        <v>12903</v>
      </c>
      <c r="F569" s="48" t="s">
        <v>12904</v>
      </c>
      <c r="G569" s="95" t="s">
        <v>10809</v>
      </c>
      <c r="H569" s="48"/>
      <c r="I569" s="48"/>
      <c r="J569" s="48"/>
      <c r="K569" s="48"/>
      <c r="L569" s="48"/>
      <c r="M569" s="48"/>
      <c r="N569" s="48"/>
      <c r="O569" s="48"/>
      <c r="P569" s="651"/>
      <c r="Q569" s="652"/>
      <c r="R569" s="125"/>
      <c r="S569" s="78"/>
      <c r="T569" s="78"/>
      <c r="U569" s="78"/>
      <c r="V569" s="78"/>
      <c r="W569" s="78"/>
      <c r="X569" s="78"/>
      <c r="Y569" s="78"/>
      <c r="Z569" s="48"/>
      <c r="AA569" s="87"/>
      <c r="AB569" s="90"/>
      <c r="AC569" s="90"/>
      <c r="AD569" s="90"/>
      <c r="AE569" s="48"/>
      <c r="AF569" s="635"/>
      <c r="AG569" s="125"/>
      <c r="AH569" s="51"/>
      <c r="AI569" s="51"/>
    </row>
    <row r="570" spans="1:35" s="57" customFormat="1" outlineLevel="1">
      <c r="A570" s="647"/>
      <c r="B570" s="649" t="s">
        <v>23</v>
      </c>
      <c r="C570" s="100">
        <v>1054</v>
      </c>
      <c r="D570" s="48"/>
      <c r="E570" s="48" t="s">
        <v>12905</v>
      </c>
      <c r="F570" s="48" t="s">
        <v>12906</v>
      </c>
      <c r="G570" s="95" t="s">
        <v>10812</v>
      </c>
      <c r="H570" s="48"/>
      <c r="I570" s="48"/>
      <c r="J570" s="48"/>
      <c r="K570" s="48"/>
      <c r="L570" s="48"/>
      <c r="M570" s="48"/>
      <c r="N570" s="48"/>
      <c r="O570" s="48"/>
      <c r="P570" s="651"/>
      <c r="Q570" s="652"/>
      <c r="R570" s="125"/>
      <c r="S570" s="78"/>
      <c r="T570" s="78"/>
      <c r="U570" s="78"/>
      <c r="V570" s="78"/>
      <c r="W570" s="78"/>
      <c r="X570" s="78"/>
      <c r="Y570" s="78"/>
      <c r="Z570" s="48"/>
      <c r="AA570" s="87"/>
      <c r="AB570" s="90"/>
      <c r="AC570" s="90"/>
      <c r="AD570" s="90"/>
      <c r="AE570" s="48"/>
      <c r="AF570" s="635"/>
      <c r="AG570" s="125"/>
      <c r="AH570" s="51"/>
      <c r="AI570" s="51"/>
    </row>
    <row r="571" spans="1:35" s="57" customFormat="1" outlineLevel="1">
      <c r="A571" s="647"/>
      <c r="B571" s="649" t="s">
        <v>23</v>
      </c>
      <c r="C571" s="100">
        <v>1055</v>
      </c>
      <c r="D571" s="48"/>
      <c r="E571" s="48" t="s">
        <v>12907</v>
      </c>
      <c r="F571" s="48" t="s">
        <v>12908</v>
      </c>
      <c r="G571" s="95" t="s">
        <v>10815</v>
      </c>
      <c r="H571" s="48"/>
      <c r="I571" s="48"/>
      <c r="J571" s="48"/>
      <c r="K571" s="48"/>
      <c r="L571" s="48"/>
      <c r="M571" s="48"/>
      <c r="N571" s="48"/>
      <c r="O571" s="48"/>
      <c r="P571" s="651"/>
      <c r="Q571" s="652"/>
      <c r="R571" s="125"/>
      <c r="S571" s="78"/>
      <c r="T571" s="78"/>
      <c r="U571" s="78"/>
      <c r="V571" s="78"/>
      <c r="W571" s="78"/>
      <c r="X571" s="78"/>
      <c r="Y571" s="78"/>
      <c r="Z571" s="48"/>
      <c r="AA571" s="87"/>
      <c r="AB571" s="90"/>
      <c r="AC571" s="90"/>
      <c r="AD571" s="90"/>
      <c r="AE571" s="48"/>
      <c r="AF571" s="635"/>
      <c r="AG571" s="125"/>
      <c r="AH571" s="51"/>
      <c r="AI571" s="51"/>
    </row>
    <row r="572" spans="1:35" s="57" customFormat="1" outlineLevel="1">
      <c r="A572" s="647"/>
      <c r="B572" s="649" t="s">
        <v>23</v>
      </c>
      <c r="C572" s="100">
        <v>1056</v>
      </c>
      <c r="D572" s="48"/>
      <c r="E572" s="48" t="s">
        <v>12909</v>
      </c>
      <c r="F572" s="48" t="s">
        <v>12910</v>
      </c>
      <c r="G572" s="95" t="s">
        <v>10818</v>
      </c>
      <c r="H572" s="48"/>
      <c r="I572" s="48"/>
      <c r="J572" s="48"/>
      <c r="K572" s="48"/>
      <c r="L572" s="48"/>
      <c r="M572" s="48"/>
      <c r="N572" s="48"/>
      <c r="O572" s="48"/>
      <c r="P572" s="651"/>
      <c r="Q572" s="652"/>
      <c r="R572" s="125"/>
      <c r="S572" s="78"/>
      <c r="T572" s="78"/>
      <c r="U572" s="78"/>
      <c r="V572" s="78"/>
      <c r="W572" s="78"/>
      <c r="X572" s="78"/>
      <c r="Y572" s="78"/>
      <c r="Z572" s="48"/>
      <c r="AA572" s="87"/>
      <c r="AB572" s="90"/>
      <c r="AC572" s="90"/>
      <c r="AD572" s="90"/>
      <c r="AE572" s="48"/>
      <c r="AF572" s="635"/>
      <c r="AG572" s="125"/>
      <c r="AH572" s="51"/>
      <c r="AI572" s="51"/>
    </row>
    <row r="573" spans="1:35" s="57" customFormat="1" outlineLevel="1">
      <c r="A573" s="647"/>
      <c r="B573" s="649" t="s">
        <v>23</v>
      </c>
      <c r="C573" s="100">
        <v>1057</v>
      </c>
      <c r="D573" s="48"/>
      <c r="E573" s="48" t="s">
        <v>12911</v>
      </c>
      <c r="F573" s="48" t="s">
        <v>12912</v>
      </c>
      <c r="G573" s="95" t="s">
        <v>10821</v>
      </c>
      <c r="H573" s="48"/>
      <c r="I573" s="48"/>
      <c r="J573" s="48"/>
      <c r="K573" s="48"/>
      <c r="L573" s="48"/>
      <c r="M573" s="48"/>
      <c r="N573" s="48"/>
      <c r="O573" s="48"/>
      <c r="P573" s="651"/>
      <c r="Q573" s="652"/>
      <c r="R573" s="125"/>
      <c r="S573" s="78"/>
      <c r="T573" s="78"/>
      <c r="U573" s="78"/>
      <c r="V573" s="78"/>
      <c r="W573" s="78"/>
      <c r="X573" s="78"/>
      <c r="Y573" s="78"/>
      <c r="Z573" s="48"/>
      <c r="AA573" s="87"/>
      <c r="AB573" s="90"/>
      <c r="AC573" s="90"/>
      <c r="AD573" s="90"/>
      <c r="AE573" s="48"/>
      <c r="AF573" s="635"/>
      <c r="AG573" s="125"/>
      <c r="AH573" s="51"/>
      <c r="AI573" s="51"/>
    </row>
    <row r="574" spans="1:35" s="57" customFormat="1" outlineLevel="1">
      <c r="A574" s="647"/>
      <c r="B574" s="649" t="s">
        <v>23</v>
      </c>
      <c r="C574" s="100">
        <v>1058</v>
      </c>
      <c r="D574" s="48"/>
      <c r="E574" s="48" t="s">
        <v>12913</v>
      </c>
      <c r="F574" s="48" t="s">
        <v>12914</v>
      </c>
      <c r="G574" s="95" t="s">
        <v>10824</v>
      </c>
      <c r="H574" s="48"/>
      <c r="I574" s="48"/>
      <c r="J574" s="48"/>
      <c r="K574" s="48"/>
      <c r="L574" s="48"/>
      <c r="M574" s="48"/>
      <c r="N574" s="48"/>
      <c r="O574" s="48"/>
      <c r="P574" s="651"/>
      <c r="Q574" s="652"/>
      <c r="R574" s="125"/>
      <c r="S574" s="78"/>
      <c r="T574" s="78"/>
      <c r="U574" s="78"/>
      <c r="V574" s="78"/>
      <c r="W574" s="78"/>
      <c r="X574" s="78"/>
      <c r="Y574" s="78"/>
      <c r="Z574" s="48"/>
      <c r="AA574" s="87"/>
      <c r="AB574" s="90"/>
      <c r="AC574" s="90"/>
      <c r="AD574" s="90"/>
      <c r="AE574" s="48"/>
      <c r="AF574" s="635"/>
      <c r="AG574" s="125"/>
      <c r="AH574" s="51"/>
      <c r="AI574" s="51"/>
    </row>
    <row r="575" spans="1:35" s="57" customFormat="1" outlineLevel="1">
      <c r="A575" s="647"/>
      <c r="B575" s="649" t="s">
        <v>23</v>
      </c>
      <c r="C575" s="100">
        <v>1059</v>
      </c>
      <c r="D575" s="48"/>
      <c r="E575" s="48" t="s">
        <v>12915</v>
      </c>
      <c r="F575" s="48" t="s">
        <v>12916</v>
      </c>
      <c r="G575" s="95" t="s">
        <v>10827</v>
      </c>
      <c r="H575" s="48"/>
      <c r="I575" s="48"/>
      <c r="J575" s="48"/>
      <c r="K575" s="48"/>
      <c r="L575" s="48"/>
      <c r="M575" s="48"/>
      <c r="N575" s="48"/>
      <c r="O575" s="48"/>
      <c r="P575" s="651"/>
      <c r="Q575" s="652"/>
      <c r="R575" s="125"/>
      <c r="S575" s="78"/>
      <c r="T575" s="78"/>
      <c r="U575" s="78"/>
      <c r="V575" s="78"/>
      <c r="W575" s="78"/>
      <c r="X575" s="78"/>
      <c r="Y575" s="78"/>
      <c r="Z575" s="48"/>
      <c r="AA575" s="87"/>
      <c r="AB575" s="90"/>
      <c r="AC575" s="90"/>
      <c r="AD575" s="90"/>
      <c r="AE575" s="48"/>
      <c r="AF575" s="635"/>
      <c r="AG575" s="125"/>
      <c r="AH575" s="51"/>
      <c r="AI575" s="51"/>
    </row>
    <row r="576" spans="1:35" s="57" customFormat="1" outlineLevel="1">
      <c r="A576" s="647"/>
      <c r="B576" s="649" t="s">
        <v>23</v>
      </c>
      <c r="C576" s="100">
        <v>1060</v>
      </c>
      <c r="D576" s="48"/>
      <c r="E576" s="48" t="s">
        <v>12917</v>
      </c>
      <c r="F576" s="48" t="s">
        <v>12918</v>
      </c>
      <c r="G576" s="95" t="s">
        <v>10830</v>
      </c>
      <c r="H576" s="48"/>
      <c r="I576" s="48"/>
      <c r="J576" s="48"/>
      <c r="K576" s="48"/>
      <c r="L576" s="48"/>
      <c r="M576" s="48"/>
      <c r="N576" s="48"/>
      <c r="O576" s="48"/>
      <c r="P576" s="651"/>
      <c r="Q576" s="652"/>
      <c r="R576" s="125"/>
      <c r="S576" s="78"/>
      <c r="T576" s="78"/>
      <c r="U576" s="78"/>
      <c r="V576" s="78"/>
      <c r="W576" s="78"/>
      <c r="X576" s="78"/>
      <c r="Y576" s="78"/>
      <c r="Z576" s="48"/>
      <c r="AA576" s="87"/>
      <c r="AB576" s="90"/>
      <c r="AC576" s="90"/>
      <c r="AD576" s="90"/>
      <c r="AE576" s="48"/>
      <c r="AF576" s="635"/>
      <c r="AG576" s="125"/>
      <c r="AH576" s="51"/>
      <c r="AI576" s="51"/>
    </row>
    <row r="577" spans="1:35" s="57" customFormat="1" outlineLevel="1">
      <c r="A577" s="647"/>
      <c r="B577" s="649" t="s">
        <v>23</v>
      </c>
      <c r="C577" s="100">
        <v>1061</v>
      </c>
      <c r="D577" s="48"/>
      <c r="E577" s="48" t="s">
        <v>12919</v>
      </c>
      <c r="F577" s="48" t="s">
        <v>12920</v>
      </c>
      <c r="G577" s="95" t="s">
        <v>10833</v>
      </c>
      <c r="H577" s="48"/>
      <c r="I577" s="48"/>
      <c r="J577" s="48"/>
      <c r="K577" s="48"/>
      <c r="L577" s="48"/>
      <c r="M577" s="48"/>
      <c r="N577" s="48"/>
      <c r="O577" s="48"/>
      <c r="P577" s="651"/>
      <c r="Q577" s="652"/>
      <c r="R577" s="125"/>
      <c r="S577" s="78"/>
      <c r="T577" s="78"/>
      <c r="U577" s="78"/>
      <c r="V577" s="78"/>
      <c r="W577" s="78"/>
      <c r="X577" s="78"/>
      <c r="Y577" s="78"/>
      <c r="Z577" s="48"/>
      <c r="AA577" s="87"/>
      <c r="AB577" s="90"/>
      <c r="AC577" s="90"/>
      <c r="AD577" s="90"/>
      <c r="AE577" s="48"/>
      <c r="AF577" s="635"/>
      <c r="AG577" s="125"/>
      <c r="AH577" s="51"/>
      <c r="AI577" s="51"/>
    </row>
    <row r="578" spans="1:35" s="57" customFormat="1" outlineLevel="1">
      <c r="A578" s="647"/>
      <c r="B578" s="649" t="s">
        <v>23</v>
      </c>
      <c r="C578" s="100">
        <v>1062</v>
      </c>
      <c r="D578" s="48"/>
      <c r="E578" s="48" t="s">
        <v>12921</v>
      </c>
      <c r="F578" s="48" t="s">
        <v>12922</v>
      </c>
      <c r="G578" s="95" t="s">
        <v>10836</v>
      </c>
      <c r="H578" s="48"/>
      <c r="I578" s="48"/>
      <c r="J578" s="48"/>
      <c r="K578" s="48"/>
      <c r="L578" s="48"/>
      <c r="M578" s="48"/>
      <c r="N578" s="48"/>
      <c r="O578" s="48"/>
      <c r="P578" s="651"/>
      <c r="Q578" s="652"/>
      <c r="R578" s="125"/>
      <c r="S578" s="78"/>
      <c r="T578" s="78"/>
      <c r="U578" s="78"/>
      <c r="V578" s="78"/>
      <c r="W578" s="78"/>
      <c r="X578" s="78"/>
      <c r="Y578" s="78"/>
      <c r="Z578" s="48"/>
      <c r="AA578" s="87"/>
      <c r="AB578" s="90"/>
      <c r="AC578" s="90"/>
      <c r="AD578" s="90"/>
      <c r="AE578" s="48"/>
      <c r="AF578" s="635"/>
      <c r="AG578" s="125"/>
      <c r="AH578" s="51"/>
      <c r="AI578" s="51"/>
    </row>
    <row r="579" spans="1:35" s="57" customFormat="1" outlineLevel="1">
      <c r="A579" s="647"/>
      <c r="B579" s="649" t="s">
        <v>23</v>
      </c>
      <c r="C579" s="100">
        <v>1063</v>
      </c>
      <c r="D579" s="48"/>
      <c r="E579" s="48" t="s">
        <v>12923</v>
      </c>
      <c r="F579" s="48" t="s">
        <v>12924</v>
      </c>
      <c r="G579" s="95" t="s">
        <v>10839</v>
      </c>
      <c r="H579" s="48"/>
      <c r="I579" s="48"/>
      <c r="J579" s="48"/>
      <c r="K579" s="48"/>
      <c r="L579" s="48"/>
      <c r="M579" s="48"/>
      <c r="N579" s="48"/>
      <c r="O579" s="48"/>
      <c r="P579" s="651"/>
      <c r="Q579" s="652"/>
      <c r="R579" s="125"/>
      <c r="S579" s="78"/>
      <c r="T579" s="78"/>
      <c r="U579" s="78"/>
      <c r="V579" s="78"/>
      <c r="W579" s="78"/>
      <c r="X579" s="78"/>
      <c r="Y579" s="78"/>
      <c r="Z579" s="48"/>
      <c r="AA579" s="87"/>
      <c r="AB579" s="90"/>
      <c r="AC579" s="90"/>
      <c r="AD579" s="90"/>
      <c r="AE579" s="48"/>
      <c r="AF579" s="635"/>
      <c r="AG579" s="125"/>
      <c r="AH579" s="51"/>
      <c r="AI579" s="51"/>
    </row>
    <row r="580" spans="1:35" s="57" customFormat="1" outlineLevel="1">
      <c r="A580" s="647"/>
      <c r="B580" s="649" t="s">
        <v>23</v>
      </c>
      <c r="C580" s="100">
        <v>1064</v>
      </c>
      <c r="D580" s="48"/>
      <c r="E580" s="48" t="s">
        <v>12925</v>
      </c>
      <c r="F580" s="48" t="s">
        <v>12926</v>
      </c>
      <c r="G580" s="95" t="s">
        <v>10842</v>
      </c>
      <c r="H580" s="48"/>
      <c r="I580" s="48"/>
      <c r="J580" s="48"/>
      <c r="K580" s="48"/>
      <c r="L580" s="48"/>
      <c r="M580" s="48"/>
      <c r="N580" s="48"/>
      <c r="O580" s="48"/>
      <c r="P580" s="651"/>
      <c r="Q580" s="652"/>
      <c r="R580" s="125"/>
      <c r="S580" s="78"/>
      <c r="T580" s="78"/>
      <c r="U580" s="78"/>
      <c r="V580" s="78"/>
      <c r="W580" s="78"/>
      <c r="X580" s="78"/>
      <c r="Y580" s="78"/>
      <c r="Z580" s="48"/>
      <c r="AA580" s="87"/>
      <c r="AB580" s="90"/>
      <c r="AC580" s="90"/>
      <c r="AD580" s="90"/>
      <c r="AE580" s="48"/>
      <c r="AF580" s="635"/>
      <c r="AG580" s="125"/>
      <c r="AH580" s="51"/>
      <c r="AI580" s="51"/>
    </row>
    <row r="581" spans="1:35" s="57" customFormat="1" outlineLevel="1">
      <c r="A581" s="647"/>
      <c r="B581" s="649" t="s">
        <v>23</v>
      </c>
      <c r="C581" s="100">
        <v>1065</v>
      </c>
      <c r="D581" s="48"/>
      <c r="E581" s="48" t="s">
        <v>12927</v>
      </c>
      <c r="F581" s="48" t="s">
        <v>12928</v>
      </c>
      <c r="G581" s="95" t="s">
        <v>10845</v>
      </c>
      <c r="H581" s="48"/>
      <c r="I581" s="48"/>
      <c r="J581" s="48"/>
      <c r="K581" s="48"/>
      <c r="L581" s="48"/>
      <c r="M581" s="48"/>
      <c r="N581" s="48"/>
      <c r="O581" s="48"/>
      <c r="P581" s="651"/>
      <c r="Q581" s="652"/>
      <c r="R581" s="125"/>
      <c r="S581" s="78"/>
      <c r="T581" s="78"/>
      <c r="U581" s="78"/>
      <c r="V581" s="78"/>
      <c r="W581" s="78"/>
      <c r="X581" s="78"/>
      <c r="Y581" s="78"/>
      <c r="Z581" s="48"/>
      <c r="AA581" s="87"/>
      <c r="AB581" s="90"/>
      <c r="AC581" s="90"/>
      <c r="AD581" s="90"/>
      <c r="AE581" s="48"/>
      <c r="AF581" s="635"/>
      <c r="AG581" s="125"/>
      <c r="AH581" s="51"/>
      <c r="AI581" s="51"/>
    </row>
    <row r="582" spans="1:35" s="57" customFormat="1" outlineLevel="1">
      <c r="A582" s="647"/>
      <c r="B582" s="649" t="s">
        <v>23</v>
      </c>
      <c r="C582" s="100">
        <v>1066</v>
      </c>
      <c r="D582" s="48"/>
      <c r="E582" s="48" t="s">
        <v>12929</v>
      </c>
      <c r="F582" s="48" t="s">
        <v>12930</v>
      </c>
      <c r="G582" s="95" t="s">
        <v>10848</v>
      </c>
      <c r="H582" s="48"/>
      <c r="I582" s="48"/>
      <c r="J582" s="48"/>
      <c r="K582" s="48"/>
      <c r="L582" s="48"/>
      <c r="M582" s="48"/>
      <c r="N582" s="48"/>
      <c r="O582" s="48"/>
      <c r="P582" s="651"/>
      <c r="Q582" s="652"/>
      <c r="R582" s="125"/>
      <c r="S582" s="78"/>
      <c r="T582" s="78"/>
      <c r="U582" s="78"/>
      <c r="V582" s="78"/>
      <c r="W582" s="78"/>
      <c r="X582" s="78"/>
      <c r="Y582" s="78"/>
      <c r="Z582" s="48"/>
      <c r="AA582" s="87"/>
      <c r="AB582" s="90"/>
      <c r="AC582" s="90"/>
      <c r="AD582" s="90"/>
      <c r="AE582" s="48"/>
      <c r="AF582" s="635"/>
      <c r="AG582" s="125"/>
      <c r="AH582" s="51"/>
      <c r="AI582" s="51"/>
    </row>
    <row r="583" spans="1:35" s="57" customFormat="1" outlineLevel="1">
      <c r="A583" s="647"/>
      <c r="B583" s="649" t="s">
        <v>23</v>
      </c>
      <c r="C583" s="100">
        <v>1067</v>
      </c>
      <c r="D583" s="48"/>
      <c r="E583" s="48" t="s">
        <v>12931</v>
      </c>
      <c r="F583" s="48" t="s">
        <v>12932</v>
      </c>
      <c r="G583" s="95" t="s">
        <v>10851</v>
      </c>
      <c r="H583" s="48"/>
      <c r="I583" s="48"/>
      <c r="J583" s="48"/>
      <c r="K583" s="48"/>
      <c r="L583" s="48"/>
      <c r="M583" s="48"/>
      <c r="N583" s="48"/>
      <c r="O583" s="48"/>
      <c r="P583" s="651"/>
      <c r="Q583" s="652"/>
      <c r="R583" s="125"/>
      <c r="S583" s="78"/>
      <c r="T583" s="78"/>
      <c r="U583" s="78"/>
      <c r="V583" s="78"/>
      <c r="W583" s="78"/>
      <c r="X583" s="78"/>
      <c r="Y583" s="78"/>
      <c r="Z583" s="48"/>
      <c r="AA583" s="87"/>
      <c r="AB583" s="90"/>
      <c r="AC583" s="90"/>
      <c r="AD583" s="90"/>
      <c r="AE583" s="48"/>
      <c r="AF583" s="635"/>
      <c r="AG583" s="125"/>
      <c r="AH583" s="51"/>
      <c r="AI583" s="51"/>
    </row>
    <row r="584" spans="1:35" s="57" customFormat="1" outlineLevel="1">
      <c r="A584" s="647"/>
      <c r="B584" s="649" t="s">
        <v>23</v>
      </c>
      <c r="C584" s="100">
        <v>1068</v>
      </c>
      <c r="D584" s="48"/>
      <c r="E584" s="48" t="s">
        <v>12933</v>
      </c>
      <c r="F584" s="48" t="s">
        <v>12934</v>
      </c>
      <c r="G584" s="95" t="s">
        <v>10854</v>
      </c>
      <c r="H584" s="48"/>
      <c r="I584" s="48"/>
      <c r="J584" s="48"/>
      <c r="K584" s="48"/>
      <c r="L584" s="48"/>
      <c r="M584" s="48"/>
      <c r="N584" s="48"/>
      <c r="O584" s="48"/>
      <c r="P584" s="651"/>
      <c r="Q584" s="652"/>
      <c r="R584" s="125"/>
      <c r="S584" s="78"/>
      <c r="T584" s="78"/>
      <c r="U584" s="78"/>
      <c r="V584" s="78"/>
      <c r="W584" s="78"/>
      <c r="X584" s="78"/>
      <c r="Y584" s="78"/>
      <c r="Z584" s="48"/>
      <c r="AA584" s="87"/>
      <c r="AB584" s="90"/>
      <c r="AC584" s="90"/>
      <c r="AD584" s="90"/>
      <c r="AE584" s="48"/>
      <c r="AF584" s="635"/>
      <c r="AG584" s="125"/>
      <c r="AH584" s="51"/>
      <c r="AI584" s="51"/>
    </row>
    <row r="585" spans="1:35" s="57" customFormat="1" outlineLevel="1">
      <c r="A585" s="647"/>
      <c r="B585" s="649" t="s">
        <v>23</v>
      </c>
      <c r="C585" s="100">
        <v>1069</v>
      </c>
      <c r="D585" s="48"/>
      <c r="E585" s="48" t="s">
        <v>12935</v>
      </c>
      <c r="F585" s="48" t="s">
        <v>12936</v>
      </c>
      <c r="G585" s="95" t="s">
        <v>10857</v>
      </c>
      <c r="H585" s="48"/>
      <c r="I585" s="48"/>
      <c r="J585" s="48"/>
      <c r="K585" s="48"/>
      <c r="L585" s="48"/>
      <c r="M585" s="48"/>
      <c r="N585" s="48"/>
      <c r="O585" s="48"/>
      <c r="P585" s="651"/>
      <c r="Q585" s="652"/>
      <c r="R585" s="125"/>
      <c r="S585" s="78"/>
      <c r="T585" s="78"/>
      <c r="U585" s="78"/>
      <c r="V585" s="78"/>
      <c r="W585" s="78"/>
      <c r="X585" s="78"/>
      <c r="Y585" s="78"/>
      <c r="Z585" s="48"/>
      <c r="AA585" s="87"/>
      <c r="AB585" s="90"/>
      <c r="AC585" s="90"/>
      <c r="AD585" s="90"/>
      <c r="AE585" s="48"/>
      <c r="AF585" s="635"/>
      <c r="AG585" s="125"/>
      <c r="AH585" s="51"/>
      <c r="AI585" s="51"/>
    </row>
    <row r="586" spans="1:35" s="57" customFormat="1" outlineLevel="1">
      <c r="A586" s="647"/>
      <c r="B586" s="649" t="s">
        <v>23</v>
      </c>
      <c r="C586" s="100">
        <v>1070</v>
      </c>
      <c r="D586" s="48"/>
      <c r="E586" s="48" t="s">
        <v>12937</v>
      </c>
      <c r="F586" s="48" t="s">
        <v>12938</v>
      </c>
      <c r="G586" s="95" t="s">
        <v>10860</v>
      </c>
      <c r="H586" s="48"/>
      <c r="I586" s="48"/>
      <c r="J586" s="48"/>
      <c r="K586" s="48"/>
      <c r="L586" s="48"/>
      <c r="M586" s="48"/>
      <c r="N586" s="48"/>
      <c r="O586" s="48"/>
      <c r="P586" s="651"/>
      <c r="Q586" s="652"/>
      <c r="R586" s="125"/>
      <c r="S586" s="78"/>
      <c r="T586" s="78"/>
      <c r="U586" s="78"/>
      <c r="V586" s="78"/>
      <c r="W586" s="78"/>
      <c r="X586" s="78"/>
      <c r="Y586" s="78"/>
      <c r="Z586" s="48"/>
      <c r="AA586" s="87"/>
      <c r="AB586" s="90"/>
      <c r="AC586" s="90"/>
      <c r="AD586" s="90"/>
      <c r="AE586" s="48"/>
      <c r="AF586" s="635"/>
      <c r="AG586" s="125"/>
      <c r="AH586" s="51"/>
      <c r="AI586" s="51"/>
    </row>
    <row r="587" spans="1:35" s="57" customFormat="1" outlineLevel="1">
      <c r="A587" s="647"/>
      <c r="B587" s="649" t="s">
        <v>23</v>
      </c>
      <c r="C587" s="100">
        <v>1071</v>
      </c>
      <c r="D587" s="48"/>
      <c r="E587" s="48" t="s">
        <v>12939</v>
      </c>
      <c r="F587" s="48" t="s">
        <v>12940</v>
      </c>
      <c r="G587" s="95" t="s">
        <v>10863</v>
      </c>
      <c r="H587" s="48"/>
      <c r="I587" s="48"/>
      <c r="J587" s="48"/>
      <c r="K587" s="48"/>
      <c r="L587" s="48"/>
      <c r="M587" s="48"/>
      <c r="N587" s="48"/>
      <c r="O587" s="48"/>
      <c r="P587" s="651"/>
      <c r="Q587" s="652"/>
      <c r="R587" s="125"/>
      <c r="S587" s="78"/>
      <c r="T587" s="78"/>
      <c r="U587" s="78"/>
      <c r="V587" s="78"/>
      <c r="W587" s="78"/>
      <c r="X587" s="78"/>
      <c r="Y587" s="78"/>
      <c r="Z587" s="48"/>
      <c r="AA587" s="87"/>
      <c r="AB587" s="90"/>
      <c r="AC587" s="90"/>
      <c r="AD587" s="90"/>
      <c r="AE587" s="48"/>
      <c r="AF587" s="635"/>
      <c r="AG587" s="125"/>
      <c r="AH587" s="51"/>
      <c r="AI587" s="51"/>
    </row>
    <row r="588" spans="1:35" s="57" customFormat="1" outlineLevel="1">
      <c r="A588" s="647"/>
      <c r="B588" s="649" t="s">
        <v>23</v>
      </c>
      <c r="C588" s="100">
        <v>1072</v>
      </c>
      <c r="D588" s="48"/>
      <c r="E588" s="48" t="s">
        <v>12941</v>
      </c>
      <c r="F588" s="48" t="s">
        <v>12942</v>
      </c>
      <c r="G588" s="95" t="s">
        <v>10866</v>
      </c>
      <c r="H588" s="48"/>
      <c r="I588" s="48"/>
      <c r="J588" s="48"/>
      <c r="K588" s="48"/>
      <c r="L588" s="48"/>
      <c r="M588" s="48"/>
      <c r="N588" s="48"/>
      <c r="O588" s="48"/>
      <c r="P588" s="651"/>
      <c r="Q588" s="652"/>
      <c r="R588" s="125"/>
      <c r="S588" s="78"/>
      <c r="T588" s="78"/>
      <c r="U588" s="78"/>
      <c r="V588" s="78"/>
      <c r="W588" s="78"/>
      <c r="X588" s="78"/>
      <c r="Y588" s="78"/>
      <c r="Z588" s="48"/>
      <c r="AA588" s="87"/>
      <c r="AB588" s="90"/>
      <c r="AC588" s="90"/>
      <c r="AD588" s="90"/>
      <c r="AE588" s="48"/>
      <c r="AF588" s="635"/>
      <c r="AG588" s="125"/>
      <c r="AH588" s="51"/>
      <c r="AI588" s="51"/>
    </row>
    <row r="589" spans="1:35" s="57" customFormat="1" outlineLevel="1">
      <c r="A589" s="647"/>
      <c r="B589" s="649" t="s">
        <v>23</v>
      </c>
      <c r="C589" s="100">
        <v>1073</v>
      </c>
      <c r="D589" s="48"/>
      <c r="E589" s="48" t="s">
        <v>12943</v>
      </c>
      <c r="F589" s="48" t="s">
        <v>12944</v>
      </c>
      <c r="G589" s="95" t="s">
        <v>10869</v>
      </c>
      <c r="H589" s="48"/>
      <c r="I589" s="48"/>
      <c r="J589" s="48"/>
      <c r="K589" s="48"/>
      <c r="L589" s="48"/>
      <c r="M589" s="48"/>
      <c r="N589" s="48"/>
      <c r="O589" s="48"/>
      <c r="P589" s="651"/>
      <c r="Q589" s="652"/>
      <c r="R589" s="125"/>
      <c r="S589" s="78"/>
      <c r="T589" s="78"/>
      <c r="U589" s="78"/>
      <c r="V589" s="78"/>
      <c r="W589" s="78"/>
      <c r="X589" s="78"/>
      <c r="Y589" s="78"/>
      <c r="Z589" s="48"/>
      <c r="AA589" s="87"/>
      <c r="AB589" s="90"/>
      <c r="AC589" s="90"/>
      <c r="AD589" s="90"/>
      <c r="AE589" s="48"/>
      <c r="AF589" s="635"/>
      <c r="AG589" s="125"/>
      <c r="AH589" s="51"/>
      <c r="AI589" s="51"/>
    </row>
    <row r="590" spans="1:35" s="57" customFormat="1" outlineLevel="1">
      <c r="A590" s="647"/>
      <c r="B590" s="649" t="s">
        <v>23</v>
      </c>
      <c r="C590" s="100">
        <v>1074</v>
      </c>
      <c r="D590" s="48"/>
      <c r="E590" s="48" t="s">
        <v>12945</v>
      </c>
      <c r="F590" s="48" t="s">
        <v>12946</v>
      </c>
      <c r="G590" s="95" t="s">
        <v>10872</v>
      </c>
      <c r="H590" s="48"/>
      <c r="I590" s="48"/>
      <c r="J590" s="48"/>
      <c r="K590" s="48"/>
      <c r="L590" s="48"/>
      <c r="M590" s="48"/>
      <c r="N590" s="48"/>
      <c r="O590" s="48"/>
      <c r="P590" s="651"/>
      <c r="Q590" s="652"/>
      <c r="R590" s="125"/>
      <c r="S590" s="78"/>
      <c r="T590" s="78"/>
      <c r="U590" s="78"/>
      <c r="V590" s="78"/>
      <c r="W590" s="78"/>
      <c r="X590" s="78"/>
      <c r="Y590" s="78"/>
      <c r="Z590" s="48"/>
      <c r="AA590" s="87"/>
      <c r="AB590" s="90"/>
      <c r="AC590" s="90"/>
      <c r="AD590" s="90"/>
      <c r="AE590" s="48"/>
      <c r="AF590" s="635"/>
      <c r="AG590" s="125"/>
      <c r="AH590" s="51"/>
      <c r="AI590" s="51"/>
    </row>
    <row r="591" spans="1:35" s="57" customFormat="1" outlineLevel="1">
      <c r="A591" s="647"/>
      <c r="B591" s="649" t="s">
        <v>23</v>
      </c>
      <c r="C591" s="100">
        <v>1075</v>
      </c>
      <c r="D591" s="48"/>
      <c r="E591" s="48" t="s">
        <v>12947</v>
      </c>
      <c r="F591" s="48" t="s">
        <v>12948</v>
      </c>
      <c r="G591" s="95" t="s">
        <v>10875</v>
      </c>
      <c r="H591" s="48"/>
      <c r="I591" s="48"/>
      <c r="J591" s="48"/>
      <c r="K591" s="48"/>
      <c r="L591" s="48"/>
      <c r="M591" s="48"/>
      <c r="N591" s="48"/>
      <c r="O591" s="48"/>
      <c r="P591" s="651"/>
      <c r="Q591" s="652"/>
      <c r="R591" s="125"/>
      <c r="S591" s="78"/>
      <c r="T591" s="78"/>
      <c r="U591" s="78"/>
      <c r="V591" s="78"/>
      <c r="W591" s="78"/>
      <c r="X591" s="78"/>
      <c r="Y591" s="78"/>
      <c r="Z591" s="48"/>
      <c r="AA591" s="87"/>
      <c r="AB591" s="90"/>
      <c r="AC591" s="90"/>
      <c r="AD591" s="90"/>
      <c r="AE591" s="48"/>
      <c r="AF591" s="635"/>
      <c r="AG591" s="125"/>
      <c r="AH591" s="51"/>
      <c r="AI591" s="51"/>
    </row>
    <row r="592" spans="1:35" s="57" customFormat="1" outlineLevel="1">
      <c r="A592" s="647"/>
      <c r="B592" s="649" t="s">
        <v>23</v>
      </c>
      <c r="C592" s="100">
        <v>1076</v>
      </c>
      <c r="D592" s="48"/>
      <c r="E592" s="48" t="s">
        <v>12949</v>
      </c>
      <c r="F592" s="48" t="s">
        <v>12950</v>
      </c>
      <c r="G592" s="95" t="s">
        <v>10878</v>
      </c>
      <c r="H592" s="48"/>
      <c r="I592" s="48"/>
      <c r="J592" s="48"/>
      <c r="K592" s="48"/>
      <c r="L592" s="48"/>
      <c r="M592" s="48"/>
      <c r="N592" s="48"/>
      <c r="O592" s="48"/>
      <c r="P592" s="651"/>
      <c r="Q592" s="652"/>
      <c r="R592" s="125"/>
      <c r="S592" s="78"/>
      <c r="T592" s="78"/>
      <c r="U592" s="78"/>
      <c r="V592" s="78"/>
      <c r="W592" s="78"/>
      <c r="X592" s="78"/>
      <c r="Y592" s="78"/>
      <c r="Z592" s="48"/>
      <c r="AA592" s="87"/>
      <c r="AB592" s="90"/>
      <c r="AC592" s="90"/>
      <c r="AD592" s="90"/>
      <c r="AE592" s="48"/>
      <c r="AF592" s="635"/>
      <c r="AG592" s="125"/>
      <c r="AH592" s="51"/>
      <c r="AI592" s="51"/>
    </row>
    <row r="593" spans="1:35" s="57" customFormat="1" outlineLevel="1">
      <c r="A593" s="647"/>
      <c r="B593" s="649" t="s">
        <v>23</v>
      </c>
      <c r="C593" s="100">
        <v>1077</v>
      </c>
      <c r="D593" s="48"/>
      <c r="E593" s="48" t="s">
        <v>12951</v>
      </c>
      <c r="F593" s="48" t="s">
        <v>12952</v>
      </c>
      <c r="G593" s="95" t="s">
        <v>10881</v>
      </c>
      <c r="H593" s="48"/>
      <c r="I593" s="48"/>
      <c r="J593" s="48"/>
      <c r="K593" s="48"/>
      <c r="L593" s="48"/>
      <c r="M593" s="48"/>
      <c r="N593" s="48"/>
      <c r="O593" s="48"/>
      <c r="P593" s="651"/>
      <c r="Q593" s="652"/>
      <c r="R593" s="125"/>
      <c r="S593" s="78"/>
      <c r="T593" s="78"/>
      <c r="U593" s="78"/>
      <c r="V593" s="78"/>
      <c r="W593" s="78"/>
      <c r="X593" s="78"/>
      <c r="Y593" s="78"/>
      <c r="Z593" s="48"/>
      <c r="AA593" s="87"/>
      <c r="AB593" s="90"/>
      <c r="AC593" s="90"/>
      <c r="AD593" s="90"/>
      <c r="AE593" s="48"/>
      <c r="AF593" s="635"/>
      <c r="AG593" s="125"/>
      <c r="AH593" s="51"/>
      <c r="AI593" s="51"/>
    </row>
    <row r="594" spans="1:35" s="57" customFormat="1" outlineLevel="1">
      <c r="A594" s="647"/>
      <c r="B594" s="649" t="s">
        <v>23</v>
      </c>
      <c r="C594" s="100">
        <v>1078</v>
      </c>
      <c r="D594" s="48"/>
      <c r="E594" s="48" t="s">
        <v>12953</v>
      </c>
      <c r="F594" s="48" t="s">
        <v>12954</v>
      </c>
      <c r="G594" s="95" t="s">
        <v>10884</v>
      </c>
      <c r="H594" s="48"/>
      <c r="I594" s="48"/>
      <c r="J594" s="48"/>
      <c r="K594" s="48"/>
      <c r="L594" s="48"/>
      <c r="M594" s="48"/>
      <c r="N594" s="48"/>
      <c r="O594" s="48"/>
      <c r="P594" s="651"/>
      <c r="Q594" s="652"/>
      <c r="R594" s="125"/>
      <c r="S594" s="78"/>
      <c r="T594" s="78"/>
      <c r="U594" s="78"/>
      <c r="V594" s="78"/>
      <c r="W594" s="78"/>
      <c r="X594" s="78"/>
      <c r="Y594" s="78"/>
      <c r="Z594" s="48"/>
      <c r="AA594" s="87"/>
      <c r="AB594" s="90"/>
      <c r="AC594" s="90"/>
      <c r="AD594" s="90"/>
      <c r="AE594" s="48"/>
      <c r="AF594" s="635"/>
      <c r="AG594" s="125"/>
      <c r="AH594" s="51"/>
      <c r="AI594" s="51"/>
    </row>
    <row r="595" spans="1:35" s="57" customFormat="1" outlineLevel="1">
      <c r="A595" s="647"/>
      <c r="B595" s="649" t="s">
        <v>23</v>
      </c>
      <c r="C595" s="100">
        <v>1079</v>
      </c>
      <c r="D595" s="48"/>
      <c r="E595" s="48" t="s">
        <v>12955</v>
      </c>
      <c r="F595" s="48" t="s">
        <v>12956</v>
      </c>
      <c r="G595" s="95" t="s">
        <v>10887</v>
      </c>
      <c r="H595" s="48"/>
      <c r="I595" s="48"/>
      <c r="J595" s="48"/>
      <c r="K595" s="48"/>
      <c r="L595" s="48"/>
      <c r="M595" s="48"/>
      <c r="N595" s="48"/>
      <c r="O595" s="48"/>
      <c r="P595" s="651"/>
      <c r="Q595" s="652"/>
      <c r="R595" s="125"/>
      <c r="S595" s="78"/>
      <c r="T595" s="78"/>
      <c r="U595" s="78"/>
      <c r="V595" s="78"/>
      <c r="W595" s="78"/>
      <c r="X595" s="78"/>
      <c r="Y595" s="78"/>
      <c r="Z595" s="48"/>
      <c r="AA595" s="87"/>
      <c r="AB595" s="90"/>
      <c r="AC595" s="90"/>
      <c r="AD595" s="90"/>
      <c r="AE595" s="48"/>
      <c r="AF595" s="635"/>
      <c r="AG595" s="125"/>
      <c r="AH595" s="51"/>
      <c r="AI595" s="51"/>
    </row>
    <row r="596" spans="1:35" s="57" customFormat="1" outlineLevel="1">
      <c r="A596" s="647"/>
      <c r="B596" s="649" t="s">
        <v>23</v>
      </c>
      <c r="C596" s="100">
        <v>1080</v>
      </c>
      <c r="D596" s="48"/>
      <c r="E596" s="48" t="s">
        <v>12957</v>
      </c>
      <c r="F596" s="48" t="s">
        <v>12958</v>
      </c>
      <c r="G596" s="95" t="s">
        <v>10890</v>
      </c>
      <c r="H596" s="48"/>
      <c r="I596" s="48"/>
      <c r="J596" s="48"/>
      <c r="K596" s="48"/>
      <c r="L596" s="48"/>
      <c r="M596" s="48"/>
      <c r="N596" s="48"/>
      <c r="O596" s="48"/>
      <c r="P596" s="651"/>
      <c r="Q596" s="652"/>
      <c r="R596" s="125"/>
      <c r="S596" s="78"/>
      <c r="T596" s="78"/>
      <c r="U596" s="78"/>
      <c r="V596" s="78"/>
      <c r="W596" s="78"/>
      <c r="X596" s="78"/>
      <c r="Y596" s="78"/>
      <c r="Z596" s="48"/>
      <c r="AA596" s="87"/>
      <c r="AB596" s="90"/>
      <c r="AC596" s="90"/>
      <c r="AD596" s="90"/>
      <c r="AE596" s="48"/>
      <c r="AF596" s="635"/>
      <c r="AG596" s="125"/>
      <c r="AH596" s="51"/>
      <c r="AI596" s="51"/>
    </row>
    <row r="597" spans="1:35" s="57" customFormat="1" outlineLevel="1">
      <c r="A597" s="647"/>
      <c r="B597" s="649" t="s">
        <v>23</v>
      </c>
      <c r="C597" s="100">
        <v>1081</v>
      </c>
      <c r="D597" s="48"/>
      <c r="E597" s="48" t="s">
        <v>12959</v>
      </c>
      <c r="F597" s="48" t="s">
        <v>12960</v>
      </c>
      <c r="G597" s="95" t="s">
        <v>10893</v>
      </c>
      <c r="H597" s="48"/>
      <c r="I597" s="48"/>
      <c r="J597" s="48"/>
      <c r="K597" s="48"/>
      <c r="L597" s="48"/>
      <c r="M597" s="48"/>
      <c r="N597" s="48"/>
      <c r="O597" s="48"/>
      <c r="P597" s="651"/>
      <c r="Q597" s="652"/>
      <c r="R597" s="125"/>
      <c r="S597" s="78"/>
      <c r="T597" s="78"/>
      <c r="U597" s="78"/>
      <c r="V597" s="78"/>
      <c r="W597" s="78"/>
      <c r="X597" s="78"/>
      <c r="Y597" s="78"/>
      <c r="Z597" s="48"/>
      <c r="AA597" s="87"/>
      <c r="AB597" s="90"/>
      <c r="AC597" s="90"/>
      <c r="AD597" s="90"/>
      <c r="AE597" s="48"/>
      <c r="AF597" s="635"/>
      <c r="AG597" s="125"/>
      <c r="AH597" s="51"/>
      <c r="AI597" s="51"/>
    </row>
    <row r="598" spans="1:35" s="57" customFormat="1" outlineLevel="1">
      <c r="A598" s="647"/>
      <c r="B598" s="649" t="s">
        <v>23</v>
      </c>
      <c r="C598" s="100">
        <v>1082</v>
      </c>
      <c r="D598" s="48"/>
      <c r="E598" s="48" t="s">
        <v>12961</v>
      </c>
      <c r="F598" s="48" t="s">
        <v>12962</v>
      </c>
      <c r="G598" s="95" t="s">
        <v>10896</v>
      </c>
      <c r="H598" s="48"/>
      <c r="I598" s="48"/>
      <c r="J598" s="48"/>
      <c r="K598" s="48"/>
      <c r="L598" s="48"/>
      <c r="M598" s="48"/>
      <c r="N598" s="48"/>
      <c r="O598" s="48"/>
      <c r="P598" s="651"/>
      <c r="Q598" s="652"/>
      <c r="R598" s="125"/>
      <c r="S598" s="78"/>
      <c r="T598" s="78"/>
      <c r="U598" s="78"/>
      <c r="V598" s="78"/>
      <c r="W598" s="78"/>
      <c r="X598" s="78"/>
      <c r="Y598" s="78"/>
      <c r="Z598" s="48"/>
      <c r="AA598" s="87"/>
      <c r="AB598" s="90"/>
      <c r="AC598" s="90"/>
      <c r="AD598" s="90"/>
      <c r="AE598" s="48"/>
      <c r="AF598" s="635"/>
      <c r="AG598" s="125"/>
      <c r="AH598" s="51"/>
      <c r="AI598" s="51"/>
    </row>
    <row r="599" spans="1:35" s="57" customFormat="1" outlineLevel="1">
      <c r="A599" s="647"/>
      <c r="B599" s="649" t="s">
        <v>23</v>
      </c>
      <c r="C599" s="100">
        <v>1083</v>
      </c>
      <c r="D599" s="48"/>
      <c r="E599" s="48" t="s">
        <v>12963</v>
      </c>
      <c r="F599" s="48" t="s">
        <v>12964</v>
      </c>
      <c r="G599" s="95" t="s">
        <v>10899</v>
      </c>
      <c r="H599" s="48"/>
      <c r="I599" s="48"/>
      <c r="J599" s="48"/>
      <c r="K599" s="48"/>
      <c r="L599" s="48"/>
      <c r="M599" s="48"/>
      <c r="N599" s="48"/>
      <c r="O599" s="48"/>
      <c r="P599" s="651"/>
      <c r="Q599" s="652"/>
      <c r="R599" s="125"/>
      <c r="S599" s="78"/>
      <c r="T599" s="78"/>
      <c r="U599" s="78"/>
      <c r="V599" s="78"/>
      <c r="W599" s="78"/>
      <c r="X599" s="78"/>
      <c r="Y599" s="78"/>
      <c r="Z599" s="48"/>
      <c r="AA599" s="87"/>
      <c r="AB599" s="90"/>
      <c r="AC599" s="90"/>
      <c r="AD599" s="90"/>
      <c r="AE599" s="48"/>
      <c r="AF599" s="635"/>
      <c r="AG599" s="125"/>
      <c r="AH599" s="51"/>
      <c r="AI599" s="51"/>
    </row>
    <row r="600" spans="1:35" s="57" customFormat="1" outlineLevel="1">
      <c r="A600" s="647"/>
      <c r="B600" s="649" t="s">
        <v>23</v>
      </c>
      <c r="C600" s="100">
        <v>1084</v>
      </c>
      <c r="D600" s="48"/>
      <c r="E600" s="48" t="s">
        <v>12965</v>
      </c>
      <c r="F600" s="48" t="s">
        <v>12966</v>
      </c>
      <c r="G600" s="95" t="s">
        <v>10902</v>
      </c>
      <c r="H600" s="48"/>
      <c r="I600" s="48"/>
      <c r="J600" s="48"/>
      <c r="K600" s="48"/>
      <c r="L600" s="48"/>
      <c r="M600" s="48"/>
      <c r="N600" s="48"/>
      <c r="O600" s="48"/>
      <c r="P600" s="651"/>
      <c r="Q600" s="652"/>
      <c r="R600" s="125"/>
      <c r="S600" s="78"/>
      <c r="T600" s="78"/>
      <c r="U600" s="78"/>
      <c r="V600" s="78"/>
      <c r="W600" s="78"/>
      <c r="X600" s="78"/>
      <c r="Y600" s="78"/>
      <c r="Z600" s="48"/>
      <c r="AA600" s="87"/>
      <c r="AB600" s="90"/>
      <c r="AC600" s="90"/>
      <c r="AD600" s="90"/>
      <c r="AE600" s="48"/>
      <c r="AF600" s="635"/>
      <c r="AG600" s="125"/>
      <c r="AH600" s="51"/>
      <c r="AI600" s="51"/>
    </row>
    <row r="601" spans="1:35" s="57" customFormat="1" outlineLevel="1">
      <c r="A601" s="647"/>
      <c r="B601" s="649" t="s">
        <v>23</v>
      </c>
      <c r="C601" s="100">
        <v>1085</v>
      </c>
      <c r="D601" s="48"/>
      <c r="E601" s="48" t="s">
        <v>12967</v>
      </c>
      <c r="F601" s="48" t="s">
        <v>12968</v>
      </c>
      <c r="G601" s="95" t="s">
        <v>10905</v>
      </c>
      <c r="H601" s="48"/>
      <c r="I601" s="48"/>
      <c r="J601" s="48"/>
      <c r="K601" s="48"/>
      <c r="L601" s="48"/>
      <c r="M601" s="48"/>
      <c r="N601" s="48"/>
      <c r="O601" s="48"/>
      <c r="P601" s="651"/>
      <c r="Q601" s="652"/>
      <c r="R601" s="125"/>
      <c r="S601" s="78"/>
      <c r="T601" s="78"/>
      <c r="U601" s="78"/>
      <c r="V601" s="78"/>
      <c r="W601" s="78"/>
      <c r="X601" s="78"/>
      <c r="Y601" s="78"/>
      <c r="Z601" s="48"/>
      <c r="AA601" s="87"/>
      <c r="AB601" s="90"/>
      <c r="AC601" s="90"/>
      <c r="AD601" s="90"/>
      <c r="AE601" s="48"/>
      <c r="AF601" s="635"/>
      <c r="AG601" s="125"/>
      <c r="AH601" s="51"/>
      <c r="AI601" s="51"/>
    </row>
    <row r="602" spans="1:35" s="57" customFormat="1" outlineLevel="1">
      <c r="A602" s="647"/>
      <c r="B602" s="649" t="s">
        <v>23</v>
      </c>
      <c r="C602" s="100">
        <v>1086</v>
      </c>
      <c r="D602" s="48"/>
      <c r="E602" s="48" t="s">
        <v>12969</v>
      </c>
      <c r="F602" s="48" t="s">
        <v>12970</v>
      </c>
      <c r="G602" s="95" t="s">
        <v>10908</v>
      </c>
      <c r="H602" s="48"/>
      <c r="I602" s="48"/>
      <c r="J602" s="48"/>
      <c r="K602" s="48"/>
      <c r="L602" s="48"/>
      <c r="M602" s="48"/>
      <c r="N602" s="48"/>
      <c r="O602" s="48"/>
      <c r="P602" s="651"/>
      <c r="Q602" s="652"/>
      <c r="R602" s="125"/>
      <c r="S602" s="78"/>
      <c r="T602" s="78"/>
      <c r="U602" s="78"/>
      <c r="V602" s="78"/>
      <c r="W602" s="78"/>
      <c r="X602" s="78"/>
      <c r="Y602" s="78"/>
      <c r="Z602" s="48"/>
      <c r="AA602" s="87"/>
      <c r="AB602" s="90"/>
      <c r="AC602" s="90"/>
      <c r="AD602" s="90"/>
      <c r="AE602" s="48"/>
      <c r="AF602" s="635"/>
      <c r="AG602" s="125"/>
      <c r="AH602" s="51"/>
      <c r="AI602" s="51"/>
    </row>
    <row r="603" spans="1:35" s="57" customFormat="1" outlineLevel="1">
      <c r="A603" s="647"/>
      <c r="B603" s="649" t="s">
        <v>23</v>
      </c>
      <c r="C603" s="100">
        <v>1087</v>
      </c>
      <c r="D603" s="48"/>
      <c r="E603" s="48" t="s">
        <v>12971</v>
      </c>
      <c r="F603" s="48" t="s">
        <v>12972</v>
      </c>
      <c r="G603" s="95" t="s">
        <v>10911</v>
      </c>
      <c r="H603" s="48"/>
      <c r="I603" s="48"/>
      <c r="J603" s="48"/>
      <c r="K603" s="48"/>
      <c r="L603" s="48"/>
      <c r="M603" s="48"/>
      <c r="N603" s="48"/>
      <c r="O603" s="48"/>
      <c r="P603" s="651"/>
      <c r="Q603" s="652"/>
      <c r="R603" s="125"/>
      <c r="S603" s="78"/>
      <c r="T603" s="78"/>
      <c r="U603" s="78"/>
      <c r="V603" s="78"/>
      <c r="W603" s="78"/>
      <c r="X603" s="78"/>
      <c r="Y603" s="78"/>
      <c r="Z603" s="48"/>
      <c r="AA603" s="87"/>
      <c r="AB603" s="90"/>
      <c r="AC603" s="90"/>
      <c r="AD603" s="90"/>
      <c r="AE603" s="48"/>
      <c r="AF603" s="635"/>
      <c r="AG603" s="125"/>
      <c r="AH603" s="51"/>
      <c r="AI603" s="51"/>
    </row>
    <row r="604" spans="1:35" s="57" customFormat="1" outlineLevel="1">
      <c r="A604" s="647"/>
      <c r="B604" s="649" t="s">
        <v>23</v>
      </c>
      <c r="C604" s="100">
        <v>1088</v>
      </c>
      <c r="D604" s="48"/>
      <c r="E604" s="48" t="s">
        <v>12973</v>
      </c>
      <c r="F604" s="48" t="s">
        <v>12974</v>
      </c>
      <c r="G604" s="95" t="s">
        <v>10914</v>
      </c>
      <c r="H604" s="48"/>
      <c r="I604" s="48"/>
      <c r="J604" s="48"/>
      <c r="K604" s="48"/>
      <c r="L604" s="48"/>
      <c r="M604" s="48"/>
      <c r="N604" s="48"/>
      <c r="O604" s="48"/>
      <c r="P604" s="651"/>
      <c r="Q604" s="652"/>
      <c r="R604" s="125"/>
      <c r="S604" s="78"/>
      <c r="T604" s="78"/>
      <c r="U604" s="78"/>
      <c r="V604" s="78"/>
      <c r="W604" s="78"/>
      <c r="X604" s="78"/>
      <c r="Y604" s="78"/>
      <c r="Z604" s="48"/>
      <c r="AA604" s="87"/>
      <c r="AB604" s="90"/>
      <c r="AC604" s="90"/>
      <c r="AD604" s="90"/>
      <c r="AE604" s="48"/>
      <c r="AF604" s="635"/>
      <c r="AG604" s="125"/>
      <c r="AH604" s="51"/>
      <c r="AI604" s="51"/>
    </row>
    <row r="605" spans="1:35" s="57" customFormat="1" outlineLevel="1">
      <c r="A605" s="647"/>
      <c r="B605" s="649" t="s">
        <v>23</v>
      </c>
      <c r="C605" s="100">
        <v>1089</v>
      </c>
      <c r="D605" s="48"/>
      <c r="E605" s="48" t="s">
        <v>12975</v>
      </c>
      <c r="F605" s="48" t="s">
        <v>12976</v>
      </c>
      <c r="G605" s="95" t="s">
        <v>10917</v>
      </c>
      <c r="H605" s="48"/>
      <c r="I605" s="48"/>
      <c r="J605" s="48"/>
      <c r="K605" s="48"/>
      <c r="L605" s="48"/>
      <c r="M605" s="48"/>
      <c r="N605" s="48"/>
      <c r="O605" s="48"/>
      <c r="P605" s="651"/>
      <c r="Q605" s="652"/>
      <c r="R605" s="125"/>
      <c r="S605" s="78"/>
      <c r="T605" s="78"/>
      <c r="U605" s="78"/>
      <c r="V605" s="78"/>
      <c r="W605" s="78"/>
      <c r="X605" s="78"/>
      <c r="Y605" s="78"/>
      <c r="Z605" s="48"/>
      <c r="AA605" s="87"/>
      <c r="AB605" s="90"/>
      <c r="AC605" s="90"/>
      <c r="AD605" s="90"/>
      <c r="AE605" s="48"/>
      <c r="AF605" s="635"/>
      <c r="AG605" s="125"/>
      <c r="AH605" s="51"/>
      <c r="AI605" s="51"/>
    </row>
    <row r="606" spans="1:35" s="57" customFormat="1" outlineLevel="1">
      <c r="A606" s="647"/>
      <c r="B606" s="649" t="s">
        <v>23</v>
      </c>
      <c r="C606" s="100">
        <v>1090</v>
      </c>
      <c r="D606" s="48"/>
      <c r="E606" s="48" t="s">
        <v>12977</v>
      </c>
      <c r="F606" s="48" t="s">
        <v>12978</v>
      </c>
      <c r="G606" s="95" t="s">
        <v>10920</v>
      </c>
      <c r="H606" s="48"/>
      <c r="I606" s="48"/>
      <c r="J606" s="48"/>
      <c r="K606" s="48"/>
      <c r="L606" s="48"/>
      <c r="M606" s="48"/>
      <c r="N606" s="48"/>
      <c r="O606" s="48"/>
      <c r="P606" s="651"/>
      <c r="Q606" s="652"/>
      <c r="R606" s="125"/>
      <c r="S606" s="78"/>
      <c r="T606" s="78"/>
      <c r="U606" s="78"/>
      <c r="V606" s="78"/>
      <c r="W606" s="78"/>
      <c r="X606" s="78"/>
      <c r="Y606" s="78"/>
      <c r="Z606" s="48"/>
      <c r="AA606" s="87"/>
      <c r="AB606" s="90"/>
      <c r="AC606" s="90"/>
      <c r="AD606" s="90"/>
      <c r="AE606" s="48"/>
      <c r="AF606" s="635"/>
      <c r="AG606" s="125"/>
      <c r="AH606" s="51"/>
      <c r="AI606" s="51"/>
    </row>
    <row r="607" spans="1:35" s="57" customFormat="1" outlineLevel="1">
      <c r="A607" s="647"/>
      <c r="B607" s="649" t="s">
        <v>23</v>
      </c>
      <c r="C607" s="100">
        <v>1091</v>
      </c>
      <c r="D607" s="48"/>
      <c r="E607" s="48" t="s">
        <v>12979</v>
      </c>
      <c r="F607" s="48" t="s">
        <v>12980</v>
      </c>
      <c r="G607" s="95" t="s">
        <v>10923</v>
      </c>
      <c r="H607" s="48"/>
      <c r="I607" s="48"/>
      <c r="J607" s="48"/>
      <c r="K607" s="48"/>
      <c r="L607" s="48"/>
      <c r="M607" s="48"/>
      <c r="N607" s="48"/>
      <c r="O607" s="48"/>
      <c r="P607" s="651"/>
      <c r="Q607" s="652"/>
      <c r="R607" s="125"/>
      <c r="S607" s="78"/>
      <c r="T607" s="78"/>
      <c r="U607" s="78"/>
      <c r="V607" s="78"/>
      <c r="W607" s="78"/>
      <c r="X607" s="78"/>
      <c r="Y607" s="78"/>
      <c r="Z607" s="48"/>
      <c r="AA607" s="87"/>
      <c r="AB607" s="90"/>
      <c r="AC607" s="90"/>
      <c r="AD607" s="90"/>
      <c r="AE607" s="48"/>
      <c r="AF607" s="635"/>
      <c r="AG607" s="125"/>
      <c r="AH607" s="51"/>
      <c r="AI607" s="51"/>
    </row>
    <row r="608" spans="1:35" s="57" customFormat="1" outlineLevel="1">
      <c r="A608" s="647"/>
      <c r="B608" s="649" t="s">
        <v>23</v>
      </c>
      <c r="C608" s="100">
        <v>1092</v>
      </c>
      <c r="D608" s="48"/>
      <c r="E608" s="48" t="s">
        <v>12981</v>
      </c>
      <c r="F608" s="48" t="s">
        <v>12982</v>
      </c>
      <c r="G608" s="95" t="s">
        <v>10926</v>
      </c>
      <c r="H608" s="48"/>
      <c r="I608" s="48"/>
      <c r="J608" s="48"/>
      <c r="K608" s="48"/>
      <c r="L608" s="48"/>
      <c r="M608" s="48"/>
      <c r="N608" s="48"/>
      <c r="O608" s="48"/>
      <c r="P608" s="651"/>
      <c r="Q608" s="652"/>
      <c r="R608" s="125"/>
      <c r="S608" s="78"/>
      <c r="T608" s="78"/>
      <c r="U608" s="78"/>
      <c r="V608" s="78"/>
      <c r="W608" s="78"/>
      <c r="X608" s="78"/>
      <c r="Y608" s="78"/>
      <c r="Z608" s="48"/>
      <c r="AA608" s="87"/>
      <c r="AB608" s="90"/>
      <c r="AC608" s="90"/>
      <c r="AD608" s="90"/>
      <c r="AE608" s="48"/>
      <c r="AF608" s="635"/>
      <c r="AG608" s="125"/>
      <c r="AH608" s="51"/>
      <c r="AI608" s="51"/>
    </row>
    <row r="609" spans="1:35" s="57" customFormat="1" outlineLevel="1">
      <c r="A609" s="647"/>
      <c r="B609" s="649" t="s">
        <v>23</v>
      </c>
      <c r="C609" s="100">
        <v>1093</v>
      </c>
      <c r="D609" s="48"/>
      <c r="E609" s="48" t="s">
        <v>12983</v>
      </c>
      <c r="F609" s="48" t="s">
        <v>12984</v>
      </c>
      <c r="G609" s="95" t="s">
        <v>10929</v>
      </c>
      <c r="H609" s="48"/>
      <c r="I609" s="48"/>
      <c r="J609" s="48"/>
      <c r="K609" s="48"/>
      <c r="L609" s="48"/>
      <c r="M609" s="48"/>
      <c r="N609" s="48"/>
      <c r="O609" s="48"/>
      <c r="P609" s="651"/>
      <c r="Q609" s="652"/>
      <c r="R609" s="125"/>
      <c r="S609" s="78"/>
      <c r="T609" s="78"/>
      <c r="U609" s="78"/>
      <c r="V609" s="78"/>
      <c r="W609" s="78"/>
      <c r="X609" s="78"/>
      <c r="Y609" s="78"/>
      <c r="Z609" s="48"/>
      <c r="AA609" s="87"/>
      <c r="AB609" s="90"/>
      <c r="AC609" s="90"/>
      <c r="AD609" s="90"/>
      <c r="AE609" s="48"/>
      <c r="AF609" s="635"/>
      <c r="AG609" s="125"/>
      <c r="AH609" s="51"/>
      <c r="AI609" s="51"/>
    </row>
    <row r="610" spans="1:35" s="57" customFormat="1" outlineLevel="1">
      <c r="A610" s="647"/>
      <c r="B610" s="649" t="s">
        <v>23</v>
      </c>
      <c r="C610" s="100">
        <v>1094</v>
      </c>
      <c r="D610" s="48"/>
      <c r="E610" s="48" t="s">
        <v>12985</v>
      </c>
      <c r="F610" s="48" t="s">
        <v>12986</v>
      </c>
      <c r="G610" s="95" t="s">
        <v>10932</v>
      </c>
      <c r="H610" s="48"/>
      <c r="I610" s="48"/>
      <c r="J610" s="48"/>
      <c r="K610" s="48"/>
      <c r="L610" s="48"/>
      <c r="M610" s="48"/>
      <c r="N610" s="48"/>
      <c r="O610" s="48"/>
      <c r="P610" s="651"/>
      <c r="Q610" s="652"/>
      <c r="R610" s="125"/>
      <c r="S610" s="78"/>
      <c r="T610" s="78"/>
      <c r="U610" s="78"/>
      <c r="V610" s="78"/>
      <c r="W610" s="78"/>
      <c r="X610" s="78"/>
      <c r="Y610" s="78"/>
      <c r="Z610" s="48"/>
      <c r="AA610" s="87"/>
      <c r="AB610" s="90"/>
      <c r="AC610" s="90"/>
      <c r="AD610" s="90"/>
      <c r="AE610" s="48"/>
      <c r="AF610" s="635"/>
      <c r="AG610" s="125"/>
      <c r="AH610" s="51"/>
      <c r="AI610" s="51"/>
    </row>
    <row r="611" spans="1:35" s="57" customFormat="1" outlineLevel="1">
      <c r="A611" s="647"/>
      <c r="B611" s="649" t="s">
        <v>23</v>
      </c>
      <c r="C611" s="100">
        <v>1095</v>
      </c>
      <c r="D611" s="48"/>
      <c r="E611" s="48" t="s">
        <v>12987</v>
      </c>
      <c r="F611" s="48" t="s">
        <v>12988</v>
      </c>
      <c r="G611" s="95" t="s">
        <v>10935</v>
      </c>
      <c r="H611" s="48"/>
      <c r="I611" s="48"/>
      <c r="J611" s="48"/>
      <c r="K611" s="48"/>
      <c r="L611" s="48"/>
      <c r="M611" s="48"/>
      <c r="N611" s="48"/>
      <c r="O611" s="48"/>
      <c r="P611" s="651"/>
      <c r="Q611" s="652"/>
      <c r="R611" s="125"/>
      <c r="S611" s="78"/>
      <c r="T611" s="78"/>
      <c r="U611" s="78"/>
      <c r="V611" s="78"/>
      <c r="W611" s="78"/>
      <c r="X611" s="78"/>
      <c r="Y611" s="78"/>
      <c r="Z611" s="48"/>
      <c r="AA611" s="87"/>
      <c r="AB611" s="90"/>
      <c r="AC611" s="90"/>
      <c r="AD611" s="90"/>
      <c r="AE611" s="48"/>
      <c r="AF611" s="635"/>
      <c r="AG611" s="125"/>
      <c r="AH611" s="51"/>
      <c r="AI611" s="51"/>
    </row>
    <row r="612" spans="1:35" s="57" customFormat="1" outlineLevel="1">
      <c r="A612" s="647"/>
      <c r="B612" s="649" t="s">
        <v>23</v>
      </c>
      <c r="C612" s="100">
        <v>1096</v>
      </c>
      <c r="D612" s="48"/>
      <c r="E612" s="48" t="s">
        <v>12989</v>
      </c>
      <c r="F612" s="48" t="s">
        <v>12990</v>
      </c>
      <c r="G612" s="95" t="s">
        <v>10938</v>
      </c>
      <c r="H612" s="48"/>
      <c r="I612" s="48"/>
      <c r="J612" s="48"/>
      <c r="K612" s="48"/>
      <c r="L612" s="48"/>
      <c r="M612" s="48"/>
      <c r="N612" s="48"/>
      <c r="O612" s="48"/>
      <c r="P612" s="651"/>
      <c r="Q612" s="652"/>
      <c r="R612" s="125"/>
      <c r="S612" s="78"/>
      <c r="T612" s="78"/>
      <c r="U612" s="78"/>
      <c r="V612" s="78"/>
      <c r="W612" s="78"/>
      <c r="X612" s="78"/>
      <c r="Y612" s="78"/>
      <c r="Z612" s="48"/>
      <c r="AA612" s="87"/>
      <c r="AB612" s="90"/>
      <c r="AC612" s="90"/>
      <c r="AD612" s="90"/>
      <c r="AE612" s="48"/>
      <c r="AF612" s="635"/>
      <c r="AG612" s="125"/>
      <c r="AH612" s="51"/>
      <c r="AI612" s="51"/>
    </row>
    <row r="613" spans="1:35" s="57" customFormat="1" outlineLevel="1">
      <c r="A613" s="647"/>
      <c r="B613" s="649" t="s">
        <v>23</v>
      </c>
      <c r="C613" s="100">
        <v>1097</v>
      </c>
      <c r="D613" s="48"/>
      <c r="E613" s="48" t="s">
        <v>12991</v>
      </c>
      <c r="F613" s="48" t="s">
        <v>12992</v>
      </c>
      <c r="G613" s="95" t="s">
        <v>10941</v>
      </c>
      <c r="H613" s="48"/>
      <c r="I613" s="48"/>
      <c r="J613" s="48"/>
      <c r="K613" s="48"/>
      <c r="L613" s="48"/>
      <c r="M613" s="48"/>
      <c r="N613" s="48"/>
      <c r="O613" s="48"/>
      <c r="P613" s="651"/>
      <c r="Q613" s="652"/>
      <c r="R613" s="125"/>
      <c r="S613" s="78"/>
      <c r="T613" s="78"/>
      <c r="U613" s="78"/>
      <c r="V613" s="78"/>
      <c r="W613" s="78"/>
      <c r="X613" s="78"/>
      <c r="Y613" s="78"/>
      <c r="Z613" s="48"/>
      <c r="AA613" s="87"/>
      <c r="AB613" s="90"/>
      <c r="AC613" s="90"/>
      <c r="AD613" s="90"/>
      <c r="AE613" s="48"/>
      <c r="AF613" s="635"/>
      <c r="AG613" s="125"/>
      <c r="AH613" s="51"/>
      <c r="AI613" s="51"/>
    </row>
    <row r="614" spans="1:35" s="57" customFormat="1" outlineLevel="1">
      <c r="A614" s="647"/>
      <c r="B614" s="649" t="s">
        <v>23</v>
      </c>
      <c r="C614" s="100">
        <v>1098</v>
      </c>
      <c r="D614" s="48"/>
      <c r="E614" s="48" t="s">
        <v>12993</v>
      </c>
      <c r="F614" s="48" t="s">
        <v>12994</v>
      </c>
      <c r="G614" s="95" t="s">
        <v>10944</v>
      </c>
      <c r="H614" s="48"/>
      <c r="I614" s="48"/>
      <c r="J614" s="48"/>
      <c r="K614" s="48"/>
      <c r="L614" s="48"/>
      <c r="M614" s="48"/>
      <c r="N614" s="48"/>
      <c r="O614" s="48"/>
      <c r="P614" s="651"/>
      <c r="Q614" s="652"/>
      <c r="R614" s="125"/>
      <c r="S614" s="78"/>
      <c r="T614" s="78"/>
      <c r="U614" s="78"/>
      <c r="V614" s="78"/>
      <c r="W614" s="78"/>
      <c r="X614" s="78"/>
      <c r="Y614" s="78"/>
      <c r="Z614" s="48"/>
      <c r="AA614" s="87"/>
      <c r="AB614" s="90"/>
      <c r="AC614" s="90"/>
      <c r="AD614" s="90"/>
      <c r="AE614" s="48"/>
      <c r="AF614" s="635"/>
      <c r="AG614" s="125"/>
      <c r="AH614" s="51"/>
      <c r="AI614" s="51"/>
    </row>
    <row r="615" spans="1:35" s="660" customFormat="1" outlineLevel="1">
      <c r="A615" s="647"/>
      <c r="B615" s="649" t="s">
        <v>23</v>
      </c>
      <c r="C615" s="100">
        <v>1099</v>
      </c>
      <c r="D615" s="48"/>
      <c r="E615" s="48" t="s">
        <v>12995</v>
      </c>
      <c r="F615" s="48" t="s">
        <v>12996</v>
      </c>
      <c r="G615" s="95" t="s">
        <v>10947</v>
      </c>
      <c r="H615" s="48"/>
      <c r="I615" s="48"/>
      <c r="J615" s="48"/>
      <c r="K615" s="48"/>
      <c r="L615" s="48"/>
      <c r="M615" s="48"/>
      <c r="N615" s="48"/>
      <c r="O615" s="48"/>
      <c r="P615" s="651"/>
      <c r="Q615" s="652"/>
      <c r="R615" s="125"/>
      <c r="S615" s="78"/>
      <c r="T615" s="78"/>
      <c r="U615" s="78"/>
      <c r="V615" s="78"/>
      <c r="W615" s="78"/>
      <c r="X615" s="78"/>
      <c r="Y615" s="78"/>
      <c r="Z615" s="48"/>
      <c r="AA615" s="87"/>
      <c r="AB615" s="90"/>
      <c r="AC615" s="90"/>
      <c r="AD615" s="90"/>
      <c r="AE615" s="48"/>
      <c r="AF615" s="635"/>
      <c r="AG615" s="125"/>
      <c r="AH615" s="51"/>
      <c r="AI615" s="51"/>
    </row>
    <row r="616" spans="1:35" s="660" customFormat="1" outlineLevel="1">
      <c r="A616" s="647"/>
      <c r="B616" s="649" t="s">
        <v>23</v>
      </c>
      <c r="C616" s="100">
        <v>1100</v>
      </c>
      <c r="D616" s="48"/>
      <c r="E616" s="48" t="s">
        <v>12997</v>
      </c>
      <c r="F616" s="48" t="s">
        <v>12998</v>
      </c>
      <c r="G616" s="95" t="s">
        <v>10950</v>
      </c>
      <c r="H616" s="48"/>
      <c r="I616" s="48"/>
      <c r="J616" s="48"/>
      <c r="K616" s="48"/>
      <c r="L616" s="48"/>
      <c r="M616" s="48"/>
      <c r="N616" s="48"/>
      <c r="O616" s="48"/>
      <c r="P616" s="651"/>
      <c r="Q616" s="652"/>
      <c r="R616" s="125"/>
      <c r="S616" s="78"/>
      <c r="T616" s="78"/>
      <c r="U616" s="78"/>
      <c r="V616" s="78"/>
      <c r="W616" s="78"/>
      <c r="X616" s="78"/>
      <c r="Y616" s="78"/>
      <c r="Z616" s="48"/>
      <c r="AA616" s="87"/>
      <c r="AB616" s="90"/>
      <c r="AC616" s="90"/>
      <c r="AD616" s="90"/>
      <c r="AE616" s="48"/>
      <c r="AF616" s="635"/>
      <c r="AG616" s="125"/>
      <c r="AH616" s="51"/>
      <c r="AI616" s="51"/>
    </row>
    <row r="617" spans="1:35" s="660" customFormat="1" outlineLevel="1">
      <c r="A617" s="647"/>
      <c r="B617" s="649" t="s">
        <v>23</v>
      </c>
      <c r="C617" s="100">
        <v>1101</v>
      </c>
      <c r="D617" s="48"/>
      <c r="E617" s="48" t="s">
        <v>12999</v>
      </c>
      <c r="F617" s="48" t="s">
        <v>13000</v>
      </c>
      <c r="G617" s="95" t="s">
        <v>10953</v>
      </c>
      <c r="H617" s="48"/>
      <c r="I617" s="48"/>
      <c r="J617" s="48"/>
      <c r="K617" s="48"/>
      <c r="L617" s="48"/>
      <c r="M617" s="48"/>
      <c r="N617" s="48"/>
      <c r="O617" s="48"/>
      <c r="P617" s="651"/>
      <c r="Q617" s="652"/>
      <c r="R617" s="125"/>
      <c r="S617" s="78"/>
      <c r="T617" s="78"/>
      <c r="U617" s="78"/>
      <c r="V617" s="78"/>
      <c r="W617" s="78"/>
      <c r="X617" s="78"/>
      <c r="Y617" s="78"/>
      <c r="Z617" s="48"/>
      <c r="AA617" s="87"/>
      <c r="AB617" s="90"/>
      <c r="AC617" s="90"/>
      <c r="AD617" s="90"/>
      <c r="AE617" s="48"/>
      <c r="AF617" s="635"/>
      <c r="AG617" s="125"/>
      <c r="AH617" s="51"/>
      <c r="AI617" s="51"/>
    </row>
    <row r="618" spans="1:35" s="660" customFormat="1" outlineLevel="1">
      <c r="A618" s="647"/>
      <c r="B618" s="649" t="s">
        <v>23</v>
      </c>
      <c r="C618" s="100">
        <v>1102</v>
      </c>
      <c r="D618" s="48"/>
      <c r="E618" s="48" t="s">
        <v>13001</v>
      </c>
      <c r="F618" s="48" t="s">
        <v>13002</v>
      </c>
      <c r="G618" s="95" t="s">
        <v>10956</v>
      </c>
      <c r="H618" s="48"/>
      <c r="I618" s="48"/>
      <c r="J618" s="48"/>
      <c r="K618" s="48"/>
      <c r="L618" s="48"/>
      <c r="M618" s="48"/>
      <c r="N618" s="48"/>
      <c r="O618" s="48"/>
      <c r="P618" s="651"/>
      <c r="Q618" s="652"/>
      <c r="R618" s="125"/>
      <c r="S618" s="78"/>
      <c r="T618" s="78"/>
      <c r="U618" s="78"/>
      <c r="V618" s="78"/>
      <c r="W618" s="78"/>
      <c r="X618" s="78"/>
      <c r="Y618" s="78"/>
      <c r="Z618" s="48"/>
      <c r="AA618" s="87"/>
      <c r="AB618" s="90"/>
      <c r="AC618" s="90"/>
      <c r="AD618" s="90"/>
      <c r="AE618" s="48"/>
      <c r="AF618" s="635"/>
      <c r="AG618" s="125"/>
      <c r="AH618" s="51"/>
      <c r="AI618" s="51"/>
    </row>
    <row r="619" spans="1:35" s="660" customFormat="1" outlineLevel="1">
      <c r="A619" s="647"/>
      <c r="B619" s="649" t="s">
        <v>23</v>
      </c>
      <c r="C619" s="100">
        <v>1103</v>
      </c>
      <c r="D619" s="48"/>
      <c r="E619" s="48" t="s">
        <v>13003</v>
      </c>
      <c r="F619" s="48" t="s">
        <v>13004</v>
      </c>
      <c r="G619" s="95" t="s">
        <v>10959</v>
      </c>
      <c r="H619" s="48"/>
      <c r="I619" s="48"/>
      <c r="J619" s="48"/>
      <c r="K619" s="48"/>
      <c r="L619" s="48"/>
      <c r="M619" s="48"/>
      <c r="N619" s="48"/>
      <c r="O619" s="48"/>
      <c r="P619" s="651"/>
      <c r="Q619" s="652"/>
      <c r="R619" s="125"/>
      <c r="S619" s="78"/>
      <c r="T619" s="78"/>
      <c r="U619" s="78"/>
      <c r="V619" s="78"/>
      <c r="W619" s="78"/>
      <c r="X619" s="78"/>
      <c r="Y619" s="78"/>
      <c r="Z619" s="48"/>
      <c r="AA619" s="87"/>
      <c r="AB619" s="90"/>
      <c r="AC619" s="90"/>
      <c r="AD619" s="90"/>
      <c r="AE619" s="48"/>
      <c r="AF619" s="635"/>
      <c r="AG619" s="125"/>
      <c r="AH619" s="51"/>
      <c r="AI619" s="51"/>
    </row>
    <row r="620" spans="1:35" s="660" customFormat="1" outlineLevel="1">
      <c r="A620" s="647"/>
      <c r="B620" s="649" t="s">
        <v>23</v>
      </c>
      <c r="C620" s="100">
        <v>1104</v>
      </c>
      <c r="D620" s="48"/>
      <c r="E620" s="48" t="s">
        <v>13005</v>
      </c>
      <c r="F620" s="48" t="s">
        <v>13006</v>
      </c>
      <c r="G620" s="95" t="s">
        <v>10962</v>
      </c>
      <c r="H620" s="48"/>
      <c r="I620" s="48"/>
      <c r="J620" s="48"/>
      <c r="K620" s="48"/>
      <c r="L620" s="48"/>
      <c r="M620" s="48"/>
      <c r="N620" s="48"/>
      <c r="O620" s="48"/>
      <c r="P620" s="651"/>
      <c r="Q620" s="652"/>
      <c r="R620" s="125"/>
      <c r="S620" s="78"/>
      <c r="T620" s="78"/>
      <c r="U620" s="78"/>
      <c r="V620" s="78"/>
      <c r="W620" s="78"/>
      <c r="X620" s="78"/>
      <c r="Y620" s="78"/>
      <c r="Z620" s="48"/>
      <c r="AA620" s="87"/>
      <c r="AB620" s="90"/>
      <c r="AC620" s="90"/>
      <c r="AD620" s="90"/>
      <c r="AE620" s="48"/>
      <c r="AF620" s="635"/>
      <c r="AG620" s="125"/>
      <c r="AH620" s="51"/>
      <c r="AI620" s="51"/>
    </row>
    <row r="621" spans="1:35" s="660" customFormat="1" outlineLevel="1">
      <c r="A621" s="647"/>
      <c r="B621" s="649" t="s">
        <v>23</v>
      </c>
      <c r="C621" s="100">
        <v>1105</v>
      </c>
      <c r="D621" s="48"/>
      <c r="E621" s="48" t="s">
        <v>13007</v>
      </c>
      <c r="F621" s="48" t="s">
        <v>13008</v>
      </c>
      <c r="G621" s="95" t="s">
        <v>10965</v>
      </c>
      <c r="H621" s="48"/>
      <c r="I621" s="48"/>
      <c r="J621" s="48"/>
      <c r="K621" s="48"/>
      <c r="L621" s="48"/>
      <c r="M621" s="48"/>
      <c r="N621" s="48"/>
      <c r="O621" s="48"/>
      <c r="P621" s="651"/>
      <c r="Q621" s="652"/>
      <c r="R621" s="125"/>
      <c r="S621" s="78"/>
      <c r="T621" s="78"/>
      <c r="U621" s="78"/>
      <c r="V621" s="78"/>
      <c r="W621" s="78"/>
      <c r="X621" s="78"/>
      <c r="Y621" s="78"/>
      <c r="Z621" s="48"/>
      <c r="AA621" s="87"/>
      <c r="AB621" s="90"/>
      <c r="AC621" s="90"/>
      <c r="AD621" s="90"/>
      <c r="AE621" s="48"/>
      <c r="AF621" s="635"/>
      <c r="AG621" s="125"/>
      <c r="AH621" s="51"/>
      <c r="AI621" s="51"/>
    </row>
    <row r="622" spans="1:35" s="660" customFormat="1" outlineLevel="1">
      <c r="A622" s="647"/>
      <c r="B622" s="649" t="s">
        <v>23</v>
      </c>
      <c r="C622" s="100">
        <v>1106</v>
      </c>
      <c r="D622" s="48"/>
      <c r="E622" s="48" t="s">
        <v>13009</v>
      </c>
      <c r="F622" s="48" t="s">
        <v>13010</v>
      </c>
      <c r="G622" s="95" t="s">
        <v>10968</v>
      </c>
      <c r="H622" s="48"/>
      <c r="I622" s="48"/>
      <c r="J622" s="48"/>
      <c r="K622" s="48"/>
      <c r="L622" s="48"/>
      <c r="M622" s="48"/>
      <c r="N622" s="48"/>
      <c r="O622" s="48"/>
      <c r="P622" s="651"/>
      <c r="Q622" s="652"/>
      <c r="R622" s="125"/>
      <c r="S622" s="78"/>
      <c r="T622" s="78"/>
      <c r="U622" s="78"/>
      <c r="V622" s="78"/>
      <c r="W622" s="78"/>
      <c r="X622" s="78"/>
      <c r="Y622" s="78"/>
      <c r="Z622" s="48"/>
      <c r="AA622" s="87"/>
      <c r="AB622" s="90"/>
      <c r="AC622" s="90"/>
      <c r="AD622" s="90"/>
      <c r="AE622" s="48"/>
      <c r="AF622" s="635"/>
      <c r="AG622" s="125"/>
      <c r="AH622" s="51"/>
      <c r="AI622" s="51"/>
    </row>
    <row r="623" spans="1:35" s="660" customFormat="1" outlineLevel="1">
      <c r="A623" s="647"/>
      <c r="B623" s="649" t="s">
        <v>23</v>
      </c>
      <c r="C623" s="100">
        <v>1107</v>
      </c>
      <c r="D623" s="48"/>
      <c r="E623" s="48" t="s">
        <v>13011</v>
      </c>
      <c r="F623" s="48" t="s">
        <v>13012</v>
      </c>
      <c r="G623" s="95" t="s">
        <v>10971</v>
      </c>
      <c r="H623" s="48"/>
      <c r="I623" s="48"/>
      <c r="J623" s="48"/>
      <c r="K623" s="48"/>
      <c r="L623" s="48"/>
      <c r="M623" s="48"/>
      <c r="N623" s="48"/>
      <c r="O623" s="48"/>
      <c r="P623" s="651"/>
      <c r="Q623" s="652"/>
      <c r="R623" s="125"/>
      <c r="S623" s="78"/>
      <c r="T623" s="78"/>
      <c r="U623" s="78"/>
      <c r="V623" s="78"/>
      <c r="W623" s="78"/>
      <c r="X623" s="78"/>
      <c r="Y623" s="78"/>
      <c r="Z623" s="48"/>
      <c r="AA623" s="87"/>
      <c r="AB623" s="90"/>
      <c r="AC623" s="90"/>
      <c r="AD623" s="90"/>
      <c r="AE623" s="48"/>
      <c r="AF623" s="635"/>
      <c r="AG623" s="125"/>
      <c r="AH623" s="51"/>
      <c r="AI623" s="51"/>
    </row>
    <row r="624" spans="1:35" s="660" customFormat="1" outlineLevel="1">
      <c r="A624" s="647"/>
      <c r="B624" s="649" t="s">
        <v>23</v>
      </c>
      <c r="C624" s="100">
        <v>1108</v>
      </c>
      <c r="D624" s="48"/>
      <c r="E624" s="48" t="s">
        <v>13013</v>
      </c>
      <c r="F624" s="48" t="s">
        <v>13014</v>
      </c>
      <c r="G624" s="95" t="s">
        <v>10974</v>
      </c>
      <c r="H624" s="48"/>
      <c r="I624" s="48"/>
      <c r="J624" s="48"/>
      <c r="K624" s="48"/>
      <c r="L624" s="48"/>
      <c r="M624" s="48"/>
      <c r="N624" s="48"/>
      <c r="O624" s="48"/>
      <c r="P624" s="651"/>
      <c r="Q624" s="652"/>
      <c r="R624" s="125"/>
      <c r="S624" s="78"/>
      <c r="T624" s="78"/>
      <c r="U624" s="78"/>
      <c r="V624" s="78"/>
      <c r="W624" s="78"/>
      <c r="X624" s="78"/>
      <c r="Y624" s="78"/>
      <c r="Z624" s="48"/>
      <c r="AA624" s="87"/>
      <c r="AB624" s="90"/>
      <c r="AC624" s="90"/>
      <c r="AD624" s="90"/>
      <c r="AE624" s="48"/>
      <c r="AF624" s="635"/>
      <c r="AG624" s="125"/>
      <c r="AH624" s="51"/>
      <c r="AI624" s="51"/>
    </row>
    <row r="625" spans="1:35" s="660" customFormat="1" outlineLevel="1">
      <c r="A625" s="647"/>
      <c r="B625" s="649" t="s">
        <v>23</v>
      </c>
      <c r="C625" s="100">
        <v>1109</v>
      </c>
      <c r="D625" s="48"/>
      <c r="E625" s="48" t="s">
        <v>13015</v>
      </c>
      <c r="F625" s="48" t="s">
        <v>13016</v>
      </c>
      <c r="G625" s="95" t="s">
        <v>10977</v>
      </c>
      <c r="H625" s="48"/>
      <c r="I625" s="48"/>
      <c r="J625" s="48"/>
      <c r="K625" s="48"/>
      <c r="L625" s="48"/>
      <c r="M625" s="48"/>
      <c r="N625" s="48"/>
      <c r="O625" s="48"/>
      <c r="P625" s="651"/>
      <c r="Q625" s="652"/>
      <c r="R625" s="125"/>
      <c r="S625" s="78"/>
      <c r="T625" s="78"/>
      <c r="U625" s="78"/>
      <c r="V625" s="78"/>
      <c r="W625" s="78"/>
      <c r="X625" s="78"/>
      <c r="Y625" s="78"/>
      <c r="Z625" s="48"/>
      <c r="AA625" s="87"/>
      <c r="AB625" s="90"/>
      <c r="AC625" s="90"/>
      <c r="AD625" s="90"/>
      <c r="AE625" s="48"/>
      <c r="AF625" s="635"/>
      <c r="AG625" s="125"/>
      <c r="AH625" s="51"/>
      <c r="AI625" s="51"/>
    </row>
    <row r="626" spans="1:35" s="660" customFormat="1" outlineLevel="1">
      <c r="A626" s="647"/>
      <c r="B626" s="649" t="s">
        <v>23</v>
      </c>
      <c r="C626" s="100">
        <v>1110</v>
      </c>
      <c r="D626" s="48"/>
      <c r="E626" s="48" t="s">
        <v>13017</v>
      </c>
      <c r="F626" s="48" t="s">
        <v>13018</v>
      </c>
      <c r="G626" s="95" t="s">
        <v>10980</v>
      </c>
      <c r="H626" s="48"/>
      <c r="I626" s="48"/>
      <c r="J626" s="48"/>
      <c r="K626" s="48"/>
      <c r="L626" s="48"/>
      <c r="M626" s="48"/>
      <c r="N626" s="48"/>
      <c r="O626" s="48"/>
      <c r="P626" s="651"/>
      <c r="Q626" s="652"/>
      <c r="R626" s="125"/>
      <c r="S626" s="78"/>
      <c r="T626" s="78"/>
      <c r="U626" s="78"/>
      <c r="V626" s="78"/>
      <c r="W626" s="78"/>
      <c r="X626" s="78"/>
      <c r="Y626" s="78"/>
      <c r="Z626" s="48"/>
      <c r="AA626" s="87"/>
      <c r="AB626" s="90"/>
      <c r="AC626" s="90"/>
      <c r="AD626" s="90"/>
      <c r="AE626" s="48"/>
      <c r="AF626" s="635"/>
      <c r="AG626" s="125"/>
      <c r="AH626" s="51"/>
      <c r="AI626" s="51"/>
    </row>
    <row r="627" spans="1:35" s="660" customFormat="1" outlineLevel="1">
      <c r="A627" s="647"/>
      <c r="B627" s="649" t="s">
        <v>23</v>
      </c>
      <c r="C627" s="100">
        <v>1111</v>
      </c>
      <c r="D627" s="48"/>
      <c r="E627" s="48" t="s">
        <v>13019</v>
      </c>
      <c r="F627" s="48" t="s">
        <v>13020</v>
      </c>
      <c r="G627" s="95" t="s">
        <v>10983</v>
      </c>
      <c r="H627" s="48"/>
      <c r="I627" s="48"/>
      <c r="J627" s="48"/>
      <c r="K627" s="48"/>
      <c r="L627" s="48"/>
      <c r="M627" s="48"/>
      <c r="N627" s="48"/>
      <c r="O627" s="48"/>
      <c r="P627" s="651"/>
      <c r="Q627" s="652"/>
      <c r="R627" s="125"/>
      <c r="S627" s="78"/>
      <c r="T627" s="78"/>
      <c r="U627" s="78"/>
      <c r="V627" s="78"/>
      <c r="W627" s="78"/>
      <c r="X627" s="78"/>
      <c r="Y627" s="78"/>
      <c r="Z627" s="48"/>
      <c r="AA627" s="87"/>
      <c r="AB627" s="90"/>
      <c r="AC627" s="90"/>
      <c r="AD627" s="90"/>
      <c r="AE627" s="48"/>
      <c r="AF627" s="635"/>
      <c r="AG627" s="125"/>
      <c r="AH627" s="51"/>
      <c r="AI627" s="51"/>
    </row>
    <row r="628" spans="1:35" s="660" customFormat="1" outlineLevel="1">
      <c r="A628" s="647"/>
      <c r="B628" s="649" t="s">
        <v>23</v>
      </c>
      <c r="C628" s="100">
        <v>1112</v>
      </c>
      <c r="D628" s="48"/>
      <c r="E628" s="48" t="s">
        <v>13021</v>
      </c>
      <c r="F628" s="48" t="s">
        <v>13022</v>
      </c>
      <c r="G628" s="95" t="s">
        <v>10986</v>
      </c>
      <c r="H628" s="48"/>
      <c r="I628" s="48"/>
      <c r="J628" s="48"/>
      <c r="K628" s="48"/>
      <c r="L628" s="48"/>
      <c r="M628" s="48"/>
      <c r="N628" s="48"/>
      <c r="O628" s="48"/>
      <c r="P628" s="651"/>
      <c r="Q628" s="652"/>
      <c r="R628" s="125"/>
      <c r="S628" s="78"/>
      <c r="T628" s="78"/>
      <c r="U628" s="78"/>
      <c r="V628" s="78"/>
      <c r="W628" s="78"/>
      <c r="X628" s="78"/>
      <c r="Y628" s="78"/>
      <c r="Z628" s="48"/>
      <c r="AA628" s="87"/>
      <c r="AB628" s="90"/>
      <c r="AC628" s="90"/>
      <c r="AD628" s="90"/>
      <c r="AE628" s="48"/>
      <c r="AF628" s="635"/>
      <c r="AG628" s="125"/>
      <c r="AH628" s="51"/>
      <c r="AI628" s="51"/>
    </row>
    <row r="629" spans="1:35" s="660" customFormat="1" outlineLevel="1">
      <c r="A629" s="647"/>
      <c r="B629" s="649" t="s">
        <v>23</v>
      </c>
      <c r="C629" s="100">
        <v>1113</v>
      </c>
      <c r="D629" s="48"/>
      <c r="E629" s="48" t="s">
        <v>13023</v>
      </c>
      <c r="F629" s="48" t="s">
        <v>13024</v>
      </c>
      <c r="G629" s="95" t="s">
        <v>10989</v>
      </c>
      <c r="H629" s="48"/>
      <c r="I629" s="48"/>
      <c r="J629" s="48"/>
      <c r="K629" s="48"/>
      <c r="L629" s="48"/>
      <c r="M629" s="48"/>
      <c r="N629" s="48"/>
      <c r="O629" s="48"/>
      <c r="P629" s="651"/>
      <c r="Q629" s="652"/>
      <c r="R629" s="125"/>
      <c r="S629" s="78"/>
      <c r="T629" s="78"/>
      <c r="U629" s="78"/>
      <c r="V629" s="78"/>
      <c r="W629" s="78"/>
      <c r="X629" s="78"/>
      <c r="Y629" s="78"/>
      <c r="Z629" s="48"/>
      <c r="AA629" s="87"/>
      <c r="AB629" s="90"/>
      <c r="AC629" s="90"/>
      <c r="AD629" s="90"/>
      <c r="AE629" s="48"/>
      <c r="AF629" s="635"/>
      <c r="AG629" s="125"/>
      <c r="AH629" s="51"/>
      <c r="AI629" s="51"/>
    </row>
    <row r="630" spans="1:35" s="660" customFormat="1" outlineLevel="1">
      <c r="A630" s="647"/>
      <c r="B630" s="649" t="s">
        <v>23</v>
      </c>
      <c r="C630" s="100">
        <v>1114</v>
      </c>
      <c r="D630" s="48"/>
      <c r="E630" s="48" t="s">
        <v>13025</v>
      </c>
      <c r="F630" s="48" t="s">
        <v>13026</v>
      </c>
      <c r="G630" s="95" t="s">
        <v>10992</v>
      </c>
      <c r="H630" s="48"/>
      <c r="I630" s="48"/>
      <c r="J630" s="48"/>
      <c r="K630" s="48"/>
      <c r="L630" s="48"/>
      <c r="M630" s="48"/>
      <c r="N630" s="48"/>
      <c r="O630" s="48"/>
      <c r="P630" s="651"/>
      <c r="Q630" s="652"/>
      <c r="R630" s="125"/>
      <c r="S630" s="78"/>
      <c r="T630" s="78"/>
      <c r="U630" s="78"/>
      <c r="V630" s="78"/>
      <c r="W630" s="78"/>
      <c r="X630" s="78"/>
      <c r="Y630" s="78"/>
      <c r="Z630" s="48"/>
      <c r="AA630" s="87"/>
      <c r="AB630" s="90"/>
      <c r="AC630" s="90"/>
      <c r="AD630" s="90"/>
      <c r="AE630" s="48"/>
      <c r="AF630" s="635"/>
      <c r="AG630" s="125"/>
      <c r="AH630" s="51"/>
      <c r="AI630" s="51"/>
    </row>
    <row r="631" spans="1:35" s="660" customFormat="1" outlineLevel="1">
      <c r="A631" s="647"/>
      <c r="B631" s="649" t="s">
        <v>23</v>
      </c>
      <c r="C631" s="100">
        <v>1115</v>
      </c>
      <c r="D631" s="48"/>
      <c r="E631" s="48" t="s">
        <v>13027</v>
      </c>
      <c r="F631" s="48" t="s">
        <v>13028</v>
      </c>
      <c r="G631" s="95" t="s">
        <v>10995</v>
      </c>
      <c r="H631" s="48"/>
      <c r="I631" s="48"/>
      <c r="J631" s="48"/>
      <c r="K631" s="48"/>
      <c r="L631" s="48"/>
      <c r="M631" s="48"/>
      <c r="N631" s="48"/>
      <c r="O631" s="48"/>
      <c r="P631" s="651"/>
      <c r="Q631" s="652"/>
      <c r="R631" s="125"/>
      <c r="S631" s="78"/>
      <c r="T631" s="78"/>
      <c r="U631" s="78"/>
      <c r="V631" s="78"/>
      <c r="W631" s="78"/>
      <c r="X631" s="78"/>
      <c r="Y631" s="78"/>
      <c r="Z631" s="48"/>
      <c r="AA631" s="87"/>
      <c r="AB631" s="90"/>
      <c r="AC631" s="90"/>
      <c r="AD631" s="90"/>
      <c r="AE631" s="48"/>
      <c r="AF631" s="635"/>
      <c r="AG631" s="125"/>
      <c r="AH631" s="51"/>
      <c r="AI631" s="51"/>
    </row>
    <row r="632" spans="1:35" s="57" customFormat="1" outlineLevel="1">
      <c r="A632" s="647"/>
      <c r="B632" s="649" t="s">
        <v>23</v>
      </c>
      <c r="C632" s="100">
        <v>1116</v>
      </c>
      <c r="D632" s="477" t="s">
        <v>13029</v>
      </c>
      <c r="E632" s="48" t="s">
        <v>13030</v>
      </c>
      <c r="F632" s="48" t="s">
        <v>13031</v>
      </c>
      <c r="G632" s="95" t="s">
        <v>10999</v>
      </c>
      <c r="H632" s="48"/>
      <c r="I632" s="48"/>
      <c r="J632" s="48"/>
      <c r="K632" s="48"/>
      <c r="L632" s="48"/>
      <c r="M632" s="48"/>
      <c r="N632" s="48"/>
      <c r="O632" s="48"/>
      <c r="P632" s="651"/>
      <c r="Q632" s="652"/>
      <c r="R632" s="125"/>
      <c r="S632" s="78"/>
      <c r="T632" s="78"/>
      <c r="U632" s="78"/>
      <c r="V632" s="78"/>
      <c r="W632" s="78"/>
      <c r="X632" s="78"/>
      <c r="Y632" s="78"/>
      <c r="Z632" s="48"/>
      <c r="AA632" s="87"/>
      <c r="AB632" s="90"/>
      <c r="AC632" s="90"/>
      <c r="AD632" s="90"/>
      <c r="AE632" s="48"/>
      <c r="AF632" s="635"/>
      <c r="AG632" s="125"/>
      <c r="AH632" s="51"/>
      <c r="AI632" s="51"/>
    </row>
    <row r="633" spans="1:35" s="57" customFormat="1" outlineLevel="1">
      <c r="A633" s="647"/>
      <c r="B633" s="649" t="s">
        <v>23</v>
      </c>
      <c r="C633" s="100">
        <v>1117</v>
      </c>
      <c r="D633" s="477" t="s">
        <v>13032</v>
      </c>
      <c r="E633" s="48" t="s">
        <v>13033</v>
      </c>
      <c r="F633" s="48" t="s">
        <v>13034</v>
      </c>
      <c r="G633" s="95" t="s">
        <v>11006</v>
      </c>
      <c r="H633" s="48"/>
      <c r="I633" s="48"/>
      <c r="J633" s="48"/>
      <c r="K633" s="48"/>
      <c r="L633" s="48"/>
      <c r="M633" s="48"/>
      <c r="N633" s="48"/>
      <c r="O633" s="48"/>
      <c r="P633" s="651"/>
      <c r="Q633" s="652"/>
      <c r="R633" s="125"/>
      <c r="S633" s="78"/>
      <c r="T633" s="78"/>
      <c r="U633" s="78"/>
      <c r="V633" s="78"/>
      <c r="W633" s="78"/>
      <c r="X633" s="78"/>
      <c r="Y633" s="78"/>
      <c r="Z633" s="48"/>
      <c r="AA633" s="87"/>
      <c r="AB633" s="90"/>
      <c r="AC633" s="90"/>
      <c r="AD633" s="90"/>
      <c r="AE633" s="48"/>
      <c r="AF633" s="635"/>
      <c r="AG633" s="125"/>
      <c r="AH633" s="51"/>
      <c r="AI633" s="51"/>
    </row>
    <row r="634" spans="1:35" s="57" customFormat="1" outlineLevel="1">
      <c r="A634" s="647"/>
      <c r="B634" s="649" t="s">
        <v>23</v>
      </c>
      <c r="C634" s="100">
        <v>1118</v>
      </c>
      <c r="D634" s="477" t="s">
        <v>13035</v>
      </c>
      <c r="E634" s="48" t="s">
        <v>13036</v>
      </c>
      <c r="F634" s="48" t="s">
        <v>13037</v>
      </c>
      <c r="G634" s="95" t="s">
        <v>11014</v>
      </c>
      <c r="H634" s="48"/>
      <c r="I634" s="48"/>
      <c r="J634" s="48"/>
      <c r="K634" s="48"/>
      <c r="L634" s="48"/>
      <c r="M634" s="48"/>
      <c r="N634" s="48"/>
      <c r="O634" s="48"/>
      <c r="P634" s="651"/>
      <c r="Q634" s="652"/>
      <c r="R634" s="125"/>
      <c r="S634" s="78"/>
      <c r="T634" s="78"/>
      <c r="U634" s="78"/>
      <c r="V634" s="78"/>
      <c r="W634" s="78"/>
      <c r="X634" s="78"/>
      <c r="Y634" s="78"/>
      <c r="Z634" s="48"/>
      <c r="AA634" s="87"/>
      <c r="AB634" s="90"/>
      <c r="AC634" s="90"/>
      <c r="AD634" s="90"/>
      <c r="AE634" s="48"/>
      <c r="AF634" s="635"/>
      <c r="AG634" s="125"/>
      <c r="AH634" s="51"/>
      <c r="AI634" s="51"/>
    </row>
    <row r="635" spans="1:35" s="57" customFormat="1" outlineLevel="1">
      <c r="A635" s="647"/>
      <c r="B635" s="649" t="s">
        <v>23</v>
      </c>
      <c r="C635" s="100">
        <v>1119</v>
      </c>
      <c r="D635" s="477" t="s">
        <v>13038</v>
      </c>
      <c r="E635" s="48" t="s">
        <v>13039</v>
      </c>
      <c r="F635" s="48" t="s">
        <v>13040</v>
      </c>
      <c r="G635" s="95" t="s">
        <v>11020</v>
      </c>
      <c r="H635" s="48"/>
      <c r="I635" s="48"/>
      <c r="J635" s="48"/>
      <c r="K635" s="48"/>
      <c r="L635" s="48"/>
      <c r="M635" s="48"/>
      <c r="N635" s="48"/>
      <c r="O635" s="48"/>
      <c r="P635" s="651"/>
      <c r="Q635" s="652"/>
      <c r="R635" s="125"/>
      <c r="S635" s="78"/>
      <c r="T635" s="78"/>
      <c r="U635" s="78"/>
      <c r="V635" s="78"/>
      <c r="W635" s="78"/>
      <c r="X635" s="78"/>
      <c r="Y635" s="78"/>
      <c r="Z635" s="48"/>
      <c r="AA635" s="87"/>
      <c r="AB635" s="90"/>
      <c r="AC635" s="90"/>
      <c r="AD635" s="90"/>
      <c r="AE635" s="48"/>
      <c r="AF635" s="635"/>
      <c r="AG635" s="125"/>
      <c r="AH635" s="51"/>
      <c r="AI635" s="51"/>
    </row>
    <row r="636" spans="1:35" s="57" customFormat="1" outlineLevel="1">
      <c r="A636" s="647"/>
      <c r="B636" s="649" t="s">
        <v>23</v>
      </c>
      <c r="C636" s="100">
        <v>1120</v>
      </c>
      <c r="D636" s="477" t="s">
        <v>13041</v>
      </c>
      <c r="E636" s="48" t="s">
        <v>13042</v>
      </c>
      <c r="F636" s="48" t="s">
        <v>13043</v>
      </c>
      <c r="G636" s="95" t="s">
        <v>11026</v>
      </c>
      <c r="H636" s="48"/>
      <c r="I636" s="48"/>
      <c r="J636" s="48"/>
      <c r="K636" s="48"/>
      <c r="L636" s="48"/>
      <c r="M636" s="48"/>
      <c r="N636" s="48"/>
      <c r="O636" s="48"/>
      <c r="P636" s="651"/>
      <c r="Q636" s="652"/>
      <c r="R636" s="125"/>
      <c r="S636" s="78"/>
      <c r="T636" s="78"/>
      <c r="U636" s="78"/>
      <c r="V636" s="78"/>
      <c r="W636" s="78"/>
      <c r="X636" s="78"/>
      <c r="Y636" s="78"/>
      <c r="Z636" s="48"/>
      <c r="AA636" s="87"/>
      <c r="AB636" s="90"/>
      <c r="AC636" s="90"/>
      <c r="AD636" s="90"/>
      <c r="AE636" s="48"/>
      <c r="AF636" s="635"/>
      <c r="AG636" s="125"/>
      <c r="AH636" s="51"/>
      <c r="AI636" s="51"/>
    </row>
    <row r="637" spans="1:35" s="57" customFormat="1" outlineLevel="1">
      <c r="A637" s="647"/>
      <c r="B637" s="649" t="s">
        <v>23</v>
      </c>
      <c r="C637" s="100">
        <v>1121</v>
      </c>
      <c r="D637" s="477" t="s">
        <v>13044</v>
      </c>
      <c r="E637" s="48" t="s">
        <v>13045</v>
      </c>
      <c r="F637" s="48" t="s">
        <v>13046</v>
      </c>
      <c r="G637" s="95" t="s">
        <v>11032</v>
      </c>
      <c r="H637" s="48"/>
      <c r="I637" s="48"/>
      <c r="J637" s="48"/>
      <c r="K637" s="48"/>
      <c r="L637" s="48"/>
      <c r="M637" s="48"/>
      <c r="N637" s="48"/>
      <c r="O637" s="48"/>
      <c r="P637" s="651"/>
      <c r="Q637" s="652"/>
      <c r="R637" s="125"/>
      <c r="S637" s="78"/>
      <c r="T637" s="78"/>
      <c r="U637" s="78"/>
      <c r="V637" s="78"/>
      <c r="W637" s="78"/>
      <c r="X637" s="78"/>
      <c r="Y637" s="78"/>
      <c r="Z637" s="48"/>
      <c r="AA637" s="87"/>
      <c r="AB637" s="90"/>
      <c r="AC637" s="90"/>
      <c r="AD637" s="90"/>
      <c r="AE637" s="48"/>
      <c r="AF637" s="635"/>
      <c r="AG637" s="125"/>
      <c r="AH637" s="51"/>
      <c r="AI637" s="51"/>
    </row>
    <row r="638" spans="1:35" s="57" customFormat="1" outlineLevel="1">
      <c r="A638" s="647"/>
      <c r="B638" s="649" t="s">
        <v>23</v>
      </c>
      <c r="C638" s="100">
        <v>1122</v>
      </c>
      <c r="D638" s="477" t="s">
        <v>13047</v>
      </c>
      <c r="E638" s="48" t="s">
        <v>13048</v>
      </c>
      <c r="F638" s="48" t="s">
        <v>13049</v>
      </c>
      <c r="G638" s="95" t="s">
        <v>11038</v>
      </c>
      <c r="H638" s="48"/>
      <c r="I638" s="48"/>
      <c r="J638" s="48"/>
      <c r="K638" s="48"/>
      <c r="L638" s="48"/>
      <c r="M638" s="48"/>
      <c r="N638" s="48"/>
      <c r="O638" s="48"/>
      <c r="P638" s="651"/>
      <c r="Q638" s="652"/>
      <c r="R638" s="125"/>
      <c r="S638" s="78"/>
      <c r="T638" s="78"/>
      <c r="U638" s="78"/>
      <c r="V638" s="78"/>
      <c r="W638" s="78"/>
      <c r="X638" s="78"/>
      <c r="Y638" s="78"/>
      <c r="Z638" s="48"/>
      <c r="AA638" s="87"/>
      <c r="AB638" s="90"/>
      <c r="AC638" s="90"/>
      <c r="AD638" s="90"/>
      <c r="AE638" s="48"/>
      <c r="AF638" s="635"/>
      <c r="AG638" s="125"/>
      <c r="AH638" s="51"/>
      <c r="AI638" s="51"/>
    </row>
    <row r="639" spans="1:35" s="57" customFormat="1" outlineLevel="1">
      <c r="A639" s="647"/>
      <c r="B639" s="649" t="s">
        <v>23</v>
      </c>
      <c r="C639" s="100">
        <v>1123</v>
      </c>
      <c r="D639" s="477" t="s">
        <v>13050</v>
      </c>
      <c r="E639" s="48" t="s">
        <v>13051</v>
      </c>
      <c r="F639" s="48" t="s">
        <v>13052</v>
      </c>
      <c r="G639" s="95" t="s">
        <v>11044</v>
      </c>
      <c r="H639" s="48"/>
      <c r="I639" s="48"/>
      <c r="J639" s="48"/>
      <c r="K639" s="48"/>
      <c r="L639" s="48"/>
      <c r="M639" s="48"/>
      <c r="N639" s="48"/>
      <c r="O639" s="48"/>
      <c r="P639" s="651"/>
      <c r="Q639" s="652"/>
      <c r="R639" s="125"/>
      <c r="S639" s="78"/>
      <c r="T639" s="78"/>
      <c r="U639" s="78"/>
      <c r="V639" s="78"/>
      <c r="W639" s="78"/>
      <c r="X639" s="78"/>
      <c r="Y639" s="78"/>
      <c r="Z639" s="48"/>
      <c r="AA639" s="87"/>
      <c r="AB639" s="90"/>
      <c r="AC639" s="90"/>
      <c r="AD639" s="90"/>
      <c r="AE639" s="48"/>
      <c r="AF639" s="635"/>
      <c r="AG639" s="125"/>
      <c r="AH639" s="51"/>
      <c r="AI639" s="51"/>
    </row>
    <row r="640" spans="1:35" s="57" customFormat="1" outlineLevel="1">
      <c r="A640" s="647"/>
      <c r="B640" s="649" t="s">
        <v>23</v>
      </c>
      <c r="C640" s="100">
        <v>1124</v>
      </c>
      <c r="D640" s="477" t="s">
        <v>13053</v>
      </c>
      <c r="E640" s="48" t="s">
        <v>13054</v>
      </c>
      <c r="F640" s="48" t="s">
        <v>13055</v>
      </c>
      <c r="G640" s="95" t="s">
        <v>11050</v>
      </c>
      <c r="H640" s="48"/>
      <c r="I640" s="48"/>
      <c r="J640" s="48"/>
      <c r="K640" s="48"/>
      <c r="L640" s="48"/>
      <c r="M640" s="48"/>
      <c r="N640" s="48"/>
      <c r="O640" s="48"/>
      <c r="P640" s="651"/>
      <c r="Q640" s="652"/>
      <c r="R640" s="125"/>
      <c r="S640" s="78"/>
      <c r="T640" s="78"/>
      <c r="U640" s="78"/>
      <c r="V640" s="78"/>
      <c r="W640" s="78"/>
      <c r="X640" s="78"/>
      <c r="Y640" s="78"/>
      <c r="Z640" s="48"/>
      <c r="AA640" s="87"/>
      <c r="AB640" s="90"/>
      <c r="AC640" s="90"/>
      <c r="AD640" s="90"/>
      <c r="AE640" s="48"/>
      <c r="AF640" s="635"/>
      <c r="AG640" s="125"/>
      <c r="AH640" s="51"/>
      <c r="AI640" s="51"/>
    </row>
    <row r="641" spans="1:35" s="57" customFormat="1" outlineLevel="1">
      <c r="A641" s="647"/>
      <c r="B641" s="649" t="s">
        <v>23</v>
      </c>
      <c r="C641" s="100">
        <v>1125</v>
      </c>
      <c r="D641" s="477" t="s">
        <v>13056</v>
      </c>
      <c r="E641" s="48" t="s">
        <v>13057</v>
      </c>
      <c r="F641" s="48" t="s">
        <v>13058</v>
      </c>
      <c r="G641" s="95" t="s">
        <v>11056</v>
      </c>
      <c r="H641" s="48"/>
      <c r="I641" s="48"/>
      <c r="J641" s="48"/>
      <c r="K641" s="48"/>
      <c r="L641" s="48"/>
      <c r="M641" s="48"/>
      <c r="N641" s="48"/>
      <c r="O641" s="48"/>
      <c r="P641" s="651"/>
      <c r="Q641" s="652"/>
      <c r="R641" s="125"/>
      <c r="S641" s="78"/>
      <c r="T641" s="78"/>
      <c r="U641" s="78"/>
      <c r="V641" s="78"/>
      <c r="W641" s="78"/>
      <c r="X641" s="78"/>
      <c r="Y641" s="78"/>
      <c r="Z641" s="48"/>
      <c r="AA641" s="87"/>
      <c r="AB641" s="90"/>
      <c r="AC641" s="90"/>
      <c r="AD641" s="90"/>
      <c r="AE641" s="48"/>
      <c r="AF641" s="635"/>
      <c r="AG641" s="125"/>
      <c r="AH641" s="51"/>
      <c r="AI641" s="51"/>
    </row>
    <row r="642" spans="1:35" s="57" customFormat="1" outlineLevel="1">
      <c r="A642" s="647"/>
      <c r="B642" s="649" t="s">
        <v>23</v>
      </c>
      <c r="C642" s="100">
        <v>1126</v>
      </c>
      <c r="D642" s="477" t="s">
        <v>13059</v>
      </c>
      <c r="E642" s="48" t="s">
        <v>13060</v>
      </c>
      <c r="F642" s="48" t="s">
        <v>13061</v>
      </c>
      <c r="G642" s="95" t="s">
        <v>11063</v>
      </c>
      <c r="H642" s="48"/>
      <c r="I642" s="48"/>
      <c r="J642" s="48"/>
      <c r="K642" s="48"/>
      <c r="L642" s="48"/>
      <c r="M642" s="48"/>
      <c r="N642" s="48"/>
      <c r="O642" s="48"/>
      <c r="P642" s="651"/>
      <c r="Q642" s="652"/>
      <c r="R642" s="125"/>
      <c r="S642" s="78"/>
      <c r="T642" s="78"/>
      <c r="U642" s="78"/>
      <c r="V642" s="78"/>
      <c r="W642" s="78"/>
      <c r="X642" s="78"/>
      <c r="Y642" s="78"/>
      <c r="Z642" s="48"/>
      <c r="AA642" s="87"/>
      <c r="AB642" s="90"/>
      <c r="AC642" s="90"/>
      <c r="AD642" s="90"/>
      <c r="AE642" s="48"/>
      <c r="AF642" s="635"/>
      <c r="AG642" s="125"/>
      <c r="AH642" s="51"/>
      <c r="AI642" s="51"/>
    </row>
    <row r="643" spans="1:35" s="57" customFormat="1" outlineLevel="1">
      <c r="A643" s="647"/>
      <c r="B643" s="649" t="s">
        <v>23</v>
      </c>
      <c r="C643" s="100">
        <v>1127</v>
      </c>
      <c r="D643" s="477" t="s">
        <v>13062</v>
      </c>
      <c r="E643" s="48" t="s">
        <v>13063</v>
      </c>
      <c r="F643" s="48" t="s">
        <v>13064</v>
      </c>
      <c r="G643" s="95" t="s">
        <v>11069</v>
      </c>
      <c r="H643" s="48"/>
      <c r="I643" s="48"/>
      <c r="J643" s="48"/>
      <c r="K643" s="48"/>
      <c r="L643" s="48"/>
      <c r="M643" s="48"/>
      <c r="N643" s="48"/>
      <c r="O643" s="48"/>
      <c r="P643" s="651"/>
      <c r="Q643" s="652"/>
      <c r="R643" s="125"/>
      <c r="S643" s="78"/>
      <c r="T643" s="78"/>
      <c r="U643" s="78"/>
      <c r="V643" s="78"/>
      <c r="W643" s="78"/>
      <c r="X643" s="78"/>
      <c r="Y643" s="78"/>
      <c r="Z643" s="48"/>
      <c r="AA643" s="87"/>
      <c r="AB643" s="90"/>
      <c r="AC643" s="90"/>
      <c r="AD643" s="90"/>
      <c r="AE643" s="48"/>
      <c r="AF643" s="635"/>
      <c r="AG643" s="125"/>
      <c r="AH643" s="51"/>
      <c r="AI643" s="51"/>
    </row>
    <row r="644" spans="1:35" s="57" customFormat="1" outlineLevel="1">
      <c r="A644" s="647"/>
      <c r="B644" s="649" t="s">
        <v>23</v>
      </c>
      <c r="C644" s="100">
        <v>1128</v>
      </c>
      <c r="D644" s="477" t="s">
        <v>13065</v>
      </c>
      <c r="E644" s="48" t="s">
        <v>13066</v>
      </c>
      <c r="F644" s="48" t="s">
        <v>13067</v>
      </c>
      <c r="G644" s="95" t="s">
        <v>11075</v>
      </c>
      <c r="H644" s="48"/>
      <c r="I644" s="48"/>
      <c r="J644" s="48"/>
      <c r="K644" s="48"/>
      <c r="L644" s="48"/>
      <c r="M644" s="48"/>
      <c r="N644" s="48"/>
      <c r="O644" s="48"/>
      <c r="P644" s="651"/>
      <c r="Q644" s="652"/>
      <c r="R644" s="125"/>
      <c r="S644" s="78"/>
      <c r="T644" s="78"/>
      <c r="U644" s="78"/>
      <c r="V644" s="78"/>
      <c r="W644" s="78"/>
      <c r="X644" s="78"/>
      <c r="Y644" s="78"/>
      <c r="Z644" s="48"/>
      <c r="AA644" s="87"/>
      <c r="AB644" s="90"/>
      <c r="AC644" s="90"/>
      <c r="AD644" s="90"/>
      <c r="AE644" s="48"/>
      <c r="AF644" s="635"/>
      <c r="AG644" s="125"/>
      <c r="AH644" s="51"/>
      <c r="AI644" s="51"/>
    </row>
    <row r="645" spans="1:35" s="57" customFormat="1" outlineLevel="1">
      <c r="A645" s="647"/>
      <c r="B645" s="649" t="s">
        <v>23</v>
      </c>
      <c r="C645" s="100">
        <v>1129</v>
      </c>
      <c r="D645" s="477" t="s">
        <v>13068</v>
      </c>
      <c r="E645" s="48" t="s">
        <v>13069</v>
      </c>
      <c r="F645" s="48" t="s">
        <v>13070</v>
      </c>
      <c r="G645" s="95" t="s">
        <v>11082</v>
      </c>
      <c r="H645" s="48"/>
      <c r="I645" s="48"/>
      <c r="J645" s="48"/>
      <c r="K645" s="48"/>
      <c r="L645" s="48"/>
      <c r="M645" s="48"/>
      <c r="N645" s="48"/>
      <c r="O645" s="48"/>
      <c r="P645" s="651"/>
      <c r="Q645" s="652"/>
      <c r="R645" s="125"/>
      <c r="S645" s="78"/>
      <c r="T645" s="78"/>
      <c r="U645" s="78"/>
      <c r="V645" s="78"/>
      <c r="W645" s="78"/>
      <c r="X645" s="78"/>
      <c r="Y645" s="78"/>
      <c r="Z645" s="48"/>
      <c r="AA645" s="87"/>
      <c r="AB645" s="90"/>
      <c r="AC645" s="90"/>
      <c r="AD645" s="90"/>
      <c r="AE645" s="48"/>
      <c r="AF645" s="635"/>
      <c r="AG645" s="125"/>
      <c r="AH645" s="51"/>
      <c r="AI645" s="51"/>
    </row>
    <row r="646" spans="1:35" s="57" customFormat="1" outlineLevel="1">
      <c r="A646" s="647"/>
      <c r="B646" s="649" t="s">
        <v>23</v>
      </c>
      <c r="C646" s="100">
        <v>1130</v>
      </c>
      <c r="D646" s="48"/>
      <c r="E646" s="48" t="s">
        <v>13071</v>
      </c>
      <c r="F646" s="48" t="s">
        <v>13072</v>
      </c>
      <c r="G646" s="95" t="s">
        <v>11087</v>
      </c>
      <c r="H646" s="48"/>
      <c r="I646" s="48"/>
      <c r="J646" s="48"/>
      <c r="K646" s="48"/>
      <c r="L646" s="48"/>
      <c r="M646" s="48"/>
      <c r="N646" s="48"/>
      <c r="O646" s="48"/>
      <c r="P646" s="651"/>
      <c r="Q646" s="652"/>
      <c r="R646" s="125"/>
      <c r="S646" s="78"/>
      <c r="T646" s="78"/>
      <c r="U646" s="78"/>
      <c r="V646" s="78"/>
      <c r="W646" s="78"/>
      <c r="X646" s="78"/>
      <c r="Y646" s="78"/>
      <c r="Z646" s="48"/>
      <c r="AA646" s="87"/>
      <c r="AB646" s="90"/>
      <c r="AC646" s="90"/>
      <c r="AD646" s="90"/>
      <c r="AE646" s="48"/>
      <c r="AF646" s="635"/>
      <c r="AG646" s="125"/>
      <c r="AH646" s="51"/>
      <c r="AI646" s="51"/>
    </row>
    <row r="647" spans="1:35" s="57" customFormat="1" outlineLevel="1">
      <c r="A647" s="647"/>
      <c r="B647" s="649" t="s">
        <v>23</v>
      </c>
      <c r="C647" s="100">
        <v>1131</v>
      </c>
      <c r="D647" s="48"/>
      <c r="E647" s="48" t="s">
        <v>13073</v>
      </c>
      <c r="F647" s="48" t="s">
        <v>13074</v>
      </c>
      <c r="G647" s="95" t="s">
        <v>11090</v>
      </c>
      <c r="H647" s="48"/>
      <c r="I647" s="48"/>
      <c r="J647" s="48"/>
      <c r="K647" s="48"/>
      <c r="L647" s="48"/>
      <c r="M647" s="48"/>
      <c r="N647" s="48"/>
      <c r="O647" s="48"/>
      <c r="P647" s="651"/>
      <c r="Q647" s="652"/>
      <c r="R647" s="125"/>
      <c r="S647" s="78"/>
      <c r="T647" s="78"/>
      <c r="U647" s="78"/>
      <c r="V647" s="78"/>
      <c r="W647" s="78"/>
      <c r="X647" s="78"/>
      <c r="Y647" s="78"/>
      <c r="Z647" s="48"/>
      <c r="AA647" s="87"/>
      <c r="AB647" s="90"/>
      <c r="AC647" s="90"/>
      <c r="AD647" s="90"/>
      <c r="AE647" s="48"/>
      <c r="AF647" s="635"/>
      <c r="AG647" s="125"/>
      <c r="AH647" s="51"/>
      <c r="AI647" s="51"/>
    </row>
    <row r="648" spans="1:35" s="57" customFormat="1" outlineLevel="1">
      <c r="A648" s="647"/>
      <c r="B648" s="649" t="s">
        <v>23</v>
      </c>
      <c r="C648" s="100">
        <v>1132</v>
      </c>
      <c r="D648" s="48"/>
      <c r="E648" s="48" t="s">
        <v>13075</v>
      </c>
      <c r="F648" s="48" t="s">
        <v>13076</v>
      </c>
      <c r="G648" s="95" t="s">
        <v>11093</v>
      </c>
      <c r="H648" s="48"/>
      <c r="I648" s="48"/>
      <c r="J648" s="48"/>
      <c r="K648" s="48"/>
      <c r="L648" s="48"/>
      <c r="M648" s="48"/>
      <c r="N648" s="48"/>
      <c r="O648" s="48"/>
      <c r="P648" s="651"/>
      <c r="Q648" s="652"/>
      <c r="R648" s="125"/>
      <c r="S648" s="78"/>
      <c r="T648" s="78"/>
      <c r="U648" s="78"/>
      <c r="V648" s="78"/>
      <c r="W648" s="78"/>
      <c r="X648" s="78"/>
      <c r="Y648" s="78"/>
      <c r="Z648" s="48"/>
      <c r="AA648" s="87"/>
      <c r="AB648" s="90"/>
      <c r="AC648" s="90"/>
      <c r="AD648" s="90"/>
      <c r="AE648" s="48"/>
      <c r="AF648" s="635"/>
      <c r="AG648" s="125"/>
      <c r="AH648" s="51"/>
      <c r="AI648" s="51"/>
    </row>
    <row r="649" spans="1:35" s="57" customFormat="1" outlineLevel="1">
      <c r="A649" s="647"/>
      <c r="B649" s="649" t="s">
        <v>23</v>
      </c>
      <c r="C649" s="100">
        <v>1133</v>
      </c>
      <c r="D649" s="48"/>
      <c r="E649" s="48" t="s">
        <v>13077</v>
      </c>
      <c r="F649" s="48" t="s">
        <v>13078</v>
      </c>
      <c r="G649" s="95" t="s">
        <v>11096</v>
      </c>
      <c r="H649" s="48"/>
      <c r="I649" s="48"/>
      <c r="J649" s="48"/>
      <c r="K649" s="48"/>
      <c r="L649" s="48"/>
      <c r="M649" s="48"/>
      <c r="N649" s="48"/>
      <c r="O649" s="48"/>
      <c r="P649" s="651"/>
      <c r="Q649" s="652"/>
      <c r="R649" s="125"/>
      <c r="S649" s="78"/>
      <c r="T649" s="78"/>
      <c r="U649" s="78"/>
      <c r="V649" s="78"/>
      <c r="W649" s="78"/>
      <c r="X649" s="78"/>
      <c r="Y649" s="78"/>
      <c r="Z649" s="48"/>
      <c r="AA649" s="87"/>
      <c r="AB649" s="90"/>
      <c r="AC649" s="90"/>
      <c r="AD649" s="90"/>
      <c r="AE649" s="48"/>
      <c r="AF649" s="635"/>
      <c r="AG649" s="125"/>
      <c r="AH649" s="51"/>
      <c r="AI649" s="51"/>
    </row>
    <row r="650" spans="1:35" s="57" customFormat="1" outlineLevel="1">
      <c r="A650" s="647"/>
      <c r="B650" s="649" t="s">
        <v>23</v>
      </c>
      <c r="C650" s="100">
        <v>1134</v>
      </c>
      <c r="D650" s="48"/>
      <c r="E650" s="48" t="s">
        <v>13079</v>
      </c>
      <c r="F650" s="48" t="s">
        <v>13080</v>
      </c>
      <c r="G650" s="95" t="s">
        <v>11099</v>
      </c>
      <c r="H650" s="48"/>
      <c r="I650" s="48"/>
      <c r="J650" s="48"/>
      <c r="K650" s="48"/>
      <c r="L650" s="48"/>
      <c r="M650" s="48"/>
      <c r="N650" s="48"/>
      <c r="O650" s="48"/>
      <c r="P650" s="651"/>
      <c r="Q650" s="652"/>
      <c r="R650" s="125"/>
      <c r="S650" s="78"/>
      <c r="T650" s="78"/>
      <c r="U650" s="78"/>
      <c r="V650" s="78"/>
      <c r="W650" s="78"/>
      <c r="X650" s="78"/>
      <c r="Y650" s="78"/>
      <c r="Z650" s="48"/>
      <c r="AA650" s="87"/>
      <c r="AB650" s="90"/>
      <c r="AC650" s="90"/>
      <c r="AD650" s="90"/>
      <c r="AE650" s="48"/>
      <c r="AF650" s="635"/>
      <c r="AG650" s="125"/>
      <c r="AH650" s="51"/>
      <c r="AI650" s="51"/>
    </row>
    <row r="651" spans="1:35" s="57" customFormat="1" outlineLevel="1">
      <c r="A651" s="647"/>
      <c r="B651" s="649" t="s">
        <v>23</v>
      </c>
      <c r="C651" s="100">
        <v>1135</v>
      </c>
      <c r="D651" s="48"/>
      <c r="E651" s="48" t="s">
        <v>13081</v>
      </c>
      <c r="F651" s="48" t="s">
        <v>13082</v>
      </c>
      <c r="G651" s="95" t="s">
        <v>11102</v>
      </c>
      <c r="H651" s="48"/>
      <c r="I651" s="48"/>
      <c r="J651" s="48"/>
      <c r="K651" s="48"/>
      <c r="L651" s="48"/>
      <c r="M651" s="48"/>
      <c r="N651" s="48"/>
      <c r="O651" s="48"/>
      <c r="P651" s="651"/>
      <c r="Q651" s="652"/>
      <c r="R651" s="125"/>
      <c r="S651" s="78"/>
      <c r="T651" s="78"/>
      <c r="U651" s="78"/>
      <c r="V651" s="78"/>
      <c r="W651" s="78"/>
      <c r="X651" s="78"/>
      <c r="Y651" s="78"/>
      <c r="Z651" s="48"/>
      <c r="AA651" s="87"/>
      <c r="AB651" s="90"/>
      <c r="AC651" s="90"/>
      <c r="AD651" s="90"/>
      <c r="AE651" s="48"/>
      <c r="AF651" s="635"/>
      <c r="AG651" s="125"/>
      <c r="AH651" s="51"/>
      <c r="AI651" s="51"/>
    </row>
    <row r="652" spans="1:35" s="57" customFormat="1" outlineLevel="1">
      <c r="A652" s="647"/>
      <c r="B652" s="649" t="s">
        <v>23</v>
      </c>
      <c r="C652" s="100">
        <v>1136</v>
      </c>
      <c r="D652" s="48"/>
      <c r="E652" s="48" t="s">
        <v>13083</v>
      </c>
      <c r="F652" s="48" t="s">
        <v>13084</v>
      </c>
      <c r="G652" s="95" t="s">
        <v>11105</v>
      </c>
      <c r="H652" s="48"/>
      <c r="I652" s="48"/>
      <c r="J652" s="48"/>
      <c r="K652" s="48"/>
      <c r="L652" s="48"/>
      <c r="M652" s="48"/>
      <c r="N652" s="48"/>
      <c r="O652" s="48"/>
      <c r="P652" s="651"/>
      <c r="Q652" s="652"/>
      <c r="R652" s="125"/>
      <c r="S652" s="78"/>
      <c r="T652" s="78"/>
      <c r="U652" s="78"/>
      <c r="V652" s="78"/>
      <c r="W652" s="78"/>
      <c r="X652" s="78"/>
      <c r="Y652" s="78"/>
      <c r="Z652" s="48"/>
      <c r="AA652" s="87"/>
      <c r="AB652" s="90"/>
      <c r="AC652" s="90"/>
      <c r="AD652" s="90"/>
      <c r="AE652" s="48"/>
      <c r="AF652" s="635"/>
      <c r="AG652" s="125"/>
      <c r="AH652" s="51"/>
      <c r="AI652" s="51"/>
    </row>
    <row r="653" spans="1:35" s="57" customFormat="1" outlineLevel="1">
      <c r="A653" s="647"/>
      <c r="B653" s="649" t="s">
        <v>23</v>
      </c>
      <c r="C653" s="100">
        <v>1137</v>
      </c>
      <c r="D653" s="48"/>
      <c r="E653" s="48" t="s">
        <v>13085</v>
      </c>
      <c r="F653" s="48" t="s">
        <v>13086</v>
      </c>
      <c r="G653" s="95" t="s">
        <v>11108</v>
      </c>
      <c r="H653" s="48"/>
      <c r="I653" s="48"/>
      <c r="J653" s="48"/>
      <c r="K653" s="48"/>
      <c r="L653" s="48"/>
      <c r="M653" s="48"/>
      <c r="N653" s="48"/>
      <c r="O653" s="48"/>
      <c r="P653" s="651"/>
      <c r="Q653" s="652"/>
      <c r="R653" s="125"/>
      <c r="S653" s="78"/>
      <c r="T653" s="78"/>
      <c r="U653" s="78"/>
      <c r="V653" s="78"/>
      <c r="W653" s="78"/>
      <c r="X653" s="78"/>
      <c r="Y653" s="78"/>
      <c r="Z653" s="48"/>
      <c r="AA653" s="87"/>
      <c r="AB653" s="90"/>
      <c r="AC653" s="90"/>
      <c r="AD653" s="90"/>
      <c r="AE653" s="48"/>
      <c r="AF653" s="635"/>
      <c r="AG653" s="125"/>
      <c r="AH653" s="51"/>
      <c r="AI653" s="51"/>
    </row>
    <row r="654" spans="1:35" s="57" customFormat="1" outlineLevel="1">
      <c r="A654" s="647"/>
      <c r="B654" s="649" t="s">
        <v>23</v>
      </c>
      <c r="C654" s="100">
        <v>1138</v>
      </c>
      <c r="D654" s="48"/>
      <c r="E654" s="48" t="s">
        <v>13087</v>
      </c>
      <c r="F654" s="48" t="s">
        <v>13088</v>
      </c>
      <c r="G654" s="95" t="s">
        <v>11111</v>
      </c>
      <c r="H654" s="48"/>
      <c r="I654" s="48"/>
      <c r="J654" s="48"/>
      <c r="K654" s="48"/>
      <c r="L654" s="48"/>
      <c r="M654" s="48"/>
      <c r="N654" s="48"/>
      <c r="O654" s="48"/>
      <c r="P654" s="651"/>
      <c r="Q654" s="652"/>
      <c r="R654" s="125"/>
      <c r="S654" s="78"/>
      <c r="T654" s="78"/>
      <c r="U654" s="78"/>
      <c r="V654" s="78"/>
      <c r="W654" s="78"/>
      <c r="X654" s="78"/>
      <c r="Y654" s="78"/>
      <c r="Z654" s="48"/>
      <c r="AA654" s="87"/>
      <c r="AB654" s="90"/>
      <c r="AC654" s="90"/>
      <c r="AD654" s="90"/>
      <c r="AE654" s="48"/>
      <c r="AF654" s="635"/>
      <c r="AG654" s="125"/>
      <c r="AH654" s="51"/>
      <c r="AI654" s="51"/>
    </row>
    <row r="655" spans="1:35" s="57" customFormat="1" outlineLevel="1">
      <c r="A655" s="647"/>
      <c r="B655" s="649" t="s">
        <v>23</v>
      </c>
      <c r="C655" s="100">
        <v>1139</v>
      </c>
      <c r="D655" s="48"/>
      <c r="E655" s="48" t="s">
        <v>13089</v>
      </c>
      <c r="F655" s="48" t="s">
        <v>13090</v>
      </c>
      <c r="G655" s="95" t="s">
        <v>11114</v>
      </c>
      <c r="H655" s="48"/>
      <c r="I655" s="48"/>
      <c r="J655" s="48"/>
      <c r="K655" s="48"/>
      <c r="L655" s="48"/>
      <c r="M655" s="48"/>
      <c r="N655" s="48"/>
      <c r="O655" s="48"/>
      <c r="P655" s="651"/>
      <c r="Q655" s="652"/>
      <c r="R655" s="125"/>
      <c r="S655" s="78"/>
      <c r="T655" s="78"/>
      <c r="U655" s="78"/>
      <c r="V655" s="78"/>
      <c r="W655" s="78"/>
      <c r="X655" s="78"/>
      <c r="Y655" s="78"/>
      <c r="Z655" s="48"/>
      <c r="AA655" s="87"/>
      <c r="AB655" s="90"/>
      <c r="AC655" s="90"/>
      <c r="AD655" s="90"/>
      <c r="AE655" s="48"/>
      <c r="AF655" s="635"/>
      <c r="AG655" s="125"/>
      <c r="AH655" s="51"/>
      <c r="AI655" s="51"/>
    </row>
    <row r="656" spans="1:35" s="57" customFormat="1" outlineLevel="1">
      <c r="A656" s="647"/>
      <c r="B656" s="649" t="s">
        <v>23</v>
      </c>
      <c r="C656" s="100">
        <v>1140</v>
      </c>
      <c r="D656" s="48"/>
      <c r="E656" s="48" t="s">
        <v>13091</v>
      </c>
      <c r="F656" s="48" t="s">
        <v>13092</v>
      </c>
      <c r="G656" s="95" t="s">
        <v>11117</v>
      </c>
      <c r="H656" s="48"/>
      <c r="I656" s="48"/>
      <c r="J656" s="48"/>
      <c r="K656" s="48"/>
      <c r="L656" s="48"/>
      <c r="M656" s="48"/>
      <c r="N656" s="48"/>
      <c r="O656" s="48"/>
      <c r="P656" s="651"/>
      <c r="Q656" s="652"/>
      <c r="R656" s="125"/>
      <c r="S656" s="78"/>
      <c r="T656" s="78"/>
      <c r="U656" s="78"/>
      <c r="V656" s="78"/>
      <c r="W656" s="78"/>
      <c r="X656" s="78"/>
      <c r="Y656" s="78"/>
      <c r="Z656" s="48"/>
      <c r="AA656" s="87"/>
      <c r="AB656" s="90"/>
      <c r="AC656" s="90"/>
      <c r="AD656" s="90"/>
      <c r="AE656" s="48"/>
      <c r="AF656" s="635"/>
      <c r="AG656" s="125"/>
      <c r="AH656" s="51"/>
      <c r="AI656" s="51"/>
    </row>
    <row r="657" spans="1:35" s="57" customFormat="1" outlineLevel="1">
      <c r="A657" s="647"/>
      <c r="B657" s="649" t="s">
        <v>23</v>
      </c>
      <c r="C657" s="100">
        <v>1141</v>
      </c>
      <c r="D657" s="48"/>
      <c r="E657" s="48" t="s">
        <v>13093</v>
      </c>
      <c r="F657" s="48" t="s">
        <v>13094</v>
      </c>
      <c r="G657" s="95" t="s">
        <v>11120</v>
      </c>
      <c r="H657" s="48"/>
      <c r="I657" s="48"/>
      <c r="J657" s="48"/>
      <c r="K657" s="48"/>
      <c r="L657" s="48"/>
      <c r="M657" s="48"/>
      <c r="N657" s="48"/>
      <c r="O657" s="48"/>
      <c r="P657" s="651"/>
      <c r="Q657" s="652"/>
      <c r="R657" s="125"/>
      <c r="S657" s="78"/>
      <c r="T657" s="78"/>
      <c r="U657" s="78"/>
      <c r="V657" s="78"/>
      <c r="W657" s="78"/>
      <c r="X657" s="78"/>
      <c r="Y657" s="78"/>
      <c r="Z657" s="48"/>
      <c r="AA657" s="87"/>
      <c r="AB657" s="90"/>
      <c r="AC657" s="90"/>
      <c r="AD657" s="90"/>
      <c r="AE657" s="48"/>
      <c r="AF657" s="635"/>
      <c r="AG657" s="125"/>
      <c r="AH657" s="51"/>
      <c r="AI657" s="51"/>
    </row>
    <row r="658" spans="1:35" s="57" customFormat="1" outlineLevel="1">
      <c r="A658" s="647"/>
      <c r="B658" s="649" t="s">
        <v>23</v>
      </c>
      <c r="C658" s="100">
        <v>1142</v>
      </c>
      <c r="D658" s="48"/>
      <c r="E658" s="48" t="s">
        <v>13095</v>
      </c>
      <c r="F658" s="48" t="s">
        <v>13096</v>
      </c>
      <c r="G658" s="95" t="s">
        <v>11123</v>
      </c>
      <c r="H658" s="48"/>
      <c r="I658" s="48"/>
      <c r="J658" s="48"/>
      <c r="K658" s="48"/>
      <c r="L658" s="48"/>
      <c r="M658" s="48"/>
      <c r="N658" s="48"/>
      <c r="O658" s="48"/>
      <c r="P658" s="651"/>
      <c r="Q658" s="652"/>
      <c r="R658" s="125"/>
      <c r="S658" s="78"/>
      <c r="T658" s="78"/>
      <c r="U658" s="78"/>
      <c r="V658" s="78"/>
      <c r="W658" s="78"/>
      <c r="X658" s="78"/>
      <c r="Y658" s="78"/>
      <c r="Z658" s="48"/>
      <c r="AA658" s="87"/>
      <c r="AB658" s="90"/>
      <c r="AC658" s="90"/>
      <c r="AD658" s="90"/>
      <c r="AE658" s="48"/>
      <c r="AF658" s="635"/>
      <c r="AG658" s="125"/>
      <c r="AH658" s="51"/>
      <c r="AI658" s="51"/>
    </row>
    <row r="659" spans="1:35" s="57" customFormat="1" outlineLevel="1">
      <c r="A659" s="647"/>
      <c r="B659" s="649" t="s">
        <v>23</v>
      </c>
      <c r="C659" s="100">
        <v>1143</v>
      </c>
      <c r="D659" s="48"/>
      <c r="E659" s="48" t="s">
        <v>13097</v>
      </c>
      <c r="F659" s="48" t="s">
        <v>13098</v>
      </c>
      <c r="G659" s="95" t="s">
        <v>11126</v>
      </c>
      <c r="H659" s="48"/>
      <c r="I659" s="48"/>
      <c r="J659" s="48"/>
      <c r="K659" s="48"/>
      <c r="L659" s="48"/>
      <c r="M659" s="48"/>
      <c r="N659" s="48"/>
      <c r="O659" s="48"/>
      <c r="P659" s="651"/>
      <c r="Q659" s="652"/>
      <c r="R659" s="125"/>
      <c r="S659" s="78"/>
      <c r="T659" s="78"/>
      <c r="U659" s="78"/>
      <c r="V659" s="78"/>
      <c r="W659" s="78"/>
      <c r="X659" s="78"/>
      <c r="Y659" s="78"/>
      <c r="Z659" s="48"/>
      <c r="AA659" s="87"/>
      <c r="AB659" s="90"/>
      <c r="AC659" s="90"/>
      <c r="AD659" s="90"/>
      <c r="AE659" s="48"/>
      <c r="AF659" s="635"/>
      <c r="AG659" s="125"/>
      <c r="AH659" s="51"/>
      <c r="AI659" s="51"/>
    </row>
    <row r="660" spans="1:35" s="57" customFormat="1" outlineLevel="1">
      <c r="A660" s="647"/>
      <c r="B660" s="649" t="s">
        <v>23</v>
      </c>
      <c r="C660" s="100">
        <v>1144</v>
      </c>
      <c r="D660" s="48"/>
      <c r="E660" s="48" t="s">
        <v>13099</v>
      </c>
      <c r="F660" s="48" t="s">
        <v>13100</v>
      </c>
      <c r="G660" s="95" t="s">
        <v>11129</v>
      </c>
      <c r="H660" s="48"/>
      <c r="I660" s="48"/>
      <c r="J660" s="48"/>
      <c r="K660" s="48"/>
      <c r="L660" s="48"/>
      <c r="M660" s="48"/>
      <c r="N660" s="48"/>
      <c r="O660" s="48"/>
      <c r="P660" s="651"/>
      <c r="Q660" s="652"/>
      <c r="R660" s="125"/>
      <c r="S660" s="78"/>
      <c r="T660" s="78"/>
      <c r="U660" s="78"/>
      <c r="V660" s="78"/>
      <c r="W660" s="78"/>
      <c r="X660" s="78"/>
      <c r="Y660" s="78"/>
      <c r="Z660" s="48"/>
      <c r="AA660" s="87"/>
      <c r="AB660" s="90"/>
      <c r="AC660" s="90"/>
      <c r="AD660" s="90"/>
      <c r="AE660" s="48"/>
      <c r="AF660" s="635"/>
      <c r="AG660" s="125"/>
      <c r="AH660" s="51"/>
      <c r="AI660" s="51"/>
    </row>
    <row r="661" spans="1:35" s="57" customFormat="1" outlineLevel="1">
      <c r="A661" s="647"/>
      <c r="B661" s="649" t="s">
        <v>23</v>
      </c>
      <c r="C661" s="100">
        <v>1145</v>
      </c>
      <c r="D661" s="48"/>
      <c r="E661" s="48" t="s">
        <v>13101</v>
      </c>
      <c r="F661" s="48" t="s">
        <v>13102</v>
      </c>
      <c r="G661" s="95" t="s">
        <v>11132</v>
      </c>
      <c r="H661" s="48"/>
      <c r="I661" s="48"/>
      <c r="J661" s="48"/>
      <c r="K661" s="48"/>
      <c r="L661" s="48"/>
      <c r="M661" s="48"/>
      <c r="N661" s="48"/>
      <c r="O661" s="48"/>
      <c r="P661" s="651"/>
      <c r="Q661" s="652"/>
      <c r="R661" s="125"/>
      <c r="S661" s="78"/>
      <c r="T661" s="78"/>
      <c r="U661" s="78"/>
      <c r="V661" s="78"/>
      <c r="W661" s="78"/>
      <c r="X661" s="78"/>
      <c r="Y661" s="78"/>
      <c r="Z661" s="48"/>
      <c r="AA661" s="87"/>
      <c r="AB661" s="90"/>
      <c r="AC661" s="90"/>
      <c r="AD661" s="90"/>
      <c r="AE661" s="48"/>
      <c r="AF661" s="635"/>
      <c r="AG661" s="125"/>
      <c r="AH661" s="51"/>
      <c r="AI661" s="51"/>
    </row>
    <row r="662" spans="1:35" s="57" customFormat="1" outlineLevel="1">
      <c r="A662" s="647"/>
      <c r="B662" s="649" t="s">
        <v>23</v>
      </c>
      <c r="C662" s="100">
        <v>1146</v>
      </c>
      <c r="D662" s="477" t="s">
        <v>13103</v>
      </c>
      <c r="E662" s="48" t="s">
        <v>13104</v>
      </c>
      <c r="F662" s="48" t="s">
        <v>13105</v>
      </c>
      <c r="G662" s="95" t="s">
        <v>11136</v>
      </c>
      <c r="H662" s="48"/>
      <c r="I662" s="48"/>
      <c r="J662" s="48"/>
      <c r="K662" s="48"/>
      <c r="L662" s="48"/>
      <c r="M662" s="48"/>
      <c r="N662" s="48"/>
      <c r="O662" s="48"/>
      <c r="P662" s="651"/>
      <c r="Q662" s="652"/>
      <c r="R662" s="125"/>
      <c r="S662" s="78"/>
      <c r="T662" s="78"/>
      <c r="U662" s="78"/>
      <c r="V662" s="78"/>
      <c r="W662" s="78"/>
      <c r="X662" s="78"/>
      <c r="Y662" s="78"/>
      <c r="Z662" s="48"/>
      <c r="AA662" s="87"/>
      <c r="AB662" s="90"/>
      <c r="AC662" s="90"/>
      <c r="AD662" s="90"/>
      <c r="AE662" s="48"/>
      <c r="AF662" s="635"/>
      <c r="AG662" s="125"/>
      <c r="AH662" s="51"/>
      <c r="AI662" s="51"/>
    </row>
    <row r="663" spans="1:35" s="57" customFormat="1" outlineLevel="1">
      <c r="A663" s="647"/>
      <c r="B663" s="649" t="s">
        <v>23</v>
      </c>
      <c r="C663" s="100">
        <v>1147</v>
      </c>
      <c r="D663" s="477" t="s">
        <v>13106</v>
      </c>
      <c r="E663" s="48" t="s">
        <v>13107</v>
      </c>
      <c r="F663" s="48" t="s">
        <v>13108</v>
      </c>
      <c r="G663" s="95" t="s">
        <v>11143</v>
      </c>
      <c r="H663" s="48"/>
      <c r="I663" s="48"/>
      <c r="J663" s="48"/>
      <c r="K663" s="48"/>
      <c r="L663" s="48"/>
      <c r="M663" s="48"/>
      <c r="N663" s="48"/>
      <c r="O663" s="48"/>
      <c r="P663" s="651"/>
      <c r="Q663" s="652"/>
      <c r="R663" s="125"/>
      <c r="S663" s="78"/>
      <c r="T663" s="78"/>
      <c r="U663" s="78"/>
      <c r="V663" s="78"/>
      <c r="W663" s="78"/>
      <c r="X663" s="78"/>
      <c r="Y663" s="78"/>
      <c r="Z663" s="48"/>
      <c r="AA663" s="87"/>
      <c r="AB663" s="90"/>
      <c r="AC663" s="90"/>
      <c r="AD663" s="90"/>
      <c r="AE663" s="48"/>
      <c r="AF663" s="635"/>
      <c r="AG663" s="125"/>
      <c r="AH663" s="51"/>
      <c r="AI663" s="51"/>
    </row>
    <row r="664" spans="1:35" s="57" customFormat="1" outlineLevel="1">
      <c r="A664" s="647"/>
      <c r="B664" s="649" t="s">
        <v>23</v>
      </c>
      <c r="C664" s="100">
        <v>1148</v>
      </c>
      <c r="D664" s="477" t="s">
        <v>13109</v>
      </c>
      <c r="E664" s="48" t="s">
        <v>13110</v>
      </c>
      <c r="F664" s="48" t="s">
        <v>13111</v>
      </c>
      <c r="G664" s="95" t="s">
        <v>11150</v>
      </c>
      <c r="H664" s="48"/>
      <c r="I664" s="48"/>
      <c r="J664" s="48"/>
      <c r="K664" s="48"/>
      <c r="L664" s="48"/>
      <c r="M664" s="48"/>
      <c r="N664" s="48"/>
      <c r="O664" s="48"/>
      <c r="P664" s="651"/>
      <c r="Q664" s="652"/>
      <c r="R664" s="125"/>
      <c r="S664" s="78"/>
      <c r="T664" s="78"/>
      <c r="U664" s="78"/>
      <c r="V664" s="78"/>
      <c r="W664" s="78"/>
      <c r="X664" s="78"/>
      <c r="Y664" s="78"/>
      <c r="Z664" s="48"/>
      <c r="AA664" s="87"/>
      <c r="AB664" s="90"/>
      <c r="AC664" s="90"/>
      <c r="AD664" s="90"/>
      <c r="AE664" s="48"/>
      <c r="AF664" s="635"/>
      <c r="AG664" s="125"/>
      <c r="AH664" s="51"/>
      <c r="AI664" s="51"/>
    </row>
    <row r="665" spans="1:35" s="57" customFormat="1" outlineLevel="1">
      <c r="A665" s="647"/>
      <c r="B665" s="649" t="s">
        <v>23</v>
      </c>
      <c r="C665" s="100">
        <v>1149</v>
      </c>
      <c r="D665" s="477" t="s">
        <v>13112</v>
      </c>
      <c r="E665" s="48" t="s">
        <v>13113</v>
      </c>
      <c r="F665" s="48" t="s">
        <v>13114</v>
      </c>
      <c r="G665" s="95" t="s">
        <v>11156</v>
      </c>
      <c r="H665" s="48"/>
      <c r="I665" s="48"/>
      <c r="J665" s="48"/>
      <c r="K665" s="48"/>
      <c r="L665" s="48"/>
      <c r="M665" s="48"/>
      <c r="N665" s="48"/>
      <c r="O665" s="48"/>
      <c r="P665" s="651"/>
      <c r="Q665" s="652"/>
      <c r="R665" s="125"/>
      <c r="S665" s="78"/>
      <c r="T665" s="78"/>
      <c r="U665" s="78"/>
      <c r="V665" s="78"/>
      <c r="W665" s="78"/>
      <c r="X665" s="78"/>
      <c r="Y665" s="78"/>
      <c r="Z665" s="48"/>
      <c r="AA665" s="87"/>
      <c r="AB665" s="90"/>
      <c r="AC665" s="90"/>
      <c r="AD665" s="90"/>
      <c r="AE665" s="48"/>
      <c r="AF665" s="635"/>
      <c r="AG665" s="125"/>
      <c r="AH665" s="51"/>
      <c r="AI665" s="51"/>
    </row>
    <row r="666" spans="1:35" s="57" customFormat="1" outlineLevel="1">
      <c r="A666" s="647"/>
      <c r="B666" s="649" t="s">
        <v>23</v>
      </c>
      <c r="C666" s="100">
        <v>1150</v>
      </c>
      <c r="D666" s="48"/>
      <c r="E666" s="48" t="s">
        <v>13115</v>
      </c>
      <c r="F666" s="48" t="s">
        <v>13116</v>
      </c>
      <c r="G666" s="95" t="s">
        <v>11161</v>
      </c>
      <c r="H666" s="48"/>
      <c r="I666" s="48"/>
      <c r="J666" s="48"/>
      <c r="K666" s="48"/>
      <c r="L666" s="48"/>
      <c r="M666" s="48"/>
      <c r="N666" s="48"/>
      <c r="O666" s="48"/>
      <c r="P666" s="651"/>
      <c r="Q666" s="652"/>
      <c r="R666" s="125"/>
      <c r="S666" s="78"/>
      <c r="T666" s="78"/>
      <c r="U666" s="78"/>
      <c r="V666" s="78"/>
      <c r="W666" s="78"/>
      <c r="X666" s="78"/>
      <c r="Y666" s="78"/>
      <c r="Z666" s="48"/>
      <c r="AA666" s="87"/>
      <c r="AB666" s="90"/>
      <c r="AC666" s="90"/>
      <c r="AD666" s="90"/>
      <c r="AE666" s="48"/>
      <c r="AF666" s="635"/>
      <c r="AG666" s="125"/>
      <c r="AH666" s="51"/>
      <c r="AI666" s="51"/>
    </row>
    <row r="667" spans="1:35" s="57" customFormat="1" outlineLevel="1">
      <c r="A667" s="647"/>
      <c r="B667" s="649" t="s">
        <v>23</v>
      </c>
      <c r="C667" s="100">
        <v>1151</v>
      </c>
      <c r="D667" s="48"/>
      <c r="E667" s="48" t="s">
        <v>13117</v>
      </c>
      <c r="F667" s="48" t="s">
        <v>13118</v>
      </c>
      <c r="G667" s="95" t="s">
        <v>13119</v>
      </c>
      <c r="H667" s="48"/>
      <c r="I667" s="48"/>
      <c r="J667" s="48"/>
      <c r="K667" s="48"/>
      <c r="L667" s="48"/>
      <c r="M667" s="48"/>
      <c r="N667" s="48"/>
      <c r="O667" s="48"/>
      <c r="P667" s="651"/>
      <c r="Q667" s="652"/>
      <c r="R667" s="125"/>
      <c r="S667" s="78"/>
      <c r="T667" s="78"/>
      <c r="U667" s="78"/>
      <c r="V667" s="78"/>
      <c r="W667" s="78"/>
      <c r="X667" s="78"/>
      <c r="Y667" s="78"/>
      <c r="Z667" s="48"/>
      <c r="AA667" s="87"/>
      <c r="AB667" s="90"/>
      <c r="AC667" s="90"/>
      <c r="AD667" s="90"/>
      <c r="AE667" s="48"/>
      <c r="AF667" s="635"/>
      <c r="AG667" s="125"/>
      <c r="AH667" s="51"/>
      <c r="AI667" s="51"/>
    </row>
    <row r="668" spans="1:35" s="57" customFormat="1" outlineLevel="1">
      <c r="A668" s="647"/>
      <c r="B668" s="649" t="s">
        <v>23</v>
      </c>
      <c r="C668" s="100">
        <v>1152</v>
      </c>
      <c r="D668" s="48"/>
      <c r="E668" s="48" t="s">
        <v>13120</v>
      </c>
      <c r="F668" s="48" t="s">
        <v>13121</v>
      </c>
      <c r="G668" s="95" t="s">
        <v>13122</v>
      </c>
      <c r="H668" s="48"/>
      <c r="I668" s="48"/>
      <c r="J668" s="48"/>
      <c r="K668" s="48"/>
      <c r="L668" s="48"/>
      <c r="M668" s="48"/>
      <c r="N668" s="48"/>
      <c r="O668" s="48"/>
      <c r="P668" s="651"/>
      <c r="Q668" s="652"/>
      <c r="R668" s="125"/>
      <c r="S668" s="78"/>
      <c r="T668" s="78"/>
      <c r="U668" s="78"/>
      <c r="V668" s="78"/>
      <c r="W668" s="78"/>
      <c r="X668" s="78"/>
      <c r="Y668" s="78"/>
      <c r="Z668" s="48"/>
      <c r="AA668" s="87"/>
      <c r="AB668" s="90"/>
      <c r="AC668" s="90"/>
      <c r="AD668" s="90"/>
      <c r="AE668" s="48"/>
      <c r="AF668" s="635"/>
      <c r="AG668" s="125"/>
      <c r="AH668" s="51"/>
      <c r="AI668" s="51"/>
    </row>
    <row r="669" spans="1:35" s="57" customFormat="1" outlineLevel="1">
      <c r="A669" s="647"/>
      <c r="B669" s="649" t="s">
        <v>23</v>
      </c>
      <c r="C669" s="100">
        <v>1153</v>
      </c>
      <c r="D669" s="48"/>
      <c r="E669" s="48" t="s">
        <v>13123</v>
      </c>
      <c r="F669" s="48" t="s">
        <v>13124</v>
      </c>
      <c r="G669" s="95" t="s">
        <v>11176</v>
      </c>
      <c r="H669" s="48"/>
      <c r="I669" s="48"/>
      <c r="J669" s="48"/>
      <c r="K669" s="48"/>
      <c r="L669" s="48"/>
      <c r="M669" s="48"/>
      <c r="N669" s="48"/>
      <c r="O669" s="48"/>
      <c r="P669" s="651"/>
      <c r="Q669" s="652"/>
      <c r="R669" s="125"/>
      <c r="S669" s="78"/>
      <c r="T669" s="78"/>
      <c r="U669" s="78"/>
      <c r="V669" s="78"/>
      <c r="W669" s="78"/>
      <c r="X669" s="78"/>
      <c r="Y669" s="78"/>
      <c r="Z669" s="48"/>
      <c r="AA669" s="87"/>
      <c r="AB669" s="90"/>
      <c r="AC669" s="90"/>
      <c r="AD669" s="90"/>
      <c r="AE669" s="48"/>
      <c r="AF669" s="635"/>
      <c r="AG669" s="125"/>
      <c r="AH669" s="51"/>
      <c r="AI669" s="51"/>
    </row>
    <row r="670" spans="1:35" s="57" customFormat="1" outlineLevel="1">
      <c r="A670" s="647"/>
      <c r="B670" s="649" t="s">
        <v>23</v>
      </c>
      <c r="C670" s="100">
        <v>1154</v>
      </c>
      <c r="D670" s="48"/>
      <c r="E670" s="48" t="s">
        <v>13125</v>
      </c>
      <c r="F670" s="48" t="s">
        <v>13126</v>
      </c>
      <c r="G670" s="95" t="s">
        <v>11179</v>
      </c>
      <c r="H670" s="48"/>
      <c r="I670" s="48"/>
      <c r="J670" s="48"/>
      <c r="K670" s="48"/>
      <c r="L670" s="48"/>
      <c r="M670" s="48"/>
      <c r="N670" s="48"/>
      <c r="O670" s="48"/>
      <c r="P670" s="651"/>
      <c r="Q670" s="652"/>
      <c r="R670" s="125"/>
      <c r="S670" s="78"/>
      <c r="T670" s="78"/>
      <c r="U670" s="78"/>
      <c r="V670" s="78"/>
      <c r="W670" s="78"/>
      <c r="X670" s="78"/>
      <c r="Y670" s="78"/>
      <c r="Z670" s="48"/>
      <c r="AA670" s="87"/>
      <c r="AB670" s="90"/>
      <c r="AC670" s="90"/>
      <c r="AD670" s="90"/>
      <c r="AE670" s="48"/>
      <c r="AF670" s="635"/>
      <c r="AG670" s="125"/>
      <c r="AH670" s="51"/>
      <c r="AI670" s="51"/>
    </row>
    <row r="671" spans="1:35" s="57" customFormat="1" outlineLevel="1">
      <c r="A671" s="647"/>
      <c r="B671" s="649" t="s">
        <v>23</v>
      </c>
      <c r="C671" s="100">
        <v>1155</v>
      </c>
      <c r="D671" s="48"/>
      <c r="E671" s="48" t="s">
        <v>13127</v>
      </c>
      <c r="F671" s="48" t="s">
        <v>13128</v>
      </c>
      <c r="G671" s="95" t="s">
        <v>13129</v>
      </c>
      <c r="H671" s="48"/>
      <c r="I671" s="48"/>
      <c r="J671" s="48"/>
      <c r="K671" s="48"/>
      <c r="L671" s="48"/>
      <c r="M671" s="48"/>
      <c r="N671" s="48"/>
      <c r="O671" s="48"/>
      <c r="P671" s="651"/>
      <c r="Q671" s="652"/>
      <c r="R671" s="125"/>
      <c r="S671" s="78"/>
      <c r="T671" s="78"/>
      <c r="U671" s="78"/>
      <c r="V671" s="78"/>
      <c r="W671" s="78"/>
      <c r="X671" s="78"/>
      <c r="Y671" s="78"/>
      <c r="Z671" s="48"/>
      <c r="AA671" s="87"/>
      <c r="AB671" s="90"/>
      <c r="AC671" s="90"/>
      <c r="AD671" s="90"/>
      <c r="AE671" s="48"/>
      <c r="AF671" s="635"/>
      <c r="AG671" s="125"/>
      <c r="AH671" s="51"/>
      <c r="AI671" s="51"/>
    </row>
    <row r="672" spans="1:35" s="57" customFormat="1" outlineLevel="1">
      <c r="A672" s="647"/>
      <c r="B672" s="649" t="s">
        <v>23</v>
      </c>
      <c r="C672" s="100">
        <v>1156</v>
      </c>
      <c r="D672" s="48"/>
      <c r="E672" s="48" t="s">
        <v>13130</v>
      </c>
      <c r="F672" s="48" t="s">
        <v>13131</v>
      </c>
      <c r="G672" s="95" t="s">
        <v>13132</v>
      </c>
      <c r="H672" s="48"/>
      <c r="I672" s="48"/>
      <c r="J672" s="48"/>
      <c r="K672" s="48"/>
      <c r="L672" s="48"/>
      <c r="M672" s="48"/>
      <c r="N672" s="48"/>
      <c r="O672" s="48"/>
      <c r="P672" s="651"/>
      <c r="Q672" s="652"/>
      <c r="R672" s="125"/>
      <c r="S672" s="78"/>
      <c r="T672" s="78"/>
      <c r="U672" s="78"/>
      <c r="V672" s="78"/>
      <c r="W672" s="78"/>
      <c r="X672" s="78"/>
      <c r="Y672" s="78"/>
      <c r="Z672" s="48"/>
      <c r="AA672" s="87"/>
      <c r="AB672" s="90"/>
      <c r="AC672" s="90"/>
      <c r="AD672" s="90"/>
      <c r="AE672" s="48"/>
      <c r="AF672" s="635"/>
      <c r="AG672" s="125"/>
      <c r="AH672" s="51"/>
      <c r="AI672" s="51"/>
    </row>
    <row r="673" spans="1:35" s="57" customFormat="1" outlineLevel="1">
      <c r="A673" s="647"/>
      <c r="B673" s="649" t="s">
        <v>23</v>
      </c>
      <c r="C673" s="100">
        <v>1157</v>
      </c>
      <c r="D673" s="48"/>
      <c r="E673" s="48" t="s">
        <v>13133</v>
      </c>
      <c r="F673" s="48" t="s">
        <v>13134</v>
      </c>
      <c r="G673" s="95" t="s">
        <v>13135</v>
      </c>
      <c r="H673" s="48"/>
      <c r="I673" s="48"/>
      <c r="J673" s="48"/>
      <c r="K673" s="48"/>
      <c r="L673" s="48"/>
      <c r="M673" s="48"/>
      <c r="N673" s="48"/>
      <c r="O673" s="48"/>
      <c r="P673" s="651"/>
      <c r="Q673" s="652"/>
      <c r="R673" s="125"/>
      <c r="S673" s="78"/>
      <c r="T673" s="78"/>
      <c r="U673" s="78"/>
      <c r="V673" s="78"/>
      <c r="W673" s="78"/>
      <c r="X673" s="78"/>
      <c r="Y673" s="78"/>
      <c r="Z673" s="48"/>
      <c r="AA673" s="87"/>
      <c r="AB673" s="90"/>
      <c r="AC673" s="90"/>
      <c r="AD673" s="90"/>
      <c r="AE673" s="48"/>
      <c r="AF673" s="635"/>
      <c r="AG673" s="125"/>
      <c r="AH673" s="51"/>
      <c r="AI673" s="51"/>
    </row>
    <row r="674" spans="1:35" s="57" customFormat="1" outlineLevel="1">
      <c r="A674" s="647"/>
      <c r="B674" s="649" t="s">
        <v>23</v>
      </c>
      <c r="C674" s="100">
        <v>1158</v>
      </c>
      <c r="D674" s="48"/>
      <c r="E674" s="48" t="s">
        <v>13136</v>
      </c>
      <c r="F674" s="48" t="s">
        <v>13137</v>
      </c>
      <c r="G674" s="95" t="s">
        <v>13138</v>
      </c>
      <c r="H674" s="48"/>
      <c r="I674" s="48"/>
      <c r="J674" s="48"/>
      <c r="K674" s="48"/>
      <c r="L674" s="48"/>
      <c r="M674" s="48"/>
      <c r="N674" s="48"/>
      <c r="O674" s="48"/>
      <c r="P674" s="651"/>
      <c r="Q674" s="652"/>
      <c r="R674" s="125"/>
      <c r="S674" s="78"/>
      <c r="T674" s="78"/>
      <c r="U674" s="78"/>
      <c r="V674" s="78"/>
      <c r="W674" s="78"/>
      <c r="X674" s="78"/>
      <c r="Y674" s="78"/>
      <c r="Z674" s="48"/>
      <c r="AA674" s="87"/>
      <c r="AB674" s="90"/>
      <c r="AC674" s="90"/>
      <c r="AD674" s="90"/>
      <c r="AE674" s="48"/>
      <c r="AF674" s="635"/>
      <c r="AG674" s="125"/>
      <c r="AH674" s="51"/>
      <c r="AI674" s="51"/>
    </row>
    <row r="675" spans="1:35" s="57" customFormat="1" outlineLevel="1">
      <c r="A675" s="647"/>
      <c r="B675" s="649" t="s">
        <v>23</v>
      </c>
      <c r="C675" s="100">
        <v>1159</v>
      </c>
      <c r="D675" s="48"/>
      <c r="E675" s="48" t="s">
        <v>13139</v>
      </c>
      <c r="F675" s="48" t="s">
        <v>13140</v>
      </c>
      <c r="G675" s="95" t="s">
        <v>13141</v>
      </c>
      <c r="H675" s="48"/>
      <c r="I675" s="48"/>
      <c r="J675" s="48"/>
      <c r="K675" s="48"/>
      <c r="L675" s="48"/>
      <c r="M675" s="48"/>
      <c r="N675" s="48"/>
      <c r="O675" s="48"/>
      <c r="P675" s="651"/>
      <c r="Q675" s="652"/>
      <c r="R675" s="125"/>
      <c r="S675" s="78"/>
      <c r="T675" s="78"/>
      <c r="U675" s="78"/>
      <c r="V675" s="78"/>
      <c r="W675" s="78"/>
      <c r="X675" s="78"/>
      <c r="Y675" s="78"/>
      <c r="Z675" s="48"/>
      <c r="AA675" s="87"/>
      <c r="AB675" s="90"/>
      <c r="AC675" s="90"/>
      <c r="AD675" s="90"/>
      <c r="AE675" s="48"/>
      <c r="AF675" s="635"/>
      <c r="AG675" s="125"/>
      <c r="AH675" s="51"/>
      <c r="AI675" s="51"/>
    </row>
    <row r="676" spans="1:35" s="57" customFormat="1" outlineLevel="1">
      <c r="A676" s="647"/>
      <c r="B676" s="649" t="s">
        <v>23</v>
      </c>
      <c r="C676" s="100">
        <v>1160</v>
      </c>
      <c r="D676" s="48"/>
      <c r="E676" s="48" t="s">
        <v>13142</v>
      </c>
      <c r="F676" s="48" t="s">
        <v>13143</v>
      </c>
      <c r="G676" s="95" t="s">
        <v>13144</v>
      </c>
      <c r="H676" s="48"/>
      <c r="I676" s="48"/>
      <c r="J676" s="48"/>
      <c r="K676" s="48"/>
      <c r="L676" s="48"/>
      <c r="M676" s="48"/>
      <c r="N676" s="48"/>
      <c r="O676" s="48"/>
      <c r="P676" s="651"/>
      <c r="Q676" s="652"/>
      <c r="R676" s="125"/>
      <c r="S676" s="78"/>
      <c r="T676" s="78"/>
      <c r="U676" s="78"/>
      <c r="V676" s="78"/>
      <c r="W676" s="78"/>
      <c r="X676" s="78"/>
      <c r="Y676" s="78"/>
      <c r="Z676" s="48"/>
      <c r="AA676" s="87"/>
      <c r="AB676" s="90"/>
      <c r="AC676" s="90"/>
      <c r="AD676" s="90"/>
      <c r="AE676" s="48"/>
      <c r="AF676" s="635"/>
      <c r="AG676" s="125"/>
      <c r="AH676" s="51"/>
      <c r="AI676" s="51"/>
    </row>
    <row r="677" spans="1:35" s="57" customFormat="1" outlineLevel="1">
      <c r="A677" s="647"/>
      <c r="B677" s="649" t="s">
        <v>23</v>
      </c>
      <c r="C677" s="100">
        <v>1161</v>
      </c>
      <c r="D677" s="48"/>
      <c r="E677" s="48" t="s">
        <v>13145</v>
      </c>
      <c r="F677" s="48" t="s">
        <v>13146</v>
      </c>
      <c r="G677" s="95" t="s">
        <v>13147</v>
      </c>
      <c r="H677" s="48"/>
      <c r="I677" s="48"/>
      <c r="J677" s="48"/>
      <c r="K677" s="48"/>
      <c r="L677" s="48"/>
      <c r="M677" s="48"/>
      <c r="N677" s="48"/>
      <c r="O677" s="48"/>
      <c r="P677" s="651"/>
      <c r="Q677" s="652"/>
      <c r="R677" s="125"/>
      <c r="S677" s="78"/>
      <c r="T677" s="78"/>
      <c r="U677" s="78"/>
      <c r="V677" s="78"/>
      <c r="W677" s="78"/>
      <c r="X677" s="78"/>
      <c r="Y677" s="78"/>
      <c r="Z677" s="48"/>
      <c r="AA677" s="87"/>
      <c r="AB677" s="90"/>
      <c r="AC677" s="90"/>
      <c r="AD677" s="90"/>
      <c r="AE677" s="48"/>
      <c r="AF677" s="635"/>
      <c r="AG677" s="125"/>
      <c r="AH677" s="51"/>
      <c r="AI677" s="51"/>
    </row>
    <row r="678" spans="1:35" s="57" customFormat="1" outlineLevel="1">
      <c r="A678" s="647"/>
      <c r="B678" s="649" t="s">
        <v>23</v>
      </c>
      <c r="C678" s="100">
        <v>1162</v>
      </c>
      <c r="D678" s="48"/>
      <c r="E678" s="48" t="s">
        <v>13148</v>
      </c>
      <c r="F678" s="48" t="s">
        <v>13149</v>
      </c>
      <c r="G678" s="95" t="s">
        <v>13150</v>
      </c>
      <c r="H678" s="48"/>
      <c r="I678" s="48"/>
      <c r="J678" s="48"/>
      <c r="K678" s="48"/>
      <c r="L678" s="48"/>
      <c r="M678" s="48"/>
      <c r="N678" s="48"/>
      <c r="O678" s="48"/>
      <c r="P678" s="651"/>
      <c r="Q678" s="652"/>
      <c r="R678" s="125"/>
      <c r="S678" s="78"/>
      <c r="T678" s="78"/>
      <c r="U678" s="78"/>
      <c r="V678" s="78"/>
      <c r="W678" s="78"/>
      <c r="X678" s="78"/>
      <c r="Y678" s="78"/>
      <c r="Z678" s="48"/>
      <c r="AA678" s="87"/>
      <c r="AB678" s="90"/>
      <c r="AC678" s="90"/>
      <c r="AD678" s="90"/>
      <c r="AE678" s="48"/>
      <c r="AF678" s="635"/>
      <c r="AG678" s="125"/>
      <c r="AH678" s="51"/>
      <c r="AI678" s="51"/>
    </row>
    <row r="679" spans="1:35" s="57" customFormat="1" outlineLevel="1">
      <c r="A679" s="647"/>
      <c r="B679" s="649" t="s">
        <v>23</v>
      </c>
      <c r="C679" s="100">
        <v>1163</v>
      </c>
      <c r="D679" s="48"/>
      <c r="E679" s="48" t="s">
        <v>13151</v>
      </c>
      <c r="F679" s="48" t="s">
        <v>13152</v>
      </c>
      <c r="G679" s="95" t="s">
        <v>13153</v>
      </c>
      <c r="H679" s="48"/>
      <c r="I679" s="48"/>
      <c r="J679" s="48"/>
      <c r="K679" s="48"/>
      <c r="L679" s="48"/>
      <c r="M679" s="48"/>
      <c r="N679" s="48"/>
      <c r="O679" s="48"/>
      <c r="P679" s="651"/>
      <c r="Q679" s="652"/>
      <c r="R679" s="125"/>
      <c r="S679" s="78"/>
      <c r="T679" s="78"/>
      <c r="U679" s="78"/>
      <c r="V679" s="78"/>
      <c r="W679" s="78"/>
      <c r="X679" s="78"/>
      <c r="Y679" s="78"/>
      <c r="Z679" s="48"/>
      <c r="AA679" s="87"/>
      <c r="AB679" s="90"/>
      <c r="AC679" s="90"/>
      <c r="AD679" s="90"/>
      <c r="AE679" s="48"/>
      <c r="AF679" s="635"/>
      <c r="AG679" s="125"/>
      <c r="AH679" s="51"/>
      <c r="AI679" s="51"/>
    </row>
    <row r="680" spans="1:35" s="57" customFormat="1" outlineLevel="1">
      <c r="A680" s="647"/>
      <c r="B680" s="649" t="s">
        <v>23</v>
      </c>
      <c r="C680" s="100">
        <v>1164</v>
      </c>
      <c r="D680" s="48"/>
      <c r="E680" s="48" t="s">
        <v>13154</v>
      </c>
      <c r="F680" s="48" t="s">
        <v>13155</v>
      </c>
      <c r="G680" s="95" t="s">
        <v>13156</v>
      </c>
      <c r="H680" s="48"/>
      <c r="I680" s="48"/>
      <c r="J680" s="48"/>
      <c r="K680" s="48"/>
      <c r="L680" s="48"/>
      <c r="M680" s="48"/>
      <c r="N680" s="48"/>
      <c r="O680" s="48"/>
      <c r="P680" s="651"/>
      <c r="Q680" s="652"/>
      <c r="R680" s="125"/>
      <c r="S680" s="78"/>
      <c r="T680" s="78"/>
      <c r="U680" s="78"/>
      <c r="V680" s="78"/>
      <c r="W680" s="78"/>
      <c r="X680" s="78"/>
      <c r="Y680" s="78"/>
      <c r="Z680" s="48"/>
      <c r="AA680" s="87"/>
      <c r="AB680" s="90"/>
      <c r="AC680" s="90"/>
      <c r="AD680" s="90"/>
      <c r="AE680" s="48"/>
      <c r="AF680" s="635"/>
      <c r="AG680" s="125"/>
      <c r="AH680" s="51"/>
      <c r="AI680" s="51"/>
    </row>
    <row r="681" spans="1:35" s="57" customFormat="1" outlineLevel="1">
      <c r="A681" s="647"/>
      <c r="B681" s="649" t="s">
        <v>23</v>
      </c>
      <c r="C681" s="100">
        <v>1165</v>
      </c>
      <c r="D681" s="48"/>
      <c r="E681" s="48" t="s">
        <v>13157</v>
      </c>
      <c r="F681" s="48" t="s">
        <v>13158</v>
      </c>
      <c r="G681" s="95" t="s">
        <v>13159</v>
      </c>
      <c r="H681" s="48"/>
      <c r="I681" s="48"/>
      <c r="J681" s="48"/>
      <c r="K681" s="48"/>
      <c r="L681" s="48"/>
      <c r="M681" s="48"/>
      <c r="N681" s="48"/>
      <c r="O681" s="48"/>
      <c r="P681" s="651"/>
      <c r="Q681" s="652"/>
      <c r="R681" s="125"/>
      <c r="S681" s="78"/>
      <c r="T681" s="78"/>
      <c r="U681" s="78"/>
      <c r="V681" s="78"/>
      <c r="W681" s="78"/>
      <c r="X681" s="78"/>
      <c r="Y681" s="78"/>
      <c r="Z681" s="48"/>
      <c r="AA681" s="87"/>
      <c r="AB681" s="90"/>
      <c r="AC681" s="90"/>
      <c r="AD681" s="90"/>
      <c r="AE681" s="48"/>
      <c r="AF681" s="635"/>
      <c r="AG681" s="125"/>
      <c r="AH681" s="51"/>
      <c r="AI681" s="51"/>
    </row>
    <row r="682" spans="1:35" s="57" customFormat="1" outlineLevel="1">
      <c r="A682" s="647"/>
      <c r="B682" s="649" t="s">
        <v>23</v>
      </c>
      <c r="C682" s="100">
        <v>1166</v>
      </c>
      <c r="D682" s="48"/>
      <c r="E682" s="48" t="s">
        <v>13160</v>
      </c>
      <c r="F682" s="48" t="s">
        <v>13161</v>
      </c>
      <c r="G682" s="95" t="s">
        <v>13162</v>
      </c>
      <c r="H682" s="48"/>
      <c r="I682" s="48"/>
      <c r="J682" s="48"/>
      <c r="K682" s="48"/>
      <c r="L682" s="48"/>
      <c r="M682" s="48"/>
      <c r="N682" s="48"/>
      <c r="O682" s="48"/>
      <c r="P682" s="651"/>
      <c r="Q682" s="652"/>
      <c r="R682" s="125"/>
      <c r="S682" s="78"/>
      <c r="T682" s="78"/>
      <c r="U682" s="78"/>
      <c r="V682" s="78"/>
      <c r="W682" s="78"/>
      <c r="X682" s="78"/>
      <c r="Y682" s="78"/>
      <c r="Z682" s="48"/>
      <c r="AA682" s="87"/>
      <c r="AB682" s="90"/>
      <c r="AC682" s="90"/>
      <c r="AD682" s="90"/>
      <c r="AE682" s="48"/>
      <c r="AF682" s="635"/>
      <c r="AG682" s="125"/>
      <c r="AH682" s="51"/>
      <c r="AI682" s="51"/>
    </row>
    <row r="683" spans="1:35" s="57" customFormat="1" outlineLevel="1">
      <c r="A683" s="647"/>
      <c r="B683" s="649" t="s">
        <v>23</v>
      </c>
      <c r="C683" s="100">
        <v>1167</v>
      </c>
      <c r="D683" s="48"/>
      <c r="E683" s="48" t="s">
        <v>13163</v>
      </c>
      <c r="F683" s="48" t="s">
        <v>13164</v>
      </c>
      <c r="G683" s="95" t="s">
        <v>13165</v>
      </c>
      <c r="H683" s="48"/>
      <c r="I683" s="48"/>
      <c r="J683" s="48"/>
      <c r="K683" s="48"/>
      <c r="L683" s="48"/>
      <c r="M683" s="48"/>
      <c r="N683" s="48"/>
      <c r="O683" s="48"/>
      <c r="P683" s="651"/>
      <c r="Q683" s="652"/>
      <c r="R683" s="125"/>
      <c r="S683" s="78"/>
      <c r="T683" s="78"/>
      <c r="U683" s="78"/>
      <c r="V683" s="78"/>
      <c r="W683" s="78"/>
      <c r="X683" s="78"/>
      <c r="Y683" s="78"/>
      <c r="Z683" s="48"/>
      <c r="AA683" s="87"/>
      <c r="AB683" s="90"/>
      <c r="AC683" s="90"/>
      <c r="AD683" s="90"/>
      <c r="AE683" s="48"/>
      <c r="AF683" s="635"/>
      <c r="AG683" s="125"/>
      <c r="AH683" s="51"/>
      <c r="AI683" s="51"/>
    </row>
    <row r="684" spans="1:35" s="57" customFormat="1" outlineLevel="1">
      <c r="A684" s="647"/>
      <c r="B684" s="649" t="s">
        <v>23</v>
      </c>
      <c r="C684" s="100">
        <v>1168</v>
      </c>
      <c r="D684" s="48"/>
      <c r="E684" s="48" t="s">
        <v>13166</v>
      </c>
      <c r="F684" s="48" t="s">
        <v>13167</v>
      </c>
      <c r="G684" s="95" t="s">
        <v>11265</v>
      </c>
      <c r="H684" s="48"/>
      <c r="I684" s="48"/>
      <c r="J684" s="48"/>
      <c r="K684" s="48"/>
      <c r="L684" s="48"/>
      <c r="M684" s="48"/>
      <c r="N684" s="48"/>
      <c r="O684" s="48"/>
      <c r="P684" s="651"/>
      <c r="Q684" s="652"/>
      <c r="R684" s="125"/>
      <c r="S684" s="78"/>
      <c r="T684" s="78"/>
      <c r="U684" s="78"/>
      <c r="V684" s="78"/>
      <c r="W684" s="78"/>
      <c r="X684" s="78"/>
      <c r="Y684" s="78"/>
      <c r="Z684" s="48"/>
      <c r="AA684" s="87"/>
      <c r="AB684" s="90"/>
      <c r="AC684" s="90"/>
      <c r="AD684" s="90"/>
      <c r="AE684" s="48"/>
      <c r="AF684" s="635"/>
      <c r="AG684" s="125"/>
      <c r="AH684" s="51"/>
      <c r="AI684" s="51"/>
    </row>
    <row r="685" spans="1:35" s="57" customFormat="1" outlineLevel="1">
      <c r="A685" s="647"/>
      <c r="B685" s="649" t="s">
        <v>23</v>
      </c>
      <c r="C685" s="100">
        <v>1169</v>
      </c>
      <c r="D685" s="48"/>
      <c r="E685" s="48" t="s">
        <v>13168</v>
      </c>
      <c r="F685" s="48" t="s">
        <v>13169</v>
      </c>
      <c r="G685" s="95" t="s">
        <v>13170</v>
      </c>
      <c r="H685" s="48"/>
      <c r="I685" s="48"/>
      <c r="J685" s="48"/>
      <c r="K685" s="48"/>
      <c r="L685" s="48"/>
      <c r="M685" s="48"/>
      <c r="N685" s="48"/>
      <c r="O685" s="48"/>
      <c r="P685" s="651"/>
      <c r="Q685" s="652"/>
      <c r="R685" s="125"/>
      <c r="S685" s="78"/>
      <c r="T685" s="78"/>
      <c r="U685" s="78"/>
      <c r="V685" s="78"/>
      <c r="W685" s="78"/>
      <c r="X685" s="78"/>
      <c r="Y685" s="78"/>
      <c r="Z685" s="48"/>
      <c r="AA685" s="87"/>
      <c r="AB685" s="90"/>
      <c r="AC685" s="90"/>
      <c r="AD685" s="90"/>
      <c r="AE685" s="48"/>
      <c r="AF685" s="635"/>
      <c r="AG685" s="125"/>
      <c r="AH685" s="51"/>
      <c r="AI685" s="51"/>
    </row>
    <row r="686" spans="1:35" s="57" customFormat="1" outlineLevel="1">
      <c r="A686" s="647"/>
      <c r="B686" s="649" t="s">
        <v>23</v>
      </c>
      <c r="C686" s="100">
        <v>1170</v>
      </c>
      <c r="D686" s="48"/>
      <c r="E686" s="48" t="s">
        <v>13171</v>
      </c>
      <c r="F686" s="48" t="s">
        <v>13172</v>
      </c>
      <c r="G686" s="95" t="s">
        <v>13173</v>
      </c>
      <c r="H686" s="48"/>
      <c r="I686" s="48"/>
      <c r="J686" s="48"/>
      <c r="K686" s="48"/>
      <c r="L686" s="48"/>
      <c r="M686" s="48"/>
      <c r="N686" s="48"/>
      <c r="O686" s="48"/>
      <c r="P686" s="651"/>
      <c r="Q686" s="652"/>
      <c r="R686" s="125"/>
      <c r="S686" s="78"/>
      <c r="T686" s="78"/>
      <c r="U686" s="78"/>
      <c r="V686" s="78"/>
      <c r="W686" s="78"/>
      <c r="X686" s="78"/>
      <c r="Y686" s="78"/>
      <c r="Z686" s="48"/>
      <c r="AA686" s="87"/>
      <c r="AB686" s="90"/>
      <c r="AC686" s="90"/>
      <c r="AD686" s="90"/>
      <c r="AE686" s="48"/>
      <c r="AF686" s="635"/>
      <c r="AG686" s="125"/>
      <c r="AH686" s="51"/>
      <c r="AI686" s="51"/>
    </row>
    <row r="687" spans="1:35" s="57" customFormat="1" outlineLevel="1">
      <c r="A687" s="647"/>
      <c r="B687" s="649" t="s">
        <v>23</v>
      </c>
      <c r="C687" s="100">
        <v>1171</v>
      </c>
      <c r="D687" s="48"/>
      <c r="E687" s="48" t="s">
        <v>13174</v>
      </c>
      <c r="F687" s="48" t="s">
        <v>13175</v>
      </c>
      <c r="G687" s="95" t="s">
        <v>13176</v>
      </c>
      <c r="H687" s="48"/>
      <c r="I687" s="48"/>
      <c r="J687" s="48"/>
      <c r="K687" s="48"/>
      <c r="L687" s="48"/>
      <c r="M687" s="48"/>
      <c r="N687" s="48"/>
      <c r="O687" s="48"/>
      <c r="P687" s="651"/>
      <c r="Q687" s="652"/>
      <c r="R687" s="125"/>
      <c r="S687" s="78"/>
      <c r="T687" s="78"/>
      <c r="U687" s="78"/>
      <c r="V687" s="78"/>
      <c r="W687" s="78"/>
      <c r="X687" s="78"/>
      <c r="Y687" s="78"/>
      <c r="Z687" s="48"/>
      <c r="AA687" s="87"/>
      <c r="AB687" s="90"/>
      <c r="AC687" s="90"/>
      <c r="AD687" s="90"/>
      <c r="AE687" s="48"/>
      <c r="AF687" s="635"/>
      <c r="AG687" s="125"/>
      <c r="AH687" s="51"/>
      <c r="AI687" s="51"/>
    </row>
    <row r="688" spans="1:35" s="57" customFormat="1" outlineLevel="1">
      <c r="A688" s="647"/>
      <c r="B688" s="649" t="s">
        <v>23</v>
      </c>
      <c r="C688" s="100">
        <v>1172</v>
      </c>
      <c r="D688" s="48"/>
      <c r="E688" s="48" t="s">
        <v>13177</v>
      </c>
      <c r="F688" s="48" t="s">
        <v>13178</v>
      </c>
      <c r="G688" s="95" t="s">
        <v>13179</v>
      </c>
      <c r="H688" s="48"/>
      <c r="I688" s="48"/>
      <c r="J688" s="48"/>
      <c r="K688" s="48"/>
      <c r="L688" s="48"/>
      <c r="M688" s="48"/>
      <c r="N688" s="48"/>
      <c r="O688" s="48"/>
      <c r="P688" s="651"/>
      <c r="Q688" s="652"/>
      <c r="R688" s="125"/>
      <c r="S688" s="78"/>
      <c r="T688" s="78"/>
      <c r="U688" s="78"/>
      <c r="V688" s="78"/>
      <c r="W688" s="78"/>
      <c r="X688" s="78"/>
      <c r="Y688" s="78"/>
      <c r="Z688" s="48"/>
      <c r="AA688" s="87"/>
      <c r="AB688" s="90"/>
      <c r="AC688" s="90"/>
      <c r="AD688" s="90"/>
      <c r="AE688" s="48"/>
      <c r="AF688" s="635"/>
      <c r="AG688" s="125"/>
      <c r="AH688" s="51"/>
      <c r="AI688" s="51"/>
    </row>
    <row r="689" spans="1:35" s="57" customFormat="1" outlineLevel="1">
      <c r="A689" s="647"/>
      <c r="B689" s="649" t="s">
        <v>23</v>
      </c>
      <c r="C689" s="100">
        <v>1173</v>
      </c>
      <c r="D689" s="48"/>
      <c r="E689" s="48" t="s">
        <v>13180</v>
      </c>
      <c r="F689" s="48" t="s">
        <v>13181</v>
      </c>
      <c r="G689" s="95" t="s">
        <v>13182</v>
      </c>
      <c r="H689" s="48"/>
      <c r="I689" s="48"/>
      <c r="J689" s="48"/>
      <c r="K689" s="48"/>
      <c r="L689" s="48"/>
      <c r="M689" s="48"/>
      <c r="N689" s="48"/>
      <c r="O689" s="48"/>
      <c r="P689" s="651"/>
      <c r="Q689" s="652"/>
      <c r="R689" s="125"/>
      <c r="S689" s="78"/>
      <c r="T689" s="78"/>
      <c r="U689" s="78"/>
      <c r="V689" s="78"/>
      <c r="W689" s="78"/>
      <c r="X689" s="78"/>
      <c r="Y689" s="78"/>
      <c r="Z689" s="48"/>
      <c r="AA689" s="87"/>
      <c r="AB689" s="90"/>
      <c r="AC689" s="90"/>
      <c r="AD689" s="90"/>
      <c r="AE689" s="48"/>
      <c r="AF689" s="635"/>
      <c r="AG689" s="125"/>
      <c r="AH689" s="51"/>
      <c r="AI689" s="51"/>
    </row>
    <row r="690" spans="1:35" s="57" customFormat="1" outlineLevel="1">
      <c r="A690" s="647"/>
      <c r="B690" s="649" t="s">
        <v>23</v>
      </c>
      <c r="C690" s="100">
        <v>1174</v>
      </c>
      <c r="D690" s="48"/>
      <c r="E690" s="48" t="s">
        <v>13183</v>
      </c>
      <c r="F690" s="48" t="s">
        <v>13184</v>
      </c>
      <c r="G690" s="95" t="s">
        <v>13185</v>
      </c>
      <c r="H690" s="48"/>
      <c r="I690" s="48"/>
      <c r="J690" s="48"/>
      <c r="K690" s="48"/>
      <c r="L690" s="48"/>
      <c r="M690" s="48"/>
      <c r="N690" s="48"/>
      <c r="O690" s="48"/>
      <c r="P690" s="651"/>
      <c r="Q690" s="652"/>
      <c r="R690" s="125"/>
      <c r="S690" s="78"/>
      <c r="T690" s="78"/>
      <c r="U690" s="78"/>
      <c r="V690" s="78"/>
      <c r="W690" s="78"/>
      <c r="X690" s="78"/>
      <c r="Y690" s="78"/>
      <c r="Z690" s="48"/>
      <c r="AA690" s="87"/>
      <c r="AB690" s="90"/>
      <c r="AC690" s="90"/>
      <c r="AD690" s="90"/>
      <c r="AE690" s="48"/>
      <c r="AF690" s="635"/>
      <c r="AG690" s="125"/>
      <c r="AH690" s="51"/>
      <c r="AI690" s="51"/>
    </row>
    <row r="691" spans="1:35" s="57" customFormat="1" outlineLevel="1">
      <c r="A691" s="647"/>
      <c r="B691" s="649" t="s">
        <v>23</v>
      </c>
      <c r="C691" s="100">
        <v>1175</v>
      </c>
      <c r="D691" s="48"/>
      <c r="E691" s="48" t="s">
        <v>13186</v>
      </c>
      <c r="F691" s="48" t="s">
        <v>13187</v>
      </c>
      <c r="G691" s="95" t="s">
        <v>13188</v>
      </c>
      <c r="H691" s="48"/>
      <c r="I691" s="48"/>
      <c r="J691" s="48"/>
      <c r="K691" s="48"/>
      <c r="L691" s="48"/>
      <c r="M691" s="48"/>
      <c r="N691" s="48"/>
      <c r="O691" s="48"/>
      <c r="P691" s="651"/>
      <c r="Q691" s="652"/>
      <c r="R691" s="125"/>
      <c r="S691" s="78"/>
      <c r="T691" s="78"/>
      <c r="U691" s="78"/>
      <c r="V691" s="78"/>
      <c r="W691" s="78"/>
      <c r="X691" s="78"/>
      <c r="Y691" s="78"/>
      <c r="Z691" s="48"/>
      <c r="AA691" s="87"/>
      <c r="AB691" s="90"/>
      <c r="AC691" s="90"/>
      <c r="AD691" s="90"/>
      <c r="AE691" s="48"/>
      <c r="AF691" s="635"/>
      <c r="AG691" s="125"/>
      <c r="AH691" s="51"/>
      <c r="AI691" s="51"/>
    </row>
    <row r="692" spans="1:35" s="57" customFormat="1" outlineLevel="1">
      <c r="A692" s="647"/>
      <c r="B692" s="649" t="s">
        <v>23</v>
      </c>
      <c r="C692" s="100">
        <v>1176</v>
      </c>
      <c r="D692" s="48"/>
      <c r="E692" s="48" t="s">
        <v>13189</v>
      </c>
      <c r="F692" s="48" t="s">
        <v>13190</v>
      </c>
      <c r="G692" s="95" t="s">
        <v>13191</v>
      </c>
      <c r="H692" s="48"/>
      <c r="I692" s="48"/>
      <c r="J692" s="48"/>
      <c r="K692" s="48"/>
      <c r="L692" s="48"/>
      <c r="M692" s="48"/>
      <c r="N692" s="48"/>
      <c r="O692" s="48"/>
      <c r="P692" s="651"/>
      <c r="Q692" s="652"/>
      <c r="R692" s="125"/>
      <c r="S692" s="78"/>
      <c r="T692" s="78"/>
      <c r="U692" s="78"/>
      <c r="V692" s="78"/>
      <c r="W692" s="78"/>
      <c r="X692" s="78"/>
      <c r="Y692" s="78"/>
      <c r="Z692" s="48"/>
      <c r="AA692" s="87"/>
      <c r="AB692" s="90"/>
      <c r="AC692" s="90"/>
      <c r="AD692" s="90"/>
      <c r="AE692" s="48"/>
      <c r="AF692" s="635"/>
      <c r="AG692" s="125"/>
      <c r="AH692" s="51"/>
      <c r="AI692" s="51"/>
    </row>
    <row r="693" spans="1:35" s="57" customFormat="1" outlineLevel="1">
      <c r="A693" s="647"/>
      <c r="B693" s="649" t="s">
        <v>23</v>
      </c>
      <c r="C693" s="100">
        <v>1177</v>
      </c>
      <c r="D693" s="48"/>
      <c r="E693" s="48" t="s">
        <v>13192</v>
      </c>
      <c r="F693" s="48" t="s">
        <v>13193</v>
      </c>
      <c r="G693" s="95" t="s">
        <v>13194</v>
      </c>
      <c r="H693" s="48"/>
      <c r="I693" s="48"/>
      <c r="J693" s="48"/>
      <c r="K693" s="48"/>
      <c r="L693" s="48"/>
      <c r="M693" s="48"/>
      <c r="N693" s="48"/>
      <c r="O693" s="48"/>
      <c r="P693" s="651"/>
      <c r="Q693" s="652"/>
      <c r="R693" s="125"/>
      <c r="S693" s="78"/>
      <c r="T693" s="78"/>
      <c r="U693" s="78"/>
      <c r="V693" s="78"/>
      <c r="W693" s="78"/>
      <c r="X693" s="78"/>
      <c r="Y693" s="78"/>
      <c r="Z693" s="48"/>
      <c r="AA693" s="87"/>
      <c r="AB693" s="90"/>
      <c r="AC693" s="90"/>
      <c r="AD693" s="90"/>
      <c r="AE693" s="48"/>
      <c r="AF693" s="635"/>
      <c r="AG693" s="125"/>
      <c r="AH693" s="51"/>
      <c r="AI693" s="51"/>
    </row>
    <row r="694" spans="1:35" s="57" customFormat="1" outlineLevel="1">
      <c r="A694" s="647"/>
      <c r="B694" s="649" t="s">
        <v>23</v>
      </c>
      <c r="C694" s="100">
        <v>1178</v>
      </c>
      <c r="D694" s="48"/>
      <c r="E694" s="48" t="s">
        <v>13195</v>
      </c>
      <c r="F694" s="48" t="s">
        <v>13196</v>
      </c>
      <c r="G694" s="95" t="s">
        <v>11326</v>
      </c>
      <c r="H694" s="48"/>
      <c r="I694" s="48"/>
      <c r="J694" s="48"/>
      <c r="K694" s="48"/>
      <c r="L694" s="48"/>
      <c r="M694" s="48"/>
      <c r="N694" s="48"/>
      <c r="O694" s="48"/>
      <c r="P694" s="651"/>
      <c r="Q694" s="652"/>
      <c r="R694" s="125"/>
      <c r="S694" s="78"/>
      <c r="T694" s="78"/>
      <c r="U694" s="78"/>
      <c r="V694" s="78"/>
      <c r="W694" s="78"/>
      <c r="X694" s="78"/>
      <c r="Y694" s="78"/>
      <c r="Z694" s="48"/>
      <c r="AA694" s="87"/>
      <c r="AB694" s="90"/>
      <c r="AC694" s="90"/>
      <c r="AD694" s="90"/>
      <c r="AE694" s="48"/>
      <c r="AF694" s="635"/>
      <c r="AG694" s="125"/>
      <c r="AH694" s="51"/>
      <c r="AI694" s="51"/>
    </row>
    <row r="695" spans="1:35" s="57" customFormat="1" outlineLevel="1">
      <c r="A695" s="647"/>
      <c r="B695" s="649" t="s">
        <v>23</v>
      </c>
      <c r="C695" s="100">
        <v>1179</v>
      </c>
      <c r="D695" s="48"/>
      <c r="E695" s="48" t="s">
        <v>13197</v>
      </c>
      <c r="F695" s="48" t="s">
        <v>13198</v>
      </c>
      <c r="G695" s="95" t="s">
        <v>13199</v>
      </c>
      <c r="H695" s="48"/>
      <c r="I695" s="48"/>
      <c r="J695" s="48"/>
      <c r="K695" s="48"/>
      <c r="L695" s="48"/>
      <c r="M695" s="48"/>
      <c r="N695" s="48"/>
      <c r="O695" s="48"/>
      <c r="P695" s="651"/>
      <c r="Q695" s="652"/>
      <c r="R695" s="125"/>
      <c r="S695" s="78"/>
      <c r="T695" s="78"/>
      <c r="U695" s="78"/>
      <c r="V695" s="78"/>
      <c r="W695" s="78"/>
      <c r="X695" s="78"/>
      <c r="Y695" s="78"/>
      <c r="Z695" s="48"/>
      <c r="AA695" s="87"/>
      <c r="AB695" s="90"/>
      <c r="AC695" s="90"/>
      <c r="AD695" s="90"/>
      <c r="AE695" s="48"/>
      <c r="AF695" s="635"/>
      <c r="AG695" s="125"/>
      <c r="AH695" s="51"/>
      <c r="AI695" s="51"/>
    </row>
    <row r="696" spans="1:35" s="57" customFormat="1" outlineLevel="1">
      <c r="A696" s="647"/>
      <c r="B696" s="649" t="s">
        <v>23</v>
      </c>
      <c r="C696" s="100">
        <v>1180</v>
      </c>
      <c r="D696" s="48"/>
      <c r="E696" s="48" t="s">
        <v>13200</v>
      </c>
      <c r="F696" s="48" t="s">
        <v>13201</v>
      </c>
      <c r="G696" s="95" t="s">
        <v>13202</v>
      </c>
      <c r="H696" s="48"/>
      <c r="I696" s="48"/>
      <c r="J696" s="48"/>
      <c r="K696" s="48"/>
      <c r="L696" s="48"/>
      <c r="M696" s="48"/>
      <c r="N696" s="48"/>
      <c r="O696" s="48"/>
      <c r="P696" s="651"/>
      <c r="Q696" s="652"/>
      <c r="R696" s="125"/>
      <c r="S696" s="78"/>
      <c r="T696" s="78"/>
      <c r="U696" s="78"/>
      <c r="V696" s="78"/>
      <c r="W696" s="78"/>
      <c r="X696" s="78"/>
      <c r="Y696" s="78"/>
      <c r="Z696" s="48"/>
      <c r="AA696" s="87"/>
      <c r="AB696" s="90"/>
      <c r="AC696" s="90"/>
      <c r="AD696" s="90"/>
      <c r="AE696" s="48"/>
      <c r="AF696" s="635"/>
      <c r="AG696" s="125"/>
      <c r="AH696" s="51"/>
      <c r="AI696" s="51"/>
    </row>
    <row r="697" spans="1:35" s="57" customFormat="1" outlineLevel="1">
      <c r="A697" s="647"/>
      <c r="B697" s="649" t="s">
        <v>23</v>
      </c>
      <c r="C697" s="100">
        <v>1181</v>
      </c>
      <c r="D697" s="48"/>
      <c r="E697" s="48" t="s">
        <v>13203</v>
      </c>
      <c r="F697" s="48" t="s">
        <v>13204</v>
      </c>
      <c r="G697" s="95" t="s">
        <v>13205</v>
      </c>
      <c r="H697" s="48"/>
      <c r="I697" s="48"/>
      <c r="J697" s="48"/>
      <c r="K697" s="48"/>
      <c r="L697" s="48"/>
      <c r="M697" s="48"/>
      <c r="N697" s="48"/>
      <c r="O697" s="48"/>
      <c r="P697" s="651"/>
      <c r="Q697" s="652"/>
      <c r="R697" s="125"/>
      <c r="S697" s="78"/>
      <c r="T697" s="78"/>
      <c r="U697" s="78"/>
      <c r="V697" s="78"/>
      <c r="W697" s="78"/>
      <c r="X697" s="78"/>
      <c r="Y697" s="78"/>
      <c r="Z697" s="48"/>
      <c r="AA697" s="87"/>
      <c r="AB697" s="90"/>
      <c r="AC697" s="90"/>
      <c r="AD697" s="90"/>
      <c r="AE697" s="48"/>
      <c r="AF697" s="635"/>
      <c r="AG697" s="125"/>
      <c r="AH697" s="51"/>
      <c r="AI697" s="51"/>
    </row>
    <row r="698" spans="1:35" s="57" customFormat="1" outlineLevel="1">
      <c r="A698" s="647"/>
      <c r="B698" s="649" t="s">
        <v>23</v>
      </c>
      <c r="C698" s="100">
        <v>1182</v>
      </c>
      <c r="D698" s="48"/>
      <c r="E698" s="48" t="s">
        <v>13206</v>
      </c>
      <c r="F698" s="48" t="s">
        <v>13207</v>
      </c>
      <c r="G698" s="95" t="s">
        <v>13208</v>
      </c>
      <c r="H698" s="48"/>
      <c r="I698" s="48"/>
      <c r="J698" s="48"/>
      <c r="K698" s="48"/>
      <c r="L698" s="48"/>
      <c r="M698" s="48"/>
      <c r="N698" s="48"/>
      <c r="O698" s="48"/>
      <c r="P698" s="651"/>
      <c r="Q698" s="652"/>
      <c r="R698" s="125"/>
      <c r="S698" s="78"/>
      <c r="T698" s="78"/>
      <c r="U698" s="78"/>
      <c r="V698" s="78"/>
      <c r="W698" s="78"/>
      <c r="X698" s="78"/>
      <c r="Y698" s="78"/>
      <c r="Z698" s="48"/>
      <c r="AA698" s="87"/>
      <c r="AB698" s="90"/>
      <c r="AC698" s="90"/>
      <c r="AD698" s="90"/>
      <c r="AE698" s="48"/>
      <c r="AF698" s="635"/>
      <c r="AG698" s="125"/>
      <c r="AH698" s="51"/>
      <c r="AI698" s="51"/>
    </row>
    <row r="699" spans="1:35" s="57" customFormat="1" outlineLevel="1">
      <c r="A699" s="647"/>
      <c r="B699" s="649" t="s">
        <v>23</v>
      </c>
      <c r="C699" s="100">
        <v>1183</v>
      </c>
      <c r="D699" s="48"/>
      <c r="E699" s="48" t="s">
        <v>13209</v>
      </c>
      <c r="F699" s="48" t="s">
        <v>13210</v>
      </c>
      <c r="G699" s="95" t="s">
        <v>13211</v>
      </c>
      <c r="H699" s="48"/>
      <c r="I699" s="48"/>
      <c r="J699" s="48"/>
      <c r="K699" s="48"/>
      <c r="L699" s="48"/>
      <c r="M699" s="48"/>
      <c r="N699" s="48"/>
      <c r="O699" s="48"/>
      <c r="P699" s="651"/>
      <c r="Q699" s="652"/>
      <c r="R699" s="125"/>
      <c r="S699" s="78"/>
      <c r="T699" s="78"/>
      <c r="U699" s="78"/>
      <c r="V699" s="78"/>
      <c r="W699" s="78"/>
      <c r="X699" s="78"/>
      <c r="Y699" s="78"/>
      <c r="Z699" s="48"/>
      <c r="AA699" s="87"/>
      <c r="AB699" s="90"/>
      <c r="AC699" s="90"/>
      <c r="AD699" s="90"/>
      <c r="AE699" s="48"/>
      <c r="AF699" s="635"/>
      <c r="AG699" s="125"/>
      <c r="AH699" s="51"/>
      <c r="AI699" s="51"/>
    </row>
    <row r="700" spans="1:35" s="57" customFormat="1" outlineLevel="1">
      <c r="A700" s="647"/>
      <c r="B700" s="649" t="s">
        <v>23</v>
      </c>
      <c r="C700" s="100">
        <v>1184</v>
      </c>
      <c r="D700" s="48"/>
      <c r="E700" s="48" t="s">
        <v>13212</v>
      </c>
      <c r="F700" s="48" t="s">
        <v>13213</v>
      </c>
      <c r="G700" s="95" t="s">
        <v>13214</v>
      </c>
      <c r="H700" s="48"/>
      <c r="I700" s="48"/>
      <c r="J700" s="48"/>
      <c r="K700" s="48"/>
      <c r="L700" s="48"/>
      <c r="M700" s="48"/>
      <c r="N700" s="48"/>
      <c r="O700" s="48"/>
      <c r="P700" s="651"/>
      <c r="Q700" s="652"/>
      <c r="R700" s="125"/>
      <c r="S700" s="78"/>
      <c r="T700" s="78"/>
      <c r="U700" s="78"/>
      <c r="V700" s="78"/>
      <c r="W700" s="78"/>
      <c r="X700" s="78"/>
      <c r="Y700" s="78"/>
      <c r="Z700" s="48"/>
      <c r="AA700" s="87"/>
      <c r="AB700" s="90"/>
      <c r="AC700" s="90"/>
      <c r="AD700" s="90"/>
      <c r="AE700" s="48"/>
      <c r="AF700" s="635"/>
      <c r="AG700" s="125"/>
      <c r="AH700" s="51"/>
      <c r="AI700" s="51"/>
    </row>
    <row r="701" spans="1:35" s="57" customFormat="1" outlineLevel="1">
      <c r="A701" s="647"/>
      <c r="B701" s="649" t="s">
        <v>23</v>
      </c>
      <c r="C701" s="100">
        <v>1185</v>
      </c>
      <c r="D701" s="48"/>
      <c r="E701" s="48" t="s">
        <v>13215</v>
      </c>
      <c r="F701" s="48" t="s">
        <v>13216</v>
      </c>
      <c r="G701" s="95" t="s">
        <v>11367</v>
      </c>
      <c r="H701" s="48"/>
      <c r="I701" s="48"/>
      <c r="J701" s="48"/>
      <c r="K701" s="48"/>
      <c r="L701" s="48"/>
      <c r="M701" s="48"/>
      <c r="N701" s="48"/>
      <c r="O701" s="48"/>
      <c r="P701" s="651"/>
      <c r="Q701" s="652"/>
      <c r="R701" s="125"/>
      <c r="S701" s="78"/>
      <c r="T701" s="78"/>
      <c r="U701" s="78"/>
      <c r="V701" s="78"/>
      <c r="W701" s="78"/>
      <c r="X701" s="78"/>
      <c r="Y701" s="78"/>
      <c r="Z701" s="48"/>
      <c r="AA701" s="87"/>
      <c r="AB701" s="90"/>
      <c r="AC701" s="90"/>
      <c r="AD701" s="90"/>
      <c r="AE701" s="48"/>
      <c r="AF701" s="635"/>
      <c r="AG701" s="125"/>
      <c r="AH701" s="51"/>
      <c r="AI701" s="51"/>
    </row>
    <row r="702" spans="1:35" s="57" customFormat="1" outlineLevel="1">
      <c r="A702" s="647"/>
      <c r="B702" s="649" t="s">
        <v>23</v>
      </c>
      <c r="C702" s="100">
        <v>1186</v>
      </c>
      <c r="D702" s="48"/>
      <c r="E702" s="48" t="s">
        <v>13217</v>
      </c>
      <c r="F702" s="48" t="s">
        <v>13218</v>
      </c>
      <c r="G702" s="95" t="s">
        <v>11370</v>
      </c>
      <c r="H702" s="48"/>
      <c r="I702" s="48"/>
      <c r="J702" s="48"/>
      <c r="K702" s="48"/>
      <c r="L702" s="48"/>
      <c r="M702" s="48"/>
      <c r="N702" s="48"/>
      <c r="O702" s="48"/>
      <c r="P702" s="651"/>
      <c r="Q702" s="652"/>
      <c r="R702" s="125"/>
      <c r="S702" s="78"/>
      <c r="T702" s="78"/>
      <c r="U702" s="78"/>
      <c r="V702" s="78"/>
      <c r="W702" s="78"/>
      <c r="X702" s="78"/>
      <c r="Y702" s="78"/>
      <c r="Z702" s="48"/>
      <c r="AA702" s="87"/>
      <c r="AB702" s="90"/>
      <c r="AC702" s="90"/>
      <c r="AD702" s="90"/>
      <c r="AE702" s="48"/>
      <c r="AF702" s="635"/>
      <c r="AG702" s="125"/>
      <c r="AH702" s="51"/>
      <c r="AI702" s="51"/>
    </row>
    <row r="703" spans="1:35" s="57" customFormat="1" outlineLevel="1">
      <c r="A703" s="647"/>
      <c r="B703" s="649" t="s">
        <v>23</v>
      </c>
      <c r="C703" s="100">
        <v>1187</v>
      </c>
      <c r="D703" s="48"/>
      <c r="E703" s="48" t="s">
        <v>13219</v>
      </c>
      <c r="F703" s="48" t="s">
        <v>13220</v>
      </c>
      <c r="G703" s="95" t="s">
        <v>11373</v>
      </c>
      <c r="H703" s="48"/>
      <c r="I703" s="48"/>
      <c r="J703" s="48"/>
      <c r="K703" s="48"/>
      <c r="L703" s="48"/>
      <c r="M703" s="48"/>
      <c r="N703" s="48"/>
      <c r="O703" s="48"/>
      <c r="P703" s="651"/>
      <c r="Q703" s="652"/>
      <c r="R703" s="125"/>
      <c r="S703" s="78"/>
      <c r="T703" s="78"/>
      <c r="U703" s="78"/>
      <c r="V703" s="78"/>
      <c r="W703" s="78"/>
      <c r="X703" s="78"/>
      <c r="Y703" s="78"/>
      <c r="Z703" s="48"/>
      <c r="AA703" s="87"/>
      <c r="AB703" s="90"/>
      <c r="AC703" s="90"/>
      <c r="AD703" s="90"/>
      <c r="AE703" s="48"/>
      <c r="AF703" s="635"/>
      <c r="AG703" s="125"/>
      <c r="AH703" s="51"/>
      <c r="AI703" s="51"/>
    </row>
    <row r="704" spans="1:35" s="57" customFormat="1" outlineLevel="1">
      <c r="A704" s="647"/>
      <c r="B704" s="649" t="s">
        <v>23</v>
      </c>
      <c r="C704" s="100">
        <v>1188</v>
      </c>
      <c r="D704" s="48"/>
      <c r="E704" s="48" t="s">
        <v>13221</v>
      </c>
      <c r="F704" s="48" t="s">
        <v>13222</v>
      </c>
      <c r="G704" s="95" t="s">
        <v>13223</v>
      </c>
      <c r="H704" s="48"/>
      <c r="I704" s="48"/>
      <c r="J704" s="48"/>
      <c r="K704" s="48"/>
      <c r="L704" s="48"/>
      <c r="M704" s="48"/>
      <c r="N704" s="48"/>
      <c r="O704" s="48"/>
      <c r="P704" s="651"/>
      <c r="Q704" s="652"/>
      <c r="R704" s="125"/>
      <c r="S704" s="78"/>
      <c r="T704" s="78"/>
      <c r="U704" s="78"/>
      <c r="V704" s="78"/>
      <c r="W704" s="78"/>
      <c r="X704" s="78"/>
      <c r="Y704" s="78"/>
      <c r="Z704" s="48"/>
      <c r="AA704" s="87"/>
      <c r="AB704" s="90"/>
      <c r="AC704" s="90"/>
      <c r="AD704" s="90"/>
      <c r="AE704" s="48"/>
      <c r="AF704" s="635"/>
      <c r="AG704" s="125"/>
      <c r="AH704" s="51"/>
      <c r="AI704" s="51"/>
    </row>
    <row r="705" spans="1:35" s="57" customFormat="1" outlineLevel="1">
      <c r="A705" s="647"/>
      <c r="B705" s="649" t="s">
        <v>23</v>
      </c>
      <c r="C705" s="100">
        <v>1189</v>
      </c>
      <c r="D705" s="48"/>
      <c r="E705" s="48" t="s">
        <v>13224</v>
      </c>
      <c r="F705" s="48" t="s">
        <v>13225</v>
      </c>
      <c r="G705" s="95" t="s">
        <v>13226</v>
      </c>
      <c r="H705" s="48"/>
      <c r="I705" s="48"/>
      <c r="J705" s="48"/>
      <c r="K705" s="48"/>
      <c r="L705" s="48"/>
      <c r="M705" s="48"/>
      <c r="N705" s="48"/>
      <c r="O705" s="48"/>
      <c r="P705" s="651"/>
      <c r="Q705" s="652"/>
      <c r="R705" s="125"/>
      <c r="S705" s="78"/>
      <c r="T705" s="78"/>
      <c r="U705" s="78"/>
      <c r="V705" s="78"/>
      <c r="W705" s="78"/>
      <c r="X705" s="78"/>
      <c r="Y705" s="78"/>
      <c r="Z705" s="48"/>
      <c r="AA705" s="87"/>
      <c r="AB705" s="90"/>
      <c r="AC705" s="90"/>
      <c r="AD705" s="90"/>
      <c r="AE705" s="48"/>
      <c r="AF705" s="635"/>
      <c r="AG705" s="125"/>
      <c r="AH705" s="51"/>
      <c r="AI705" s="51"/>
    </row>
    <row r="706" spans="1:35" s="57" customFormat="1" outlineLevel="1">
      <c r="A706" s="647"/>
      <c r="B706" s="649" t="s">
        <v>23</v>
      </c>
      <c r="C706" s="100">
        <v>1190</v>
      </c>
      <c r="D706" s="48"/>
      <c r="E706" s="48" t="s">
        <v>13227</v>
      </c>
      <c r="F706" s="48" t="s">
        <v>13228</v>
      </c>
      <c r="G706" s="95" t="s">
        <v>13229</v>
      </c>
      <c r="H706" s="48"/>
      <c r="I706" s="48"/>
      <c r="J706" s="48"/>
      <c r="K706" s="48"/>
      <c r="L706" s="48"/>
      <c r="M706" s="48"/>
      <c r="N706" s="48"/>
      <c r="O706" s="48"/>
      <c r="P706" s="651"/>
      <c r="Q706" s="652"/>
      <c r="R706" s="125"/>
      <c r="S706" s="78"/>
      <c r="T706" s="78"/>
      <c r="U706" s="78"/>
      <c r="V706" s="78"/>
      <c r="W706" s="78"/>
      <c r="X706" s="78"/>
      <c r="Y706" s="78"/>
      <c r="Z706" s="48"/>
      <c r="AA706" s="87"/>
      <c r="AB706" s="90"/>
      <c r="AC706" s="90"/>
      <c r="AD706" s="90"/>
      <c r="AE706" s="48"/>
      <c r="AF706" s="635"/>
      <c r="AG706" s="125"/>
      <c r="AH706" s="51"/>
      <c r="AI706" s="51"/>
    </row>
    <row r="707" spans="1:35" s="57" customFormat="1" outlineLevel="1">
      <c r="A707" s="647"/>
      <c r="B707" s="649" t="s">
        <v>23</v>
      </c>
      <c r="C707" s="100">
        <v>1191</v>
      </c>
      <c r="D707" s="48"/>
      <c r="E707" s="48" t="s">
        <v>13230</v>
      </c>
      <c r="F707" s="48" t="s">
        <v>13231</v>
      </c>
      <c r="G707" s="95" t="s">
        <v>11394</v>
      </c>
      <c r="H707" s="48"/>
      <c r="I707" s="48"/>
      <c r="J707" s="48"/>
      <c r="K707" s="48"/>
      <c r="L707" s="48"/>
      <c r="M707" s="48"/>
      <c r="N707" s="48"/>
      <c r="O707" s="48"/>
      <c r="P707" s="651"/>
      <c r="Q707" s="652"/>
      <c r="R707" s="125"/>
      <c r="S707" s="78"/>
      <c r="T707" s="78"/>
      <c r="U707" s="78"/>
      <c r="V707" s="78"/>
      <c r="W707" s="78"/>
      <c r="X707" s="78"/>
      <c r="Y707" s="78"/>
      <c r="Z707" s="48"/>
      <c r="AA707" s="87"/>
      <c r="AB707" s="90"/>
      <c r="AC707" s="90"/>
      <c r="AD707" s="90"/>
      <c r="AE707" s="48"/>
      <c r="AF707" s="635"/>
      <c r="AG707" s="125"/>
      <c r="AH707" s="51"/>
      <c r="AI707" s="51"/>
    </row>
    <row r="708" spans="1:35" s="57" customFormat="1" outlineLevel="1">
      <c r="A708" s="647"/>
      <c r="B708" s="649" t="s">
        <v>23</v>
      </c>
      <c r="C708" s="100">
        <v>1192</v>
      </c>
      <c r="D708" s="48"/>
      <c r="E708" s="48" t="s">
        <v>13232</v>
      </c>
      <c r="F708" s="48" t="s">
        <v>13233</v>
      </c>
      <c r="G708" s="95" t="s">
        <v>13234</v>
      </c>
      <c r="H708" s="48"/>
      <c r="I708" s="48"/>
      <c r="J708" s="48"/>
      <c r="K708" s="48"/>
      <c r="L708" s="48"/>
      <c r="M708" s="48"/>
      <c r="N708" s="48"/>
      <c r="O708" s="48"/>
      <c r="P708" s="651"/>
      <c r="Q708" s="652"/>
      <c r="R708" s="125"/>
      <c r="S708" s="78"/>
      <c r="T708" s="78"/>
      <c r="U708" s="78"/>
      <c r="V708" s="78"/>
      <c r="W708" s="78"/>
      <c r="X708" s="78"/>
      <c r="Y708" s="78"/>
      <c r="Z708" s="48"/>
      <c r="AA708" s="87"/>
      <c r="AB708" s="90"/>
      <c r="AC708" s="90"/>
      <c r="AD708" s="90"/>
      <c r="AE708" s="48"/>
      <c r="AF708" s="635"/>
      <c r="AG708" s="125"/>
      <c r="AH708" s="51"/>
      <c r="AI708" s="51"/>
    </row>
    <row r="709" spans="1:35" s="57" customFormat="1" outlineLevel="1">
      <c r="A709" s="647"/>
      <c r="B709" s="649" t="s">
        <v>23</v>
      </c>
      <c r="C709" s="100">
        <v>1193</v>
      </c>
      <c r="D709" s="48"/>
      <c r="E709" s="48" t="s">
        <v>13235</v>
      </c>
      <c r="F709" s="48" t="s">
        <v>13236</v>
      </c>
      <c r="G709" s="95" t="s">
        <v>13237</v>
      </c>
      <c r="H709" s="48"/>
      <c r="I709" s="48"/>
      <c r="J709" s="48"/>
      <c r="K709" s="48"/>
      <c r="L709" s="48"/>
      <c r="M709" s="48"/>
      <c r="N709" s="48"/>
      <c r="O709" s="48"/>
      <c r="P709" s="651"/>
      <c r="Q709" s="652"/>
      <c r="R709" s="125"/>
      <c r="S709" s="78"/>
      <c r="T709" s="78"/>
      <c r="U709" s="78"/>
      <c r="V709" s="78"/>
      <c r="W709" s="78"/>
      <c r="X709" s="78"/>
      <c r="Y709" s="78"/>
      <c r="Z709" s="48"/>
      <c r="AA709" s="87"/>
      <c r="AB709" s="90"/>
      <c r="AC709" s="90"/>
      <c r="AD709" s="90"/>
      <c r="AE709" s="48"/>
      <c r="AF709" s="635"/>
      <c r="AG709" s="125"/>
      <c r="AH709" s="51"/>
      <c r="AI709" s="51"/>
    </row>
    <row r="710" spans="1:35" s="57" customFormat="1" outlineLevel="1">
      <c r="A710" s="647"/>
      <c r="B710" s="649" t="s">
        <v>23</v>
      </c>
      <c r="C710" s="100">
        <v>1194</v>
      </c>
      <c r="D710" s="48"/>
      <c r="E710" s="48" t="s">
        <v>13238</v>
      </c>
      <c r="F710" s="48" t="s">
        <v>13239</v>
      </c>
      <c r="G710" s="95" t="s">
        <v>13240</v>
      </c>
      <c r="H710" s="48"/>
      <c r="I710" s="48"/>
      <c r="J710" s="48"/>
      <c r="K710" s="48"/>
      <c r="L710" s="48"/>
      <c r="M710" s="48"/>
      <c r="N710" s="48"/>
      <c r="O710" s="48"/>
      <c r="P710" s="651"/>
      <c r="Q710" s="652"/>
      <c r="R710" s="125"/>
      <c r="S710" s="78"/>
      <c r="T710" s="78"/>
      <c r="U710" s="78"/>
      <c r="V710" s="78"/>
      <c r="W710" s="78"/>
      <c r="X710" s="78"/>
      <c r="Y710" s="78"/>
      <c r="Z710" s="48"/>
      <c r="AA710" s="87"/>
      <c r="AB710" s="90"/>
      <c r="AC710" s="90"/>
      <c r="AD710" s="90"/>
      <c r="AE710" s="48"/>
      <c r="AF710" s="635"/>
      <c r="AG710" s="125"/>
      <c r="AH710" s="51"/>
      <c r="AI710" s="51"/>
    </row>
    <row r="711" spans="1:35" s="57" customFormat="1" outlineLevel="1">
      <c r="A711" s="647"/>
      <c r="B711" s="649" t="s">
        <v>23</v>
      </c>
      <c r="C711" s="100">
        <v>1195</v>
      </c>
      <c r="D711" s="48"/>
      <c r="E711" s="48" t="s">
        <v>13241</v>
      </c>
      <c r="F711" s="48" t="s">
        <v>13242</v>
      </c>
      <c r="G711" s="95" t="s">
        <v>13243</v>
      </c>
      <c r="H711" s="48"/>
      <c r="I711" s="48"/>
      <c r="J711" s="48"/>
      <c r="K711" s="48"/>
      <c r="L711" s="48"/>
      <c r="M711" s="48"/>
      <c r="N711" s="48"/>
      <c r="O711" s="48"/>
      <c r="P711" s="651"/>
      <c r="Q711" s="652"/>
      <c r="R711" s="125"/>
      <c r="S711" s="78"/>
      <c r="T711" s="78"/>
      <c r="U711" s="78"/>
      <c r="V711" s="78"/>
      <c r="W711" s="78"/>
      <c r="X711" s="78"/>
      <c r="Y711" s="78"/>
      <c r="Z711" s="48"/>
      <c r="AA711" s="87"/>
      <c r="AB711" s="90"/>
      <c r="AC711" s="90"/>
      <c r="AD711" s="90"/>
      <c r="AE711" s="48"/>
      <c r="AF711" s="635"/>
      <c r="AG711" s="125"/>
      <c r="AH711" s="51"/>
      <c r="AI711" s="51"/>
    </row>
    <row r="712" spans="1:35" s="57" customFormat="1" outlineLevel="1">
      <c r="A712" s="647"/>
      <c r="B712" s="649" t="s">
        <v>23</v>
      </c>
      <c r="C712" s="100">
        <v>1196</v>
      </c>
      <c r="D712" s="48"/>
      <c r="E712" s="48" t="s">
        <v>13244</v>
      </c>
      <c r="F712" s="48" t="s">
        <v>13245</v>
      </c>
      <c r="G712" s="95" t="s">
        <v>13246</v>
      </c>
      <c r="H712" s="48"/>
      <c r="I712" s="48"/>
      <c r="J712" s="48"/>
      <c r="K712" s="48"/>
      <c r="L712" s="48"/>
      <c r="M712" s="48"/>
      <c r="N712" s="48"/>
      <c r="O712" s="48"/>
      <c r="P712" s="651"/>
      <c r="Q712" s="652"/>
      <c r="R712" s="125"/>
      <c r="S712" s="78"/>
      <c r="T712" s="78"/>
      <c r="U712" s="78"/>
      <c r="V712" s="78"/>
      <c r="W712" s="78"/>
      <c r="X712" s="78"/>
      <c r="Y712" s="78"/>
      <c r="Z712" s="48"/>
      <c r="AA712" s="87"/>
      <c r="AB712" s="90"/>
      <c r="AC712" s="90"/>
      <c r="AD712" s="90"/>
      <c r="AE712" s="48"/>
      <c r="AF712" s="635"/>
      <c r="AG712" s="125"/>
      <c r="AH712" s="51"/>
      <c r="AI712" s="51"/>
    </row>
    <row r="713" spans="1:35" s="57" customFormat="1" outlineLevel="1">
      <c r="A713" s="647"/>
      <c r="B713" s="649" t="s">
        <v>23</v>
      </c>
      <c r="C713" s="100">
        <v>1197</v>
      </c>
      <c r="D713" s="48"/>
      <c r="E713" s="48" t="s">
        <v>13247</v>
      </c>
      <c r="F713" s="48" t="s">
        <v>13248</v>
      </c>
      <c r="G713" s="95" t="s">
        <v>13249</v>
      </c>
      <c r="H713" s="48"/>
      <c r="I713" s="48"/>
      <c r="J713" s="48"/>
      <c r="K713" s="48"/>
      <c r="L713" s="48"/>
      <c r="M713" s="48"/>
      <c r="N713" s="48"/>
      <c r="O713" s="48"/>
      <c r="P713" s="651"/>
      <c r="Q713" s="652"/>
      <c r="R713" s="125"/>
      <c r="S713" s="78"/>
      <c r="T713" s="78"/>
      <c r="U713" s="78"/>
      <c r="V713" s="78"/>
      <c r="W713" s="78"/>
      <c r="X713" s="78"/>
      <c r="Y713" s="78"/>
      <c r="Z713" s="48"/>
      <c r="AA713" s="87"/>
      <c r="AB713" s="90"/>
      <c r="AC713" s="90"/>
      <c r="AD713" s="90"/>
      <c r="AE713" s="48"/>
      <c r="AF713" s="635"/>
      <c r="AG713" s="125"/>
      <c r="AH713" s="51"/>
      <c r="AI713" s="51"/>
    </row>
    <row r="714" spans="1:35" s="57" customFormat="1" outlineLevel="1">
      <c r="A714" s="647"/>
      <c r="B714" s="649" t="s">
        <v>23</v>
      </c>
      <c r="C714" s="100">
        <v>1198</v>
      </c>
      <c r="D714" s="48"/>
      <c r="E714" s="48" t="s">
        <v>13250</v>
      </c>
      <c r="F714" s="48" t="s">
        <v>13251</v>
      </c>
      <c r="G714" s="95" t="s">
        <v>11435</v>
      </c>
      <c r="H714" s="48"/>
      <c r="I714" s="48"/>
      <c r="J714" s="48"/>
      <c r="K714" s="48"/>
      <c r="L714" s="48"/>
      <c r="M714" s="48"/>
      <c r="N714" s="48"/>
      <c r="O714" s="48"/>
      <c r="P714" s="651"/>
      <c r="Q714" s="652"/>
      <c r="R714" s="125"/>
      <c r="S714" s="78"/>
      <c r="T714" s="78"/>
      <c r="U714" s="78"/>
      <c r="V714" s="78"/>
      <c r="W714" s="78"/>
      <c r="X714" s="78"/>
      <c r="Y714" s="78"/>
      <c r="Z714" s="48"/>
      <c r="AA714" s="87"/>
      <c r="AB714" s="90"/>
      <c r="AC714" s="90"/>
      <c r="AD714" s="90"/>
      <c r="AE714" s="48"/>
      <c r="AF714" s="635"/>
      <c r="AG714" s="125"/>
      <c r="AH714" s="51"/>
      <c r="AI714" s="51"/>
    </row>
    <row r="715" spans="1:35" s="57" customFormat="1" outlineLevel="1">
      <c r="A715" s="647"/>
      <c r="B715" s="649" t="s">
        <v>23</v>
      </c>
      <c r="C715" s="100">
        <v>1199</v>
      </c>
      <c r="D715" s="48"/>
      <c r="E715" s="48" t="s">
        <v>13252</v>
      </c>
      <c r="F715" s="48" t="s">
        <v>13253</v>
      </c>
      <c r="G715" s="95" t="s">
        <v>13254</v>
      </c>
      <c r="H715" s="48"/>
      <c r="I715" s="48"/>
      <c r="J715" s="48"/>
      <c r="K715" s="48"/>
      <c r="L715" s="48"/>
      <c r="M715" s="48"/>
      <c r="N715" s="48"/>
      <c r="O715" s="48"/>
      <c r="P715" s="651"/>
      <c r="Q715" s="652"/>
      <c r="R715" s="125"/>
      <c r="S715" s="78"/>
      <c r="T715" s="78"/>
      <c r="U715" s="78"/>
      <c r="V715" s="78"/>
      <c r="W715" s="78"/>
      <c r="X715" s="78"/>
      <c r="Y715" s="78"/>
      <c r="Z715" s="48"/>
      <c r="AA715" s="87"/>
      <c r="AB715" s="90"/>
      <c r="AC715" s="90"/>
      <c r="AD715" s="90"/>
      <c r="AE715" s="48"/>
      <c r="AF715" s="635"/>
      <c r="AG715" s="125"/>
      <c r="AH715" s="51"/>
      <c r="AI715" s="51"/>
    </row>
    <row r="716" spans="1:35" s="57" customFormat="1" outlineLevel="1">
      <c r="A716" s="647"/>
      <c r="B716" s="649" t="s">
        <v>23</v>
      </c>
      <c r="C716" s="100">
        <v>1200</v>
      </c>
      <c r="D716" s="48"/>
      <c r="E716" s="48" t="s">
        <v>13255</v>
      </c>
      <c r="F716" s="48" t="s">
        <v>13256</v>
      </c>
      <c r="G716" s="95" t="s">
        <v>11444</v>
      </c>
      <c r="H716" s="48"/>
      <c r="I716" s="48"/>
      <c r="J716" s="48"/>
      <c r="K716" s="48"/>
      <c r="L716" s="48"/>
      <c r="M716" s="48"/>
      <c r="N716" s="48"/>
      <c r="O716" s="48"/>
      <c r="P716" s="651"/>
      <c r="Q716" s="652"/>
      <c r="R716" s="125"/>
      <c r="S716" s="78"/>
      <c r="T716" s="78"/>
      <c r="U716" s="78"/>
      <c r="V716" s="78"/>
      <c r="W716" s="78"/>
      <c r="X716" s="78"/>
      <c r="Y716" s="78"/>
      <c r="Z716" s="48"/>
      <c r="AA716" s="87"/>
      <c r="AB716" s="90"/>
      <c r="AC716" s="90"/>
      <c r="AD716" s="90"/>
      <c r="AE716" s="48"/>
      <c r="AF716" s="635"/>
      <c r="AG716" s="125"/>
      <c r="AH716" s="51"/>
      <c r="AI716" s="51"/>
    </row>
    <row r="717" spans="1:35" s="57" customFormat="1" outlineLevel="1">
      <c r="A717" s="647"/>
      <c r="B717" s="649" t="s">
        <v>23</v>
      </c>
      <c r="C717" s="100">
        <v>1201</v>
      </c>
      <c r="D717" s="48"/>
      <c r="E717" s="48" t="s">
        <v>13257</v>
      </c>
      <c r="F717" s="48" t="s">
        <v>13258</v>
      </c>
      <c r="G717" s="95" t="s">
        <v>11447</v>
      </c>
      <c r="H717" s="48"/>
      <c r="I717" s="48"/>
      <c r="J717" s="48"/>
      <c r="K717" s="48"/>
      <c r="L717" s="48"/>
      <c r="M717" s="48"/>
      <c r="N717" s="48"/>
      <c r="O717" s="48"/>
      <c r="P717" s="651"/>
      <c r="Q717" s="652"/>
      <c r="R717" s="125"/>
      <c r="S717" s="78"/>
      <c r="T717" s="78"/>
      <c r="U717" s="78"/>
      <c r="V717" s="78"/>
      <c r="W717" s="78"/>
      <c r="X717" s="78"/>
      <c r="Y717" s="78"/>
      <c r="Z717" s="48"/>
      <c r="AA717" s="87"/>
      <c r="AB717" s="90"/>
      <c r="AC717" s="90"/>
      <c r="AD717" s="90"/>
      <c r="AE717" s="48"/>
      <c r="AF717" s="635"/>
      <c r="AG717" s="125"/>
      <c r="AH717" s="51"/>
      <c r="AI717" s="51"/>
    </row>
    <row r="718" spans="1:35" s="57" customFormat="1" outlineLevel="1">
      <c r="A718" s="647"/>
      <c r="B718" s="649" t="s">
        <v>23</v>
      </c>
      <c r="C718" s="100">
        <v>1202</v>
      </c>
      <c r="D718" s="48"/>
      <c r="E718" s="48" t="s">
        <v>13259</v>
      </c>
      <c r="F718" s="48" t="s">
        <v>13260</v>
      </c>
      <c r="G718" s="95" t="s">
        <v>11450</v>
      </c>
      <c r="H718" s="48"/>
      <c r="I718" s="48"/>
      <c r="J718" s="48"/>
      <c r="K718" s="48"/>
      <c r="L718" s="48"/>
      <c r="M718" s="48"/>
      <c r="N718" s="48"/>
      <c r="O718" s="48"/>
      <c r="P718" s="651"/>
      <c r="Q718" s="652"/>
      <c r="R718" s="125"/>
      <c r="S718" s="78"/>
      <c r="T718" s="78"/>
      <c r="U718" s="78"/>
      <c r="V718" s="78"/>
      <c r="W718" s="78"/>
      <c r="X718" s="78"/>
      <c r="Y718" s="78"/>
      <c r="Z718" s="48"/>
      <c r="AA718" s="87"/>
      <c r="AB718" s="90"/>
      <c r="AC718" s="90"/>
      <c r="AD718" s="90"/>
      <c r="AE718" s="48"/>
      <c r="AF718" s="635"/>
      <c r="AG718" s="125"/>
      <c r="AH718" s="51"/>
      <c r="AI718" s="51"/>
    </row>
    <row r="719" spans="1:35" s="57" customFormat="1" outlineLevel="1">
      <c r="A719" s="647"/>
      <c r="B719" s="649" t="s">
        <v>23</v>
      </c>
      <c r="C719" s="100">
        <v>1203</v>
      </c>
      <c r="D719" s="48"/>
      <c r="E719" s="48" t="s">
        <v>13261</v>
      </c>
      <c r="F719" s="48" t="s">
        <v>13262</v>
      </c>
      <c r="G719" s="95" t="s">
        <v>11453</v>
      </c>
      <c r="H719" s="48"/>
      <c r="I719" s="48"/>
      <c r="J719" s="48"/>
      <c r="K719" s="48"/>
      <c r="L719" s="48"/>
      <c r="M719" s="48"/>
      <c r="N719" s="48"/>
      <c r="O719" s="48"/>
      <c r="P719" s="651"/>
      <c r="Q719" s="652"/>
      <c r="R719" s="125"/>
      <c r="S719" s="78"/>
      <c r="T719" s="78"/>
      <c r="U719" s="78"/>
      <c r="V719" s="78"/>
      <c r="W719" s="78"/>
      <c r="X719" s="78"/>
      <c r="Y719" s="78"/>
      <c r="Z719" s="48"/>
      <c r="AA719" s="87"/>
      <c r="AB719" s="90"/>
      <c r="AC719" s="90"/>
      <c r="AD719" s="90"/>
      <c r="AE719" s="48"/>
      <c r="AF719" s="635"/>
      <c r="AG719" s="125"/>
      <c r="AH719" s="51"/>
      <c r="AI719" s="51"/>
    </row>
    <row r="720" spans="1:35" s="57" customFormat="1" outlineLevel="1">
      <c r="A720" s="647"/>
      <c r="B720" s="649" t="s">
        <v>23</v>
      </c>
      <c r="C720" s="100">
        <v>1204</v>
      </c>
      <c r="D720" s="48"/>
      <c r="E720" s="48" t="s">
        <v>13263</v>
      </c>
      <c r="F720" s="48" t="s">
        <v>13264</v>
      </c>
      <c r="G720" s="95" t="s">
        <v>11456</v>
      </c>
      <c r="H720" s="48"/>
      <c r="I720" s="48"/>
      <c r="J720" s="48"/>
      <c r="K720" s="48"/>
      <c r="L720" s="48"/>
      <c r="M720" s="48"/>
      <c r="N720" s="48"/>
      <c r="O720" s="48"/>
      <c r="P720" s="651"/>
      <c r="Q720" s="652"/>
      <c r="R720" s="125"/>
      <c r="S720" s="78"/>
      <c r="T720" s="78"/>
      <c r="U720" s="78"/>
      <c r="V720" s="78"/>
      <c r="W720" s="78"/>
      <c r="X720" s="78"/>
      <c r="Y720" s="78"/>
      <c r="Z720" s="48"/>
      <c r="AA720" s="87"/>
      <c r="AB720" s="90"/>
      <c r="AC720" s="90"/>
      <c r="AD720" s="90"/>
      <c r="AE720" s="48"/>
      <c r="AF720" s="635"/>
      <c r="AG720" s="125"/>
      <c r="AH720" s="51"/>
      <c r="AI720" s="51"/>
    </row>
    <row r="721" spans="1:35" s="57" customFormat="1" outlineLevel="1">
      <c r="A721" s="647"/>
      <c r="B721" s="649" t="s">
        <v>23</v>
      </c>
      <c r="C721" s="100">
        <v>1205</v>
      </c>
      <c r="D721" s="48"/>
      <c r="E721" s="48" t="s">
        <v>13265</v>
      </c>
      <c r="F721" s="48" t="s">
        <v>13266</v>
      </c>
      <c r="G721" s="95" t="s">
        <v>11459</v>
      </c>
      <c r="H721" s="48"/>
      <c r="I721" s="48"/>
      <c r="J721" s="48"/>
      <c r="K721" s="48"/>
      <c r="L721" s="48"/>
      <c r="M721" s="48"/>
      <c r="N721" s="48"/>
      <c r="O721" s="48"/>
      <c r="P721" s="651"/>
      <c r="Q721" s="652"/>
      <c r="R721" s="125"/>
      <c r="S721" s="78"/>
      <c r="T721" s="78"/>
      <c r="U721" s="78"/>
      <c r="V721" s="78"/>
      <c r="W721" s="78"/>
      <c r="X721" s="78"/>
      <c r="Y721" s="78"/>
      <c r="Z721" s="48"/>
      <c r="AA721" s="87"/>
      <c r="AB721" s="90"/>
      <c r="AC721" s="90"/>
      <c r="AD721" s="90"/>
      <c r="AE721" s="48"/>
      <c r="AF721" s="635"/>
      <c r="AG721" s="125"/>
      <c r="AH721" s="51"/>
      <c r="AI721" s="51"/>
    </row>
    <row r="722" spans="1:35" s="57" customFormat="1" outlineLevel="1">
      <c r="A722" s="647"/>
      <c r="B722" s="649" t="s">
        <v>23</v>
      </c>
      <c r="C722" s="100">
        <v>1206</v>
      </c>
      <c r="D722" s="48"/>
      <c r="E722" s="48" t="s">
        <v>13267</v>
      </c>
      <c r="F722" s="48" t="s">
        <v>13268</v>
      </c>
      <c r="G722" s="95" t="s">
        <v>11462</v>
      </c>
      <c r="H722" s="48"/>
      <c r="I722" s="48"/>
      <c r="J722" s="48"/>
      <c r="K722" s="48"/>
      <c r="L722" s="48"/>
      <c r="M722" s="48"/>
      <c r="N722" s="48"/>
      <c r="O722" s="48"/>
      <c r="P722" s="651"/>
      <c r="Q722" s="652"/>
      <c r="R722" s="125"/>
      <c r="S722" s="78"/>
      <c r="T722" s="78"/>
      <c r="U722" s="78"/>
      <c r="V722" s="78"/>
      <c r="W722" s="78"/>
      <c r="X722" s="78"/>
      <c r="Y722" s="78"/>
      <c r="Z722" s="48"/>
      <c r="AA722" s="87"/>
      <c r="AB722" s="90"/>
      <c r="AC722" s="90"/>
      <c r="AD722" s="90"/>
      <c r="AE722" s="48"/>
      <c r="AF722" s="635"/>
      <c r="AG722" s="125"/>
      <c r="AH722" s="51"/>
      <c r="AI722" s="51"/>
    </row>
    <row r="723" spans="1:35" s="57" customFormat="1" outlineLevel="1">
      <c r="A723" s="647"/>
      <c r="B723" s="649" t="s">
        <v>23</v>
      </c>
      <c r="C723" s="100">
        <v>1207</v>
      </c>
      <c r="D723" s="48"/>
      <c r="E723" s="48" t="s">
        <v>13269</v>
      </c>
      <c r="F723" s="48" t="s">
        <v>13270</v>
      </c>
      <c r="G723" s="95" t="s">
        <v>11465</v>
      </c>
      <c r="H723" s="48"/>
      <c r="I723" s="48"/>
      <c r="J723" s="48"/>
      <c r="K723" s="48"/>
      <c r="L723" s="48"/>
      <c r="M723" s="48"/>
      <c r="N723" s="48"/>
      <c r="O723" s="48"/>
      <c r="P723" s="651"/>
      <c r="Q723" s="652"/>
      <c r="R723" s="125"/>
      <c r="S723" s="78"/>
      <c r="T723" s="78"/>
      <c r="U723" s="78"/>
      <c r="V723" s="78"/>
      <c r="W723" s="78"/>
      <c r="X723" s="78"/>
      <c r="Y723" s="78"/>
      <c r="Z723" s="48"/>
      <c r="AA723" s="87"/>
      <c r="AB723" s="90"/>
      <c r="AC723" s="90"/>
      <c r="AD723" s="90"/>
      <c r="AE723" s="48"/>
      <c r="AF723" s="635"/>
      <c r="AG723" s="125"/>
      <c r="AH723" s="51"/>
      <c r="AI723" s="51"/>
    </row>
    <row r="724" spans="1:35" s="57" customFormat="1" outlineLevel="1">
      <c r="A724" s="647"/>
      <c r="B724" s="649" t="s">
        <v>23</v>
      </c>
      <c r="C724" s="100">
        <v>1208</v>
      </c>
      <c r="D724" s="48"/>
      <c r="E724" s="48" t="s">
        <v>13271</v>
      </c>
      <c r="F724" s="48" t="s">
        <v>13272</v>
      </c>
      <c r="G724" s="95" t="s">
        <v>11468</v>
      </c>
      <c r="H724" s="48"/>
      <c r="I724" s="48"/>
      <c r="J724" s="48"/>
      <c r="K724" s="48"/>
      <c r="L724" s="48"/>
      <c r="M724" s="48"/>
      <c r="N724" s="48"/>
      <c r="O724" s="48"/>
      <c r="P724" s="651"/>
      <c r="Q724" s="652"/>
      <c r="R724" s="125"/>
      <c r="S724" s="78"/>
      <c r="T724" s="78"/>
      <c r="U724" s="78"/>
      <c r="V724" s="78"/>
      <c r="W724" s="78"/>
      <c r="X724" s="78"/>
      <c r="Y724" s="78"/>
      <c r="Z724" s="48"/>
      <c r="AA724" s="87"/>
      <c r="AB724" s="90"/>
      <c r="AC724" s="90"/>
      <c r="AD724" s="90"/>
      <c r="AE724" s="48"/>
      <c r="AF724" s="635"/>
      <c r="AG724" s="125"/>
      <c r="AH724" s="51"/>
      <c r="AI724" s="51"/>
    </row>
    <row r="725" spans="1:35" s="57" customFormat="1" outlineLevel="1">
      <c r="A725" s="647"/>
      <c r="B725" s="649" t="s">
        <v>23</v>
      </c>
      <c r="C725" s="100">
        <v>1209</v>
      </c>
      <c r="D725" s="48"/>
      <c r="E725" s="48" t="s">
        <v>13273</v>
      </c>
      <c r="F725" s="48" t="s">
        <v>13274</v>
      </c>
      <c r="G725" s="95" t="s">
        <v>11471</v>
      </c>
      <c r="H725" s="48"/>
      <c r="I725" s="48"/>
      <c r="J725" s="48"/>
      <c r="K725" s="48"/>
      <c r="L725" s="48"/>
      <c r="M725" s="48"/>
      <c r="N725" s="48"/>
      <c r="O725" s="48"/>
      <c r="P725" s="651"/>
      <c r="Q725" s="652"/>
      <c r="R725" s="125"/>
      <c r="S725" s="78"/>
      <c r="T725" s="78"/>
      <c r="U725" s="78"/>
      <c r="V725" s="78"/>
      <c r="W725" s="78"/>
      <c r="X725" s="78"/>
      <c r="Y725" s="78"/>
      <c r="Z725" s="48"/>
      <c r="AA725" s="87"/>
      <c r="AB725" s="90"/>
      <c r="AC725" s="90"/>
      <c r="AD725" s="90"/>
      <c r="AE725" s="48"/>
      <c r="AF725" s="635"/>
      <c r="AG725" s="125"/>
      <c r="AH725" s="51"/>
      <c r="AI725" s="51"/>
    </row>
    <row r="726" spans="1:35" s="57" customFormat="1" outlineLevel="1">
      <c r="A726" s="647"/>
      <c r="B726" s="649" t="s">
        <v>23</v>
      </c>
      <c r="C726" s="100">
        <v>1210</v>
      </c>
      <c r="D726" s="48"/>
      <c r="E726" s="48" t="s">
        <v>13275</v>
      </c>
      <c r="F726" s="48" t="s">
        <v>13276</v>
      </c>
      <c r="G726" s="95" t="s">
        <v>11474</v>
      </c>
      <c r="H726" s="48"/>
      <c r="I726" s="48"/>
      <c r="J726" s="48"/>
      <c r="K726" s="48"/>
      <c r="L726" s="48"/>
      <c r="M726" s="48"/>
      <c r="N726" s="48"/>
      <c r="O726" s="48"/>
      <c r="P726" s="651"/>
      <c r="Q726" s="652"/>
      <c r="R726" s="125"/>
      <c r="S726" s="78"/>
      <c r="T726" s="78"/>
      <c r="U726" s="78"/>
      <c r="V726" s="78"/>
      <c r="W726" s="78"/>
      <c r="X726" s="78"/>
      <c r="Y726" s="78"/>
      <c r="Z726" s="48"/>
      <c r="AA726" s="87"/>
      <c r="AB726" s="90"/>
      <c r="AC726" s="90"/>
      <c r="AD726" s="90"/>
      <c r="AE726" s="48"/>
      <c r="AF726" s="635"/>
      <c r="AG726" s="125"/>
      <c r="AH726" s="51"/>
      <c r="AI726" s="51"/>
    </row>
    <row r="727" spans="1:35" s="57" customFormat="1" outlineLevel="1">
      <c r="A727" s="647"/>
      <c r="B727" s="649" t="s">
        <v>23</v>
      </c>
      <c r="C727" s="100">
        <v>1211</v>
      </c>
      <c r="D727" s="48"/>
      <c r="E727" s="48" t="s">
        <v>13277</v>
      </c>
      <c r="F727" s="48" t="s">
        <v>13278</v>
      </c>
      <c r="G727" s="95" t="s">
        <v>11477</v>
      </c>
      <c r="H727" s="48"/>
      <c r="I727" s="48"/>
      <c r="J727" s="48"/>
      <c r="K727" s="48"/>
      <c r="L727" s="48"/>
      <c r="M727" s="48"/>
      <c r="N727" s="48"/>
      <c r="O727" s="48"/>
      <c r="P727" s="651"/>
      <c r="Q727" s="652"/>
      <c r="R727" s="125"/>
      <c r="S727" s="78"/>
      <c r="T727" s="78"/>
      <c r="U727" s="78"/>
      <c r="V727" s="78"/>
      <c r="W727" s="78"/>
      <c r="X727" s="78"/>
      <c r="Y727" s="78"/>
      <c r="Z727" s="48"/>
      <c r="AA727" s="87"/>
      <c r="AB727" s="90"/>
      <c r="AC727" s="90"/>
      <c r="AD727" s="90"/>
      <c r="AE727" s="48"/>
      <c r="AF727" s="635"/>
      <c r="AG727" s="125"/>
      <c r="AH727" s="51"/>
      <c r="AI727" s="51"/>
    </row>
    <row r="728" spans="1:35" s="57" customFormat="1" outlineLevel="1">
      <c r="A728" s="647"/>
      <c r="B728" s="649" t="s">
        <v>23</v>
      </c>
      <c r="C728" s="100">
        <v>1212</v>
      </c>
      <c r="D728" s="48"/>
      <c r="E728" s="48" t="s">
        <v>13279</v>
      </c>
      <c r="F728" s="48" t="s">
        <v>13280</v>
      </c>
      <c r="G728" s="95" t="s">
        <v>11480</v>
      </c>
      <c r="H728" s="48"/>
      <c r="I728" s="48"/>
      <c r="J728" s="48"/>
      <c r="K728" s="48"/>
      <c r="L728" s="48"/>
      <c r="M728" s="48"/>
      <c r="N728" s="48"/>
      <c r="O728" s="48"/>
      <c r="P728" s="651"/>
      <c r="Q728" s="652"/>
      <c r="R728" s="125"/>
      <c r="S728" s="78"/>
      <c r="T728" s="78"/>
      <c r="U728" s="78"/>
      <c r="V728" s="78"/>
      <c r="W728" s="78"/>
      <c r="X728" s="78"/>
      <c r="Y728" s="78"/>
      <c r="Z728" s="48"/>
      <c r="AA728" s="87"/>
      <c r="AB728" s="90"/>
      <c r="AC728" s="90"/>
      <c r="AD728" s="90"/>
      <c r="AE728" s="48"/>
      <c r="AF728" s="635"/>
      <c r="AG728" s="125"/>
      <c r="AH728" s="51"/>
      <c r="AI728" s="51"/>
    </row>
    <row r="729" spans="1:35" s="57" customFormat="1" outlineLevel="1">
      <c r="A729" s="647"/>
      <c r="B729" s="649" t="s">
        <v>23</v>
      </c>
      <c r="C729" s="100">
        <v>1213</v>
      </c>
      <c r="D729" s="48"/>
      <c r="E729" s="48" t="s">
        <v>13281</v>
      </c>
      <c r="F729" s="48" t="s">
        <v>13282</v>
      </c>
      <c r="G729" s="95" t="s">
        <v>11483</v>
      </c>
      <c r="H729" s="48"/>
      <c r="I729" s="48"/>
      <c r="J729" s="48"/>
      <c r="K729" s="48"/>
      <c r="L729" s="48"/>
      <c r="M729" s="48"/>
      <c r="N729" s="48"/>
      <c r="O729" s="48"/>
      <c r="P729" s="651"/>
      <c r="Q729" s="652"/>
      <c r="R729" s="125"/>
      <c r="S729" s="78"/>
      <c r="T729" s="78"/>
      <c r="U729" s="78"/>
      <c r="V729" s="78"/>
      <c r="W729" s="78"/>
      <c r="X729" s="78"/>
      <c r="Y729" s="78"/>
      <c r="Z729" s="48"/>
      <c r="AA729" s="87"/>
      <c r="AB729" s="90"/>
      <c r="AC729" s="90"/>
      <c r="AD729" s="90"/>
      <c r="AE729" s="48"/>
      <c r="AF729" s="635"/>
      <c r="AG729" s="125"/>
      <c r="AH729" s="51"/>
      <c r="AI729" s="51"/>
    </row>
    <row r="730" spans="1:35" s="57" customFormat="1" outlineLevel="1">
      <c r="A730" s="647"/>
      <c r="B730" s="649" t="s">
        <v>23</v>
      </c>
      <c r="C730" s="100">
        <v>1214</v>
      </c>
      <c r="D730" s="48"/>
      <c r="E730" s="48" t="s">
        <v>13283</v>
      </c>
      <c r="F730" s="48" t="s">
        <v>13284</v>
      </c>
      <c r="G730" s="95" t="s">
        <v>11486</v>
      </c>
      <c r="H730" s="48"/>
      <c r="I730" s="48"/>
      <c r="J730" s="48"/>
      <c r="K730" s="48"/>
      <c r="L730" s="48"/>
      <c r="M730" s="48"/>
      <c r="N730" s="48"/>
      <c r="O730" s="48"/>
      <c r="P730" s="651"/>
      <c r="Q730" s="652"/>
      <c r="R730" s="125"/>
      <c r="S730" s="78"/>
      <c r="T730" s="78"/>
      <c r="U730" s="78"/>
      <c r="V730" s="78"/>
      <c r="W730" s="78"/>
      <c r="X730" s="78"/>
      <c r="Y730" s="78"/>
      <c r="Z730" s="48"/>
      <c r="AA730" s="87"/>
      <c r="AB730" s="90"/>
      <c r="AC730" s="90"/>
      <c r="AD730" s="90"/>
      <c r="AE730" s="48"/>
      <c r="AF730" s="635"/>
      <c r="AG730" s="125"/>
      <c r="AH730" s="51"/>
      <c r="AI730" s="51"/>
    </row>
    <row r="731" spans="1:35" s="57" customFormat="1" outlineLevel="1">
      <c r="A731" s="647"/>
      <c r="B731" s="649" t="s">
        <v>23</v>
      </c>
      <c r="C731" s="100">
        <v>1215</v>
      </c>
      <c r="D731" s="48"/>
      <c r="E731" s="48" t="s">
        <v>13285</v>
      </c>
      <c r="F731" s="48" t="s">
        <v>13286</v>
      </c>
      <c r="G731" s="95" t="s">
        <v>11489</v>
      </c>
      <c r="H731" s="48"/>
      <c r="I731" s="48"/>
      <c r="J731" s="48"/>
      <c r="K731" s="48"/>
      <c r="L731" s="48"/>
      <c r="M731" s="48"/>
      <c r="N731" s="48"/>
      <c r="O731" s="48"/>
      <c r="P731" s="651"/>
      <c r="Q731" s="652"/>
      <c r="R731" s="125"/>
      <c r="S731" s="78"/>
      <c r="T731" s="78"/>
      <c r="U731" s="78"/>
      <c r="V731" s="78"/>
      <c r="W731" s="78"/>
      <c r="X731" s="78"/>
      <c r="Y731" s="78"/>
      <c r="Z731" s="48"/>
      <c r="AA731" s="87"/>
      <c r="AB731" s="90"/>
      <c r="AC731" s="90"/>
      <c r="AD731" s="90"/>
      <c r="AE731" s="48"/>
      <c r="AF731" s="635"/>
      <c r="AG731" s="125"/>
      <c r="AH731" s="51"/>
      <c r="AI731" s="51"/>
    </row>
    <row r="732" spans="1:35" s="57" customFormat="1" outlineLevel="1">
      <c r="A732" s="647"/>
      <c r="B732" s="649" t="s">
        <v>23</v>
      </c>
      <c r="C732" s="100">
        <v>1216</v>
      </c>
      <c r="D732" s="48"/>
      <c r="E732" s="48" t="s">
        <v>13287</v>
      </c>
      <c r="F732" s="48" t="s">
        <v>13288</v>
      </c>
      <c r="G732" s="95" t="s">
        <v>11492</v>
      </c>
      <c r="H732" s="48"/>
      <c r="I732" s="48"/>
      <c r="J732" s="48"/>
      <c r="K732" s="48"/>
      <c r="L732" s="48"/>
      <c r="M732" s="48"/>
      <c r="N732" s="48"/>
      <c r="O732" s="48"/>
      <c r="P732" s="651"/>
      <c r="Q732" s="652"/>
      <c r="R732" s="125"/>
      <c r="S732" s="78"/>
      <c r="T732" s="78"/>
      <c r="U732" s="78"/>
      <c r="V732" s="78"/>
      <c r="W732" s="78"/>
      <c r="X732" s="78"/>
      <c r="Y732" s="78"/>
      <c r="Z732" s="48"/>
      <c r="AA732" s="87"/>
      <c r="AB732" s="90"/>
      <c r="AC732" s="90"/>
      <c r="AD732" s="90"/>
      <c r="AE732" s="48"/>
      <c r="AF732" s="635"/>
      <c r="AG732" s="125"/>
      <c r="AH732" s="51"/>
      <c r="AI732" s="51"/>
    </row>
    <row r="733" spans="1:35" s="57" customFormat="1" outlineLevel="1">
      <c r="A733" s="647"/>
      <c r="B733" s="649" t="s">
        <v>23</v>
      </c>
      <c r="C733" s="100">
        <v>1217</v>
      </c>
      <c r="D733" s="48"/>
      <c r="E733" s="48" t="s">
        <v>13289</v>
      </c>
      <c r="F733" s="48" t="s">
        <v>13290</v>
      </c>
      <c r="G733" s="95" t="s">
        <v>11495</v>
      </c>
      <c r="H733" s="48"/>
      <c r="I733" s="48"/>
      <c r="J733" s="48"/>
      <c r="K733" s="48"/>
      <c r="L733" s="48"/>
      <c r="M733" s="48"/>
      <c r="N733" s="48"/>
      <c r="O733" s="48"/>
      <c r="P733" s="651"/>
      <c r="Q733" s="652"/>
      <c r="R733" s="125"/>
      <c r="S733" s="78"/>
      <c r="T733" s="78"/>
      <c r="U733" s="78"/>
      <c r="V733" s="78"/>
      <c r="W733" s="78"/>
      <c r="X733" s="78"/>
      <c r="Y733" s="78"/>
      <c r="Z733" s="48"/>
      <c r="AA733" s="87"/>
      <c r="AB733" s="90"/>
      <c r="AC733" s="90"/>
      <c r="AD733" s="90"/>
      <c r="AE733" s="48"/>
      <c r="AF733" s="635"/>
      <c r="AG733" s="125"/>
      <c r="AH733" s="51"/>
      <c r="AI733" s="51"/>
    </row>
    <row r="734" spans="1:35" s="57" customFormat="1" outlineLevel="1">
      <c r="A734" s="647"/>
      <c r="B734" s="649" t="s">
        <v>23</v>
      </c>
      <c r="C734" s="100">
        <v>1218</v>
      </c>
      <c r="D734" s="48"/>
      <c r="E734" s="48" t="s">
        <v>13291</v>
      </c>
      <c r="F734" s="48" t="s">
        <v>13292</v>
      </c>
      <c r="G734" s="95" t="s">
        <v>11498</v>
      </c>
      <c r="H734" s="48"/>
      <c r="I734" s="48"/>
      <c r="J734" s="48"/>
      <c r="K734" s="48"/>
      <c r="L734" s="48"/>
      <c r="M734" s="48"/>
      <c r="N734" s="48"/>
      <c r="O734" s="48"/>
      <c r="P734" s="651"/>
      <c r="Q734" s="652"/>
      <c r="R734" s="125"/>
      <c r="S734" s="78"/>
      <c r="T734" s="78"/>
      <c r="U734" s="78"/>
      <c r="V734" s="78"/>
      <c r="W734" s="78"/>
      <c r="X734" s="78"/>
      <c r="Y734" s="78"/>
      <c r="Z734" s="48"/>
      <c r="AA734" s="87"/>
      <c r="AB734" s="90"/>
      <c r="AC734" s="90"/>
      <c r="AD734" s="90"/>
      <c r="AE734" s="48"/>
      <c r="AF734" s="635"/>
      <c r="AG734" s="125"/>
      <c r="AH734" s="51"/>
      <c r="AI734" s="51"/>
    </row>
    <row r="735" spans="1:35" s="57" customFormat="1" outlineLevel="1">
      <c r="A735" s="647"/>
      <c r="B735" s="649" t="s">
        <v>23</v>
      </c>
      <c r="C735" s="100">
        <v>1219</v>
      </c>
      <c r="D735" s="48"/>
      <c r="E735" s="48" t="s">
        <v>13293</v>
      </c>
      <c r="F735" s="48" t="s">
        <v>13294</v>
      </c>
      <c r="G735" s="95" t="s">
        <v>13295</v>
      </c>
      <c r="H735" s="48"/>
      <c r="I735" s="48"/>
      <c r="J735" s="48"/>
      <c r="K735" s="48"/>
      <c r="L735" s="48"/>
      <c r="M735" s="48"/>
      <c r="N735" s="48"/>
      <c r="O735" s="48"/>
      <c r="P735" s="651"/>
      <c r="Q735" s="652"/>
      <c r="R735" s="125"/>
      <c r="S735" s="78"/>
      <c r="T735" s="78"/>
      <c r="U735" s="78"/>
      <c r="V735" s="78"/>
      <c r="W735" s="78"/>
      <c r="X735" s="78"/>
      <c r="Y735" s="78"/>
      <c r="Z735" s="48"/>
      <c r="AA735" s="87"/>
      <c r="AB735" s="90"/>
      <c r="AC735" s="90"/>
      <c r="AD735" s="90"/>
      <c r="AE735" s="48"/>
      <c r="AF735" s="635"/>
      <c r="AG735" s="125"/>
      <c r="AH735" s="51"/>
      <c r="AI735" s="51"/>
    </row>
    <row r="736" spans="1:35" s="57" customFormat="1" outlineLevel="1">
      <c r="A736" s="647"/>
      <c r="B736" s="649" t="s">
        <v>23</v>
      </c>
      <c r="C736" s="100">
        <v>1220</v>
      </c>
      <c r="D736" s="48"/>
      <c r="E736" s="48" t="s">
        <v>13296</v>
      </c>
      <c r="F736" s="48" t="s">
        <v>13297</v>
      </c>
      <c r="G736" s="95" t="s">
        <v>13298</v>
      </c>
      <c r="H736" s="48"/>
      <c r="I736" s="48"/>
      <c r="J736" s="48"/>
      <c r="K736" s="48"/>
      <c r="L736" s="48"/>
      <c r="M736" s="48"/>
      <c r="N736" s="48"/>
      <c r="O736" s="48"/>
      <c r="P736" s="651"/>
      <c r="Q736" s="652"/>
      <c r="R736" s="125"/>
      <c r="S736" s="78"/>
      <c r="T736" s="78"/>
      <c r="U736" s="78"/>
      <c r="V736" s="78"/>
      <c r="W736" s="78"/>
      <c r="X736" s="78"/>
      <c r="Y736" s="78"/>
      <c r="Z736" s="48"/>
      <c r="AA736" s="87"/>
      <c r="AB736" s="90"/>
      <c r="AC736" s="90"/>
      <c r="AD736" s="90"/>
      <c r="AE736" s="48"/>
      <c r="AF736" s="635"/>
      <c r="AG736" s="125"/>
      <c r="AH736" s="51"/>
      <c r="AI736" s="51"/>
    </row>
    <row r="737" spans="1:35" s="57" customFormat="1" outlineLevel="1">
      <c r="A737" s="647"/>
      <c r="B737" s="649" t="s">
        <v>23</v>
      </c>
      <c r="C737" s="100">
        <v>1221</v>
      </c>
      <c r="D737" s="48"/>
      <c r="E737" s="48" t="s">
        <v>13299</v>
      </c>
      <c r="F737" s="48" t="s">
        <v>13300</v>
      </c>
      <c r="G737" s="95" t="s">
        <v>13301</v>
      </c>
      <c r="H737" s="48"/>
      <c r="I737" s="48"/>
      <c r="J737" s="48"/>
      <c r="K737" s="48"/>
      <c r="L737" s="48"/>
      <c r="M737" s="48"/>
      <c r="N737" s="48"/>
      <c r="O737" s="48"/>
      <c r="P737" s="651"/>
      <c r="Q737" s="652"/>
      <c r="R737" s="125"/>
      <c r="S737" s="78"/>
      <c r="T737" s="78"/>
      <c r="U737" s="78"/>
      <c r="V737" s="78"/>
      <c r="W737" s="78"/>
      <c r="X737" s="78"/>
      <c r="Y737" s="78"/>
      <c r="Z737" s="48"/>
      <c r="AA737" s="87"/>
      <c r="AB737" s="90"/>
      <c r="AC737" s="90"/>
      <c r="AD737" s="90"/>
      <c r="AE737" s="48"/>
      <c r="AF737" s="635"/>
      <c r="AG737" s="125"/>
      <c r="AH737" s="51"/>
      <c r="AI737" s="51"/>
    </row>
    <row r="738" spans="1:35" s="472" customFormat="1" outlineLevel="1">
      <c r="A738" s="711"/>
      <c r="B738" s="701" t="s">
        <v>102</v>
      </c>
      <c r="C738" s="712">
        <v>1222</v>
      </c>
      <c r="D738" s="701" t="s">
        <v>13302</v>
      </c>
      <c r="E738" s="701" t="s">
        <v>13303</v>
      </c>
      <c r="F738" s="701" t="s">
        <v>13304</v>
      </c>
      <c r="G738" s="713" t="s">
        <v>11524</v>
      </c>
      <c r="H738" s="701" t="s">
        <v>13305</v>
      </c>
      <c r="I738" s="701" t="s">
        <v>9046</v>
      </c>
      <c r="J738" s="701" t="s">
        <v>80</v>
      </c>
      <c r="K738" s="701"/>
      <c r="L738" s="701" t="s">
        <v>6489</v>
      </c>
      <c r="M738" s="701">
        <v>999.9</v>
      </c>
      <c r="N738" s="701">
        <v>0</v>
      </c>
      <c r="O738" s="701">
        <v>359.9</v>
      </c>
      <c r="P738" s="714"/>
      <c r="Q738" s="715"/>
      <c r="R738" s="716"/>
      <c r="S738" s="533" t="s">
        <v>79</v>
      </c>
      <c r="T738" s="533" t="s">
        <v>80</v>
      </c>
      <c r="U738" s="533"/>
      <c r="V738" s="533"/>
      <c r="W738" s="533"/>
      <c r="X738" s="533"/>
      <c r="Y738" s="533"/>
      <c r="Z738" s="732" t="s">
        <v>13306</v>
      </c>
      <c r="AA738" s="732" t="s">
        <v>6494</v>
      </c>
      <c r="AB738" s="740" t="s">
        <v>80</v>
      </c>
      <c r="AC738" s="740" t="s">
        <v>6909</v>
      </c>
      <c r="AD738" s="702"/>
      <c r="AE738" s="701"/>
      <c r="AF738" s="717" t="s">
        <v>5818</v>
      </c>
      <c r="AG738" s="716" t="s">
        <v>2064</v>
      </c>
      <c r="AH738" s="499"/>
      <c r="AI738" s="499" t="s">
        <v>11526</v>
      </c>
    </row>
    <row r="739" spans="1:35" s="57" customFormat="1" outlineLevel="1">
      <c r="A739" s="647"/>
      <c r="B739" s="649" t="s">
        <v>23</v>
      </c>
      <c r="C739" s="100">
        <v>1223</v>
      </c>
      <c r="D739" s="48"/>
      <c r="E739" s="48" t="s">
        <v>13307</v>
      </c>
      <c r="F739" s="48" t="s">
        <v>13308</v>
      </c>
      <c r="G739" s="95" t="s">
        <v>13309</v>
      </c>
      <c r="H739" s="48"/>
      <c r="I739" s="48"/>
      <c r="J739" s="48"/>
      <c r="K739" s="48"/>
      <c r="L739" s="48"/>
      <c r="M739" s="48"/>
      <c r="N739" s="48"/>
      <c r="O739" s="48"/>
      <c r="P739" s="651"/>
      <c r="Q739" s="652"/>
      <c r="R739" s="125"/>
      <c r="S739" s="78"/>
      <c r="T739" s="78"/>
      <c r="U739" s="78"/>
      <c r="V739" s="78"/>
      <c r="W739" s="78"/>
      <c r="X739" s="78"/>
      <c r="Y739" s="78"/>
      <c r="Z739" s="48"/>
      <c r="AA739" s="87"/>
      <c r="AB739" s="90"/>
      <c r="AC739" s="90"/>
      <c r="AD739" s="90"/>
      <c r="AE739" s="48"/>
      <c r="AF739" s="635"/>
      <c r="AG739" s="125"/>
      <c r="AH739" s="51"/>
      <c r="AI739" s="51"/>
    </row>
    <row r="740" spans="1:35" s="57" customFormat="1" outlineLevel="1">
      <c r="A740" s="647"/>
      <c r="B740" s="649" t="s">
        <v>23</v>
      </c>
      <c r="C740" s="100">
        <v>1224</v>
      </c>
      <c r="D740" s="48" t="s">
        <v>13310</v>
      </c>
      <c r="E740" s="48" t="s">
        <v>13311</v>
      </c>
      <c r="F740" s="48" t="s">
        <v>13312</v>
      </c>
      <c r="G740" s="95" t="s">
        <v>13313</v>
      </c>
      <c r="H740" s="48" t="s">
        <v>13314</v>
      </c>
      <c r="I740" s="48" t="s">
        <v>9152</v>
      </c>
      <c r="J740" s="48" t="s">
        <v>80</v>
      </c>
      <c r="K740" s="48"/>
      <c r="L740" s="48" t="s">
        <v>7134</v>
      </c>
      <c r="M740" s="48">
        <v>999999</v>
      </c>
      <c r="N740" s="48">
        <v>0</v>
      </c>
      <c r="O740" s="48">
        <v>999999</v>
      </c>
      <c r="P740" s="651"/>
      <c r="Q740" s="652"/>
      <c r="R740" s="125"/>
      <c r="S740" s="78"/>
      <c r="T740" s="78" t="s">
        <v>80</v>
      </c>
      <c r="U740" s="78"/>
      <c r="V740" s="78"/>
      <c r="W740" s="78"/>
      <c r="X740" s="78"/>
      <c r="Y740" s="78"/>
      <c r="Z740" s="87" t="str">
        <f>CONCATENATE(D740,":",G740)</f>
        <v>CAP/OV_Output_6:Current number of containers in reject discharge 1</v>
      </c>
      <c r="AA740" s="87" t="s">
        <v>6494</v>
      </c>
      <c r="AB740" s="90" t="s">
        <v>80</v>
      </c>
      <c r="AC740" s="90" t="s">
        <v>13315</v>
      </c>
      <c r="AD740" s="90" t="str">
        <f>I740</f>
        <v>DINT</v>
      </c>
      <c r="AE740" s="48"/>
      <c r="AF740" s="635" t="s">
        <v>5818</v>
      </c>
      <c r="AG740" s="125" t="s">
        <v>2064</v>
      </c>
      <c r="AH740" s="51"/>
      <c r="AI740" s="51" t="s">
        <v>13316</v>
      </c>
    </row>
    <row r="741" spans="1:35" s="57" customFormat="1" outlineLevel="1">
      <c r="A741" s="647"/>
      <c r="B741" s="649" t="s">
        <v>23</v>
      </c>
      <c r="C741" s="100">
        <v>1225</v>
      </c>
      <c r="D741" s="48" t="s">
        <v>13317</v>
      </c>
      <c r="E741" s="48" t="s">
        <v>13318</v>
      </c>
      <c r="F741" s="48" t="s">
        <v>13319</v>
      </c>
      <c r="G741" s="95" t="s">
        <v>13320</v>
      </c>
      <c r="H741" s="48" t="s">
        <v>13321</v>
      </c>
      <c r="I741" s="48" t="s">
        <v>9152</v>
      </c>
      <c r="J741" s="48" t="s">
        <v>80</v>
      </c>
      <c r="K741" s="48"/>
      <c r="L741" s="48" t="s">
        <v>7134</v>
      </c>
      <c r="M741" s="48">
        <v>999999</v>
      </c>
      <c r="N741" s="48">
        <v>0</v>
      </c>
      <c r="O741" s="48">
        <v>999999</v>
      </c>
      <c r="P741" s="651"/>
      <c r="Q741" s="652"/>
      <c r="R741" s="125"/>
      <c r="S741" s="78"/>
      <c r="T741" s="78" t="s">
        <v>80</v>
      </c>
      <c r="U741" s="78"/>
      <c r="V741" s="78"/>
      <c r="W741" s="78"/>
      <c r="X741" s="78"/>
      <c r="Y741" s="78"/>
      <c r="Z741" s="87" t="str">
        <f>CONCATENATE(D741,":",G741)</f>
        <v>CAP/OV_Output_7:Current number of containers in reject discharge 2</v>
      </c>
      <c r="AA741" s="87" t="s">
        <v>6494</v>
      </c>
      <c r="AB741" s="90" t="s">
        <v>80</v>
      </c>
      <c r="AC741" s="90" t="s">
        <v>13315</v>
      </c>
      <c r="AD741" s="90" t="str">
        <f>I741</f>
        <v>DINT</v>
      </c>
      <c r="AE741" s="48"/>
      <c r="AF741" s="635" t="s">
        <v>5818</v>
      </c>
      <c r="AG741" s="125" t="s">
        <v>2064</v>
      </c>
      <c r="AH741" s="51"/>
      <c r="AI741" s="51" t="s">
        <v>13322</v>
      </c>
    </row>
    <row r="742" spans="1:35" s="57" customFormat="1" outlineLevel="1">
      <c r="A742" s="647"/>
      <c r="B742" s="649" t="s">
        <v>23</v>
      </c>
      <c r="C742" s="100">
        <v>1226</v>
      </c>
      <c r="D742" s="48" t="s">
        <v>13323</v>
      </c>
      <c r="E742" s="48" t="s">
        <v>13324</v>
      </c>
      <c r="F742" s="48" t="s">
        <v>13325</v>
      </c>
      <c r="G742" s="95" t="s">
        <v>12212</v>
      </c>
      <c r="H742" s="48"/>
      <c r="I742" s="48" t="s">
        <v>9879</v>
      </c>
      <c r="J742" s="48"/>
      <c r="K742" s="48"/>
      <c r="L742" s="48"/>
      <c r="M742" s="48"/>
      <c r="N742" s="48">
        <v>0</v>
      </c>
      <c r="O742" s="48">
        <v>65536</v>
      </c>
      <c r="P742" s="651"/>
      <c r="Q742" s="652"/>
      <c r="R742" s="125"/>
      <c r="S742" s="78" t="s">
        <v>80</v>
      </c>
      <c r="T742" s="78" t="s">
        <v>80</v>
      </c>
      <c r="U742" s="78"/>
      <c r="V742" s="78"/>
      <c r="W742" s="78"/>
      <c r="X742" s="78"/>
      <c r="Y742" s="78"/>
      <c r="Z742" s="48"/>
      <c r="AA742" s="87"/>
      <c r="AB742" s="90"/>
      <c r="AC742" s="90"/>
      <c r="AD742" s="90"/>
      <c r="AE742" s="48"/>
      <c r="AF742" s="635"/>
      <c r="AG742" s="125"/>
      <c r="AH742" s="51"/>
      <c r="AI742" s="51"/>
    </row>
    <row r="743" spans="1:35" s="57" customFormat="1" outlineLevel="1">
      <c r="A743" s="647"/>
      <c r="B743" s="649" t="s">
        <v>23</v>
      </c>
      <c r="C743" s="100">
        <v>1227</v>
      </c>
      <c r="D743" s="48"/>
      <c r="E743" s="48" t="s">
        <v>13326</v>
      </c>
      <c r="F743" s="48" t="s">
        <v>13327</v>
      </c>
      <c r="G743" s="95" t="s">
        <v>11548</v>
      </c>
      <c r="H743" s="48"/>
      <c r="I743" s="48"/>
      <c r="J743" s="48"/>
      <c r="K743" s="48"/>
      <c r="L743" s="48"/>
      <c r="M743" s="48"/>
      <c r="N743" s="48"/>
      <c r="O743" s="48"/>
      <c r="P743" s="651"/>
      <c r="Q743" s="652"/>
      <c r="R743" s="125"/>
      <c r="S743" s="78"/>
      <c r="T743" s="78"/>
      <c r="U743" s="78"/>
      <c r="V743" s="78"/>
      <c r="W743" s="78"/>
      <c r="X743" s="78"/>
      <c r="Y743" s="78"/>
      <c r="Z743" s="48"/>
      <c r="AA743" s="87"/>
      <c r="AB743" s="90"/>
      <c r="AC743" s="90"/>
      <c r="AD743" s="90"/>
      <c r="AE743" s="48"/>
      <c r="AF743" s="635"/>
      <c r="AG743" s="125"/>
      <c r="AH743" s="51"/>
      <c r="AI743" s="51"/>
    </row>
    <row r="744" spans="1:35" s="57" customFormat="1" outlineLevel="1">
      <c r="A744" s="647"/>
      <c r="B744" s="649" t="s">
        <v>23</v>
      </c>
      <c r="C744" s="100">
        <v>1228</v>
      </c>
      <c r="D744" s="48"/>
      <c r="E744" s="48" t="s">
        <v>13328</v>
      </c>
      <c r="F744" s="48" t="s">
        <v>13329</v>
      </c>
      <c r="G744" s="95" t="s">
        <v>11551</v>
      </c>
      <c r="H744" s="48"/>
      <c r="I744" s="48"/>
      <c r="J744" s="48"/>
      <c r="K744" s="48"/>
      <c r="L744" s="48"/>
      <c r="M744" s="48"/>
      <c r="N744" s="48"/>
      <c r="O744" s="48"/>
      <c r="P744" s="651"/>
      <c r="Q744" s="652"/>
      <c r="R744" s="125"/>
      <c r="S744" s="78"/>
      <c r="T744" s="78"/>
      <c r="U744" s="78"/>
      <c r="V744" s="78"/>
      <c r="W744" s="78"/>
      <c r="X744" s="78"/>
      <c r="Y744" s="78"/>
      <c r="Z744" s="48"/>
      <c r="AA744" s="87"/>
      <c r="AB744" s="90"/>
      <c r="AC744" s="90"/>
      <c r="AD744" s="90"/>
      <c r="AE744" s="48"/>
      <c r="AF744" s="635"/>
      <c r="AG744" s="125"/>
      <c r="AH744" s="51"/>
      <c r="AI744" s="51"/>
    </row>
    <row r="745" spans="1:35" s="57" customFormat="1" outlineLevel="1">
      <c r="A745" s="647"/>
      <c r="B745" s="649" t="s">
        <v>23</v>
      </c>
      <c r="C745" s="100">
        <v>1229</v>
      </c>
      <c r="D745" s="48"/>
      <c r="E745" s="48" t="s">
        <v>13330</v>
      </c>
      <c r="F745" s="48" t="s">
        <v>13331</v>
      </c>
      <c r="G745" s="95" t="s">
        <v>11554</v>
      </c>
      <c r="H745" s="48"/>
      <c r="I745" s="48"/>
      <c r="J745" s="48"/>
      <c r="K745" s="48"/>
      <c r="L745" s="48"/>
      <c r="M745" s="48"/>
      <c r="N745" s="48"/>
      <c r="O745" s="48"/>
      <c r="P745" s="651"/>
      <c r="Q745" s="652"/>
      <c r="R745" s="125"/>
      <c r="S745" s="78"/>
      <c r="T745" s="78"/>
      <c r="U745" s="78"/>
      <c r="V745" s="78"/>
      <c r="W745" s="78"/>
      <c r="X745" s="78"/>
      <c r="Y745" s="78"/>
      <c r="Z745" s="48"/>
      <c r="AA745" s="87"/>
      <c r="AB745" s="90"/>
      <c r="AC745" s="90"/>
      <c r="AD745" s="90"/>
      <c r="AE745" s="48"/>
      <c r="AF745" s="635"/>
      <c r="AG745" s="125"/>
      <c r="AH745" s="51"/>
      <c r="AI745" s="51"/>
    </row>
    <row r="746" spans="1:35" s="57" customFormat="1" outlineLevel="1">
      <c r="A746" s="647"/>
      <c r="B746" s="649" t="s">
        <v>23</v>
      </c>
      <c r="C746" s="100">
        <v>1230</v>
      </c>
      <c r="D746" s="48"/>
      <c r="E746" s="48" t="s">
        <v>13332</v>
      </c>
      <c r="F746" s="48" t="s">
        <v>13333</v>
      </c>
      <c r="G746" s="95" t="s">
        <v>11557</v>
      </c>
      <c r="H746" s="48"/>
      <c r="I746" s="48"/>
      <c r="J746" s="48"/>
      <c r="K746" s="48"/>
      <c r="L746" s="48"/>
      <c r="M746" s="48"/>
      <c r="N746" s="48"/>
      <c r="O746" s="48"/>
      <c r="P746" s="651"/>
      <c r="Q746" s="652"/>
      <c r="R746" s="125"/>
      <c r="S746" s="78"/>
      <c r="T746" s="78"/>
      <c r="U746" s="78"/>
      <c r="V746" s="78"/>
      <c r="W746" s="78"/>
      <c r="X746" s="78"/>
      <c r="Y746" s="78"/>
      <c r="Z746" s="48"/>
      <c r="AA746" s="87"/>
      <c r="AB746" s="90"/>
      <c r="AC746" s="90"/>
      <c r="AD746" s="90"/>
      <c r="AE746" s="48"/>
      <c r="AF746" s="635"/>
      <c r="AG746" s="125"/>
      <c r="AH746" s="51"/>
      <c r="AI746" s="51"/>
    </row>
    <row r="747" spans="1:35" s="57" customFormat="1" outlineLevel="1">
      <c r="A747" s="647"/>
      <c r="B747" s="649" t="s">
        <v>23</v>
      </c>
      <c r="C747" s="100">
        <v>1231</v>
      </c>
      <c r="D747" s="48"/>
      <c r="E747" s="48" t="s">
        <v>13334</v>
      </c>
      <c r="F747" s="48" t="s">
        <v>13335</v>
      </c>
      <c r="G747" s="95" t="s">
        <v>11560</v>
      </c>
      <c r="H747" s="48"/>
      <c r="I747" s="48"/>
      <c r="J747" s="48"/>
      <c r="K747" s="48"/>
      <c r="L747" s="48"/>
      <c r="M747" s="48"/>
      <c r="N747" s="48"/>
      <c r="O747" s="48"/>
      <c r="P747" s="651"/>
      <c r="Q747" s="652"/>
      <c r="R747" s="125"/>
      <c r="S747" s="78"/>
      <c r="T747" s="78"/>
      <c r="U747" s="78"/>
      <c r="V747" s="78"/>
      <c r="W747" s="78"/>
      <c r="X747" s="78"/>
      <c r="Y747" s="78"/>
      <c r="Z747" s="48"/>
      <c r="AA747" s="87"/>
      <c r="AB747" s="90"/>
      <c r="AC747" s="90"/>
      <c r="AD747" s="90"/>
      <c r="AE747" s="48"/>
      <c r="AF747" s="635"/>
      <c r="AG747" s="125"/>
      <c r="AH747" s="51"/>
      <c r="AI747" s="51"/>
    </row>
    <row r="748" spans="1:35" s="57" customFormat="1" outlineLevel="1">
      <c r="A748" s="647"/>
      <c r="B748" s="649" t="s">
        <v>23</v>
      </c>
      <c r="C748" s="100">
        <v>1232</v>
      </c>
      <c r="D748" s="48"/>
      <c r="E748" s="48" t="s">
        <v>13336</v>
      </c>
      <c r="F748" s="48" t="s">
        <v>13337</v>
      </c>
      <c r="G748" s="95" t="s">
        <v>11563</v>
      </c>
      <c r="H748" s="48"/>
      <c r="I748" s="48"/>
      <c r="J748" s="48"/>
      <c r="K748" s="48"/>
      <c r="L748" s="48"/>
      <c r="M748" s="48"/>
      <c r="N748" s="48"/>
      <c r="O748" s="48"/>
      <c r="P748" s="651"/>
      <c r="Q748" s="652"/>
      <c r="R748" s="125"/>
      <c r="S748" s="78"/>
      <c r="T748" s="78"/>
      <c r="U748" s="78"/>
      <c r="V748" s="78"/>
      <c r="W748" s="78"/>
      <c r="X748" s="78"/>
      <c r="Y748" s="78"/>
      <c r="Z748" s="48"/>
      <c r="AA748" s="87"/>
      <c r="AB748" s="90"/>
      <c r="AC748" s="90"/>
      <c r="AD748" s="90"/>
      <c r="AE748" s="48"/>
      <c r="AF748" s="635"/>
      <c r="AG748" s="125"/>
      <c r="AH748" s="51"/>
      <c r="AI748" s="51"/>
    </row>
    <row r="749" spans="1:35" s="57" customFormat="1" outlineLevel="1">
      <c r="A749" s="647"/>
      <c r="B749" s="649" t="s">
        <v>23</v>
      </c>
      <c r="C749" s="100">
        <v>1233</v>
      </c>
      <c r="D749" s="48"/>
      <c r="E749" s="48" t="s">
        <v>13338</v>
      </c>
      <c r="F749" s="48" t="s">
        <v>13339</v>
      </c>
      <c r="G749" s="95" t="s">
        <v>11566</v>
      </c>
      <c r="H749" s="48"/>
      <c r="I749" s="48"/>
      <c r="J749" s="48"/>
      <c r="K749" s="48"/>
      <c r="L749" s="48"/>
      <c r="M749" s="48"/>
      <c r="N749" s="48"/>
      <c r="O749" s="48"/>
      <c r="P749" s="651"/>
      <c r="Q749" s="652"/>
      <c r="R749" s="125"/>
      <c r="S749" s="78"/>
      <c r="T749" s="78"/>
      <c r="U749" s="78"/>
      <c r="V749" s="78"/>
      <c r="W749" s="78"/>
      <c r="X749" s="78"/>
      <c r="Y749" s="78"/>
      <c r="Z749" s="48"/>
      <c r="AA749" s="87"/>
      <c r="AB749" s="90"/>
      <c r="AC749" s="90"/>
      <c r="AD749" s="90"/>
      <c r="AE749" s="48"/>
      <c r="AF749" s="635"/>
      <c r="AG749" s="125"/>
      <c r="AH749" s="51"/>
      <c r="AI749" s="51"/>
    </row>
    <row r="750" spans="1:35" s="57" customFormat="1" outlineLevel="1">
      <c r="A750" s="647"/>
      <c r="B750" s="649" t="s">
        <v>23</v>
      </c>
      <c r="C750" s="100">
        <v>1234</v>
      </c>
      <c r="D750" s="48"/>
      <c r="E750" s="48" t="s">
        <v>13340</v>
      </c>
      <c r="F750" s="48" t="s">
        <v>13341</v>
      </c>
      <c r="G750" s="95" t="s">
        <v>11569</v>
      </c>
      <c r="H750" s="48"/>
      <c r="I750" s="48"/>
      <c r="J750" s="48"/>
      <c r="K750" s="48"/>
      <c r="L750" s="48"/>
      <c r="M750" s="48"/>
      <c r="N750" s="48"/>
      <c r="O750" s="48"/>
      <c r="P750" s="651"/>
      <c r="Q750" s="652"/>
      <c r="R750" s="125"/>
      <c r="S750" s="78"/>
      <c r="T750" s="78"/>
      <c r="U750" s="78"/>
      <c r="V750" s="78"/>
      <c r="W750" s="78"/>
      <c r="X750" s="78"/>
      <c r="Y750" s="78"/>
      <c r="Z750" s="48"/>
      <c r="AA750" s="87"/>
      <c r="AB750" s="90"/>
      <c r="AC750" s="90"/>
      <c r="AD750" s="90"/>
      <c r="AE750" s="48"/>
      <c r="AF750" s="635"/>
      <c r="AG750" s="125"/>
      <c r="AH750" s="51"/>
      <c r="AI750" s="51"/>
    </row>
    <row r="751" spans="1:35" s="57" customFormat="1" outlineLevel="1">
      <c r="A751" s="647"/>
      <c r="B751" s="649" t="s">
        <v>23</v>
      </c>
      <c r="C751" s="100">
        <v>1235</v>
      </c>
      <c r="D751" s="48"/>
      <c r="E751" s="48" t="s">
        <v>13342</v>
      </c>
      <c r="F751" s="48" t="s">
        <v>13343</v>
      </c>
      <c r="G751" s="95" t="s">
        <v>13344</v>
      </c>
      <c r="H751" s="48"/>
      <c r="I751" s="48"/>
      <c r="J751" s="48"/>
      <c r="K751" s="48"/>
      <c r="L751" s="48"/>
      <c r="M751" s="48"/>
      <c r="N751" s="48"/>
      <c r="O751" s="48"/>
      <c r="P751" s="651"/>
      <c r="Q751" s="652"/>
      <c r="R751" s="125"/>
      <c r="S751" s="78"/>
      <c r="T751" s="78"/>
      <c r="U751" s="78"/>
      <c r="V751" s="78"/>
      <c r="W751" s="78"/>
      <c r="X751" s="78"/>
      <c r="Y751" s="78"/>
      <c r="Z751" s="48"/>
      <c r="AA751" s="87"/>
      <c r="AB751" s="90"/>
      <c r="AC751" s="90"/>
      <c r="AD751" s="90"/>
      <c r="AE751" s="48"/>
      <c r="AF751" s="635"/>
      <c r="AG751" s="125"/>
      <c r="AH751" s="51"/>
      <c r="AI751" s="51"/>
    </row>
    <row r="752" spans="1:35" s="57" customFormat="1" outlineLevel="1">
      <c r="A752" s="647"/>
      <c r="B752" s="649" t="s">
        <v>23</v>
      </c>
      <c r="C752" s="100">
        <v>1236</v>
      </c>
      <c r="D752" s="48"/>
      <c r="E752" s="48" t="s">
        <v>13345</v>
      </c>
      <c r="F752" s="48" t="s">
        <v>13346</v>
      </c>
      <c r="G752" s="95" t="s">
        <v>13347</v>
      </c>
      <c r="H752" s="48"/>
      <c r="I752" s="48"/>
      <c r="J752" s="48"/>
      <c r="K752" s="48"/>
      <c r="L752" s="48"/>
      <c r="M752" s="48"/>
      <c r="N752" s="48"/>
      <c r="O752" s="48"/>
      <c r="P752" s="651"/>
      <c r="Q752" s="652"/>
      <c r="R752" s="125"/>
      <c r="S752" s="78"/>
      <c r="T752" s="78"/>
      <c r="U752" s="78"/>
      <c r="V752" s="78"/>
      <c r="W752" s="78"/>
      <c r="X752" s="78"/>
      <c r="Y752" s="78"/>
      <c r="Z752" s="48"/>
      <c r="AA752" s="87"/>
      <c r="AB752" s="90"/>
      <c r="AC752" s="90"/>
      <c r="AD752" s="90"/>
      <c r="AE752" s="48"/>
      <c r="AF752" s="635"/>
      <c r="AG752" s="125"/>
      <c r="AH752" s="51"/>
      <c r="AI752" s="51"/>
    </row>
    <row r="753" spans="1:35" s="57" customFormat="1" outlineLevel="1">
      <c r="A753" s="647"/>
      <c r="B753" s="649" t="s">
        <v>23</v>
      </c>
      <c r="C753" s="100">
        <v>1237</v>
      </c>
      <c r="D753" s="48"/>
      <c r="E753" s="48" t="s">
        <v>13348</v>
      </c>
      <c r="F753" s="48" t="s">
        <v>13349</v>
      </c>
      <c r="G753" s="95" t="s">
        <v>13350</v>
      </c>
      <c r="H753" s="48"/>
      <c r="I753" s="48"/>
      <c r="J753" s="48"/>
      <c r="K753" s="48"/>
      <c r="L753" s="48"/>
      <c r="M753" s="48"/>
      <c r="N753" s="48"/>
      <c r="O753" s="48"/>
      <c r="P753" s="651"/>
      <c r="Q753" s="652"/>
      <c r="R753" s="125"/>
      <c r="S753" s="78"/>
      <c r="T753" s="78"/>
      <c r="U753" s="78"/>
      <c r="V753" s="78"/>
      <c r="W753" s="78"/>
      <c r="X753" s="78"/>
      <c r="Y753" s="78"/>
      <c r="Z753" s="48"/>
      <c r="AA753" s="87"/>
      <c r="AB753" s="90"/>
      <c r="AC753" s="90"/>
      <c r="AD753" s="90"/>
      <c r="AE753" s="48"/>
      <c r="AF753" s="635"/>
      <c r="AG753" s="125"/>
      <c r="AH753" s="51"/>
      <c r="AI753" s="51"/>
    </row>
    <row r="754" spans="1:35" s="57" customFormat="1" outlineLevel="1">
      <c r="A754" s="647"/>
      <c r="B754" s="649" t="s">
        <v>23</v>
      </c>
      <c r="C754" s="100">
        <v>1238</v>
      </c>
      <c r="D754" s="48"/>
      <c r="E754" s="48" t="s">
        <v>13351</v>
      </c>
      <c r="F754" s="48" t="s">
        <v>13352</v>
      </c>
      <c r="G754" s="95" t="s">
        <v>13353</v>
      </c>
      <c r="H754" s="48"/>
      <c r="I754" s="48"/>
      <c r="J754" s="48"/>
      <c r="K754" s="48"/>
      <c r="L754" s="48"/>
      <c r="M754" s="48"/>
      <c r="N754" s="48"/>
      <c r="O754" s="48"/>
      <c r="P754" s="651"/>
      <c r="Q754" s="652"/>
      <c r="R754" s="125"/>
      <c r="S754" s="78"/>
      <c r="T754" s="78"/>
      <c r="U754" s="78"/>
      <c r="V754" s="78"/>
      <c r="W754" s="78"/>
      <c r="X754" s="78"/>
      <c r="Y754" s="78"/>
      <c r="Z754" s="48"/>
      <c r="AA754" s="87"/>
      <c r="AB754" s="90"/>
      <c r="AC754" s="90"/>
      <c r="AD754" s="90"/>
      <c r="AE754" s="48"/>
      <c r="AF754" s="635"/>
      <c r="AG754" s="125"/>
      <c r="AH754" s="51"/>
      <c r="AI754" s="51"/>
    </row>
    <row r="755" spans="1:35" s="57" customFormat="1" outlineLevel="1">
      <c r="A755" s="647"/>
      <c r="B755" s="649" t="s">
        <v>23</v>
      </c>
      <c r="C755" s="100">
        <v>1239</v>
      </c>
      <c r="D755" s="48"/>
      <c r="E755" s="48" t="s">
        <v>13354</v>
      </c>
      <c r="F755" s="48" t="s">
        <v>13355</v>
      </c>
      <c r="G755" s="95" t="s">
        <v>13356</v>
      </c>
      <c r="H755" s="48"/>
      <c r="I755" s="48"/>
      <c r="J755" s="48"/>
      <c r="K755" s="48"/>
      <c r="L755" s="48"/>
      <c r="M755" s="48"/>
      <c r="N755" s="48"/>
      <c r="O755" s="48"/>
      <c r="P755" s="651"/>
      <c r="Q755" s="652"/>
      <c r="R755" s="125"/>
      <c r="S755" s="78"/>
      <c r="T755" s="78"/>
      <c r="U755" s="78"/>
      <c r="V755" s="78"/>
      <c r="W755" s="78"/>
      <c r="X755" s="78"/>
      <c r="Y755" s="78"/>
      <c r="Z755" s="48"/>
      <c r="AA755" s="87"/>
      <c r="AB755" s="90"/>
      <c r="AC755" s="90"/>
      <c r="AD755" s="90"/>
      <c r="AE755" s="48"/>
      <c r="AF755" s="635"/>
      <c r="AG755" s="125"/>
      <c r="AH755" s="51"/>
      <c r="AI755" s="51"/>
    </row>
    <row r="756" spans="1:35" s="57" customFormat="1" outlineLevel="1">
      <c r="A756" s="647"/>
      <c r="B756" s="649" t="s">
        <v>23</v>
      </c>
      <c r="C756" s="100">
        <v>1240</v>
      </c>
      <c r="D756" s="48"/>
      <c r="E756" s="48" t="s">
        <v>13357</v>
      </c>
      <c r="F756" s="48" t="s">
        <v>13358</v>
      </c>
      <c r="G756" s="95" t="s">
        <v>13359</v>
      </c>
      <c r="H756" s="48"/>
      <c r="I756" s="48"/>
      <c r="J756" s="48"/>
      <c r="K756" s="48"/>
      <c r="L756" s="48"/>
      <c r="M756" s="48"/>
      <c r="N756" s="48"/>
      <c r="O756" s="48"/>
      <c r="P756" s="651"/>
      <c r="Q756" s="652"/>
      <c r="R756" s="125"/>
      <c r="S756" s="78"/>
      <c r="T756" s="78"/>
      <c r="U756" s="78"/>
      <c r="V756" s="78"/>
      <c r="W756" s="78"/>
      <c r="X756" s="78"/>
      <c r="Y756" s="78"/>
      <c r="Z756" s="48"/>
      <c r="AA756" s="87"/>
      <c r="AB756" s="90"/>
      <c r="AC756" s="90"/>
      <c r="AD756" s="90"/>
      <c r="AE756" s="48"/>
      <c r="AF756" s="635"/>
      <c r="AG756" s="125"/>
      <c r="AH756" s="51"/>
      <c r="AI756" s="51"/>
    </row>
    <row r="757" spans="1:35" s="57" customFormat="1" outlineLevel="1">
      <c r="A757" s="647"/>
      <c r="B757" s="649" t="s">
        <v>23</v>
      </c>
      <c r="C757" s="100">
        <v>1241</v>
      </c>
      <c r="D757" s="48"/>
      <c r="E757" s="48" t="s">
        <v>13360</v>
      </c>
      <c r="F757" s="48" t="s">
        <v>13361</v>
      </c>
      <c r="G757" s="95" t="s">
        <v>13362</v>
      </c>
      <c r="H757" s="48"/>
      <c r="I757" s="48"/>
      <c r="J757" s="48"/>
      <c r="K757" s="48"/>
      <c r="L757" s="48"/>
      <c r="M757" s="48"/>
      <c r="N757" s="48"/>
      <c r="O757" s="48"/>
      <c r="P757" s="651"/>
      <c r="Q757" s="652"/>
      <c r="R757" s="125"/>
      <c r="S757" s="78"/>
      <c r="T757" s="78"/>
      <c r="U757" s="78"/>
      <c r="V757" s="78"/>
      <c r="W757" s="78"/>
      <c r="X757" s="78"/>
      <c r="Y757" s="78"/>
      <c r="Z757" s="48"/>
      <c r="AA757" s="87"/>
      <c r="AB757" s="90"/>
      <c r="AC757" s="90"/>
      <c r="AD757" s="90"/>
      <c r="AE757" s="48"/>
      <c r="AF757" s="635"/>
      <c r="AG757" s="125"/>
      <c r="AH757" s="51"/>
      <c r="AI757" s="51"/>
    </row>
    <row r="758" spans="1:35" s="57" customFormat="1" outlineLevel="1">
      <c r="A758" s="647"/>
      <c r="B758" s="649" t="s">
        <v>23</v>
      </c>
      <c r="C758" s="100">
        <v>1242</v>
      </c>
      <c r="D758" s="48"/>
      <c r="E758" s="48" t="s">
        <v>13363</v>
      </c>
      <c r="F758" s="48" t="s">
        <v>13364</v>
      </c>
      <c r="G758" s="95" t="s">
        <v>13365</v>
      </c>
      <c r="H758" s="48"/>
      <c r="I758" s="48"/>
      <c r="J758" s="48"/>
      <c r="K758" s="48"/>
      <c r="L758" s="48"/>
      <c r="M758" s="48"/>
      <c r="N758" s="48"/>
      <c r="O758" s="48"/>
      <c r="P758" s="651"/>
      <c r="Q758" s="652"/>
      <c r="R758" s="125"/>
      <c r="S758" s="78"/>
      <c r="T758" s="78"/>
      <c r="U758" s="78"/>
      <c r="V758" s="78"/>
      <c r="W758" s="78"/>
      <c r="X758" s="78"/>
      <c r="Y758" s="78"/>
      <c r="Z758" s="48"/>
      <c r="AA758" s="87"/>
      <c r="AB758" s="90"/>
      <c r="AC758" s="90"/>
      <c r="AD758" s="90"/>
      <c r="AE758" s="48"/>
      <c r="AF758" s="635"/>
      <c r="AG758" s="125"/>
      <c r="AH758" s="51"/>
      <c r="AI758" s="51"/>
    </row>
    <row r="759" spans="1:35" s="57" customFormat="1" outlineLevel="1">
      <c r="A759" s="647"/>
      <c r="B759" s="649" t="s">
        <v>23</v>
      </c>
      <c r="C759" s="100">
        <v>1243</v>
      </c>
      <c r="D759" s="48"/>
      <c r="E759" s="48" t="s">
        <v>13366</v>
      </c>
      <c r="F759" s="48" t="s">
        <v>13367</v>
      </c>
      <c r="G759" s="95" t="s">
        <v>11621</v>
      </c>
      <c r="H759" s="48"/>
      <c r="I759" s="48"/>
      <c r="J759" s="48"/>
      <c r="K759" s="48"/>
      <c r="L759" s="48"/>
      <c r="M759" s="48"/>
      <c r="N759" s="48"/>
      <c r="O759" s="48"/>
      <c r="P759" s="651"/>
      <c r="Q759" s="652"/>
      <c r="R759" s="125"/>
      <c r="S759" s="78"/>
      <c r="T759" s="78"/>
      <c r="U759" s="78"/>
      <c r="V759" s="78"/>
      <c r="W759" s="78"/>
      <c r="X759" s="78"/>
      <c r="Y759" s="78"/>
      <c r="Z759" s="48"/>
      <c r="AA759" s="87"/>
      <c r="AB759" s="90"/>
      <c r="AC759" s="90"/>
      <c r="AD759" s="90"/>
      <c r="AE759" s="48"/>
      <c r="AF759" s="635"/>
      <c r="AG759" s="125"/>
      <c r="AH759" s="51"/>
      <c r="AI759" s="51"/>
    </row>
    <row r="760" spans="1:35" s="57" customFormat="1" outlineLevel="1">
      <c r="A760" s="647"/>
      <c r="B760" s="649" t="s">
        <v>23</v>
      </c>
      <c r="C760" s="100">
        <v>1244</v>
      </c>
      <c r="D760" s="48"/>
      <c r="E760" s="48" t="s">
        <v>13368</v>
      </c>
      <c r="F760" s="48" t="s">
        <v>13369</v>
      </c>
      <c r="G760" s="95" t="s">
        <v>11625</v>
      </c>
      <c r="H760" s="48"/>
      <c r="I760" s="48"/>
      <c r="J760" s="48"/>
      <c r="K760" s="48"/>
      <c r="L760" s="48"/>
      <c r="M760" s="48"/>
      <c r="N760" s="48"/>
      <c r="O760" s="48"/>
      <c r="P760" s="651"/>
      <c r="Q760" s="652"/>
      <c r="R760" s="125"/>
      <c r="S760" s="78"/>
      <c r="T760" s="78"/>
      <c r="U760" s="78"/>
      <c r="V760" s="78"/>
      <c r="W760" s="78"/>
      <c r="X760" s="78"/>
      <c r="Y760" s="78"/>
      <c r="Z760" s="48"/>
      <c r="AA760" s="87"/>
      <c r="AB760" s="90"/>
      <c r="AC760" s="90"/>
      <c r="AD760" s="90"/>
      <c r="AE760" s="48"/>
      <c r="AF760" s="635"/>
      <c r="AG760" s="125"/>
      <c r="AH760" s="51"/>
      <c r="AI760" s="51"/>
    </row>
    <row r="761" spans="1:35" s="57" customFormat="1" outlineLevel="1">
      <c r="A761" s="647"/>
      <c r="B761" s="649" t="s">
        <v>23</v>
      </c>
      <c r="C761" s="100">
        <v>1245</v>
      </c>
      <c r="D761" s="48"/>
      <c r="E761" s="48" t="s">
        <v>13370</v>
      </c>
      <c r="F761" s="48" t="s">
        <v>13371</v>
      </c>
      <c r="G761" s="95" t="s">
        <v>11628</v>
      </c>
      <c r="H761" s="48"/>
      <c r="I761" s="48"/>
      <c r="J761" s="48"/>
      <c r="K761" s="48"/>
      <c r="L761" s="48"/>
      <c r="M761" s="48"/>
      <c r="N761" s="48"/>
      <c r="O761" s="48"/>
      <c r="P761" s="651"/>
      <c r="Q761" s="652"/>
      <c r="R761" s="125"/>
      <c r="S761" s="78"/>
      <c r="T761" s="78"/>
      <c r="U761" s="78"/>
      <c r="V761" s="78"/>
      <c r="W761" s="78"/>
      <c r="X761" s="78"/>
      <c r="Y761" s="78"/>
      <c r="Z761" s="48"/>
      <c r="AA761" s="87"/>
      <c r="AB761" s="90"/>
      <c r="AC761" s="90"/>
      <c r="AD761" s="90"/>
      <c r="AE761" s="48"/>
      <c r="AF761" s="635"/>
      <c r="AG761" s="125"/>
      <c r="AH761" s="51"/>
      <c r="AI761" s="51"/>
    </row>
    <row r="762" spans="1:35" s="57" customFormat="1" outlineLevel="1">
      <c r="A762" s="647"/>
      <c r="B762" s="649" t="s">
        <v>23</v>
      </c>
      <c r="C762" s="100">
        <v>1246</v>
      </c>
      <c r="D762" s="48"/>
      <c r="E762" s="48" t="s">
        <v>13372</v>
      </c>
      <c r="F762" s="48" t="s">
        <v>13373</v>
      </c>
      <c r="G762" s="95" t="s">
        <v>11631</v>
      </c>
      <c r="H762" s="48"/>
      <c r="I762" s="48"/>
      <c r="J762" s="48"/>
      <c r="K762" s="48"/>
      <c r="L762" s="48"/>
      <c r="M762" s="48"/>
      <c r="N762" s="48"/>
      <c r="O762" s="48"/>
      <c r="P762" s="651"/>
      <c r="Q762" s="652"/>
      <c r="R762" s="125"/>
      <c r="S762" s="78"/>
      <c r="T762" s="78"/>
      <c r="U762" s="78"/>
      <c r="V762" s="78"/>
      <c r="W762" s="78"/>
      <c r="X762" s="78"/>
      <c r="Y762" s="78"/>
      <c r="Z762" s="48"/>
      <c r="AA762" s="87"/>
      <c r="AB762" s="90"/>
      <c r="AC762" s="90"/>
      <c r="AD762" s="90"/>
      <c r="AE762" s="48"/>
      <c r="AF762" s="635"/>
      <c r="AG762" s="125"/>
      <c r="AH762" s="51"/>
      <c r="AI762" s="51"/>
    </row>
    <row r="763" spans="1:35" s="57" customFormat="1" outlineLevel="1">
      <c r="A763" s="647"/>
      <c r="B763" s="649" t="s">
        <v>23</v>
      </c>
      <c r="C763" s="100">
        <v>1247</v>
      </c>
      <c r="D763" s="48"/>
      <c r="E763" s="48" t="s">
        <v>13374</v>
      </c>
      <c r="F763" s="48" t="s">
        <v>13375</v>
      </c>
      <c r="G763" s="95" t="s">
        <v>13376</v>
      </c>
      <c r="H763" s="48"/>
      <c r="I763" s="48"/>
      <c r="J763" s="48"/>
      <c r="K763" s="48"/>
      <c r="L763" s="48"/>
      <c r="M763" s="48"/>
      <c r="N763" s="48"/>
      <c r="O763" s="48"/>
      <c r="P763" s="651"/>
      <c r="Q763" s="652"/>
      <c r="R763" s="125"/>
      <c r="S763" s="78"/>
      <c r="T763" s="78"/>
      <c r="U763" s="78"/>
      <c r="V763" s="78"/>
      <c r="W763" s="78"/>
      <c r="X763" s="78"/>
      <c r="Y763" s="78"/>
      <c r="Z763" s="48"/>
      <c r="AA763" s="87"/>
      <c r="AB763" s="90"/>
      <c r="AC763" s="90"/>
      <c r="AD763" s="90"/>
      <c r="AE763" s="48"/>
      <c r="AF763" s="635"/>
      <c r="AG763" s="125"/>
      <c r="AH763" s="51"/>
      <c r="AI763" s="51"/>
    </row>
    <row r="764" spans="1:35" s="57" customFormat="1" outlineLevel="1">
      <c r="A764" s="647"/>
      <c r="B764" s="649" t="s">
        <v>23</v>
      </c>
      <c r="C764" s="100">
        <v>1248</v>
      </c>
      <c r="D764" s="48"/>
      <c r="E764" s="48" t="s">
        <v>13377</v>
      </c>
      <c r="F764" s="48" t="s">
        <v>13378</v>
      </c>
      <c r="G764" s="95" t="s">
        <v>13379</v>
      </c>
      <c r="H764" s="48"/>
      <c r="I764" s="48"/>
      <c r="J764" s="48"/>
      <c r="K764" s="48"/>
      <c r="L764" s="48"/>
      <c r="M764" s="48"/>
      <c r="N764" s="48"/>
      <c r="O764" s="48"/>
      <c r="P764" s="651"/>
      <c r="Q764" s="652"/>
      <c r="R764" s="125"/>
      <c r="S764" s="78"/>
      <c r="T764" s="78"/>
      <c r="U764" s="78"/>
      <c r="V764" s="78"/>
      <c r="W764" s="78"/>
      <c r="X764" s="78"/>
      <c r="Y764" s="78"/>
      <c r="Z764" s="48"/>
      <c r="AA764" s="87"/>
      <c r="AB764" s="90"/>
      <c r="AC764" s="90"/>
      <c r="AD764" s="90"/>
      <c r="AE764" s="48"/>
      <c r="AF764" s="635"/>
      <c r="AG764" s="125"/>
      <c r="AH764" s="51"/>
      <c r="AI764" s="51"/>
    </row>
    <row r="765" spans="1:35" s="57" customFormat="1" outlineLevel="1">
      <c r="A765" s="647"/>
      <c r="B765" s="649" t="s">
        <v>23</v>
      </c>
      <c r="C765" s="100">
        <v>1249</v>
      </c>
      <c r="D765" s="48"/>
      <c r="E765" s="48" t="s">
        <v>13380</v>
      </c>
      <c r="F765" s="48" t="s">
        <v>13381</v>
      </c>
      <c r="G765" s="95" t="s">
        <v>11646</v>
      </c>
      <c r="H765" s="48"/>
      <c r="I765" s="48"/>
      <c r="J765" s="48"/>
      <c r="K765" s="48"/>
      <c r="L765" s="48"/>
      <c r="M765" s="48"/>
      <c r="N765" s="48"/>
      <c r="O765" s="48"/>
      <c r="P765" s="651"/>
      <c r="Q765" s="652"/>
      <c r="R765" s="125"/>
      <c r="S765" s="78"/>
      <c r="T765" s="78"/>
      <c r="U765" s="78"/>
      <c r="V765" s="78"/>
      <c r="W765" s="78"/>
      <c r="X765" s="78"/>
      <c r="Y765" s="78"/>
      <c r="Z765" s="48"/>
      <c r="AA765" s="87"/>
      <c r="AB765" s="90"/>
      <c r="AC765" s="90"/>
      <c r="AD765" s="90"/>
      <c r="AE765" s="48"/>
      <c r="AF765" s="635"/>
      <c r="AG765" s="125"/>
      <c r="AH765" s="51"/>
      <c r="AI765" s="51"/>
    </row>
    <row r="766" spans="1:35" s="57" customFormat="1" outlineLevel="1">
      <c r="A766" s="647"/>
      <c r="B766" s="649" t="s">
        <v>23</v>
      </c>
      <c r="C766" s="100">
        <v>1250</v>
      </c>
      <c r="D766" s="48"/>
      <c r="E766" s="48" t="s">
        <v>13382</v>
      </c>
      <c r="F766" s="48" t="s">
        <v>13383</v>
      </c>
      <c r="G766" s="95" t="s">
        <v>11649</v>
      </c>
      <c r="H766" s="48"/>
      <c r="I766" s="48"/>
      <c r="J766" s="48"/>
      <c r="K766" s="48"/>
      <c r="L766" s="48"/>
      <c r="M766" s="48"/>
      <c r="N766" s="48"/>
      <c r="O766" s="48"/>
      <c r="P766" s="651"/>
      <c r="Q766" s="652"/>
      <c r="R766" s="125"/>
      <c r="S766" s="78"/>
      <c r="T766" s="78"/>
      <c r="U766" s="78"/>
      <c r="V766" s="78"/>
      <c r="W766" s="78"/>
      <c r="X766" s="78"/>
      <c r="Y766" s="78"/>
      <c r="Z766" s="48"/>
      <c r="AA766" s="87"/>
      <c r="AB766" s="90"/>
      <c r="AC766" s="90"/>
      <c r="AD766" s="90"/>
      <c r="AE766" s="48"/>
      <c r="AF766" s="635"/>
      <c r="AG766" s="125"/>
      <c r="AH766" s="51"/>
      <c r="AI766" s="51"/>
    </row>
    <row r="767" spans="1:35" s="57" customFormat="1" outlineLevel="1">
      <c r="A767" s="647"/>
      <c r="B767" s="649" t="s">
        <v>23</v>
      </c>
      <c r="C767" s="100">
        <v>1251</v>
      </c>
      <c r="D767" s="48"/>
      <c r="E767" s="48" t="s">
        <v>13384</v>
      </c>
      <c r="F767" s="48" t="s">
        <v>13385</v>
      </c>
      <c r="G767" s="95" t="s">
        <v>11652</v>
      </c>
      <c r="H767" s="48"/>
      <c r="I767" s="48"/>
      <c r="J767" s="48"/>
      <c r="K767" s="48"/>
      <c r="L767" s="48"/>
      <c r="M767" s="48"/>
      <c r="N767" s="48"/>
      <c r="O767" s="48"/>
      <c r="P767" s="651"/>
      <c r="Q767" s="652"/>
      <c r="R767" s="125"/>
      <c r="S767" s="78"/>
      <c r="T767" s="78"/>
      <c r="U767" s="78"/>
      <c r="V767" s="78"/>
      <c r="W767" s="78"/>
      <c r="X767" s="78"/>
      <c r="Y767" s="78"/>
      <c r="Z767" s="48"/>
      <c r="AA767" s="87"/>
      <c r="AB767" s="90"/>
      <c r="AC767" s="90"/>
      <c r="AD767" s="90"/>
      <c r="AE767" s="48"/>
      <c r="AF767" s="635"/>
      <c r="AG767" s="125"/>
      <c r="AH767" s="51"/>
      <c r="AI767" s="51"/>
    </row>
    <row r="768" spans="1:35" s="57" customFormat="1" outlineLevel="1">
      <c r="A768" s="647"/>
      <c r="B768" s="649" t="s">
        <v>23</v>
      </c>
      <c r="C768" s="100">
        <v>1252</v>
      </c>
      <c r="D768" s="48"/>
      <c r="E768" s="48" t="s">
        <v>13386</v>
      </c>
      <c r="F768" s="48" t="s">
        <v>13387</v>
      </c>
      <c r="G768" s="95" t="s">
        <v>11655</v>
      </c>
      <c r="H768" s="48"/>
      <c r="I768" s="48"/>
      <c r="J768" s="48"/>
      <c r="K768" s="48"/>
      <c r="L768" s="48"/>
      <c r="M768" s="48"/>
      <c r="N768" s="48"/>
      <c r="O768" s="48"/>
      <c r="P768" s="651"/>
      <c r="Q768" s="652"/>
      <c r="R768" s="125"/>
      <c r="S768" s="78"/>
      <c r="T768" s="78"/>
      <c r="U768" s="78"/>
      <c r="V768" s="78"/>
      <c r="W768" s="78"/>
      <c r="X768" s="78"/>
      <c r="Y768" s="78"/>
      <c r="Z768" s="48"/>
      <c r="AA768" s="87"/>
      <c r="AB768" s="90"/>
      <c r="AC768" s="90"/>
      <c r="AD768" s="90"/>
      <c r="AE768" s="48"/>
      <c r="AF768" s="635"/>
      <c r="AG768" s="125"/>
      <c r="AH768" s="51"/>
      <c r="AI768" s="51"/>
    </row>
    <row r="769" spans="1:35" s="57" customFormat="1" outlineLevel="1">
      <c r="A769" s="647"/>
      <c r="B769" s="649" t="s">
        <v>23</v>
      </c>
      <c r="C769" s="100">
        <v>1253</v>
      </c>
      <c r="D769" s="48"/>
      <c r="E769" s="48" t="s">
        <v>13388</v>
      </c>
      <c r="F769" s="48" t="s">
        <v>13389</v>
      </c>
      <c r="G769" s="95" t="s">
        <v>11658</v>
      </c>
      <c r="H769" s="48"/>
      <c r="I769" s="48"/>
      <c r="J769" s="48"/>
      <c r="K769" s="48"/>
      <c r="L769" s="48"/>
      <c r="M769" s="48"/>
      <c r="N769" s="48"/>
      <c r="O769" s="48"/>
      <c r="P769" s="651"/>
      <c r="Q769" s="652"/>
      <c r="R769" s="125"/>
      <c r="S769" s="78"/>
      <c r="T769" s="78"/>
      <c r="U769" s="78"/>
      <c r="V769" s="78"/>
      <c r="W769" s="78"/>
      <c r="X769" s="78"/>
      <c r="Y769" s="78"/>
      <c r="Z769" s="48"/>
      <c r="AA769" s="87"/>
      <c r="AB769" s="90"/>
      <c r="AC769" s="90"/>
      <c r="AD769" s="90"/>
      <c r="AE769" s="48"/>
      <c r="AF769" s="635"/>
      <c r="AG769" s="125"/>
      <c r="AH769" s="51"/>
      <c r="AI769" s="51"/>
    </row>
    <row r="770" spans="1:35" s="57" customFormat="1" outlineLevel="1">
      <c r="A770" s="647"/>
      <c r="B770" s="649" t="s">
        <v>23</v>
      </c>
      <c r="C770" s="100">
        <v>1254</v>
      </c>
      <c r="D770" s="48"/>
      <c r="E770" s="48" t="s">
        <v>13390</v>
      </c>
      <c r="F770" s="48" t="s">
        <v>13391</v>
      </c>
      <c r="G770" s="95" t="s">
        <v>11661</v>
      </c>
      <c r="H770" s="48"/>
      <c r="I770" s="48"/>
      <c r="J770" s="48"/>
      <c r="K770" s="48"/>
      <c r="L770" s="48"/>
      <c r="M770" s="48"/>
      <c r="N770" s="48"/>
      <c r="O770" s="48"/>
      <c r="P770" s="651"/>
      <c r="Q770" s="652"/>
      <c r="R770" s="125"/>
      <c r="S770" s="78"/>
      <c r="T770" s="78"/>
      <c r="U770" s="78"/>
      <c r="V770" s="78"/>
      <c r="W770" s="78"/>
      <c r="X770" s="78"/>
      <c r="Y770" s="78"/>
      <c r="Z770" s="48"/>
      <c r="AA770" s="87"/>
      <c r="AB770" s="90"/>
      <c r="AC770" s="90"/>
      <c r="AD770" s="90"/>
      <c r="AE770" s="48"/>
      <c r="AF770" s="635"/>
      <c r="AG770" s="125"/>
      <c r="AH770" s="51"/>
      <c r="AI770" s="51"/>
    </row>
    <row r="771" spans="1:35" s="57" customFormat="1" outlineLevel="1">
      <c r="A771" s="647"/>
      <c r="B771" s="649" t="s">
        <v>23</v>
      </c>
      <c r="C771" s="100">
        <v>1255</v>
      </c>
      <c r="D771" s="48"/>
      <c r="E771" s="48" t="s">
        <v>13392</v>
      </c>
      <c r="F771" s="48" t="s">
        <v>13393</v>
      </c>
      <c r="G771" s="95" t="s">
        <v>13394</v>
      </c>
      <c r="H771" s="48"/>
      <c r="I771" s="48"/>
      <c r="J771" s="48"/>
      <c r="K771" s="48"/>
      <c r="L771" s="48"/>
      <c r="M771" s="48"/>
      <c r="N771" s="48"/>
      <c r="O771" s="48"/>
      <c r="P771" s="651"/>
      <c r="Q771" s="652"/>
      <c r="R771" s="125"/>
      <c r="S771" s="78"/>
      <c r="T771" s="78"/>
      <c r="U771" s="78"/>
      <c r="V771" s="78"/>
      <c r="W771" s="78"/>
      <c r="X771" s="78"/>
      <c r="Y771" s="78"/>
      <c r="Z771" s="48"/>
      <c r="AA771" s="87"/>
      <c r="AB771" s="90"/>
      <c r="AC771" s="90"/>
      <c r="AD771" s="90"/>
      <c r="AE771" s="48"/>
      <c r="AF771" s="635"/>
      <c r="AG771" s="125"/>
      <c r="AH771" s="51"/>
      <c r="AI771" s="51"/>
    </row>
    <row r="772" spans="1:35" s="57" customFormat="1" outlineLevel="1">
      <c r="A772" s="647"/>
      <c r="B772" s="649" t="s">
        <v>23</v>
      </c>
      <c r="C772" s="100">
        <v>1256</v>
      </c>
      <c r="D772" s="48"/>
      <c r="E772" s="48" t="s">
        <v>13395</v>
      </c>
      <c r="F772" s="48" t="s">
        <v>13396</v>
      </c>
      <c r="G772" s="95" t="s">
        <v>13397</v>
      </c>
      <c r="H772" s="48"/>
      <c r="I772" s="48"/>
      <c r="J772" s="48"/>
      <c r="K772" s="48"/>
      <c r="L772" s="48"/>
      <c r="M772" s="48"/>
      <c r="N772" s="48"/>
      <c r="O772" s="48"/>
      <c r="P772" s="651"/>
      <c r="Q772" s="652"/>
      <c r="R772" s="125"/>
      <c r="S772" s="78"/>
      <c r="T772" s="78"/>
      <c r="U772" s="78"/>
      <c r="V772" s="78"/>
      <c r="W772" s="78"/>
      <c r="X772" s="78"/>
      <c r="Y772" s="78"/>
      <c r="Z772" s="48"/>
      <c r="AA772" s="87"/>
      <c r="AB772" s="90"/>
      <c r="AC772" s="90"/>
      <c r="AD772" s="90"/>
      <c r="AE772" s="48"/>
      <c r="AF772" s="635"/>
      <c r="AG772" s="125"/>
      <c r="AH772" s="51"/>
      <c r="AI772" s="51"/>
    </row>
    <row r="773" spans="1:35" s="57" customFormat="1" outlineLevel="1">
      <c r="A773" s="647"/>
      <c r="B773" s="649" t="s">
        <v>23</v>
      </c>
      <c r="C773" s="100">
        <v>1257</v>
      </c>
      <c r="D773" s="48"/>
      <c r="E773" s="48" t="s">
        <v>13398</v>
      </c>
      <c r="F773" s="48" t="s">
        <v>13399</v>
      </c>
      <c r="G773" s="95" t="s">
        <v>13400</v>
      </c>
      <c r="H773" s="48"/>
      <c r="I773" s="48"/>
      <c r="J773" s="48"/>
      <c r="K773" s="48"/>
      <c r="L773" s="48"/>
      <c r="M773" s="48"/>
      <c r="N773" s="48"/>
      <c r="O773" s="48"/>
      <c r="P773" s="651"/>
      <c r="Q773" s="652"/>
      <c r="R773" s="125"/>
      <c r="S773" s="78"/>
      <c r="T773" s="78"/>
      <c r="U773" s="78"/>
      <c r="V773" s="78"/>
      <c r="W773" s="78"/>
      <c r="X773" s="78"/>
      <c r="Y773" s="78"/>
      <c r="Z773" s="48"/>
      <c r="AA773" s="87"/>
      <c r="AB773" s="90"/>
      <c r="AC773" s="90"/>
      <c r="AD773" s="90"/>
      <c r="AE773" s="48"/>
      <c r="AF773" s="635"/>
      <c r="AG773" s="125"/>
      <c r="AH773" s="51"/>
      <c r="AI773" s="51"/>
    </row>
    <row r="774" spans="1:35" s="57" customFormat="1" outlineLevel="1">
      <c r="A774" s="647"/>
      <c r="B774" s="649" t="s">
        <v>23</v>
      </c>
      <c r="C774" s="100">
        <v>1258</v>
      </c>
      <c r="D774" s="48"/>
      <c r="E774" s="48" t="s">
        <v>13401</v>
      </c>
      <c r="F774" s="48" t="s">
        <v>13402</v>
      </c>
      <c r="G774" s="95" t="s">
        <v>13403</v>
      </c>
      <c r="H774" s="48"/>
      <c r="I774" s="48"/>
      <c r="J774" s="48"/>
      <c r="K774" s="48"/>
      <c r="L774" s="48"/>
      <c r="M774" s="48"/>
      <c r="N774" s="48"/>
      <c r="O774" s="48"/>
      <c r="P774" s="651"/>
      <c r="Q774" s="652"/>
      <c r="R774" s="125"/>
      <c r="S774" s="78"/>
      <c r="T774" s="78"/>
      <c r="U774" s="78"/>
      <c r="V774" s="78"/>
      <c r="W774" s="78"/>
      <c r="X774" s="78"/>
      <c r="Y774" s="78"/>
      <c r="Z774" s="48"/>
      <c r="AA774" s="87"/>
      <c r="AB774" s="90"/>
      <c r="AC774" s="90"/>
      <c r="AD774" s="90"/>
      <c r="AE774" s="48"/>
      <c r="AF774" s="635"/>
      <c r="AG774" s="125"/>
      <c r="AH774" s="51"/>
      <c r="AI774" s="51"/>
    </row>
    <row r="775" spans="1:35" s="57" customFormat="1" outlineLevel="1">
      <c r="A775" s="647"/>
      <c r="B775" s="649" t="s">
        <v>23</v>
      </c>
      <c r="C775" s="100">
        <v>1259</v>
      </c>
      <c r="D775" s="48"/>
      <c r="E775" s="48" t="s">
        <v>13404</v>
      </c>
      <c r="F775" s="48" t="s">
        <v>13405</v>
      </c>
      <c r="G775" s="95" t="s">
        <v>13406</v>
      </c>
      <c r="H775" s="48"/>
      <c r="I775" s="48"/>
      <c r="J775" s="48"/>
      <c r="K775" s="48"/>
      <c r="L775" s="48"/>
      <c r="M775" s="48"/>
      <c r="N775" s="48"/>
      <c r="O775" s="48"/>
      <c r="P775" s="651"/>
      <c r="Q775" s="652"/>
      <c r="R775" s="125"/>
      <c r="S775" s="78"/>
      <c r="T775" s="78"/>
      <c r="U775" s="78"/>
      <c r="V775" s="78"/>
      <c r="W775" s="78"/>
      <c r="X775" s="78"/>
      <c r="Y775" s="78"/>
      <c r="Z775" s="48"/>
      <c r="AA775" s="87"/>
      <c r="AB775" s="90"/>
      <c r="AC775" s="90"/>
      <c r="AD775" s="90"/>
      <c r="AE775" s="48"/>
      <c r="AF775" s="635"/>
      <c r="AG775" s="125"/>
      <c r="AH775" s="51"/>
      <c r="AI775" s="51"/>
    </row>
    <row r="776" spans="1:35" s="57" customFormat="1" outlineLevel="1">
      <c r="A776" s="647"/>
      <c r="B776" s="649" t="s">
        <v>23</v>
      </c>
      <c r="C776" s="100">
        <v>1260</v>
      </c>
      <c r="D776" s="48"/>
      <c r="E776" s="48" t="s">
        <v>13407</v>
      </c>
      <c r="F776" s="48" t="s">
        <v>13408</v>
      </c>
      <c r="G776" s="95" t="s">
        <v>13409</v>
      </c>
      <c r="H776" s="48"/>
      <c r="I776" s="48"/>
      <c r="J776" s="48"/>
      <c r="K776" s="48"/>
      <c r="L776" s="48"/>
      <c r="M776" s="48"/>
      <c r="N776" s="48"/>
      <c r="O776" s="48"/>
      <c r="P776" s="651"/>
      <c r="Q776" s="652"/>
      <c r="R776" s="125"/>
      <c r="S776" s="78"/>
      <c r="T776" s="78"/>
      <c r="U776" s="78"/>
      <c r="V776" s="78"/>
      <c r="W776" s="78"/>
      <c r="X776" s="78"/>
      <c r="Y776" s="78"/>
      <c r="Z776" s="48"/>
      <c r="AA776" s="87"/>
      <c r="AB776" s="90"/>
      <c r="AC776" s="90"/>
      <c r="AD776" s="90"/>
      <c r="AE776" s="48"/>
      <c r="AF776" s="635"/>
      <c r="AG776" s="125"/>
      <c r="AH776" s="51"/>
      <c r="AI776" s="51"/>
    </row>
    <row r="777" spans="1:35" s="57" customFormat="1" outlineLevel="1">
      <c r="A777" s="647"/>
      <c r="B777" s="649" t="s">
        <v>23</v>
      </c>
      <c r="C777" s="100">
        <v>1261</v>
      </c>
      <c r="D777" s="48"/>
      <c r="E777" s="48" t="s">
        <v>13410</v>
      </c>
      <c r="F777" s="48" t="s">
        <v>13411</v>
      </c>
      <c r="G777" s="95" t="s">
        <v>13412</v>
      </c>
      <c r="H777" s="48"/>
      <c r="I777" s="48"/>
      <c r="J777" s="48"/>
      <c r="K777" s="48"/>
      <c r="L777" s="48"/>
      <c r="M777" s="48"/>
      <c r="N777" s="48"/>
      <c r="O777" s="48"/>
      <c r="P777" s="651"/>
      <c r="Q777" s="652"/>
      <c r="R777" s="125"/>
      <c r="S777" s="78"/>
      <c r="T777" s="78"/>
      <c r="U777" s="78"/>
      <c r="V777" s="78"/>
      <c r="W777" s="78"/>
      <c r="X777" s="78"/>
      <c r="Y777" s="78"/>
      <c r="Z777" s="48"/>
      <c r="AA777" s="87"/>
      <c r="AB777" s="90"/>
      <c r="AC777" s="90"/>
      <c r="AD777" s="90"/>
      <c r="AE777" s="48"/>
      <c r="AF777" s="635"/>
      <c r="AG777" s="125"/>
      <c r="AH777" s="51"/>
      <c r="AI777" s="51"/>
    </row>
    <row r="778" spans="1:35" s="57" customFormat="1" outlineLevel="1">
      <c r="A778" s="647"/>
      <c r="B778" s="649" t="s">
        <v>23</v>
      </c>
      <c r="C778" s="100">
        <v>1262</v>
      </c>
      <c r="D778" s="48"/>
      <c r="E778" s="48" t="s">
        <v>13413</v>
      </c>
      <c r="F778" s="48" t="s">
        <v>13414</v>
      </c>
      <c r="G778" s="95" t="s">
        <v>13415</v>
      </c>
      <c r="H778" s="48"/>
      <c r="I778" s="48"/>
      <c r="J778" s="48"/>
      <c r="K778" s="48"/>
      <c r="L778" s="48"/>
      <c r="M778" s="48"/>
      <c r="N778" s="48"/>
      <c r="O778" s="48"/>
      <c r="P778" s="651"/>
      <c r="Q778" s="652"/>
      <c r="R778" s="125"/>
      <c r="S778" s="78"/>
      <c r="T778" s="78"/>
      <c r="U778" s="78"/>
      <c r="V778" s="78"/>
      <c r="W778" s="78"/>
      <c r="X778" s="78"/>
      <c r="Y778" s="78"/>
      <c r="Z778" s="48"/>
      <c r="AA778" s="87"/>
      <c r="AB778" s="90"/>
      <c r="AC778" s="90"/>
      <c r="AD778" s="90"/>
      <c r="AE778" s="48"/>
      <c r="AF778" s="635"/>
      <c r="AG778" s="125"/>
      <c r="AH778" s="51"/>
      <c r="AI778" s="51"/>
    </row>
    <row r="779" spans="1:35" s="57" customFormat="1" outlineLevel="1">
      <c r="A779" s="647"/>
      <c r="B779" s="649" t="s">
        <v>23</v>
      </c>
      <c r="C779" s="100">
        <v>1263</v>
      </c>
      <c r="D779" s="48"/>
      <c r="E779" s="48" t="s">
        <v>13416</v>
      </c>
      <c r="F779" s="48" t="s">
        <v>13417</v>
      </c>
      <c r="G779" s="95" t="s">
        <v>13418</v>
      </c>
      <c r="H779" s="48"/>
      <c r="I779" s="48"/>
      <c r="J779" s="48"/>
      <c r="K779" s="48"/>
      <c r="L779" s="48"/>
      <c r="M779" s="48"/>
      <c r="N779" s="48"/>
      <c r="O779" s="48"/>
      <c r="P779" s="651"/>
      <c r="Q779" s="652"/>
      <c r="R779" s="125"/>
      <c r="S779" s="78"/>
      <c r="T779" s="78"/>
      <c r="U779" s="78"/>
      <c r="V779" s="78"/>
      <c r="W779" s="78"/>
      <c r="X779" s="78"/>
      <c r="Y779" s="78"/>
      <c r="Z779" s="48"/>
      <c r="AA779" s="87"/>
      <c r="AB779" s="90"/>
      <c r="AC779" s="90"/>
      <c r="AD779" s="90"/>
      <c r="AE779" s="48"/>
      <c r="AF779" s="635"/>
      <c r="AG779" s="125"/>
      <c r="AH779" s="51"/>
      <c r="AI779" s="51"/>
    </row>
    <row r="780" spans="1:35" s="57" customFormat="1" outlineLevel="1">
      <c r="A780" s="647"/>
      <c r="B780" s="649" t="s">
        <v>23</v>
      </c>
      <c r="C780" s="100">
        <v>1264</v>
      </c>
      <c r="D780" s="48"/>
      <c r="E780" s="48" t="s">
        <v>13419</v>
      </c>
      <c r="F780" s="48" t="s">
        <v>13420</v>
      </c>
      <c r="G780" s="95" t="s">
        <v>13421</v>
      </c>
      <c r="H780" s="48"/>
      <c r="I780" s="48"/>
      <c r="J780" s="48"/>
      <c r="K780" s="48"/>
      <c r="L780" s="48"/>
      <c r="M780" s="48"/>
      <c r="N780" s="48"/>
      <c r="O780" s="48"/>
      <c r="P780" s="651"/>
      <c r="Q780" s="652"/>
      <c r="R780" s="125"/>
      <c r="S780" s="78"/>
      <c r="T780" s="78"/>
      <c r="U780" s="78"/>
      <c r="V780" s="78"/>
      <c r="W780" s="78"/>
      <c r="X780" s="78"/>
      <c r="Y780" s="78"/>
      <c r="Z780" s="48"/>
      <c r="AA780" s="87"/>
      <c r="AB780" s="90"/>
      <c r="AC780" s="90"/>
      <c r="AD780" s="90"/>
      <c r="AE780" s="48"/>
      <c r="AF780" s="635"/>
      <c r="AG780" s="125"/>
      <c r="AH780" s="51"/>
      <c r="AI780" s="51"/>
    </row>
    <row r="781" spans="1:35" s="57" customFormat="1" outlineLevel="1">
      <c r="A781" s="647"/>
      <c r="B781" s="649" t="s">
        <v>23</v>
      </c>
      <c r="C781" s="100">
        <v>1265</v>
      </c>
      <c r="D781" s="48"/>
      <c r="E781" s="48" t="s">
        <v>13422</v>
      </c>
      <c r="F781" s="48" t="s">
        <v>13423</v>
      </c>
      <c r="G781" s="95" t="s">
        <v>13424</v>
      </c>
      <c r="H781" s="48"/>
      <c r="I781" s="48"/>
      <c r="J781" s="48"/>
      <c r="K781" s="48"/>
      <c r="L781" s="48"/>
      <c r="M781" s="48"/>
      <c r="N781" s="48"/>
      <c r="O781" s="48"/>
      <c r="P781" s="651"/>
      <c r="Q781" s="652"/>
      <c r="R781" s="125"/>
      <c r="S781" s="78"/>
      <c r="T781" s="78"/>
      <c r="U781" s="78"/>
      <c r="V781" s="78"/>
      <c r="W781" s="78"/>
      <c r="X781" s="78"/>
      <c r="Y781" s="78"/>
      <c r="Z781" s="48"/>
      <c r="AA781" s="87"/>
      <c r="AB781" s="90"/>
      <c r="AC781" s="90"/>
      <c r="AD781" s="90"/>
      <c r="AE781" s="48"/>
      <c r="AF781" s="635"/>
      <c r="AG781" s="125"/>
      <c r="AH781" s="51"/>
      <c r="AI781" s="51"/>
    </row>
    <row r="782" spans="1:35" s="57" customFormat="1" outlineLevel="1">
      <c r="A782" s="647"/>
      <c r="B782" s="649" t="s">
        <v>23</v>
      </c>
      <c r="C782" s="100">
        <v>1266</v>
      </c>
      <c r="D782" s="48"/>
      <c r="E782" s="48" t="s">
        <v>13425</v>
      </c>
      <c r="F782" s="48" t="s">
        <v>13426</v>
      </c>
      <c r="G782" s="95" t="s">
        <v>13427</v>
      </c>
      <c r="H782" s="48"/>
      <c r="I782" s="48"/>
      <c r="J782" s="48"/>
      <c r="K782" s="48"/>
      <c r="L782" s="48"/>
      <c r="M782" s="48"/>
      <c r="N782" s="48"/>
      <c r="O782" s="48"/>
      <c r="P782" s="651"/>
      <c r="Q782" s="652"/>
      <c r="R782" s="125"/>
      <c r="S782" s="78"/>
      <c r="T782" s="78"/>
      <c r="U782" s="78"/>
      <c r="V782" s="78"/>
      <c r="W782" s="78"/>
      <c r="X782" s="78"/>
      <c r="Y782" s="78"/>
      <c r="Z782" s="48"/>
      <c r="AA782" s="87"/>
      <c r="AB782" s="90"/>
      <c r="AC782" s="90"/>
      <c r="AD782" s="90"/>
      <c r="AE782" s="48"/>
      <c r="AF782" s="635"/>
      <c r="AG782" s="125"/>
      <c r="AH782" s="51"/>
      <c r="AI782" s="51"/>
    </row>
    <row r="783" spans="1:35" s="57" customFormat="1" outlineLevel="1">
      <c r="A783" s="647"/>
      <c r="B783" s="649" t="s">
        <v>23</v>
      </c>
      <c r="C783" s="100">
        <v>1267</v>
      </c>
      <c r="D783" s="48"/>
      <c r="E783" s="48" t="s">
        <v>13428</v>
      </c>
      <c r="F783" s="48" t="s">
        <v>13429</v>
      </c>
      <c r="G783" s="95" t="s">
        <v>13430</v>
      </c>
      <c r="H783" s="48"/>
      <c r="I783" s="48"/>
      <c r="J783" s="48"/>
      <c r="K783" s="48"/>
      <c r="L783" s="48"/>
      <c r="M783" s="48"/>
      <c r="N783" s="48"/>
      <c r="O783" s="48"/>
      <c r="P783" s="651"/>
      <c r="Q783" s="652"/>
      <c r="R783" s="125"/>
      <c r="S783" s="78"/>
      <c r="T783" s="78"/>
      <c r="U783" s="78"/>
      <c r="V783" s="78"/>
      <c r="W783" s="78"/>
      <c r="X783" s="78"/>
      <c r="Y783" s="78"/>
      <c r="Z783" s="48"/>
      <c r="AA783" s="87"/>
      <c r="AB783" s="90"/>
      <c r="AC783" s="90"/>
      <c r="AD783" s="90"/>
      <c r="AE783" s="48"/>
      <c r="AF783" s="635"/>
      <c r="AG783" s="125"/>
      <c r="AH783" s="51"/>
      <c r="AI783" s="51"/>
    </row>
    <row r="784" spans="1:35" s="57" customFormat="1" outlineLevel="1">
      <c r="A784" s="647"/>
      <c r="B784" s="649" t="s">
        <v>23</v>
      </c>
      <c r="C784" s="100">
        <v>1268</v>
      </c>
      <c r="D784" s="48"/>
      <c r="E784" s="48" t="s">
        <v>13431</v>
      </c>
      <c r="F784" s="48" t="s">
        <v>13432</v>
      </c>
      <c r="G784" s="95" t="s">
        <v>13433</v>
      </c>
      <c r="H784" s="48"/>
      <c r="I784" s="48"/>
      <c r="J784" s="48"/>
      <c r="K784" s="48"/>
      <c r="L784" s="48"/>
      <c r="M784" s="48"/>
      <c r="N784" s="48"/>
      <c r="O784" s="48"/>
      <c r="P784" s="651"/>
      <c r="Q784" s="652"/>
      <c r="R784" s="125"/>
      <c r="S784" s="78"/>
      <c r="T784" s="78"/>
      <c r="U784" s="78"/>
      <c r="V784" s="78"/>
      <c r="W784" s="78"/>
      <c r="X784" s="78"/>
      <c r="Y784" s="78"/>
      <c r="Z784" s="48"/>
      <c r="AA784" s="87"/>
      <c r="AB784" s="90"/>
      <c r="AC784" s="90"/>
      <c r="AD784" s="90"/>
      <c r="AE784" s="48"/>
      <c r="AF784" s="635"/>
      <c r="AG784" s="125"/>
      <c r="AH784" s="51"/>
      <c r="AI784" s="51"/>
    </row>
    <row r="785" spans="1:35" s="57" customFormat="1" outlineLevel="1">
      <c r="A785" s="647"/>
      <c r="B785" s="649" t="s">
        <v>23</v>
      </c>
      <c r="C785" s="100">
        <v>1269</v>
      </c>
      <c r="D785" s="48"/>
      <c r="E785" s="48" t="s">
        <v>13434</v>
      </c>
      <c r="F785" s="48" t="s">
        <v>13435</v>
      </c>
      <c r="G785" s="95" t="s">
        <v>13436</v>
      </c>
      <c r="H785" s="48"/>
      <c r="I785" s="48"/>
      <c r="J785" s="48"/>
      <c r="K785" s="48"/>
      <c r="L785" s="48"/>
      <c r="M785" s="48"/>
      <c r="N785" s="48"/>
      <c r="O785" s="48"/>
      <c r="P785" s="651"/>
      <c r="Q785" s="652"/>
      <c r="R785" s="125"/>
      <c r="S785" s="78"/>
      <c r="T785" s="78"/>
      <c r="U785" s="78"/>
      <c r="V785" s="78"/>
      <c r="W785" s="78"/>
      <c r="X785" s="625"/>
      <c r="Y785" s="625"/>
      <c r="Z785" s="48"/>
      <c r="AA785" s="87"/>
      <c r="AB785" s="90"/>
      <c r="AC785" s="90"/>
      <c r="AD785" s="90"/>
      <c r="AE785" s="48"/>
      <c r="AF785" s="635"/>
      <c r="AG785" s="125"/>
      <c r="AH785" s="51"/>
      <c r="AI785" s="51"/>
    </row>
    <row r="786" spans="1:35" s="57" customFormat="1" outlineLevel="1">
      <c r="A786" s="647"/>
      <c r="B786" s="649" t="s">
        <v>23</v>
      </c>
      <c r="C786" s="100">
        <v>1270</v>
      </c>
      <c r="D786" s="48"/>
      <c r="E786" s="48" t="s">
        <v>13437</v>
      </c>
      <c r="F786" s="48" t="s">
        <v>13438</v>
      </c>
      <c r="G786" s="95" t="s">
        <v>13439</v>
      </c>
      <c r="H786" s="48"/>
      <c r="I786" s="48"/>
      <c r="J786" s="48"/>
      <c r="K786" s="48"/>
      <c r="L786" s="48"/>
      <c r="M786" s="48"/>
      <c r="N786" s="48"/>
      <c r="O786" s="48"/>
      <c r="P786" s="651"/>
      <c r="Q786" s="652"/>
      <c r="R786" s="125"/>
      <c r="S786" s="78"/>
      <c r="T786" s="78"/>
      <c r="U786" s="78"/>
      <c r="V786" s="78"/>
      <c r="W786" s="78"/>
      <c r="X786" s="78"/>
      <c r="Y786" s="78"/>
      <c r="Z786" s="48"/>
      <c r="AA786" s="87"/>
      <c r="AB786" s="90"/>
      <c r="AC786" s="90"/>
      <c r="AD786" s="90"/>
      <c r="AE786" s="48"/>
      <c r="AF786" s="635"/>
      <c r="AG786" s="125"/>
      <c r="AH786" s="51"/>
      <c r="AI786" s="51"/>
    </row>
    <row r="787" spans="1:35" s="57" customFormat="1" outlineLevel="1">
      <c r="A787" s="647"/>
      <c r="B787" s="649" t="s">
        <v>23</v>
      </c>
      <c r="C787" s="100">
        <v>1271</v>
      </c>
      <c r="D787" s="48"/>
      <c r="E787" s="48" t="s">
        <v>13440</v>
      </c>
      <c r="F787" s="48" t="s">
        <v>13441</v>
      </c>
      <c r="G787" s="95" t="s">
        <v>11769</v>
      </c>
      <c r="H787" s="48"/>
      <c r="I787" s="48"/>
      <c r="J787" s="48"/>
      <c r="K787" s="48"/>
      <c r="L787" s="48"/>
      <c r="M787" s="48"/>
      <c r="N787" s="48"/>
      <c r="O787" s="48"/>
      <c r="P787" s="651"/>
      <c r="Q787" s="652"/>
      <c r="R787" s="125"/>
      <c r="S787" s="78"/>
      <c r="T787" s="78"/>
      <c r="U787" s="78"/>
      <c r="V787" s="78"/>
      <c r="W787" s="78"/>
      <c r="X787" s="78"/>
      <c r="Y787" s="78"/>
      <c r="Z787" s="48"/>
      <c r="AA787" s="87"/>
      <c r="AB787" s="90"/>
      <c r="AC787" s="90"/>
      <c r="AD787" s="90"/>
      <c r="AE787" s="48"/>
      <c r="AF787" s="635"/>
      <c r="AG787" s="125"/>
      <c r="AH787" s="51"/>
      <c r="AI787" s="51"/>
    </row>
    <row r="788" spans="1:35" s="57" customFormat="1" outlineLevel="1">
      <c r="A788" s="647"/>
      <c r="B788" s="649" t="s">
        <v>23</v>
      </c>
      <c r="C788" s="100">
        <v>1272</v>
      </c>
      <c r="D788" s="48"/>
      <c r="E788" s="48" t="s">
        <v>13442</v>
      </c>
      <c r="F788" s="48" t="s">
        <v>13443</v>
      </c>
      <c r="G788" s="95" t="s">
        <v>11773</v>
      </c>
      <c r="H788" s="48"/>
      <c r="I788" s="48"/>
      <c r="J788" s="48"/>
      <c r="K788" s="48"/>
      <c r="L788" s="48"/>
      <c r="M788" s="48"/>
      <c r="N788" s="48"/>
      <c r="O788" s="48"/>
      <c r="P788" s="651"/>
      <c r="Q788" s="652"/>
      <c r="R788" s="125"/>
      <c r="S788" s="78"/>
      <c r="T788" s="78"/>
      <c r="U788" s="78"/>
      <c r="V788" s="78"/>
      <c r="W788" s="78"/>
      <c r="X788" s="78"/>
      <c r="Y788" s="78"/>
      <c r="Z788" s="48"/>
      <c r="AA788" s="87"/>
      <c r="AB788" s="90"/>
      <c r="AC788" s="90"/>
      <c r="AD788" s="90"/>
      <c r="AE788" s="48"/>
      <c r="AF788" s="635"/>
      <c r="AG788" s="125"/>
      <c r="AH788" s="51"/>
      <c r="AI788" s="51"/>
    </row>
    <row r="789" spans="1:35" s="57" customFormat="1" outlineLevel="1">
      <c r="A789" s="647"/>
      <c r="B789" s="649" t="s">
        <v>23</v>
      </c>
      <c r="C789" s="100">
        <v>1273</v>
      </c>
      <c r="D789" s="48"/>
      <c r="E789" s="48" t="s">
        <v>13444</v>
      </c>
      <c r="F789" s="48" t="s">
        <v>13445</v>
      </c>
      <c r="G789" s="95" t="s">
        <v>11776</v>
      </c>
      <c r="H789" s="48"/>
      <c r="I789" s="48"/>
      <c r="J789" s="48"/>
      <c r="K789" s="48"/>
      <c r="L789" s="48"/>
      <c r="M789" s="48"/>
      <c r="N789" s="48"/>
      <c r="O789" s="48"/>
      <c r="P789" s="651"/>
      <c r="Q789" s="652"/>
      <c r="R789" s="125"/>
      <c r="S789" s="78"/>
      <c r="T789" s="78"/>
      <c r="U789" s="78"/>
      <c r="V789" s="78"/>
      <c r="W789" s="78"/>
      <c r="X789" s="78"/>
      <c r="Y789" s="78"/>
      <c r="Z789" s="48"/>
      <c r="AA789" s="87"/>
      <c r="AB789" s="90"/>
      <c r="AC789" s="90"/>
      <c r="AD789" s="90"/>
      <c r="AE789" s="48"/>
      <c r="AF789" s="635"/>
      <c r="AG789" s="125"/>
      <c r="AH789" s="51"/>
      <c r="AI789" s="51"/>
    </row>
    <row r="790" spans="1:35" s="57" customFormat="1" outlineLevel="1">
      <c r="A790" s="647"/>
      <c r="B790" s="649" t="s">
        <v>23</v>
      </c>
      <c r="C790" s="100">
        <v>1274</v>
      </c>
      <c r="D790" s="48"/>
      <c r="E790" s="48" t="s">
        <v>13446</v>
      </c>
      <c r="F790" s="48" t="s">
        <v>13447</v>
      </c>
      <c r="G790" s="95" t="s">
        <v>11779</v>
      </c>
      <c r="H790" s="48"/>
      <c r="I790" s="48"/>
      <c r="J790" s="48"/>
      <c r="K790" s="48"/>
      <c r="L790" s="48"/>
      <c r="M790" s="48"/>
      <c r="N790" s="48"/>
      <c r="O790" s="48"/>
      <c r="P790" s="651"/>
      <c r="Q790" s="652"/>
      <c r="R790" s="125"/>
      <c r="S790" s="78"/>
      <c r="T790" s="78"/>
      <c r="U790" s="78"/>
      <c r="V790" s="78"/>
      <c r="W790" s="78"/>
      <c r="X790" s="78"/>
      <c r="Y790" s="78"/>
      <c r="Z790" s="48"/>
      <c r="AA790" s="87"/>
      <c r="AB790" s="90"/>
      <c r="AC790" s="90"/>
      <c r="AD790" s="90"/>
      <c r="AE790" s="48"/>
      <c r="AF790" s="635"/>
      <c r="AG790" s="125"/>
      <c r="AH790" s="51"/>
      <c r="AI790" s="51"/>
    </row>
    <row r="791" spans="1:35" s="57" customFormat="1" outlineLevel="1">
      <c r="A791" s="647"/>
      <c r="B791" s="649" t="s">
        <v>23</v>
      </c>
      <c r="C791" s="100">
        <v>1275</v>
      </c>
      <c r="D791" s="48"/>
      <c r="E791" s="48" t="s">
        <v>13448</v>
      </c>
      <c r="F791" s="48" t="s">
        <v>13449</v>
      </c>
      <c r="G791" s="95" t="s">
        <v>11782</v>
      </c>
      <c r="H791" s="48"/>
      <c r="I791" s="48"/>
      <c r="J791" s="48"/>
      <c r="K791" s="48"/>
      <c r="L791" s="48"/>
      <c r="M791" s="48"/>
      <c r="N791" s="48"/>
      <c r="O791" s="48"/>
      <c r="P791" s="651"/>
      <c r="Q791" s="652"/>
      <c r="R791" s="125"/>
      <c r="S791" s="78"/>
      <c r="T791" s="78"/>
      <c r="U791" s="78"/>
      <c r="V791" s="78"/>
      <c r="W791" s="78"/>
      <c r="X791" s="78"/>
      <c r="Y791" s="78"/>
      <c r="Z791" s="48"/>
      <c r="AA791" s="87"/>
      <c r="AB791" s="90"/>
      <c r="AC791" s="90"/>
      <c r="AD791" s="90"/>
      <c r="AE791" s="48"/>
      <c r="AF791" s="635"/>
      <c r="AG791" s="125"/>
      <c r="AH791" s="51"/>
      <c r="AI791" s="51"/>
    </row>
    <row r="792" spans="1:35" s="57" customFormat="1" outlineLevel="1">
      <c r="A792" s="647"/>
      <c r="B792" s="649" t="s">
        <v>23</v>
      </c>
      <c r="C792" s="100">
        <v>1276</v>
      </c>
      <c r="D792" s="48"/>
      <c r="E792" s="48" t="s">
        <v>13450</v>
      </c>
      <c r="F792" s="48" t="s">
        <v>13451</v>
      </c>
      <c r="G792" s="95" t="s">
        <v>11785</v>
      </c>
      <c r="H792" s="48"/>
      <c r="I792" s="48"/>
      <c r="J792" s="48"/>
      <c r="K792" s="48"/>
      <c r="L792" s="48"/>
      <c r="M792" s="48"/>
      <c r="N792" s="48"/>
      <c r="O792" s="48"/>
      <c r="P792" s="651"/>
      <c r="Q792" s="652"/>
      <c r="R792" s="125"/>
      <c r="S792" s="78"/>
      <c r="T792" s="78"/>
      <c r="U792" s="78"/>
      <c r="V792" s="78"/>
      <c r="W792" s="78"/>
      <c r="X792" s="78"/>
      <c r="Y792" s="78"/>
      <c r="Z792" s="48"/>
      <c r="AA792" s="87"/>
      <c r="AB792" s="90"/>
      <c r="AC792" s="90"/>
      <c r="AD792" s="90"/>
      <c r="AE792" s="48"/>
      <c r="AF792" s="635"/>
      <c r="AG792" s="125"/>
      <c r="AH792" s="51"/>
      <c r="AI792" s="51"/>
    </row>
    <row r="793" spans="1:35" s="57" customFormat="1" outlineLevel="1">
      <c r="A793" s="647"/>
      <c r="B793" s="649" t="s">
        <v>23</v>
      </c>
      <c r="C793" s="100">
        <v>1277</v>
      </c>
      <c r="D793" s="48"/>
      <c r="E793" s="48" t="s">
        <v>13452</v>
      </c>
      <c r="F793" s="48" t="s">
        <v>13453</v>
      </c>
      <c r="G793" s="95" t="s">
        <v>11788</v>
      </c>
      <c r="H793" s="48"/>
      <c r="I793" s="48"/>
      <c r="J793" s="48"/>
      <c r="K793" s="48"/>
      <c r="L793" s="48"/>
      <c r="M793" s="48"/>
      <c r="N793" s="48"/>
      <c r="O793" s="48"/>
      <c r="P793" s="651"/>
      <c r="Q793" s="652"/>
      <c r="R793" s="125"/>
      <c r="S793" s="78"/>
      <c r="T793" s="78"/>
      <c r="U793" s="78"/>
      <c r="V793" s="78"/>
      <c r="W793" s="78"/>
      <c r="X793" s="78"/>
      <c r="Y793" s="78"/>
      <c r="Z793" s="48"/>
      <c r="AA793" s="87"/>
      <c r="AB793" s="90"/>
      <c r="AC793" s="90"/>
      <c r="AD793" s="90"/>
      <c r="AE793" s="48"/>
      <c r="AF793" s="635"/>
      <c r="AG793" s="125"/>
      <c r="AH793" s="51"/>
      <c r="AI793" s="51"/>
    </row>
    <row r="794" spans="1:35" s="57" customFormat="1" outlineLevel="1">
      <c r="A794" s="647"/>
      <c r="B794" s="649" t="s">
        <v>23</v>
      </c>
      <c r="C794" s="100">
        <v>1278</v>
      </c>
      <c r="D794" s="48"/>
      <c r="E794" s="48" t="s">
        <v>13454</v>
      </c>
      <c r="F794" s="48" t="s">
        <v>13455</v>
      </c>
      <c r="G794" s="95" t="s">
        <v>11791</v>
      </c>
      <c r="H794" s="48"/>
      <c r="I794" s="48"/>
      <c r="J794" s="48"/>
      <c r="K794" s="48"/>
      <c r="L794" s="48"/>
      <c r="M794" s="48"/>
      <c r="N794" s="48"/>
      <c r="O794" s="48"/>
      <c r="P794" s="651"/>
      <c r="Q794" s="652"/>
      <c r="R794" s="125"/>
      <c r="S794" s="78"/>
      <c r="T794" s="78"/>
      <c r="U794" s="78"/>
      <c r="V794" s="78"/>
      <c r="W794" s="78"/>
      <c r="X794" s="78"/>
      <c r="Y794" s="78"/>
      <c r="Z794" s="48"/>
      <c r="AA794" s="87"/>
      <c r="AB794" s="90"/>
      <c r="AC794" s="90"/>
      <c r="AD794" s="90"/>
      <c r="AE794" s="48"/>
      <c r="AF794" s="635"/>
      <c r="AG794" s="125"/>
      <c r="AH794" s="51"/>
      <c r="AI794" s="51"/>
    </row>
    <row r="795" spans="1:35" s="57" customFormat="1" outlineLevel="1">
      <c r="A795" s="647"/>
      <c r="B795" s="649" t="s">
        <v>23</v>
      </c>
      <c r="C795" s="100">
        <v>1279</v>
      </c>
      <c r="D795" s="48"/>
      <c r="E795" s="48" t="s">
        <v>13456</v>
      </c>
      <c r="F795" s="48" t="s">
        <v>13457</v>
      </c>
      <c r="G795" s="95" t="s">
        <v>11794</v>
      </c>
      <c r="H795" s="48"/>
      <c r="I795" s="48"/>
      <c r="J795" s="48"/>
      <c r="K795" s="48"/>
      <c r="L795" s="48"/>
      <c r="M795" s="48"/>
      <c r="N795" s="48"/>
      <c r="O795" s="48"/>
      <c r="P795" s="651"/>
      <c r="Q795" s="652"/>
      <c r="R795" s="125"/>
      <c r="S795" s="78"/>
      <c r="T795" s="78"/>
      <c r="U795" s="78"/>
      <c r="V795" s="78"/>
      <c r="W795" s="78"/>
      <c r="X795" s="78"/>
      <c r="Y795" s="78"/>
      <c r="Z795" s="48"/>
      <c r="AA795" s="87"/>
      <c r="AB795" s="90"/>
      <c r="AC795" s="90"/>
      <c r="AD795" s="90"/>
      <c r="AE795" s="48"/>
      <c r="AF795" s="635"/>
      <c r="AG795" s="125"/>
      <c r="AH795" s="51"/>
      <c r="AI795" s="51"/>
    </row>
    <row r="796" spans="1:35" s="57" customFormat="1" outlineLevel="1">
      <c r="A796" s="647"/>
      <c r="B796" s="649" t="s">
        <v>23</v>
      </c>
      <c r="C796" s="100">
        <v>1280</v>
      </c>
      <c r="D796" s="48"/>
      <c r="E796" s="48" t="s">
        <v>13458</v>
      </c>
      <c r="F796" s="48" t="s">
        <v>13459</v>
      </c>
      <c r="G796" s="95" t="s">
        <v>11797</v>
      </c>
      <c r="H796" s="48"/>
      <c r="I796" s="48"/>
      <c r="J796" s="48"/>
      <c r="K796" s="48"/>
      <c r="L796" s="48"/>
      <c r="M796" s="48"/>
      <c r="N796" s="48"/>
      <c r="O796" s="48"/>
      <c r="P796" s="651"/>
      <c r="Q796" s="652"/>
      <c r="R796" s="125"/>
      <c r="S796" s="78"/>
      <c r="T796" s="78"/>
      <c r="U796" s="78"/>
      <c r="V796" s="78"/>
      <c r="W796" s="78"/>
      <c r="X796" s="78"/>
      <c r="Y796" s="78"/>
      <c r="Z796" s="48"/>
      <c r="AA796" s="87"/>
      <c r="AB796" s="90"/>
      <c r="AC796" s="90"/>
      <c r="AD796" s="90"/>
      <c r="AE796" s="48"/>
      <c r="AF796" s="635"/>
      <c r="AG796" s="125"/>
      <c r="AH796" s="51"/>
      <c r="AI796" s="51"/>
    </row>
    <row r="797" spans="1:35" s="57" customFormat="1" outlineLevel="1">
      <c r="A797" s="647"/>
      <c r="B797" s="649" t="s">
        <v>23</v>
      </c>
      <c r="C797" s="100">
        <v>1281</v>
      </c>
      <c r="D797" s="48"/>
      <c r="E797" s="48" t="s">
        <v>13460</v>
      </c>
      <c r="F797" s="48" t="s">
        <v>13461</v>
      </c>
      <c r="G797" s="95" t="s">
        <v>11800</v>
      </c>
      <c r="H797" s="48"/>
      <c r="I797" s="48"/>
      <c r="J797" s="48"/>
      <c r="K797" s="48"/>
      <c r="L797" s="48"/>
      <c r="M797" s="48"/>
      <c r="N797" s="48"/>
      <c r="O797" s="48"/>
      <c r="P797" s="651"/>
      <c r="Q797" s="652"/>
      <c r="R797" s="125"/>
      <c r="S797" s="78"/>
      <c r="T797" s="78"/>
      <c r="U797" s="78"/>
      <c r="V797" s="78"/>
      <c r="W797" s="78"/>
      <c r="X797" s="78"/>
      <c r="Y797" s="78"/>
      <c r="Z797" s="48"/>
      <c r="AA797" s="87"/>
      <c r="AB797" s="90"/>
      <c r="AC797" s="90"/>
      <c r="AD797" s="90"/>
      <c r="AE797" s="48"/>
      <c r="AF797" s="635"/>
      <c r="AG797" s="125"/>
      <c r="AH797" s="51"/>
      <c r="AI797" s="51"/>
    </row>
    <row r="798" spans="1:35" s="57" customFormat="1" outlineLevel="1">
      <c r="A798" s="647"/>
      <c r="B798" s="649" t="s">
        <v>23</v>
      </c>
      <c r="C798" s="100">
        <v>1282</v>
      </c>
      <c r="D798" s="48"/>
      <c r="E798" s="48" t="s">
        <v>13462</v>
      </c>
      <c r="F798" s="48" t="s">
        <v>13463</v>
      </c>
      <c r="G798" s="95" t="s">
        <v>11803</v>
      </c>
      <c r="H798" s="48"/>
      <c r="I798" s="48"/>
      <c r="J798" s="48"/>
      <c r="K798" s="48"/>
      <c r="L798" s="48"/>
      <c r="M798" s="48"/>
      <c r="N798" s="48"/>
      <c r="O798" s="48"/>
      <c r="P798" s="651"/>
      <c r="Q798" s="652"/>
      <c r="R798" s="125"/>
      <c r="S798" s="78"/>
      <c r="T798" s="78"/>
      <c r="U798" s="78"/>
      <c r="V798" s="78"/>
      <c r="W798" s="78"/>
      <c r="X798" s="78"/>
      <c r="Y798" s="78"/>
      <c r="Z798" s="48"/>
      <c r="AA798" s="87"/>
      <c r="AB798" s="90"/>
      <c r="AC798" s="90"/>
      <c r="AD798" s="90"/>
      <c r="AE798" s="48"/>
      <c r="AF798" s="635"/>
      <c r="AG798" s="125"/>
      <c r="AH798" s="51"/>
      <c r="AI798" s="51"/>
    </row>
    <row r="799" spans="1:35" s="57" customFormat="1" outlineLevel="1">
      <c r="A799" s="647"/>
      <c r="B799" s="649" t="s">
        <v>23</v>
      </c>
      <c r="C799" s="100">
        <v>1283</v>
      </c>
      <c r="D799" s="48"/>
      <c r="E799" s="48" t="s">
        <v>13464</v>
      </c>
      <c r="F799" s="48" t="s">
        <v>13465</v>
      </c>
      <c r="G799" s="95" t="s">
        <v>11806</v>
      </c>
      <c r="H799" s="48"/>
      <c r="I799" s="48"/>
      <c r="J799" s="48"/>
      <c r="K799" s="48"/>
      <c r="L799" s="48"/>
      <c r="M799" s="48"/>
      <c r="N799" s="48"/>
      <c r="O799" s="48"/>
      <c r="P799" s="651"/>
      <c r="Q799" s="652"/>
      <c r="R799" s="125"/>
      <c r="S799" s="78"/>
      <c r="T799" s="78"/>
      <c r="U799" s="78"/>
      <c r="V799" s="78"/>
      <c r="W799" s="78"/>
      <c r="X799" s="78"/>
      <c r="Y799" s="78"/>
      <c r="Z799" s="48"/>
      <c r="AA799" s="87"/>
      <c r="AB799" s="90"/>
      <c r="AC799" s="90"/>
      <c r="AD799" s="90"/>
      <c r="AE799" s="48"/>
      <c r="AF799" s="635"/>
      <c r="AG799" s="125"/>
      <c r="AH799" s="51"/>
      <c r="AI799" s="51"/>
    </row>
    <row r="800" spans="1:35" s="57" customFormat="1" outlineLevel="1">
      <c r="A800" s="647"/>
      <c r="B800" s="649" t="s">
        <v>23</v>
      </c>
      <c r="C800" s="100">
        <v>1284</v>
      </c>
      <c r="D800" s="48"/>
      <c r="E800" s="48" t="s">
        <v>13466</v>
      </c>
      <c r="F800" s="48" t="s">
        <v>13467</v>
      </c>
      <c r="G800" s="95" t="s">
        <v>11809</v>
      </c>
      <c r="H800" s="48"/>
      <c r="I800" s="48"/>
      <c r="J800" s="48"/>
      <c r="K800" s="48"/>
      <c r="L800" s="48"/>
      <c r="M800" s="48"/>
      <c r="N800" s="48"/>
      <c r="O800" s="48"/>
      <c r="P800" s="651"/>
      <c r="Q800" s="652"/>
      <c r="R800" s="125"/>
      <c r="S800" s="78"/>
      <c r="T800" s="78"/>
      <c r="U800" s="78"/>
      <c r="V800" s="78"/>
      <c r="W800" s="78"/>
      <c r="X800" s="78"/>
      <c r="Y800" s="78"/>
      <c r="Z800" s="48"/>
      <c r="AA800" s="87"/>
      <c r="AB800" s="90"/>
      <c r="AC800" s="90"/>
      <c r="AD800" s="90"/>
      <c r="AE800" s="48"/>
      <c r="AF800" s="635"/>
      <c r="AG800" s="125"/>
      <c r="AH800" s="51"/>
      <c r="AI800" s="51"/>
    </row>
    <row r="801" spans="1:35" s="57" customFormat="1" outlineLevel="1">
      <c r="A801" s="647"/>
      <c r="B801" s="649" t="s">
        <v>23</v>
      </c>
      <c r="C801" s="100">
        <v>1285</v>
      </c>
      <c r="D801" s="48"/>
      <c r="E801" s="48" t="s">
        <v>13468</v>
      </c>
      <c r="F801" s="48" t="s">
        <v>13469</v>
      </c>
      <c r="G801" s="95" t="s">
        <v>13470</v>
      </c>
      <c r="H801" s="48"/>
      <c r="I801" s="48"/>
      <c r="J801" s="48"/>
      <c r="K801" s="48"/>
      <c r="L801" s="48"/>
      <c r="M801" s="48"/>
      <c r="N801" s="48"/>
      <c r="O801" s="48"/>
      <c r="P801" s="651"/>
      <c r="Q801" s="652"/>
      <c r="R801" s="125"/>
      <c r="S801" s="78"/>
      <c r="T801" s="78"/>
      <c r="U801" s="78"/>
      <c r="V801" s="78"/>
      <c r="W801" s="78"/>
      <c r="X801" s="78"/>
      <c r="Y801" s="78"/>
      <c r="Z801" s="48"/>
      <c r="AA801" s="87"/>
      <c r="AB801" s="90"/>
      <c r="AC801" s="90"/>
      <c r="AD801" s="90"/>
      <c r="AE801" s="48"/>
      <c r="AF801" s="635"/>
      <c r="AG801" s="125"/>
      <c r="AH801" s="51"/>
      <c r="AI801" s="51"/>
    </row>
    <row r="802" spans="1:35" s="57" customFormat="1" outlineLevel="1">
      <c r="A802" s="647"/>
      <c r="B802" s="649" t="s">
        <v>23</v>
      </c>
      <c r="C802" s="100">
        <v>1286</v>
      </c>
      <c r="D802" s="48"/>
      <c r="E802" s="48" t="s">
        <v>13471</v>
      </c>
      <c r="F802" s="48" t="s">
        <v>13472</v>
      </c>
      <c r="G802" s="95" t="s">
        <v>13473</v>
      </c>
      <c r="H802" s="48"/>
      <c r="I802" s="48"/>
      <c r="J802" s="48"/>
      <c r="K802" s="48"/>
      <c r="L802" s="48"/>
      <c r="M802" s="48"/>
      <c r="N802" s="48"/>
      <c r="O802" s="48"/>
      <c r="P802" s="651"/>
      <c r="Q802" s="652"/>
      <c r="R802" s="125"/>
      <c r="S802" s="78"/>
      <c r="T802" s="78"/>
      <c r="U802" s="78"/>
      <c r="V802" s="78"/>
      <c r="W802" s="78"/>
      <c r="X802" s="78"/>
      <c r="Y802" s="78"/>
      <c r="Z802" s="48"/>
      <c r="AA802" s="87"/>
      <c r="AB802" s="90"/>
      <c r="AC802" s="90"/>
      <c r="AD802" s="90"/>
      <c r="AE802" s="48"/>
      <c r="AF802" s="635"/>
      <c r="AG802" s="125"/>
      <c r="AH802" s="51"/>
      <c r="AI802" s="51"/>
    </row>
    <row r="803" spans="1:35" s="57" customFormat="1" outlineLevel="1">
      <c r="A803" s="647"/>
      <c r="B803" s="649" t="s">
        <v>23</v>
      </c>
      <c r="C803" s="100">
        <v>1287</v>
      </c>
      <c r="D803" s="48"/>
      <c r="E803" s="48" t="s">
        <v>13474</v>
      </c>
      <c r="F803" s="48" t="s">
        <v>13475</v>
      </c>
      <c r="G803" s="95" t="s">
        <v>13476</v>
      </c>
      <c r="H803" s="48"/>
      <c r="I803" s="48"/>
      <c r="J803" s="48"/>
      <c r="K803" s="48"/>
      <c r="L803" s="48"/>
      <c r="M803" s="48"/>
      <c r="N803" s="48"/>
      <c r="O803" s="48"/>
      <c r="P803" s="651"/>
      <c r="Q803" s="652"/>
      <c r="R803" s="125"/>
      <c r="S803" s="78"/>
      <c r="T803" s="78"/>
      <c r="U803" s="78"/>
      <c r="V803" s="78"/>
      <c r="W803" s="78"/>
      <c r="X803" s="78"/>
      <c r="Y803" s="78"/>
      <c r="Z803" s="48"/>
      <c r="AA803" s="87"/>
      <c r="AB803" s="90"/>
      <c r="AC803" s="90"/>
      <c r="AD803" s="90"/>
      <c r="AE803" s="48"/>
      <c r="AF803" s="635"/>
      <c r="AG803" s="125"/>
      <c r="AH803" s="51"/>
      <c r="AI803" s="51"/>
    </row>
    <row r="804" spans="1:35" s="57" customFormat="1" outlineLevel="1">
      <c r="A804" s="647"/>
      <c r="B804" s="649" t="s">
        <v>23</v>
      </c>
      <c r="C804" s="100">
        <v>1288</v>
      </c>
      <c r="D804" s="48"/>
      <c r="E804" s="48" t="s">
        <v>13477</v>
      </c>
      <c r="F804" s="48" t="s">
        <v>13478</v>
      </c>
      <c r="G804" s="95" t="s">
        <v>13479</v>
      </c>
      <c r="H804" s="48"/>
      <c r="I804" s="48"/>
      <c r="J804" s="48"/>
      <c r="K804" s="48"/>
      <c r="L804" s="48"/>
      <c r="M804" s="48"/>
      <c r="N804" s="48"/>
      <c r="O804" s="48"/>
      <c r="P804" s="651"/>
      <c r="Q804" s="652"/>
      <c r="R804" s="125"/>
      <c r="S804" s="78"/>
      <c r="T804" s="78"/>
      <c r="U804" s="78"/>
      <c r="V804" s="78"/>
      <c r="W804" s="78"/>
      <c r="X804" s="78"/>
      <c r="Y804" s="78"/>
      <c r="Z804" s="48"/>
      <c r="AA804" s="87"/>
      <c r="AB804" s="90"/>
      <c r="AC804" s="90"/>
      <c r="AD804" s="90"/>
      <c r="AE804" s="48"/>
      <c r="AF804" s="635"/>
      <c r="AG804" s="125"/>
      <c r="AH804" s="51"/>
      <c r="AI804" s="51"/>
    </row>
    <row r="805" spans="1:35" s="57" customFormat="1" outlineLevel="1">
      <c r="A805" s="647"/>
      <c r="B805" s="649" t="s">
        <v>23</v>
      </c>
      <c r="C805" s="100">
        <v>1289</v>
      </c>
      <c r="D805" s="48"/>
      <c r="E805" s="48" t="s">
        <v>13480</v>
      </c>
      <c r="F805" s="48" t="s">
        <v>13481</v>
      </c>
      <c r="G805" s="95" t="s">
        <v>13482</v>
      </c>
      <c r="H805" s="48"/>
      <c r="I805" s="48"/>
      <c r="J805" s="48"/>
      <c r="K805" s="48"/>
      <c r="L805" s="48"/>
      <c r="M805" s="48"/>
      <c r="N805" s="48"/>
      <c r="O805" s="48"/>
      <c r="P805" s="651"/>
      <c r="Q805" s="652"/>
      <c r="R805" s="125"/>
      <c r="S805" s="78"/>
      <c r="T805" s="78"/>
      <c r="U805" s="78"/>
      <c r="V805" s="78"/>
      <c r="W805" s="78"/>
      <c r="X805" s="78"/>
      <c r="Y805" s="78"/>
      <c r="Z805" s="48"/>
      <c r="AA805" s="87"/>
      <c r="AB805" s="90"/>
      <c r="AC805" s="90"/>
      <c r="AD805" s="90"/>
      <c r="AE805" s="48"/>
      <c r="AF805" s="635"/>
      <c r="AG805" s="125"/>
      <c r="AH805" s="51"/>
      <c r="AI805" s="51"/>
    </row>
    <row r="806" spans="1:35" s="57" customFormat="1" outlineLevel="1">
      <c r="A806" s="647"/>
      <c r="B806" s="649" t="s">
        <v>23</v>
      </c>
      <c r="C806" s="100">
        <v>1290</v>
      </c>
      <c r="D806" s="48"/>
      <c r="E806" s="48" t="s">
        <v>13483</v>
      </c>
      <c r="F806" s="48" t="s">
        <v>13484</v>
      </c>
      <c r="G806" s="95" t="s">
        <v>13485</v>
      </c>
      <c r="H806" s="48"/>
      <c r="I806" s="48"/>
      <c r="J806" s="48"/>
      <c r="K806" s="48"/>
      <c r="L806" s="48"/>
      <c r="M806" s="48"/>
      <c r="N806" s="48"/>
      <c r="O806" s="48"/>
      <c r="P806" s="651"/>
      <c r="Q806" s="652"/>
      <c r="R806" s="125"/>
      <c r="S806" s="78"/>
      <c r="T806" s="78"/>
      <c r="U806" s="78"/>
      <c r="V806" s="78"/>
      <c r="W806" s="78"/>
      <c r="X806" s="78"/>
      <c r="Y806" s="78"/>
      <c r="Z806" s="48"/>
      <c r="AA806" s="87"/>
      <c r="AB806" s="90"/>
      <c r="AC806" s="90"/>
      <c r="AD806" s="90"/>
      <c r="AE806" s="48"/>
      <c r="AF806" s="635"/>
      <c r="AG806" s="125"/>
      <c r="AH806" s="51"/>
      <c r="AI806" s="51"/>
    </row>
    <row r="807" spans="1:35" s="57" customFormat="1" outlineLevel="1">
      <c r="A807" s="647"/>
      <c r="B807" s="649" t="s">
        <v>23</v>
      </c>
      <c r="C807" s="100">
        <v>1291</v>
      </c>
      <c r="D807" s="48"/>
      <c r="E807" s="48" t="s">
        <v>13486</v>
      </c>
      <c r="F807" s="48" t="s">
        <v>13487</v>
      </c>
      <c r="G807" s="95" t="s">
        <v>13488</v>
      </c>
      <c r="H807" s="48"/>
      <c r="I807" s="48"/>
      <c r="J807" s="48"/>
      <c r="K807" s="48"/>
      <c r="L807" s="48"/>
      <c r="M807" s="48"/>
      <c r="N807" s="48"/>
      <c r="O807" s="48"/>
      <c r="P807" s="651"/>
      <c r="Q807" s="652"/>
      <c r="R807" s="125"/>
      <c r="S807" s="78"/>
      <c r="T807" s="78"/>
      <c r="U807" s="78"/>
      <c r="V807" s="78"/>
      <c r="W807" s="78"/>
      <c r="X807" s="78"/>
      <c r="Y807" s="78"/>
      <c r="Z807" s="48"/>
      <c r="AA807" s="87"/>
      <c r="AB807" s="90"/>
      <c r="AC807" s="90"/>
      <c r="AD807" s="90"/>
      <c r="AE807" s="48"/>
      <c r="AF807" s="635"/>
      <c r="AG807" s="125"/>
      <c r="AH807" s="51"/>
      <c r="AI807" s="51"/>
    </row>
    <row r="808" spans="1:35" s="57" customFormat="1" outlineLevel="1">
      <c r="A808" s="647"/>
      <c r="B808" s="649" t="s">
        <v>23</v>
      </c>
      <c r="C808" s="100">
        <v>1292</v>
      </c>
      <c r="D808" s="48"/>
      <c r="E808" s="48" t="s">
        <v>13489</v>
      </c>
      <c r="F808" s="48" t="s">
        <v>13490</v>
      </c>
      <c r="G808" s="95" t="s">
        <v>13491</v>
      </c>
      <c r="H808" s="48"/>
      <c r="I808" s="48"/>
      <c r="J808" s="48"/>
      <c r="K808" s="48"/>
      <c r="L808" s="48"/>
      <c r="M808" s="48"/>
      <c r="N808" s="48"/>
      <c r="O808" s="48"/>
      <c r="P808" s="651"/>
      <c r="Q808" s="652"/>
      <c r="R808" s="125"/>
      <c r="S808" s="78"/>
      <c r="T808" s="78"/>
      <c r="U808" s="78"/>
      <c r="V808" s="78"/>
      <c r="W808" s="78"/>
      <c r="X808" s="78"/>
      <c r="Y808" s="78"/>
      <c r="Z808" s="48"/>
      <c r="AA808" s="87"/>
      <c r="AB808" s="90"/>
      <c r="AC808" s="90"/>
      <c r="AD808" s="90"/>
      <c r="AE808" s="48"/>
      <c r="AF808" s="635"/>
      <c r="AG808" s="125"/>
      <c r="AH808" s="51"/>
      <c r="AI808" s="51"/>
    </row>
    <row r="809" spans="1:35" s="57" customFormat="1" outlineLevel="1">
      <c r="A809" s="647"/>
      <c r="B809" s="649" t="s">
        <v>23</v>
      </c>
      <c r="C809" s="100">
        <v>1293</v>
      </c>
      <c r="D809" s="48"/>
      <c r="E809" s="48" t="s">
        <v>13492</v>
      </c>
      <c r="F809" s="48" t="s">
        <v>13493</v>
      </c>
      <c r="G809" s="95" t="s">
        <v>13494</v>
      </c>
      <c r="H809" s="48"/>
      <c r="I809" s="48"/>
      <c r="J809" s="48"/>
      <c r="K809" s="48"/>
      <c r="L809" s="48"/>
      <c r="M809" s="48"/>
      <c r="N809" s="48"/>
      <c r="O809" s="48"/>
      <c r="P809" s="651"/>
      <c r="Q809" s="652"/>
      <c r="R809" s="125"/>
      <c r="S809" s="78"/>
      <c r="T809" s="78"/>
      <c r="U809" s="78"/>
      <c r="V809" s="78"/>
      <c r="W809" s="78"/>
      <c r="X809" s="78"/>
      <c r="Y809" s="78"/>
      <c r="Z809" s="48"/>
      <c r="AA809" s="87"/>
      <c r="AB809" s="90"/>
      <c r="AC809" s="90"/>
      <c r="AD809" s="90"/>
      <c r="AE809" s="48"/>
      <c r="AF809" s="635"/>
      <c r="AG809" s="125"/>
      <c r="AH809" s="51"/>
      <c r="AI809" s="51"/>
    </row>
    <row r="810" spans="1:35" s="57" customFormat="1" outlineLevel="1">
      <c r="A810" s="647"/>
      <c r="B810" s="649" t="s">
        <v>23</v>
      </c>
      <c r="C810" s="100">
        <v>1294</v>
      </c>
      <c r="D810" s="48"/>
      <c r="E810" s="48" t="s">
        <v>13495</v>
      </c>
      <c r="F810" s="48" t="s">
        <v>13496</v>
      </c>
      <c r="G810" s="95" t="s">
        <v>13497</v>
      </c>
      <c r="H810" s="48"/>
      <c r="I810" s="48"/>
      <c r="J810" s="48"/>
      <c r="K810" s="48"/>
      <c r="L810" s="48"/>
      <c r="M810" s="48"/>
      <c r="N810" s="48"/>
      <c r="O810" s="48"/>
      <c r="P810" s="651"/>
      <c r="Q810" s="652"/>
      <c r="R810" s="125"/>
      <c r="S810" s="78"/>
      <c r="T810" s="78"/>
      <c r="U810" s="78"/>
      <c r="V810" s="78"/>
      <c r="W810" s="78"/>
      <c r="X810" s="78"/>
      <c r="Y810" s="78"/>
      <c r="Z810" s="48"/>
      <c r="AA810" s="87"/>
      <c r="AB810" s="90"/>
      <c r="AC810" s="90"/>
      <c r="AD810" s="90"/>
      <c r="AE810" s="48"/>
      <c r="AF810" s="635"/>
      <c r="AG810" s="125"/>
      <c r="AH810" s="51"/>
      <c r="AI810" s="51"/>
    </row>
    <row r="811" spans="1:35" s="57" customFormat="1" outlineLevel="1">
      <c r="A811" s="647"/>
      <c r="B811" s="649" t="s">
        <v>23</v>
      </c>
      <c r="C811" s="100">
        <v>1295</v>
      </c>
      <c r="D811" s="48"/>
      <c r="E811" s="48" t="s">
        <v>13498</v>
      </c>
      <c r="F811" s="48" t="s">
        <v>13499</v>
      </c>
      <c r="G811" s="95" t="s">
        <v>13500</v>
      </c>
      <c r="H811" s="48"/>
      <c r="I811" s="48"/>
      <c r="J811" s="48"/>
      <c r="K811" s="48"/>
      <c r="L811" s="48"/>
      <c r="M811" s="48"/>
      <c r="N811" s="48"/>
      <c r="O811" s="48"/>
      <c r="P811" s="651"/>
      <c r="Q811" s="652"/>
      <c r="R811" s="125"/>
      <c r="S811" s="78"/>
      <c r="T811" s="78"/>
      <c r="U811" s="78"/>
      <c r="V811" s="78"/>
      <c r="W811" s="78"/>
      <c r="X811" s="78"/>
      <c r="Y811" s="78"/>
      <c r="Z811" s="48"/>
      <c r="AA811" s="87"/>
      <c r="AB811" s="90"/>
      <c r="AC811" s="90"/>
      <c r="AD811" s="90"/>
      <c r="AE811" s="48"/>
      <c r="AF811" s="635"/>
      <c r="AG811" s="125"/>
      <c r="AH811" s="51"/>
      <c r="AI811" s="51"/>
    </row>
    <row r="812" spans="1:35" s="57" customFormat="1" outlineLevel="1">
      <c r="A812" s="647"/>
      <c r="B812" s="649" t="s">
        <v>23</v>
      </c>
      <c r="C812" s="100">
        <v>1296</v>
      </c>
      <c r="D812" s="48"/>
      <c r="E812" s="48" t="s">
        <v>13501</v>
      </c>
      <c r="F812" s="48" t="s">
        <v>13502</v>
      </c>
      <c r="G812" s="95" t="s">
        <v>13503</v>
      </c>
      <c r="H812" s="48"/>
      <c r="I812" s="48"/>
      <c r="J812" s="48"/>
      <c r="K812" s="48"/>
      <c r="L812" s="48"/>
      <c r="M812" s="48"/>
      <c r="N812" s="48"/>
      <c r="O812" s="48"/>
      <c r="P812" s="651"/>
      <c r="Q812" s="652"/>
      <c r="R812" s="125"/>
      <c r="S812" s="78"/>
      <c r="T812" s="78"/>
      <c r="U812" s="78"/>
      <c r="V812" s="78"/>
      <c r="W812" s="78"/>
      <c r="X812" s="78"/>
      <c r="Y812" s="78"/>
      <c r="Z812" s="48"/>
      <c r="AA812" s="87"/>
      <c r="AB812" s="90"/>
      <c r="AC812" s="90"/>
      <c r="AD812" s="90"/>
      <c r="AE812" s="48"/>
      <c r="AF812" s="635"/>
      <c r="AG812" s="125"/>
      <c r="AH812" s="51"/>
      <c r="AI812" s="51"/>
    </row>
    <row r="813" spans="1:35" s="57" customFormat="1" outlineLevel="1">
      <c r="A813" s="647"/>
      <c r="B813" s="649" t="s">
        <v>23</v>
      </c>
      <c r="C813" s="100">
        <v>1297</v>
      </c>
      <c r="D813" s="48"/>
      <c r="E813" s="48" t="s">
        <v>13504</v>
      </c>
      <c r="F813" s="48" t="s">
        <v>13505</v>
      </c>
      <c r="G813" s="95" t="s">
        <v>13506</v>
      </c>
      <c r="H813" s="48"/>
      <c r="I813" s="48"/>
      <c r="J813" s="48"/>
      <c r="K813" s="48"/>
      <c r="L813" s="48"/>
      <c r="M813" s="48"/>
      <c r="N813" s="48"/>
      <c r="O813" s="48"/>
      <c r="P813" s="651"/>
      <c r="Q813" s="652"/>
      <c r="R813" s="125"/>
      <c r="S813" s="78"/>
      <c r="T813" s="78"/>
      <c r="U813" s="78"/>
      <c r="V813" s="78"/>
      <c r="W813" s="78"/>
      <c r="X813" s="78"/>
      <c r="Y813" s="78"/>
      <c r="Z813" s="48"/>
      <c r="AA813" s="87"/>
      <c r="AB813" s="90"/>
      <c r="AC813" s="90"/>
      <c r="AD813" s="90"/>
      <c r="AE813" s="48"/>
      <c r="AF813" s="635"/>
      <c r="AG813" s="125"/>
      <c r="AH813" s="51"/>
      <c r="AI813" s="51"/>
    </row>
    <row r="814" spans="1:35" s="57" customFormat="1" outlineLevel="1">
      <c r="A814" s="647"/>
      <c r="B814" s="649" t="s">
        <v>23</v>
      </c>
      <c r="C814" s="100">
        <v>1298</v>
      </c>
      <c r="D814" s="48"/>
      <c r="E814" s="48" t="s">
        <v>13507</v>
      </c>
      <c r="F814" s="48" t="s">
        <v>13508</v>
      </c>
      <c r="G814" s="95" t="s">
        <v>13509</v>
      </c>
      <c r="H814" s="48"/>
      <c r="I814" s="48"/>
      <c r="J814" s="48"/>
      <c r="K814" s="48"/>
      <c r="L814" s="48"/>
      <c r="M814" s="48"/>
      <c r="N814" s="48"/>
      <c r="O814" s="48"/>
      <c r="P814" s="651"/>
      <c r="Q814" s="652"/>
      <c r="R814" s="125"/>
      <c r="S814" s="78"/>
      <c r="T814" s="78"/>
      <c r="U814" s="78"/>
      <c r="V814" s="78"/>
      <c r="W814" s="78"/>
      <c r="X814" s="78"/>
      <c r="Y814" s="78"/>
      <c r="Z814" s="48"/>
      <c r="AA814" s="87"/>
      <c r="AB814" s="90"/>
      <c r="AC814" s="90"/>
      <c r="AD814" s="90"/>
      <c r="AE814" s="48"/>
      <c r="AF814" s="635"/>
      <c r="AG814" s="125"/>
      <c r="AH814" s="51"/>
      <c r="AI814" s="51"/>
    </row>
    <row r="815" spans="1:35" s="57" customFormat="1" outlineLevel="1">
      <c r="A815" s="647"/>
      <c r="B815" s="649" t="s">
        <v>23</v>
      </c>
      <c r="C815" s="100">
        <v>1299</v>
      </c>
      <c r="D815" s="48"/>
      <c r="E815" s="48" t="s">
        <v>13510</v>
      </c>
      <c r="F815" s="48" t="s">
        <v>13511</v>
      </c>
      <c r="G815" s="95" t="s">
        <v>13512</v>
      </c>
      <c r="H815" s="48"/>
      <c r="I815" s="48"/>
      <c r="J815" s="48"/>
      <c r="K815" s="48"/>
      <c r="L815" s="48"/>
      <c r="M815" s="48"/>
      <c r="N815" s="48"/>
      <c r="O815" s="48"/>
      <c r="P815" s="651"/>
      <c r="Q815" s="652"/>
      <c r="R815" s="125"/>
      <c r="S815" s="78"/>
      <c r="T815" s="78"/>
      <c r="U815" s="78"/>
      <c r="V815" s="78"/>
      <c r="W815" s="78"/>
      <c r="X815" s="78"/>
      <c r="Y815" s="78"/>
      <c r="Z815" s="48"/>
      <c r="AA815" s="87"/>
      <c r="AB815" s="90"/>
      <c r="AC815" s="90"/>
      <c r="AD815" s="90"/>
      <c r="AE815" s="48"/>
      <c r="AF815" s="635"/>
      <c r="AG815" s="125"/>
      <c r="AH815" s="51"/>
      <c r="AI815" s="51"/>
    </row>
    <row r="816" spans="1:35" s="57" customFormat="1" outlineLevel="1">
      <c r="A816" s="647"/>
      <c r="B816" s="649" t="s">
        <v>23</v>
      </c>
      <c r="C816" s="100">
        <v>1300</v>
      </c>
      <c r="D816" s="48"/>
      <c r="E816" s="48" t="s">
        <v>13513</v>
      </c>
      <c r="F816" s="48" t="s">
        <v>13514</v>
      </c>
      <c r="G816" s="95" t="s">
        <v>13515</v>
      </c>
      <c r="H816" s="48"/>
      <c r="I816" s="48"/>
      <c r="J816" s="48"/>
      <c r="K816" s="48"/>
      <c r="L816" s="48"/>
      <c r="M816" s="48"/>
      <c r="N816" s="48"/>
      <c r="O816" s="48"/>
      <c r="P816" s="651"/>
      <c r="Q816" s="652"/>
      <c r="R816" s="125"/>
      <c r="S816" s="78"/>
      <c r="T816" s="78"/>
      <c r="U816" s="78"/>
      <c r="V816" s="78"/>
      <c r="W816" s="78"/>
      <c r="X816" s="78"/>
      <c r="Y816" s="78"/>
      <c r="Z816" s="48"/>
      <c r="AA816" s="87"/>
      <c r="AB816" s="90"/>
      <c r="AC816" s="90"/>
      <c r="AD816" s="90"/>
      <c r="AE816" s="48"/>
      <c r="AF816" s="635"/>
      <c r="AG816" s="125"/>
      <c r="AH816" s="51"/>
      <c r="AI816" s="51"/>
    </row>
    <row r="817" spans="1:35" s="57" customFormat="1" outlineLevel="1">
      <c r="A817" s="647"/>
      <c r="B817" s="649" t="s">
        <v>23</v>
      </c>
      <c r="C817" s="100">
        <v>1301</v>
      </c>
      <c r="D817" s="48"/>
      <c r="E817" s="48" t="s">
        <v>13516</v>
      </c>
      <c r="F817" s="48" t="s">
        <v>13517</v>
      </c>
      <c r="G817" s="95" t="s">
        <v>13518</v>
      </c>
      <c r="H817" s="48"/>
      <c r="I817" s="48"/>
      <c r="J817" s="48"/>
      <c r="K817" s="48"/>
      <c r="L817" s="48"/>
      <c r="M817" s="48"/>
      <c r="N817" s="48"/>
      <c r="O817" s="48"/>
      <c r="P817" s="651"/>
      <c r="Q817" s="652"/>
      <c r="R817" s="125"/>
      <c r="S817" s="78"/>
      <c r="T817" s="78"/>
      <c r="U817" s="78"/>
      <c r="V817" s="78"/>
      <c r="W817" s="78"/>
      <c r="X817" s="78"/>
      <c r="Y817" s="78"/>
      <c r="Z817" s="48"/>
      <c r="AA817" s="87"/>
      <c r="AB817" s="90"/>
      <c r="AC817" s="90"/>
      <c r="AD817" s="90"/>
      <c r="AE817" s="48"/>
      <c r="AF817" s="635"/>
      <c r="AG817" s="125"/>
      <c r="AH817" s="51"/>
      <c r="AI817" s="51"/>
    </row>
    <row r="818" spans="1:35" s="57" customFormat="1" outlineLevel="1">
      <c r="A818" s="647"/>
      <c r="B818" s="649" t="s">
        <v>23</v>
      </c>
      <c r="C818" s="100">
        <v>1302</v>
      </c>
      <c r="D818" s="48"/>
      <c r="E818" s="48" t="s">
        <v>13519</v>
      </c>
      <c r="F818" s="48" t="s">
        <v>13520</v>
      </c>
      <c r="G818" s="95" t="s">
        <v>13521</v>
      </c>
      <c r="H818" s="48"/>
      <c r="I818" s="48"/>
      <c r="J818" s="48"/>
      <c r="K818" s="48"/>
      <c r="L818" s="48"/>
      <c r="M818" s="48"/>
      <c r="N818" s="48"/>
      <c r="O818" s="48"/>
      <c r="P818" s="651"/>
      <c r="Q818" s="652"/>
      <c r="R818" s="125"/>
      <c r="S818" s="78"/>
      <c r="T818" s="78"/>
      <c r="U818" s="78"/>
      <c r="V818" s="78"/>
      <c r="W818" s="78"/>
      <c r="X818" s="78"/>
      <c r="Y818" s="78"/>
      <c r="Z818" s="48"/>
      <c r="AA818" s="87"/>
      <c r="AB818" s="90"/>
      <c r="AC818" s="90"/>
      <c r="AD818" s="90"/>
      <c r="AE818" s="48"/>
      <c r="AF818" s="635"/>
      <c r="AG818" s="125"/>
      <c r="AH818" s="51"/>
      <c r="AI818" s="51"/>
    </row>
    <row r="819" spans="1:35" s="57" customFormat="1" outlineLevel="1">
      <c r="A819" s="647"/>
      <c r="B819" s="649" t="s">
        <v>23</v>
      </c>
      <c r="C819" s="100">
        <v>1303</v>
      </c>
      <c r="D819" s="48"/>
      <c r="E819" s="48" t="s">
        <v>13522</v>
      </c>
      <c r="F819" s="48" t="s">
        <v>13523</v>
      </c>
      <c r="G819" s="95" t="s">
        <v>13524</v>
      </c>
      <c r="H819" s="48"/>
      <c r="I819" s="48"/>
      <c r="J819" s="48"/>
      <c r="K819" s="48"/>
      <c r="L819" s="48"/>
      <c r="M819" s="48"/>
      <c r="N819" s="48"/>
      <c r="O819" s="48"/>
      <c r="P819" s="651"/>
      <c r="Q819" s="652"/>
      <c r="R819" s="125"/>
      <c r="S819" s="78"/>
      <c r="T819" s="78"/>
      <c r="U819" s="78"/>
      <c r="V819" s="78"/>
      <c r="W819" s="78"/>
      <c r="X819" s="78"/>
      <c r="Y819" s="78"/>
      <c r="Z819" s="48"/>
      <c r="AA819" s="87"/>
      <c r="AB819" s="90"/>
      <c r="AC819" s="90"/>
      <c r="AD819" s="90"/>
      <c r="AE819" s="48"/>
      <c r="AF819" s="635"/>
      <c r="AG819" s="125"/>
      <c r="AH819" s="51"/>
      <c r="AI819" s="51"/>
    </row>
    <row r="820" spans="1:35" s="57" customFormat="1" outlineLevel="1">
      <c r="A820" s="647"/>
      <c r="B820" s="649" t="s">
        <v>23</v>
      </c>
      <c r="C820" s="100">
        <v>1304</v>
      </c>
      <c r="D820" s="48"/>
      <c r="E820" s="48" t="s">
        <v>13525</v>
      </c>
      <c r="F820" s="48" t="s">
        <v>13526</v>
      </c>
      <c r="G820" s="95" t="s">
        <v>13527</v>
      </c>
      <c r="H820" s="48"/>
      <c r="I820" s="48"/>
      <c r="J820" s="48"/>
      <c r="K820" s="48"/>
      <c r="L820" s="48"/>
      <c r="M820" s="48"/>
      <c r="N820" s="48"/>
      <c r="O820" s="48"/>
      <c r="P820" s="651"/>
      <c r="Q820" s="652"/>
      <c r="R820" s="125"/>
      <c r="S820" s="78"/>
      <c r="T820" s="78"/>
      <c r="U820" s="78"/>
      <c r="V820" s="78"/>
      <c r="W820" s="78"/>
      <c r="X820" s="78"/>
      <c r="Y820" s="78"/>
      <c r="Z820" s="48"/>
      <c r="AA820" s="87"/>
      <c r="AB820" s="90"/>
      <c r="AC820" s="90"/>
      <c r="AD820" s="90"/>
      <c r="AE820" s="48"/>
      <c r="AF820" s="635"/>
      <c r="AG820" s="125"/>
      <c r="AH820" s="51"/>
      <c r="AI820" s="51"/>
    </row>
    <row r="821" spans="1:35" s="57" customFormat="1" outlineLevel="1">
      <c r="A821" s="647"/>
      <c r="B821" s="649" t="s">
        <v>23</v>
      </c>
      <c r="C821" s="100">
        <v>1305</v>
      </c>
      <c r="D821" s="48"/>
      <c r="E821" s="48" t="s">
        <v>13528</v>
      </c>
      <c r="F821" s="48" t="s">
        <v>13529</v>
      </c>
      <c r="G821" s="95" t="s">
        <v>13530</v>
      </c>
      <c r="H821" s="48"/>
      <c r="I821" s="48"/>
      <c r="J821" s="48"/>
      <c r="K821" s="48"/>
      <c r="L821" s="48"/>
      <c r="M821" s="48"/>
      <c r="N821" s="48"/>
      <c r="O821" s="48"/>
      <c r="P821" s="651"/>
      <c r="Q821" s="652"/>
      <c r="R821" s="125"/>
      <c r="S821" s="78"/>
      <c r="T821" s="78"/>
      <c r="U821" s="78"/>
      <c r="V821" s="78"/>
      <c r="W821" s="78"/>
      <c r="X821" s="78"/>
      <c r="Y821" s="78"/>
      <c r="Z821" s="48"/>
      <c r="AA821" s="87"/>
      <c r="AB821" s="90"/>
      <c r="AC821" s="90"/>
      <c r="AD821" s="90"/>
      <c r="AE821" s="48"/>
      <c r="AF821" s="635"/>
      <c r="AG821" s="125"/>
      <c r="AH821" s="51"/>
      <c r="AI821" s="51"/>
    </row>
    <row r="822" spans="1:35" s="57" customFormat="1" outlineLevel="1">
      <c r="A822" s="647"/>
      <c r="B822" s="649" t="s">
        <v>23</v>
      </c>
      <c r="C822" s="100">
        <v>1306</v>
      </c>
      <c r="D822" s="48"/>
      <c r="E822" s="48" t="s">
        <v>13531</v>
      </c>
      <c r="F822" s="48" t="s">
        <v>13532</v>
      </c>
      <c r="G822" s="95" t="s">
        <v>13533</v>
      </c>
      <c r="H822" s="48"/>
      <c r="I822" s="48"/>
      <c r="J822" s="48"/>
      <c r="K822" s="48"/>
      <c r="L822" s="48"/>
      <c r="M822" s="48"/>
      <c r="N822" s="48"/>
      <c r="O822" s="48"/>
      <c r="P822" s="651"/>
      <c r="Q822" s="652"/>
      <c r="R822" s="125"/>
      <c r="S822" s="78"/>
      <c r="T822" s="78"/>
      <c r="U822" s="78"/>
      <c r="V822" s="78"/>
      <c r="W822" s="78"/>
      <c r="X822" s="78"/>
      <c r="Y822" s="78"/>
      <c r="Z822" s="48"/>
      <c r="AA822" s="87"/>
      <c r="AB822" s="90"/>
      <c r="AC822" s="90"/>
      <c r="AD822" s="90"/>
      <c r="AE822" s="48"/>
      <c r="AF822" s="635"/>
      <c r="AG822" s="125"/>
      <c r="AH822" s="51"/>
      <c r="AI822" s="51"/>
    </row>
    <row r="823" spans="1:35" s="57" customFormat="1" outlineLevel="1">
      <c r="A823" s="647"/>
      <c r="B823" s="649" t="s">
        <v>23</v>
      </c>
      <c r="C823" s="100">
        <v>1307</v>
      </c>
      <c r="D823" s="48"/>
      <c r="E823" s="48" t="s">
        <v>13534</v>
      </c>
      <c r="F823" s="48" t="s">
        <v>13535</v>
      </c>
      <c r="G823" s="95" t="s">
        <v>13536</v>
      </c>
      <c r="H823" s="48"/>
      <c r="I823" s="48"/>
      <c r="J823" s="48"/>
      <c r="K823" s="48"/>
      <c r="L823" s="48"/>
      <c r="M823" s="48"/>
      <c r="N823" s="48"/>
      <c r="O823" s="48"/>
      <c r="P823" s="651"/>
      <c r="Q823" s="652"/>
      <c r="R823" s="125"/>
      <c r="S823" s="78"/>
      <c r="T823" s="78"/>
      <c r="U823" s="78"/>
      <c r="V823" s="78"/>
      <c r="W823" s="78"/>
      <c r="X823" s="78"/>
      <c r="Y823" s="78"/>
      <c r="Z823" s="48"/>
      <c r="AA823" s="87"/>
      <c r="AB823" s="90"/>
      <c r="AC823" s="90"/>
      <c r="AD823" s="90"/>
      <c r="AE823" s="48"/>
      <c r="AF823" s="635"/>
      <c r="AG823" s="125"/>
      <c r="AH823" s="51"/>
      <c r="AI823" s="51"/>
    </row>
    <row r="824" spans="1:35" s="57" customFormat="1" outlineLevel="1">
      <c r="A824" s="647"/>
      <c r="B824" s="649" t="s">
        <v>23</v>
      </c>
      <c r="C824" s="100">
        <v>1308</v>
      </c>
      <c r="D824" s="48"/>
      <c r="E824" s="48" t="s">
        <v>13537</v>
      </c>
      <c r="F824" s="48" t="s">
        <v>13538</v>
      </c>
      <c r="G824" s="95" t="s">
        <v>13539</v>
      </c>
      <c r="H824" s="48"/>
      <c r="I824" s="48"/>
      <c r="J824" s="48"/>
      <c r="K824" s="48"/>
      <c r="L824" s="48"/>
      <c r="M824" s="48"/>
      <c r="N824" s="48"/>
      <c r="O824" s="48"/>
      <c r="P824" s="651"/>
      <c r="Q824" s="652"/>
      <c r="R824" s="125"/>
      <c r="S824" s="78"/>
      <c r="T824" s="78"/>
      <c r="U824" s="78"/>
      <c r="V824" s="78"/>
      <c r="W824" s="78"/>
      <c r="X824" s="78"/>
      <c r="Y824" s="78"/>
      <c r="Z824" s="48"/>
      <c r="AA824" s="87"/>
      <c r="AB824" s="90"/>
      <c r="AC824" s="90"/>
      <c r="AD824" s="90"/>
      <c r="AE824" s="48"/>
      <c r="AF824" s="635"/>
      <c r="AG824" s="125"/>
      <c r="AH824" s="51"/>
      <c r="AI824" s="51"/>
    </row>
    <row r="825" spans="1:35" s="57" customFormat="1" outlineLevel="1">
      <c r="A825" s="647"/>
      <c r="B825" s="649" t="s">
        <v>23</v>
      </c>
      <c r="C825" s="100">
        <v>1309</v>
      </c>
      <c r="D825" s="48"/>
      <c r="E825" s="48" t="s">
        <v>13540</v>
      </c>
      <c r="F825" s="48" t="s">
        <v>13541</v>
      </c>
      <c r="G825" s="95" t="s">
        <v>13542</v>
      </c>
      <c r="H825" s="48"/>
      <c r="I825" s="48"/>
      <c r="J825" s="48"/>
      <c r="K825" s="48"/>
      <c r="L825" s="48"/>
      <c r="M825" s="48"/>
      <c r="N825" s="48"/>
      <c r="O825" s="48"/>
      <c r="P825" s="651"/>
      <c r="Q825" s="652"/>
      <c r="R825" s="125"/>
      <c r="S825" s="78"/>
      <c r="T825" s="78"/>
      <c r="U825" s="78"/>
      <c r="V825" s="78"/>
      <c r="W825" s="78"/>
      <c r="X825" s="78"/>
      <c r="Y825" s="78"/>
      <c r="Z825" s="48"/>
      <c r="AA825" s="87"/>
      <c r="AB825" s="90"/>
      <c r="AC825" s="90"/>
      <c r="AD825" s="90"/>
      <c r="AE825" s="48"/>
      <c r="AF825" s="635"/>
      <c r="AG825" s="125"/>
      <c r="AH825" s="51"/>
      <c r="AI825" s="51"/>
    </row>
    <row r="826" spans="1:35" s="57" customFormat="1" outlineLevel="1">
      <c r="A826" s="647"/>
      <c r="B826" s="649" t="s">
        <v>23</v>
      </c>
      <c r="C826" s="100">
        <v>1310</v>
      </c>
      <c r="D826" s="48"/>
      <c r="E826" s="48" t="s">
        <v>13543</v>
      </c>
      <c r="F826" s="48" t="s">
        <v>13544</v>
      </c>
      <c r="G826" s="95" t="s">
        <v>13545</v>
      </c>
      <c r="H826" s="48"/>
      <c r="I826" s="48"/>
      <c r="J826" s="48"/>
      <c r="K826" s="48"/>
      <c r="L826" s="48"/>
      <c r="M826" s="48"/>
      <c r="N826" s="48"/>
      <c r="O826" s="48"/>
      <c r="P826" s="651"/>
      <c r="Q826" s="652"/>
      <c r="R826" s="125"/>
      <c r="S826" s="78"/>
      <c r="T826" s="78"/>
      <c r="U826" s="78"/>
      <c r="V826" s="78"/>
      <c r="W826" s="78"/>
      <c r="X826" s="78"/>
      <c r="Y826" s="78"/>
      <c r="Z826" s="48"/>
      <c r="AA826" s="87"/>
      <c r="AB826" s="90"/>
      <c r="AC826" s="90"/>
      <c r="AD826" s="90"/>
      <c r="AE826" s="48"/>
      <c r="AF826" s="635"/>
      <c r="AG826" s="125"/>
      <c r="AH826" s="51"/>
      <c r="AI826" s="51"/>
    </row>
    <row r="827" spans="1:35" s="57" customFormat="1" outlineLevel="1">
      <c r="A827" s="647"/>
      <c r="B827" s="649" t="s">
        <v>23</v>
      </c>
      <c r="C827" s="100">
        <v>1311</v>
      </c>
      <c r="D827" s="48"/>
      <c r="E827" s="48" t="s">
        <v>13546</v>
      </c>
      <c r="F827" s="48" t="s">
        <v>13547</v>
      </c>
      <c r="G827" s="95" t="s">
        <v>13548</v>
      </c>
      <c r="H827" s="48"/>
      <c r="I827" s="48"/>
      <c r="J827" s="48"/>
      <c r="K827" s="48"/>
      <c r="L827" s="48"/>
      <c r="M827" s="48"/>
      <c r="N827" s="48"/>
      <c r="O827" s="48"/>
      <c r="P827" s="651"/>
      <c r="Q827" s="652"/>
      <c r="R827" s="125"/>
      <c r="S827" s="78"/>
      <c r="T827" s="78"/>
      <c r="U827" s="78"/>
      <c r="V827" s="78"/>
      <c r="W827" s="78"/>
      <c r="X827" s="78"/>
      <c r="Y827" s="78"/>
      <c r="Z827" s="48"/>
      <c r="AA827" s="87"/>
      <c r="AB827" s="90"/>
      <c r="AC827" s="90"/>
      <c r="AD827" s="90"/>
      <c r="AE827" s="48"/>
      <c r="AF827" s="635"/>
      <c r="AG827" s="125"/>
      <c r="AH827" s="51"/>
      <c r="AI827" s="51"/>
    </row>
    <row r="828" spans="1:35" s="57" customFormat="1" outlineLevel="1">
      <c r="A828" s="647"/>
      <c r="B828" s="649" t="s">
        <v>23</v>
      </c>
      <c r="C828" s="100">
        <v>1312</v>
      </c>
      <c r="D828" s="48"/>
      <c r="E828" s="48" t="s">
        <v>13549</v>
      </c>
      <c r="F828" s="48" t="s">
        <v>13550</v>
      </c>
      <c r="G828" s="95" t="s">
        <v>13551</v>
      </c>
      <c r="H828" s="48"/>
      <c r="I828" s="48"/>
      <c r="J828" s="48"/>
      <c r="K828" s="48"/>
      <c r="L828" s="48"/>
      <c r="M828" s="48"/>
      <c r="N828" s="48"/>
      <c r="O828" s="48"/>
      <c r="P828" s="651"/>
      <c r="Q828" s="652"/>
      <c r="R828" s="125"/>
      <c r="S828" s="78"/>
      <c r="T828" s="78"/>
      <c r="U828" s="78"/>
      <c r="V828" s="78"/>
      <c r="W828" s="78"/>
      <c r="X828" s="78"/>
      <c r="Y828" s="78"/>
      <c r="Z828" s="48"/>
      <c r="AA828" s="87"/>
      <c r="AB828" s="90"/>
      <c r="AC828" s="90"/>
      <c r="AD828" s="90"/>
      <c r="AE828" s="48"/>
      <c r="AF828" s="635"/>
      <c r="AG828" s="125"/>
      <c r="AH828" s="51"/>
      <c r="AI828" s="51"/>
    </row>
    <row r="829" spans="1:35" s="57" customFormat="1" outlineLevel="1">
      <c r="A829" s="647"/>
      <c r="B829" s="649" t="s">
        <v>23</v>
      </c>
      <c r="C829" s="100">
        <v>1313</v>
      </c>
      <c r="D829" s="48"/>
      <c r="E829" s="48" t="s">
        <v>13552</v>
      </c>
      <c r="F829" s="48" t="s">
        <v>13553</v>
      </c>
      <c r="G829" s="95" t="s">
        <v>13554</v>
      </c>
      <c r="H829" s="48"/>
      <c r="I829" s="48"/>
      <c r="J829" s="48"/>
      <c r="K829" s="48"/>
      <c r="L829" s="48"/>
      <c r="M829" s="48"/>
      <c r="N829" s="48"/>
      <c r="O829" s="48"/>
      <c r="P829" s="651"/>
      <c r="Q829" s="652"/>
      <c r="R829" s="125"/>
      <c r="S829" s="78"/>
      <c r="T829" s="78"/>
      <c r="U829" s="78"/>
      <c r="V829" s="78"/>
      <c r="W829" s="78"/>
      <c r="X829" s="78"/>
      <c r="Y829" s="78"/>
      <c r="Z829" s="48"/>
      <c r="AA829" s="87"/>
      <c r="AB829" s="90"/>
      <c r="AC829" s="90"/>
      <c r="AD829" s="90"/>
      <c r="AE829" s="48"/>
      <c r="AF829" s="635"/>
      <c r="AG829" s="125"/>
      <c r="AH829" s="51"/>
      <c r="AI829" s="51"/>
    </row>
    <row r="830" spans="1:35" s="57" customFormat="1" outlineLevel="1">
      <c r="A830" s="647"/>
      <c r="B830" s="649" t="s">
        <v>23</v>
      </c>
      <c r="C830" s="100">
        <v>1314</v>
      </c>
      <c r="D830" s="48"/>
      <c r="E830" s="48" t="s">
        <v>13555</v>
      </c>
      <c r="F830" s="48" t="s">
        <v>13556</v>
      </c>
      <c r="G830" s="95" t="s">
        <v>13557</v>
      </c>
      <c r="H830" s="48"/>
      <c r="I830" s="48"/>
      <c r="J830" s="48"/>
      <c r="K830" s="48"/>
      <c r="L830" s="48"/>
      <c r="M830" s="48"/>
      <c r="N830" s="48"/>
      <c r="O830" s="48"/>
      <c r="P830" s="651"/>
      <c r="Q830" s="652"/>
      <c r="R830" s="125"/>
      <c r="S830" s="78"/>
      <c r="T830" s="78"/>
      <c r="U830" s="78"/>
      <c r="V830" s="78"/>
      <c r="W830" s="78"/>
      <c r="X830" s="78"/>
      <c r="Y830" s="78"/>
      <c r="Z830" s="48"/>
      <c r="AA830" s="87"/>
      <c r="AB830" s="90"/>
      <c r="AC830" s="90"/>
      <c r="AD830" s="90"/>
      <c r="AE830" s="48"/>
      <c r="AF830" s="635"/>
      <c r="AG830" s="125"/>
      <c r="AH830" s="51"/>
      <c r="AI830" s="51"/>
    </row>
    <row r="831" spans="1:35" s="57" customFormat="1" outlineLevel="1">
      <c r="A831" s="647"/>
      <c r="B831" s="649" t="s">
        <v>23</v>
      </c>
      <c r="C831" s="100">
        <v>1315</v>
      </c>
      <c r="D831" s="48"/>
      <c r="E831" s="48" t="s">
        <v>13558</v>
      </c>
      <c r="F831" s="48" t="s">
        <v>13559</v>
      </c>
      <c r="G831" s="95" t="s">
        <v>13560</v>
      </c>
      <c r="H831" s="48"/>
      <c r="I831" s="48"/>
      <c r="J831" s="48"/>
      <c r="K831" s="48"/>
      <c r="L831" s="48"/>
      <c r="M831" s="48"/>
      <c r="N831" s="48"/>
      <c r="O831" s="48"/>
      <c r="P831" s="651"/>
      <c r="Q831" s="652"/>
      <c r="R831" s="125"/>
      <c r="S831" s="78"/>
      <c r="T831" s="78"/>
      <c r="U831" s="78"/>
      <c r="V831" s="78"/>
      <c r="W831" s="78"/>
      <c r="X831" s="78"/>
      <c r="Y831" s="78"/>
      <c r="Z831" s="48"/>
      <c r="AA831" s="87"/>
      <c r="AB831" s="90"/>
      <c r="AC831" s="90"/>
      <c r="AD831" s="90"/>
      <c r="AE831" s="48"/>
      <c r="AF831" s="635"/>
      <c r="AG831" s="125"/>
      <c r="AH831" s="51"/>
      <c r="AI831" s="51"/>
    </row>
    <row r="832" spans="1:35" s="57" customFormat="1" outlineLevel="1">
      <c r="A832" s="647"/>
      <c r="B832" s="649" t="s">
        <v>23</v>
      </c>
      <c r="C832" s="100">
        <v>1316</v>
      </c>
      <c r="D832" s="48"/>
      <c r="E832" s="48" t="s">
        <v>13561</v>
      </c>
      <c r="F832" s="48" t="s">
        <v>13562</v>
      </c>
      <c r="G832" s="95" t="s">
        <v>13563</v>
      </c>
      <c r="H832" s="48"/>
      <c r="I832" s="48"/>
      <c r="J832" s="48"/>
      <c r="K832" s="48"/>
      <c r="L832" s="48"/>
      <c r="M832" s="48"/>
      <c r="N832" s="48"/>
      <c r="O832" s="48"/>
      <c r="P832" s="651"/>
      <c r="Q832" s="652"/>
      <c r="R832" s="125"/>
      <c r="S832" s="78"/>
      <c r="T832" s="78"/>
      <c r="U832" s="78"/>
      <c r="V832" s="78"/>
      <c r="W832" s="78"/>
      <c r="X832" s="78"/>
      <c r="Y832" s="78"/>
      <c r="Z832" s="48"/>
      <c r="AA832" s="87"/>
      <c r="AB832" s="90"/>
      <c r="AC832" s="90"/>
      <c r="AD832" s="90"/>
      <c r="AE832" s="48"/>
      <c r="AF832" s="635"/>
      <c r="AG832" s="125"/>
      <c r="AH832" s="51"/>
      <c r="AI832" s="51"/>
    </row>
    <row r="833" spans="1:35" s="57" customFormat="1" outlineLevel="1">
      <c r="A833" s="647"/>
      <c r="B833" s="649" t="s">
        <v>23</v>
      </c>
      <c r="C833" s="100">
        <v>1317</v>
      </c>
      <c r="D833" s="48"/>
      <c r="E833" s="48" t="s">
        <v>13564</v>
      </c>
      <c r="F833" s="48" t="s">
        <v>13565</v>
      </c>
      <c r="G833" s="95" t="s">
        <v>13566</v>
      </c>
      <c r="H833" s="48"/>
      <c r="I833" s="48"/>
      <c r="J833" s="48"/>
      <c r="K833" s="48"/>
      <c r="L833" s="48"/>
      <c r="M833" s="48"/>
      <c r="N833" s="48"/>
      <c r="O833" s="48"/>
      <c r="P833" s="651"/>
      <c r="Q833" s="652"/>
      <c r="R833" s="125"/>
      <c r="S833" s="78"/>
      <c r="T833" s="78"/>
      <c r="U833" s="78"/>
      <c r="V833" s="78"/>
      <c r="W833" s="78"/>
      <c r="X833" s="78"/>
      <c r="Y833" s="78"/>
      <c r="Z833" s="48"/>
      <c r="AA833" s="87"/>
      <c r="AB833" s="90"/>
      <c r="AC833" s="90"/>
      <c r="AD833" s="90"/>
      <c r="AE833" s="48"/>
      <c r="AF833" s="635"/>
      <c r="AG833" s="125"/>
      <c r="AH833" s="51"/>
      <c r="AI833" s="51"/>
    </row>
    <row r="834" spans="1:35" s="57" customFormat="1" outlineLevel="1">
      <c r="A834" s="647"/>
      <c r="B834" s="649" t="s">
        <v>23</v>
      </c>
      <c r="C834" s="100">
        <v>1318</v>
      </c>
      <c r="D834" s="48"/>
      <c r="E834" s="48" t="s">
        <v>13567</v>
      </c>
      <c r="F834" s="48" t="s">
        <v>13568</v>
      </c>
      <c r="G834" s="95" t="s">
        <v>13569</v>
      </c>
      <c r="H834" s="48"/>
      <c r="I834" s="48"/>
      <c r="J834" s="48"/>
      <c r="K834" s="48"/>
      <c r="L834" s="48"/>
      <c r="M834" s="48"/>
      <c r="N834" s="48"/>
      <c r="O834" s="48"/>
      <c r="P834" s="651"/>
      <c r="Q834" s="652"/>
      <c r="R834" s="125"/>
      <c r="S834" s="78"/>
      <c r="T834" s="78"/>
      <c r="U834" s="78"/>
      <c r="V834" s="78"/>
      <c r="W834" s="78"/>
      <c r="X834" s="78"/>
      <c r="Y834" s="78"/>
      <c r="Z834" s="48"/>
      <c r="AA834" s="87"/>
      <c r="AB834" s="90"/>
      <c r="AC834" s="90"/>
      <c r="AD834" s="90"/>
      <c r="AE834" s="48"/>
      <c r="AF834" s="635"/>
      <c r="AG834" s="125"/>
      <c r="AH834" s="51"/>
      <c r="AI834" s="51"/>
    </row>
    <row r="835" spans="1:35" s="57" customFormat="1" outlineLevel="1">
      <c r="A835" s="647"/>
      <c r="B835" s="649" t="s">
        <v>23</v>
      </c>
      <c r="C835" s="100">
        <v>1319</v>
      </c>
      <c r="D835" s="48"/>
      <c r="E835" s="48" t="s">
        <v>13570</v>
      </c>
      <c r="F835" s="48" t="s">
        <v>13571</v>
      </c>
      <c r="G835" s="95" t="s">
        <v>13572</v>
      </c>
      <c r="H835" s="48"/>
      <c r="I835" s="48"/>
      <c r="J835" s="48"/>
      <c r="K835" s="48"/>
      <c r="L835" s="48"/>
      <c r="M835" s="48"/>
      <c r="N835" s="48"/>
      <c r="O835" s="48"/>
      <c r="P835" s="651"/>
      <c r="Q835" s="652"/>
      <c r="R835" s="125"/>
      <c r="S835" s="78"/>
      <c r="T835" s="78"/>
      <c r="U835" s="78"/>
      <c r="V835" s="78"/>
      <c r="W835" s="78"/>
      <c r="X835" s="78"/>
      <c r="Y835" s="78"/>
      <c r="Z835" s="48"/>
      <c r="AA835" s="87"/>
      <c r="AB835" s="90"/>
      <c r="AC835" s="90"/>
      <c r="AD835" s="90"/>
      <c r="AE835" s="48"/>
      <c r="AF835" s="635"/>
      <c r="AG835" s="125"/>
      <c r="AH835" s="51"/>
      <c r="AI835" s="51"/>
    </row>
    <row r="836" spans="1:35" s="57" customFormat="1" outlineLevel="1">
      <c r="A836" s="647"/>
      <c r="B836" s="649" t="s">
        <v>23</v>
      </c>
      <c r="C836" s="100">
        <v>1320</v>
      </c>
      <c r="D836" s="48"/>
      <c r="E836" s="48" t="s">
        <v>13573</v>
      </c>
      <c r="F836" s="48" t="s">
        <v>13574</v>
      </c>
      <c r="G836" s="95" t="s">
        <v>13575</v>
      </c>
      <c r="H836" s="48"/>
      <c r="I836" s="48"/>
      <c r="J836" s="48"/>
      <c r="K836" s="48"/>
      <c r="L836" s="48"/>
      <c r="M836" s="48"/>
      <c r="N836" s="48"/>
      <c r="O836" s="48"/>
      <c r="P836" s="651"/>
      <c r="Q836" s="652"/>
      <c r="R836" s="125"/>
      <c r="S836" s="78"/>
      <c r="T836" s="78"/>
      <c r="U836" s="78"/>
      <c r="V836" s="78"/>
      <c r="W836" s="78"/>
      <c r="X836" s="78"/>
      <c r="Y836" s="78"/>
      <c r="Z836" s="48"/>
      <c r="AA836" s="87"/>
      <c r="AB836" s="90"/>
      <c r="AC836" s="90"/>
      <c r="AD836" s="90"/>
      <c r="AE836" s="48"/>
      <c r="AF836" s="635"/>
      <c r="AG836" s="125"/>
      <c r="AH836" s="51"/>
      <c r="AI836" s="51"/>
    </row>
    <row r="837" spans="1:35" s="57" customFormat="1" outlineLevel="1">
      <c r="A837" s="647"/>
      <c r="B837" s="649" t="s">
        <v>23</v>
      </c>
      <c r="C837" s="100">
        <v>1321</v>
      </c>
      <c r="D837" s="48"/>
      <c r="E837" s="48" t="s">
        <v>13576</v>
      </c>
      <c r="F837" s="48" t="s">
        <v>13577</v>
      </c>
      <c r="G837" s="95" t="s">
        <v>13578</v>
      </c>
      <c r="H837" s="48"/>
      <c r="I837" s="48"/>
      <c r="J837" s="48"/>
      <c r="K837" s="48"/>
      <c r="L837" s="48"/>
      <c r="M837" s="48"/>
      <c r="N837" s="48"/>
      <c r="O837" s="48"/>
      <c r="P837" s="651"/>
      <c r="Q837" s="652"/>
      <c r="R837" s="125"/>
      <c r="S837" s="78"/>
      <c r="T837" s="78"/>
      <c r="U837" s="78"/>
      <c r="V837" s="78"/>
      <c r="W837" s="78"/>
      <c r="X837" s="78"/>
      <c r="Y837" s="78"/>
      <c r="Z837" s="48"/>
      <c r="AA837" s="87"/>
      <c r="AB837" s="90"/>
      <c r="AC837" s="90"/>
      <c r="AD837" s="90"/>
      <c r="AE837" s="48"/>
      <c r="AF837" s="635"/>
      <c r="AG837" s="125"/>
      <c r="AH837" s="51"/>
      <c r="AI837" s="51"/>
    </row>
    <row r="838" spans="1:35" s="57" customFormat="1" outlineLevel="1">
      <c r="A838" s="647"/>
      <c r="B838" s="649" t="s">
        <v>23</v>
      </c>
      <c r="C838" s="100">
        <v>1322</v>
      </c>
      <c r="D838" s="48"/>
      <c r="E838" s="48" t="s">
        <v>13579</v>
      </c>
      <c r="F838" s="48" t="s">
        <v>13580</v>
      </c>
      <c r="G838" s="95" t="s">
        <v>13581</v>
      </c>
      <c r="H838" s="48"/>
      <c r="I838" s="48"/>
      <c r="J838" s="48"/>
      <c r="K838" s="48"/>
      <c r="L838" s="48"/>
      <c r="M838" s="48"/>
      <c r="N838" s="48"/>
      <c r="O838" s="48"/>
      <c r="P838" s="651"/>
      <c r="Q838" s="652"/>
      <c r="R838" s="125"/>
      <c r="S838" s="78"/>
      <c r="T838" s="78"/>
      <c r="U838" s="78"/>
      <c r="V838" s="78"/>
      <c r="W838" s="78"/>
      <c r="X838" s="78"/>
      <c r="Y838" s="78"/>
      <c r="Z838" s="48"/>
      <c r="AA838" s="87"/>
      <c r="AB838" s="90"/>
      <c r="AC838" s="90"/>
      <c r="AD838" s="90"/>
      <c r="AE838" s="78"/>
      <c r="AF838" s="635"/>
      <c r="AG838" s="125"/>
      <c r="AH838" s="51"/>
      <c r="AI838" s="51"/>
    </row>
    <row r="839" spans="1:35" s="57" customFormat="1" outlineLevel="1">
      <c r="A839" s="647"/>
      <c r="B839" s="649" t="s">
        <v>23</v>
      </c>
      <c r="C839" s="100">
        <v>1323</v>
      </c>
      <c r="D839" s="48"/>
      <c r="E839" s="48" t="s">
        <v>13582</v>
      </c>
      <c r="F839" s="48" t="s">
        <v>13583</v>
      </c>
      <c r="G839" s="95" t="s">
        <v>13584</v>
      </c>
      <c r="H839" s="48"/>
      <c r="I839" s="48"/>
      <c r="J839" s="48"/>
      <c r="K839" s="48"/>
      <c r="L839" s="48"/>
      <c r="M839" s="48"/>
      <c r="N839" s="48"/>
      <c r="O839" s="48"/>
      <c r="P839" s="651"/>
      <c r="Q839" s="652"/>
      <c r="R839" s="125"/>
      <c r="S839" s="78"/>
      <c r="T839" s="78"/>
      <c r="U839" s="78"/>
      <c r="V839" s="78"/>
      <c r="W839" s="78"/>
      <c r="X839" s="78"/>
      <c r="Y839" s="78"/>
      <c r="Z839" s="48"/>
      <c r="AA839" s="87"/>
      <c r="AB839" s="90"/>
      <c r="AC839" s="90"/>
      <c r="AD839" s="90"/>
      <c r="AE839" s="48"/>
      <c r="AF839" s="635"/>
      <c r="AG839" s="125"/>
      <c r="AH839" s="51"/>
      <c r="AI839" s="51"/>
    </row>
    <row r="840" spans="1:35" s="57" customFormat="1" outlineLevel="1">
      <c r="A840" s="647"/>
      <c r="B840" s="649" t="s">
        <v>23</v>
      </c>
      <c r="C840" s="100">
        <v>1324</v>
      </c>
      <c r="D840" s="48"/>
      <c r="E840" s="48" t="s">
        <v>13585</v>
      </c>
      <c r="F840" s="48" t="s">
        <v>13586</v>
      </c>
      <c r="G840" s="95" t="s">
        <v>13587</v>
      </c>
      <c r="H840" s="48"/>
      <c r="I840" s="48"/>
      <c r="J840" s="48"/>
      <c r="K840" s="48"/>
      <c r="L840" s="48"/>
      <c r="M840" s="48"/>
      <c r="N840" s="48"/>
      <c r="O840" s="48"/>
      <c r="P840" s="651"/>
      <c r="Q840" s="652"/>
      <c r="R840" s="125"/>
      <c r="S840" s="78"/>
      <c r="T840" s="78"/>
      <c r="U840" s="78"/>
      <c r="V840" s="78"/>
      <c r="W840" s="78"/>
      <c r="X840" s="78"/>
      <c r="Y840" s="78"/>
      <c r="Z840" s="48"/>
      <c r="AA840" s="87"/>
      <c r="AB840" s="90"/>
      <c r="AC840" s="90"/>
      <c r="AD840" s="90"/>
      <c r="AE840" s="48"/>
      <c r="AF840" s="635"/>
      <c r="AG840" s="125"/>
      <c r="AH840" s="51"/>
      <c r="AI840" s="51"/>
    </row>
    <row r="841" spans="1:35" s="57" customFormat="1" outlineLevel="1">
      <c r="A841" s="647"/>
      <c r="B841" s="649" t="s">
        <v>23</v>
      </c>
      <c r="C841" s="100">
        <v>1325</v>
      </c>
      <c r="D841" s="48"/>
      <c r="E841" s="48" t="s">
        <v>13588</v>
      </c>
      <c r="F841" s="48" t="s">
        <v>13589</v>
      </c>
      <c r="G841" s="95" t="s">
        <v>13590</v>
      </c>
      <c r="H841" s="48"/>
      <c r="I841" s="48"/>
      <c r="J841" s="48"/>
      <c r="K841" s="48"/>
      <c r="L841" s="48"/>
      <c r="M841" s="48"/>
      <c r="N841" s="48"/>
      <c r="O841" s="48"/>
      <c r="P841" s="651"/>
      <c r="Q841" s="652"/>
      <c r="R841" s="125"/>
      <c r="S841" s="78"/>
      <c r="T841" s="78"/>
      <c r="U841" s="78"/>
      <c r="V841" s="78"/>
      <c r="W841" s="78"/>
      <c r="X841" s="78"/>
      <c r="Y841" s="78"/>
      <c r="Z841" s="48"/>
      <c r="AA841" s="87"/>
      <c r="AB841" s="90"/>
      <c r="AC841" s="90"/>
      <c r="AD841" s="90"/>
      <c r="AE841" s="48"/>
      <c r="AF841" s="635"/>
      <c r="AG841" s="125"/>
      <c r="AH841" s="51"/>
      <c r="AI841" s="51"/>
    </row>
    <row r="842" spans="1:35" s="57" customFormat="1" outlineLevel="1">
      <c r="A842" s="647"/>
      <c r="B842" s="649" t="s">
        <v>23</v>
      </c>
      <c r="C842" s="100">
        <v>1326</v>
      </c>
      <c r="D842" s="48"/>
      <c r="E842" s="48" t="s">
        <v>13591</v>
      </c>
      <c r="F842" s="48" t="s">
        <v>13592</v>
      </c>
      <c r="G842" s="95" t="s">
        <v>13593</v>
      </c>
      <c r="H842" s="48"/>
      <c r="I842" s="48"/>
      <c r="J842" s="48"/>
      <c r="K842" s="48"/>
      <c r="L842" s="48"/>
      <c r="M842" s="48"/>
      <c r="N842" s="48"/>
      <c r="O842" s="48"/>
      <c r="P842" s="651"/>
      <c r="Q842" s="652"/>
      <c r="R842" s="125"/>
      <c r="S842" s="78"/>
      <c r="T842" s="78"/>
      <c r="U842" s="78"/>
      <c r="V842" s="78"/>
      <c r="W842" s="78"/>
      <c r="X842" s="78"/>
      <c r="Y842" s="78"/>
      <c r="Z842" s="48"/>
      <c r="AA842" s="87"/>
      <c r="AB842" s="90"/>
      <c r="AC842" s="90"/>
      <c r="AD842" s="90"/>
      <c r="AE842" s="48"/>
      <c r="AF842" s="635"/>
      <c r="AG842" s="125"/>
      <c r="AH842" s="51"/>
      <c r="AI842" s="51"/>
    </row>
    <row r="843" spans="1:35" s="57" customFormat="1" outlineLevel="1">
      <c r="A843" s="647"/>
      <c r="B843" s="649" t="s">
        <v>23</v>
      </c>
      <c r="C843" s="100">
        <v>1327</v>
      </c>
      <c r="D843" s="48"/>
      <c r="E843" s="48" t="s">
        <v>13594</v>
      </c>
      <c r="F843" s="48" t="s">
        <v>13595</v>
      </c>
      <c r="G843" s="95" t="s">
        <v>13596</v>
      </c>
      <c r="H843" s="48"/>
      <c r="I843" s="48"/>
      <c r="J843" s="48"/>
      <c r="K843" s="48"/>
      <c r="L843" s="48"/>
      <c r="M843" s="48"/>
      <c r="N843" s="48"/>
      <c r="O843" s="48"/>
      <c r="P843" s="651"/>
      <c r="Q843" s="652"/>
      <c r="R843" s="125"/>
      <c r="S843" s="78"/>
      <c r="T843" s="78"/>
      <c r="U843" s="78"/>
      <c r="V843" s="78"/>
      <c r="W843" s="78"/>
      <c r="X843" s="78"/>
      <c r="Y843" s="78"/>
      <c r="Z843" s="48"/>
      <c r="AA843" s="87"/>
      <c r="AB843" s="90"/>
      <c r="AC843" s="90"/>
      <c r="AD843" s="90"/>
      <c r="AE843" s="48"/>
      <c r="AF843" s="635"/>
      <c r="AG843" s="125"/>
      <c r="AH843" s="51"/>
      <c r="AI843" s="51"/>
    </row>
    <row r="844" spans="1:35" s="57" customFormat="1" outlineLevel="1">
      <c r="A844" s="647"/>
      <c r="B844" s="649" t="s">
        <v>23</v>
      </c>
      <c r="C844" s="100">
        <v>1328</v>
      </c>
      <c r="D844" s="48"/>
      <c r="E844" s="48" t="s">
        <v>13597</v>
      </c>
      <c r="F844" s="48" t="s">
        <v>13598</v>
      </c>
      <c r="G844" s="95" t="s">
        <v>13599</v>
      </c>
      <c r="H844" s="48"/>
      <c r="I844" s="48"/>
      <c r="J844" s="48"/>
      <c r="K844" s="48"/>
      <c r="L844" s="48"/>
      <c r="M844" s="48"/>
      <c r="N844" s="48"/>
      <c r="O844" s="48"/>
      <c r="P844" s="651"/>
      <c r="Q844" s="652"/>
      <c r="R844" s="125"/>
      <c r="S844" s="78"/>
      <c r="T844" s="78"/>
      <c r="U844" s="78"/>
      <c r="V844" s="78"/>
      <c r="W844" s="78"/>
      <c r="X844" s="78"/>
      <c r="Y844" s="78"/>
      <c r="Z844" s="48"/>
      <c r="AA844" s="87"/>
      <c r="AB844" s="90"/>
      <c r="AC844" s="90"/>
      <c r="AD844" s="90"/>
      <c r="AE844" s="48"/>
      <c r="AF844" s="635"/>
      <c r="AG844" s="125"/>
      <c r="AH844" s="51"/>
      <c r="AI844" s="51"/>
    </row>
    <row r="845" spans="1:35" s="57" customFormat="1" outlineLevel="1">
      <c r="A845" s="647"/>
      <c r="B845" s="649" t="s">
        <v>23</v>
      </c>
      <c r="C845" s="100">
        <v>1329</v>
      </c>
      <c r="D845" s="48"/>
      <c r="E845" s="48" t="s">
        <v>13600</v>
      </c>
      <c r="F845" s="48" t="s">
        <v>13601</v>
      </c>
      <c r="G845" s="95" t="s">
        <v>13602</v>
      </c>
      <c r="H845" s="48"/>
      <c r="I845" s="48"/>
      <c r="J845" s="48"/>
      <c r="K845" s="48"/>
      <c r="L845" s="48"/>
      <c r="M845" s="48"/>
      <c r="N845" s="48"/>
      <c r="O845" s="48"/>
      <c r="P845" s="651"/>
      <c r="Q845" s="652"/>
      <c r="R845" s="125"/>
      <c r="S845" s="78"/>
      <c r="T845" s="78"/>
      <c r="U845" s="78"/>
      <c r="V845" s="78"/>
      <c r="W845" s="78"/>
      <c r="X845" s="78"/>
      <c r="Y845" s="78"/>
      <c r="Z845" s="48"/>
      <c r="AA845" s="87"/>
      <c r="AB845" s="90"/>
      <c r="AC845" s="90"/>
      <c r="AD845" s="90"/>
      <c r="AE845" s="48"/>
      <c r="AF845" s="635"/>
      <c r="AG845" s="125"/>
      <c r="AH845" s="51"/>
      <c r="AI845" s="51"/>
    </row>
    <row r="846" spans="1:35" s="57" customFormat="1" outlineLevel="1">
      <c r="A846" s="647"/>
      <c r="B846" s="649" t="s">
        <v>23</v>
      </c>
      <c r="C846" s="100">
        <v>1330</v>
      </c>
      <c r="D846" s="48"/>
      <c r="E846" s="48" t="s">
        <v>13603</v>
      </c>
      <c r="F846" s="48" t="s">
        <v>13604</v>
      </c>
      <c r="G846" s="95" t="s">
        <v>13605</v>
      </c>
      <c r="H846" s="48"/>
      <c r="I846" s="48"/>
      <c r="J846" s="48"/>
      <c r="K846" s="48"/>
      <c r="L846" s="48"/>
      <c r="M846" s="48"/>
      <c r="N846" s="48"/>
      <c r="O846" s="48"/>
      <c r="P846" s="651"/>
      <c r="Q846" s="652"/>
      <c r="R846" s="125"/>
      <c r="S846" s="78"/>
      <c r="T846" s="78"/>
      <c r="U846" s="78"/>
      <c r="V846" s="78"/>
      <c r="W846" s="78"/>
      <c r="X846" s="78"/>
      <c r="Y846" s="78"/>
      <c r="Z846" s="48"/>
      <c r="AA846" s="87"/>
      <c r="AB846" s="90"/>
      <c r="AC846" s="90"/>
      <c r="AD846" s="90"/>
      <c r="AE846" s="48"/>
      <c r="AF846" s="635"/>
      <c r="AG846" s="125"/>
      <c r="AH846" s="51"/>
      <c r="AI846" s="51"/>
    </row>
    <row r="847" spans="1:35" s="57" customFormat="1" outlineLevel="1">
      <c r="A847" s="647"/>
      <c r="B847" s="649" t="s">
        <v>23</v>
      </c>
      <c r="C847" s="100">
        <v>1331</v>
      </c>
      <c r="D847" s="48"/>
      <c r="E847" s="48" t="s">
        <v>13606</v>
      </c>
      <c r="F847" s="48" t="s">
        <v>13607</v>
      </c>
      <c r="G847" s="95" t="s">
        <v>13608</v>
      </c>
      <c r="H847" s="48"/>
      <c r="I847" s="48"/>
      <c r="J847" s="48"/>
      <c r="K847" s="48"/>
      <c r="L847" s="48"/>
      <c r="M847" s="48"/>
      <c r="N847" s="48"/>
      <c r="O847" s="48"/>
      <c r="P847" s="651"/>
      <c r="Q847" s="652"/>
      <c r="R847" s="125"/>
      <c r="S847" s="78"/>
      <c r="T847" s="78"/>
      <c r="U847" s="78"/>
      <c r="V847" s="78"/>
      <c r="W847" s="78"/>
      <c r="X847" s="78"/>
      <c r="Y847" s="78"/>
      <c r="Z847" s="48"/>
      <c r="AA847" s="87"/>
      <c r="AB847" s="90"/>
      <c r="AC847" s="90"/>
      <c r="AD847" s="90"/>
      <c r="AE847" s="48"/>
      <c r="AF847" s="635"/>
      <c r="AG847" s="125"/>
      <c r="AH847" s="51"/>
      <c r="AI847" s="51"/>
    </row>
    <row r="848" spans="1:35" s="57" customFormat="1" outlineLevel="1">
      <c r="A848" s="647"/>
      <c r="B848" s="649" t="s">
        <v>23</v>
      </c>
      <c r="C848" s="100">
        <v>1332</v>
      </c>
      <c r="D848" s="48"/>
      <c r="E848" s="48" t="s">
        <v>13609</v>
      </c>
      <c r="F848" s="48" t="s">
        <v>13610</v>
      </c>
      <c r="G848" s="95" t="s">
        <v>13611</v>
      </c>
      <c r="H848" s="48"/>
      <c r="I848" s="48"/>
      <c r="J848" s="48"/>
      <c r="K848" s="48"/>
      <c r="L848" s="48"/>
      <c r="M848" s="48"/>
      <c r="N848" s="48"/>
      <c r="O848" s="48"/>
      <c r="P848" s="651"/>
      <c r="Q848" s="652"/>
      <c r="R848" s="125"/>
      <c r="S848" s="78"/>
      <c r="T848" s="78"/>
      <c r="U848" s="78"/>
      <c r="V848" s="78"/>
      <c r="W848" s="78"/>
      <c r="X848" s="78"/>
      <c r="Y848" s="78"/>
      <c r="Z848" s="48"/>
      <c r="AA848" s="87"/>
      <c r="AB848" s="90"/>
      <c r="AC848" s="90"/>
      <c r="AD848" s="90"/>
      <c r="AE848" s="48"/>
      <c r="AF848" s="635"/>
      <c r="AG848" s="125"/>
      <c r="AH848" s="51"/>
      <c r="AI848" s="51"/>
    </row>
    <row r="849" spans="1:35" s="57" customFormat="1" outlineLevel="1">
      <c r="A849" s="647"/>
      <c r="B849" s="649" t="s">
        <v>23</v>
      </c>
      <c r="C849" s="100">
        <v>1333</v>
      </c>
      <c r="D849" s="48"/>
      <c r="E849" s="48" t="s">
        <v>13612</v>
      </c>
      <c r="F849" s="48" t="s">
        <v>13613</v>
      </c>
      <c r="G849" s="95" t="s">
        <v>13614</v>
      </c>
      <c r="H849" s="48"/>
      <c r="I849" s="48"/>
      <c r="J849" s="48"/>
      <c r="K849" s="48"/>
      <c r="L849" s="48"/>
      <c r="M849" s="48"/>
      <c r="N849" s="48"/>
      <c r="O849" s="48"/>
      <c r="P849" s="651"/>
      <c r="Q849" s="652"/>
      <c r="R849" s="125"/>
      <c r="S849" s="78"/>
      <c r="T849" s="78"/>
      <c r="U849" s="78"/>
      <c r="V849" s="78"/>
      <c r="W849" s="78"/>
      <c r="X849" s="78"/>
      <c r="Y849" s="78"/>
      <c r="Z849" s="48"/>
      <c r="AA849" s="87"/>
      <c r="AB849" s="90"/>
      <c r="AC849" s="90"/>
      <c r="AD849" s="90"/>
      <c r="AE849" s="48"/>
      <c r="AF849" s="635"/>
      <c r="AG849" s="125"/>
      <c r="AH849" s="51"/>
      <c r="AI849" s="51"/>
    </row>
    <row r="850" spans="1:35" s="57" customFormat="1" outlineLevel="1">
      <c r="A850" s="647"/>
      <c r="B850" s="649" t="s">
        <v>23</v>
      </c>
      <c r="C850" s="100">
        <v>1334</v>
      </c>
      <c r="D850" s="48"/>
      <c r="E850" s="48" t="s">
        <v>13615</v>
      </c>
      <c r="F850" s="48" t="s">
        <v>13616</v>
      </c>
      <c r="G850" s="95" t="s">
        <v>13617</v>
      </c>
      <c r="H850" s="48"/>
      <c r="I850" s="48"/>
      <c r="J850" s="48"/>
      <c r="K850" s="48"/>
      <c r="L850" s="48"/>
      <c r="M850" s="48"/>
      <c r="N850" s="48"/>
      <c r="O850" s="48"/>
      <c r="P850" s="651"/>
      <c r="Q850" s="652"/>
      <c r="R850" s="125"/>
      <c r="S850" s="78"/>
      <c r="T850" s="78"/>
      <c r="U850" s="78"/>
      <c r="V850" s="78"/>
      <c r="W850" s="78"/>
      <c r="X850" s="78"/>
      <c r="Y850" s="78"/>
      <c r="Z850" s="48"/>
      <c r="AA850" s="87"/>
      <c r="AB850" s="90"/>
      <c r="AC850" s="90"/>
      <c r="AD850" s="90"/>
      <c r="AE850" s="48"/>
      <c r="AF850" s="635"/>
      <c r="AG850" s="125"/>
      <c r="AH850" s="51"/>
      <c r="AI850" s="51"/>
    </row>
    <row r="851" spans="1:35" s="57" customFormat="1" outlineLevel="1">
      <c r="A851" s="647"/>
      <c r="B851" s="649" t="s">
        <v>23</v>
      </c>
      <c r="C851" s="100">
        <v>1335</v>
      </c>
      <c r="D851" s="48"/>
      <c r="E851" s="48" t="s">
        <v>13618</v>
      </c>
      <c r="F851" s="48" t="s">
        <v>13619</v>
      </c>
      <c r="G851" s="95" t="s">
        <v>12122</v>
      </c>
      <c r="H851" s="48"/>
      <c r="I851" s="48"/>
      <c r="J851" s="48"/>
      <c r="K851" s="48"/>
      <c r="L851" s="48"/>
      <c r="M851" s="48"/>
      <c r="N851" s="48"/>
      <c r="O851" s="48"/>
      <c r="P851" s="651"/>
      <c r="Q851" s="652"/>
      <c r="R851" s="125"/>
      <c r="S851" s="78"/>
      <c r="T851" s="78"/>
      <c r="U851" s="78"/>
      <c r="V851" s="78"/>
      <c r="W851" s="78"/>
      <c r="X851" s="78"/>
      <c r="Y851" s="78"/>
      <c r="Z851" s="48"/>
      <c r="AA851" s="87"/>
      <c r="AB851" s="90"/>
      <c r="AC851" s="90"/>
      <c r="AD851" s="90"/>
      <c r="AE851" s="48"/>
      <c r="AF851" s="635"/>
      <c r="AG851" s="125"/>
      <c r="AH851" s="51"/>
      <c r="AI851" s="51"/>
    </row>
    <row r="852" spans="1:35" s="57" customFormat="1" outlineLevel="1">
      <c r="A852" s="647"/>
      <c r="B852" s="649" t="s">
        <v>23</v>
      </c>
      <c r="C852" s="100">
        <v>1336</v>
      </c>
      <c r="D852" s="48"/>
      <c r="E852" s="48" t="s">
        <v>13620</v>
      </c>
      <c r="F852" s="48" t="s">
        <v>13621</v>
      </c>
      <c r="G852" s="95" t="s">
        <v>12126</v>
      </c>
      <c r="H852" s="48"/>
      <c r="I852" s="48"/>
      <c r="J852" s="48"/>
      <c r="K852" s="48"/>
      <c r="L852" s="48"/>
      <c r="M852" s="48"/>
      <c r="N852" s="48"/>
      <c r="O852" s="48"/>
      <c r="P852" s="651"/>
      <c r="Q852" s="652"/>
      <c r="R852" s="125"/>
      <c r="S852" s="78"/>
      <c r="T852" s="78"/>
      <c r="U852" s="78"/>
      <c r="V852" s="78"/>
      <c r="W852" s="78"/>
      <c r="X852" s="78"/>
      <c r="Y852" s="78"/>
      <c r="Z852" s="48"/>
      <c r="AA852" s="87"/>
      <c r="AB852" s="90"/>
      <c r="AC852" s="90"/>
      <c r="AD852" s="90"/>
      <c r="AE852" s="48"/>
      <c r="AF852" s="635"/>
      <c r="AG852" s="125"/>
      <c r="AH852" s="51"/>
      <c r="AI852" s="51"/>
    </row>
    <row r="853" spans="1:35" s="57" customFormat="1" outlineLevel="1">
      <c r="A853" s="647"/>
      <c r="B853" s="649" t="s">
        <v>23</v>
      </c>
      <c r="C853" s="100">
        <v>1337</v>
      </c>
      <c r="D853" s="48"/>
      <c r="E853" s="48" t="s">
        <v>13622</v>
      </c>
      <c r="F853" s="48" t="s">
        <v>13623</v>
      </c>
      <c r="G853" s="95" t="s">
        <v>12129</v>
      </c>
      <c r="H853" s="48"/>
      <c r="I853" s="48"/>
      <c r="J853" s="48"/>
      <c r="K853" s="48"/>
      <c r="L853" s="48"/>
      <c r="M853" s="48"/>
      <c r="N853" s="48"/>
      <c r="O853" s="48"/>
      <c r="P853" s="651"/>
      <c r="Q853" s="652"/>
      <c r="R853" s="125"/>
      <c r="S853" s="78"/>
      <c r="T853" s="78"/>
      <c r="U853" s="78"/>
      <c r="V853" s="78"/>
      <c r="W853" s="78"/>
      <c r="X853" s="78"/>
      <c r="Y853" s="78"/>
      <c r="Z853" s="48"/>
      <c r="AA853" s="87"/>
      <c r="AB853" s="90"/>
      <c r="AC853" s="90"/>
      <c r="AD853" s="90"/>
      <c r="AE853" s="48"/>
      <c r="AF853" s="635"/>
      <c r="AG853" s="125"/>
      <c r="AH853" s="51"/>
      <c r="AI853" s="51"/>
    </row>
    <row r="854" spans="1:35" s="57" customFormat="1" outlineLevel="1">
      <c r="A854" s="647"/>
      <c r="B854" s="649" t="s">
        <v>23</v>
      </c>
      <c r="C854" s="100">
        <v>1338</v>
      </c>
      <c r="D854" s="48"/>
      <c r="E854" s="48" t="s">
        <v>13624</v>
      </c>
      <c r="F854" s="48" t="s">
        <v>13625</v>
      </c>
      <c r="G854" s="95" t="s">
        <v>12132</v>
      </c>
      <c r="H854" s="48"/>
      <c r="I854" s="48"/>
      <c r="J854" s="48"/>
      <c r="K854" s="48"/>
      <c r="L854" s="48"/>
      <c r="M854" s="48"/>
      <c r="N854" s="48"/>
      <c r="O854" s="48"/>
      <c r="P854" s="651"/>
      <c r="Q854" s="652"/>
      <c r="R854" s="125"/>
      <c r="S854" s="78"/>
      <c r="T854" s="78"/>
      <c r="U854" s="78"/>
      <c r="V854" s="78"/>
      <c r="W854" s="78"/>
      <c r="X854" s="78"/>
      <c r="Y854" s="78"/>
      <c r="Z854" s="48"/>
      <c r="AA854" s="87"/>
      <c r="AB854" s="90"/>
      <c r="AC854" s="90"/>
      <c r="AD854" s="90"/>
      <c r="AE854" s="48"/>
      <c r="AF854" s="635"/>
      <c r="AG854" s="125"/>
      <c r="AH854" s="51"/>
      <c r="AI854" s="51"/>
    </row>
    <row r="855" spans="1:35" s="57" customFormat="1" outlineLevel="1">
      <c r="A855" s="647"/>
      <c r="B855" s="649" t="s">
        <v>23</v>
      </c>
      <c r="C855" s="100">
        <v>1339</v>
      </c>
      <c r="D855" s="48"/>
      <c r="E855" s="48" t="s">
        <v>13626</v>
      </c>
      <c r="F855" s="48" t="s">
        <v>13627</v>
      </c>
      <c r="G855" s="95" t="s">
        <v>12135</v>
      </c>
      <c r="H855" s="48"/>
      <c r="I855" s="48"/>
      <c r="J855" s="48"/>
      <c r="K855" s="48"/>
      <c r="L855" s="48"/>
      <c r="M855" s="48"/>
      <c r="N855" s="48"/>
      <c r="O855" s="48"/>
      <c r="P855" s="651"/>
      <c r="Q855" s="652"/>
      <c r="R855" s="125"/>
      <c r="S855" s="78"/>
      <c r="T855" s="78"/>
      <c r="U855" s="78"/>
      <c r="V855" s="78"/>
      <c r="W855" s="78"/>
      <c r="X855" s="78"/>
      <c r="Y855" s="78"/>
      <c r="Z855" s="48"/>
      <c r="AA855" s="87"/>
      <c r="AB855" s="90"/>
      <c r="AC855" s="90"/>
      <c r="AD855" s="90"/>
      <c r="AE855" s="48"/>
      <c r="AF855" s="635"/>
      <c r="AG855" s="125"/>
      <c r="AH855" s="51"/>
      <c r="AI855" s="51"/>
    </row>
    <row r="856" spans="1:35" s="57" customFormat="1" outlineLevel="1">
      <c r="A856" s="647"/>
      <c r="B856" s="649" t="s">
        <v>23</v>
      </c>
      <c r="C856" s="100">
        <v>1340</v>
      </c>
      <c r="D856" s="48"/>
      <c r="E856" s="48" t="s">
        <v>13628</v>
      </c>
      <c r="F856" s="48" t="s">
        <v>13629</v>
      </c>
      <c r="G856" s="95" t="s">
        <v>12138</v>
      </c>
      <c r="H856" s="48"/>
      <c r="I856" s="48"/>
      <c r="J856" s="48"/>
      <c r="K856" s="48"/>
      <c r="L856" s="48"/>
      <c r="M856" s="48"/>
      <c r="N856" s="48"/>
      <c r="O856" s="48"/>
      <c r="P856" s="651"/>
      <c r="Q856" s="652"/>
      <c r="R856" s="125"/>
      <c r="S856" s="78"/>
      <c r="T856" s="78"/>
      <c r="U856" s="78"/>
      <c r="V856" s="78"/>
      <c r="W856" s="78"/>
      <c r="X856" s="78"/>
      <c r="Y856" s="78"/>
      <c r="Z856" s="48"/>
      <c r="AA856" s="87"/>
      <c r="AB856" s="90"/>
      <c r="AC856" s="90"/>
      <c r="AD856" s="90"/>
      <c r="AE856" s="48"/>
      <c r="AF856" s="635"/>
      <c r="AG856" s="125"/>
      <c r="AH856" s="51"/>
      <c r="AI856" s="51"/>
    </row>
    <row r="857" spans="1:35" s="57" customFormat="1" outlineLevel="1">
      <c r="A857" s="647"/>
      <c r="B857" s="649" t="s">
        <v>23</v>
      </c>
      <c r="C857" s="100">
        <v>1341</v>
      </c>
      <c r="D857" s="48"/>
      <c r="E857" s="48" t="s">
        <v>13630</v>
      </c>
      <c r="F857" s="48" t="s">
        <v>13631</v>
      </c>
      <c r="G857" s="95" t="s">
        <v>12141</v>
      </c>
      <c r="H857" s="48"/>
      <c r="I857" s="48"/>
      <c r="J857" s="48"/>
      <c r="K857" s="48"/>
      <c r="L857" s="48"/>
      <c r="M857" s="48"/>
      <c r="N857" s="48"/>
      <c r="O857" s="48"/>
      <c r="P857" s="651"/>
      <c r="Q857" s="652"/>
      <c r="R857" s="125"/>
      <c r="S857" s="78"/>
      <c r="T857" s="78"/>
      <c r="U857" s="78"/>
      <c r="V857" s="78"/>
      <c r="W857" s="78"/>
      <c r="X857" s="78"/>
      <c r="Y857" s="78"/>
      <c r="Z857" s="48"/>
      <c r="AA857" s="87"/>
      <c r="AB857" s="90"/>
      <c r="AC857" s="90"/>
      <c r="AD857" s="90"/>
      <c r="AE857" s="48"/>
      <c r="AF857" s="635"/>
      <c r="AG857" s="125"/>
      <c r="AH857" s="51"/>
      <c r="AI857" s="51"/>
    </row>
    <row r="858" spans="1:35" s="57" customFormat="1" outlineLevel="1">
      <c r="A858" s="647"/>
      <c r="B858" s="649" t="s">
        <v>23</v>
      </c>
      <c r="C858" s="100">
        <v>1342</v>
      </c>
      <c r="D858" s="48"/>
      <c r="E858" s="48" t="s">
        <v>13632</v>
      </c>
      <c r="F858" s="48" t="s">
        <v>13633</v>
      </c>
      <c r="G858" s="95" t="s">
        <v>12144</v>
      </c>
      <c r="H858" s="48"/>
      <c r="I858" s="48"/>
      <c r="J858" s="48"/>
      <c r="K858" s="48"/>
      <c r="L858" s="48"/>
      <c r="M858" s="48"/>
      <c r="N858" s="48"/>
      <c r="O858" s="48"/>
      <c r="P858" s="651"/>
      <c r="Q858" s="652"/>
      <c r="R858" s="125"/>
      <c r="S858" s="78"/>
      <c r="T858" s="78"/>
      <c r="U858" s="78"/>
      <c r="V858" s="78"/>
      <c r="W858" s="78"/>
      <c r="X858" s="78"/>
      <c r="Y858" s="78"/>
      <c r="Z858" s="48"/>
      <c r="AA858" s="87"/>
      <c r="AB858" s="90"/>
      <c r="AC858" s="90"/>
      <c r="AD858" s="90"/>
      <c r="AE858" s="48"/>
      <c r="AF858" s="635"/>
      <c r="AG858" s="125"/>
      <c r="AH858" s="51"/>
      <c r="AI858" s="51"/>
    </row>
    <row r="859" spans="1:35" s="57" customFormat="1" outlineLevel="1">
      <c r="A859" s="647"/>
      <c r="B859" s="649" t="s">
        <v>23</v>
      </c>
      <c r="C859" s="100">
        <v>1343</v>
      </c>
      <c r="D859" s="48"/>
      <c r="E859" s="48" t="s">
        <v>13634</v>
      </c>
      <c r="F859" s="48" t="s">
        <v>13635</v>
      </c>
      <c r="G859" s="95" t="s">
        <v>13636</v>
      </c>
      <c r="H859" s="48"/>
      <c r="I859" s="48"/>
      <c r="J859" s="48"/>
      <c r="K859" s="48"/>
      <c r="L859" s="48"/>
      <c r="M859" s="48"/>
      <c r="N859" s="48"/>
      <c r="O859" s="48"/>
      <c r="P859" s="651"/>
      <c r="Q859" s="652"/>
      <c r="R859" s="125"/>
      <c r="S859" s="78"/>
      <c r="T859" s="78"/>
      <c r="U859" s="78"/>
      <c r="V859" s="78"/>
      <c r="W859" s="78"/>
      <c r="X859" s="78"/>
      <c r="Y859" s="78"/>
      <c r="Z859" s="48"/>
      <c r="AA859" s="87"/>
      <c r="AB859" s="90"/>
      <c r="AC859" s="90"/>
      <c r="AD859" s="90"/>
      <c r="AE859" s="48"/>
      <c r="AF859" s="635"/>
      <c r="AG859" s="125"/>
      <c r="AH859" s="51"/>
      <c r="AI859" s="51"/>
    </row>
    <row r="860" spans="1:35" s="57" customFormat="1" outlineLevel="1">
      <c r="A860" s="647"/>
      <c r="B860" s="649" t="s">
        <v>23</v>
      </c>
      <c r="C860" s="100">
        <v>1344</v>
      </c>
      <c r="D860" s="48"/>
      <c r="E860" s="48" t="s">
        <v>13637</v>
      </c>
      <c r="F860" s="48" t="s">
        <v>13638</v>
      </c>
      <c r="G860" s="95" t="s">
        <v>13639</v>
      </c>
      <c r="H860" s="48"/>
      <c r="I860" s="48"/>
      <c r="J860" s="48"/>
      <c r="K860" s="48"/>
      <c r="L860" s="48"/>
      <c r="M860" s="48"/>
      <c r="N860" s="48"/>
      <c r="O860" s="48"/>
      <c r="P860" s="651"/>
      <c r="Q860" s="652"/>
      <c r="R860" s="125"/>
      <c r="S860" s="78"/>
      <c r="T860" s="78"/>
      <c r="U860" s="78"/>
      <c r="V860" s="78"/>
      <c r="W860" s="78"/>
      <c r="X860" s="78"/>
      <c r="Y860" s="78"/>
      <c r="Z860" s="48"/>
      <c r="AA860" s="87"/>
      <c r="AB860" s="90"/>
      <c r="AC860" s="90"/>
      <c r="AD860" s="90"/>
      <c r="AE860" s="48"/>
      <c r="AF860" s="635"/>
      <c r="AG860" s="125"/>
      <c r="AH860" s="51"/>
      <c r="AI860" s="51"/>
    </row>
    <row r="861" spans="1:35" s="57" customFormat="1" outlineLevel="1">
      <c r="A861" s="647"/>
      <c r="B861" s="649" t="s">
        <v>23</v>
      </c>
      <c r="C861" s="100">
        <v>1345</v>
      </c>
      <c r="D861" s="48"/>
      <c r="E861" s="48" t="s">
        <v>13640</v>
      </c>
      <c r="F861" s="48" t="s">
        <v>13641</v>
      </c>
      <c r="G861" s="95" t="s">
        <v>13642</v>
      </c>
      <c r="H861" s="48"/>
      <c r="I861" s="48"/>
      <c r="J861" s="48"/>
      <c r="K861" s="48"/>
      <c r="L861" s="48"/>
      <c r="M861" s="48"/>
      <c r="N861" s="48"/>
      <c r="O861" s="48"/>
      <c r="P861" s="651"/>
      <c r="Q861" s="652"/>
      <c r="R861" s="125"/>
      <c r="S861" s="78"/>
      <c r="T861" s="78"/>
      <c r="U861" s="78"/>
      <c r="V861" s="78"/>
      <c r="W861" s="78"/>
      <c r="X861" s="78"/>
      <c r="Y861" s="78"/>
      <c r="Z861" s="48"/>
      <c r="AA861" s="87"/>
      <c r="AB861" s="90"/>
      <c r="AC861" s="90"/>
      <c r="AD861" s="90"/>
      <c r="AE861" s="48"/>
      <c r="AF861" s="635"/>
      <c r="AG861" s="125"/>
      <c r="AH861" s="51"/>
      <c r="AI861" s="51"/>
    </row>
    <row r="862" spans="1:35" s="57" customFormat="1" outlineLevel="1">
      <c r="A862" s="647"/>
      <c r="B862" s="649" t="s">
        <v>23</v>
      </c>
      <c r="C862" s="100">
        <v>1346</v>
      </c>
      <c r="D862" s="48"/>
      <c r="E862" s="48" t="s">
        <v>13643</v>
      </c>
      <c r="F862" s="48" t="s">
        <v>13644</v>
      </c>
      <c r="G862" s="95" t="s">
        <v>13645</v>
      </c>
      <c r="H862" s="48"/>
      <c r="I862" s="48"/>
      <c r="J862" s="48"/>
      <c r="K862" s="48"/>
      <c r="L862" s="48"/>
      <c r="M862" s="48"/>
      <c r="N862" s="48"/>
      <c r="O862" s="48"/>
      <c r="P862" s="651"/>
      <c r="Q862" s="652"/>
      <c r="R862" s="125"/>
      <c r="S862" s="78"/>
      <c r="T862" s="78"/>
      <c r="U862" s="78"/>
      <c r="V862" s="78"/>
      <c r="W862" s="78"/>
      <c r="X862" s="78"/>
      <c r="Y862" s="78"/>
      <c r="Z862" s="48"/>
      <c r="AA862" s="87"/>
      <c r="AB862" s="90"/>
      <c r="AC862" s="90"/>
      <c r="AD862" s="90"/>
      <c r="AE862" s="48"/>
      <c r="AF862" s="635"/>
      <c r="AG862" s="125"/>
      <c r="AH862" s="51"/>
      <c r="AI862" s="51"/>
    </row>
    <row r="863" spans="1:35" s="57" customFormat="1" outlineLevel="1">
      <c r="A863" s="647"/>
      <c r="B863" s="649" t="s">
        <v>23</v>
      </c>
      <c r="C863" s="100">
        <v>1347</v>
      </c>
      <c r="D863" s="48"/>
      <c r="E863" s="48" t="s">
        <v>13646</v>
      </c>
      <c r="F863" s="48" t="s">
        <v>13647</v>
      </c>
      <c r="G863" s="95" t="s">
        <v>13648</v>
      </c>
      <c r="H863" s="48"/>
      <c r="I863" s="48"/>
      <c r="J863" s="48"/>
      <c r="K863" s="48"/>
      <c r="L863" s="48"/>
      <c r="M863" s="48"/>
      <c r="N863" s="48"/>
      <c r="O863" s="48"/>
      <c r="P863" s="651"/>
      <c r="Q863" s="652"/>
      <c r="R863" s="125"/>
      <c r="S863" s="78"/>
      <c r="T863" s="78"/>
      <c r="U863" s="78"/>
      <c r="V863" s="78"/>
      <c r="W863" s="78"/>
      <c r="X863" s="78"/>
      <c r="Y863" s="78"/>
      <c r="Z863" s="48"/>
      <c r="AA863" s="87"/>
      <c r="AB863" s="90"/>
      <c r="AC863" s="90"/>
      <c r="AD863" s="90"/>
      <c r="AE863" s="48"/>
      <c r="AF863" s="635"/>
      <c r="AG863" s="125"/>
      <c r="AH863" s="51"/>
      <c r="AI863" s="51"/>
    </row>
    <row r="864" spans="1:35" s="57" customFormat="1" outlineLevel="1">
      <c r="A864" s="647"/>
      <c r="B864" s="649" t="s">
        <v>23</v>
      </c>
      <c r="C864" s="100">
        <v>1348</v>
      </c>
      <c r="D864" s="48"/>
      <c r="E864" s="48" t="s">
        <v>13649</v>
      </c>
      <c r="F864" s="48" t="s">
        <v>13650</v>
      </c>
      <c r="G864" s="95" t="s">
        <v>12180</v>
      </c>
      <c r="H864" s="48"/>
      <c r="I864" s="48"/>
      <c r="J864" s="48"/>
      <c r="K864" s="48"/>
      <c r="L864" s="48"/>
      <c r="M864" s="48"/>
      <c r="N864" s="48"/>
      <c r="O864" s="48"/>
      <c r="P864" s="651"/>
      <c r="Q864" s="652"/>
      <c r="R864" s="125"/>
      <c r="S864" s="78"/>
      <c r="T864" s="78"/>
      <c r="U864" s="78"/>
      <c r="V864" s="78"/>
      <c r="W864" s="78"/>
      <c r="X864" s="78"/>
      <c r="Y864" s="78"/>
      <c r="Z864" s="48"/>
      <c r="AA864" s="87"/>
      <c r="AB864" s="90"/>
      <c r="AC864" s="90"/>
      <c r="AD864" s="90"/>
      <c r="AE864" s="48"/>
      <c r="AF864" s="635"/>
      <c r="AG864" s="125"/>
      <c r="AH864" s="51"/>
      <c r="AI864" s="51"/>
    </row>
    <row r="865" spans="1:35" s="57" customFormat="1" outlineLevel="1">
      <c r="A865" s="647"/>
      <c r="B865" s="649" t="s">
        <v>23</v>
      </c>
      <c r="C865" s="100">
        <v>1349</v>
      </c>
      <c r="D865" s="48"/>
      <c r="E865" s="48" t="s">
        <v>13651</v>
      </c>
      <c r="F865" s="48" t="s">
        <v>13652</v>
      </c>
      <c r="G865" s="95" t="s">
        <v>12184</v>
      </c>
      <c r="H865" s="48"/>
      <c r="I865" s="48"/>
      <c r="J865" s="48"/>
      <c r="K865" s="48"/>
      <c r="L865" s="48"/>
      <c r="M865" s="48"/>
      <c r="N865" s="48"/>
      <c r="O865" s="48"/>
      <c r="P865" s="651"/>
      <c r="Q865" s="652"/>
      <c r="R865" s="125"/>
      <c r="S865" s="78"/>
      <c r="T865" s="78"/>
      <c r="U865" s="78"/>
      <c r="V865" s="78"/>
      <c r="W865" s="78"/>
      <c r="X865" s="78"/>
      <c r="Y865" s="78"/>
      <c r="Z865" s="48"/>
      <c r="AA865" s="87"/>
      <c r="AB865" s="90"/>
      <c r="AC865" s="90"/>
      <c r="AD865" s="90"/>
      <c r="AE865" s="48"/>
      <c r="AF865" s="635"/>
      <c r="AG865" s="125"/>
      <c r="AH865" s="51"/>
      <c r="AI865" s="51"/>
    </row>
    <row r="866" spans="1:35" s="57" customFormat="1" outlineLevel="1">
      <c r="A866" s="647"/>
      <c r="B866" s="649" t="s">
        <v>23</v>
      </c>
      <c r="C866" s="100">
        <v>1350</v>
      </c>
      <c r="D866" s="48"/>
      <c r="E866" s="48" t="s">
        <v>13653</v>
      </c>
      <c r="F866" s="48" t="s">
        <v>13654</v>
      </c>
      <c r="G866" s="95" t="s">
        <v>12187</v>
      </c>
      <c r="H866" s="48"/>
      <c r="I866" s="48"/>
      <c r="J866" s="48"/>
      <c r="K866" s="48"/>
      <c r="L866" s="48"/>
      <c r="M866" s="48"/>
      <c r="N866" s="48"/>
      <c r="O866" s="48"/>
      <c r="P866" s="651"/>
      <c r="Q866" s="652"/>
      <c r="R866" s="125"/>
      <c r="S866" s="78"/>
      <c r="T866" s="78"/>
      <c r="U866" s="78"/>
      <c r="V866" s="78"/>
      <c r="W866" s="78"/>
      <c r="X866" s="78"/>
      <c r="Y866" s="78"/>
      <c r="Z866" s="48"/>
      <c r="AA866" s="87"/>
      <c r="AB866" s="90"/>
      <c r="AC866" s="90"/>
      <c r="AD866" s="90"/>
      <c r="AE866" s="48"/>
      <c r="AF866" s="635"/>
      <c r="AG866" s="125"/>
      <c r="AH866" s="51"/>
      <c r="AI866" s="51"/>
    </row>
    <row r="867" spans="1:35" s="57" customFormat="1" outlineLevel="1">
      <c r="A867" s="647"/>
      <c r="B867" s="649" t="s">
        <v>23</v>
      </c>
      <c r="C867" s="100">
        <v>1351</v>
      </c>
      <c r="D867" s="48"/>
      <c r="E867" s="48" t="s">
        <v>13655</v>
      </c>
      <c r="F867" s="48" t="s">
        <v>13656</v>
      </c>
      <c r="G867" s="95" t="s">
        <v>12190</v>
      </c>
      <c r="H867" s="48"/>
      <c r="I867" s="48"/>
      <c r="J867" s="48"/>
      <c r="K867" s="48"/>
      <c r="L867" s="48"/>
      <c r="M867" s="48"/>
      <c r="N867" s="48"/>
      <c r="O867" s="48"/>
      <c r="P867" s="651"/>
      <c r="Q867" s="652"/>
      <c r="R867" s="125"/>
      <c r="S867" s="78"/>
      <c r="T867" s="78"/>
      <c r="U867" s="78"/>
      <c r="V867" s="78"/>
      <c r="W867" s="78"/>
      <c r="X867" s="78"/>
      <c r="Y867" s="78"/>
      <c r="Z867" s="48"/>
      <c r="AA867" s="87"/>
      <c r="AB867" s="90"/>
      <c r="AC867" s="90"/>
      <c r="AD867" s="90"/>
      <c r="AE867" s="48"/>
      <c r="AF867" s="635"/>
      <c r="AG867" s="125"/>
      <c r="AH867" s="51"/>
      <c r="AI867" s="51"/>
    </row>
    <row r="868" spans="1:35" s="57" customFormat="1" outlineLevel="1">
      <c r="A868" s="647"/>
      <c r="B868" s="649" t="s">
        <v>23</v>
      </c>
      <c r="C868" s="100">
        <v>1352</v>
      </c>
      <c r="D868" s="48"/>
      <c r="E868" s="48" t="s">
        <v>13657</v>
      </c>
      <c r="F868" s="48" t="s">
        <v>13658</v>
      </c>
      <c r="G868" s="95" t="s">
        <v>12193</v>
      </c>
      <c r="H868" s="48"/>
      <c r="I868" s="48"/>
      <c r="J868" s="48"/>
      <c r="K868" s="48"/>
      <c r="L868" s="48"/>
      <c r="M868" s="48"/>
      <c r="N868" s="48"/>
      <c r="O868" s="48"/>
      <c r="P868" s="651"/>
      <c r="Q868" s="652"/>
      <c r="R868" s="125"/>
      <c r="S868" s="78"/>
      <c r="T868" s="78"/>
      <c r="U868" s="78"/>
      <c r="V868" s="78"/>
      <c r="W868" s="78"/>
      <c r="X868" s="78"/>
      <c r="Y868" s="78"/>
      <c r="Z868" s="48"/>
      <c r="AA868" s="87"/>
      <c r="AB868" s="90"/>
      <c r="AC868" s="90"/>
      <c r="AD868" s="90"/>
      <c r="AE868" s="48"/>
      <c r="AF868" s="635"/>
      <c r="AG868" s="125"/>
      <c r="AH868" s="51"/>
      <c r="AI868" s="51"/>
    </row>
    <row r="869" spans="1:35" s="57" customFormat="1" outlineLevel="1">
      <c r="A869" s="647"/>
      <c r="B869" s="649" t="s">
        <v>23</v>
      </c>
      <c r="C869" s="100">
        <v>1353</v>
      </c>
      <c r="D869" s="48"/>
      <c r="E869" s="48" t="s">
        <v>13659</v>
      </c>
      <c r="F869" s="48" t="s">
        <v>13660</v>
      </c>
      <c r="G869" s="95" t="s">
        <v>12196</v>
      </c>
      <c r="H869" s="48"/>
      <c r="I869" s="48"/>
      <c r="J869" s="48"/>
      <c r="K869" s="48"/>
      <c r="L869" s="48"/>
      <c r="M869" s="48"/>
      <c r="N869" s="48"/>
      <c r="O869" s="48"/>
      <c r="P869" s="651"/>
      <c r="Q869" s="652"/>
      <c r="R869" s="125"/>
      <c r="S869" s="78"/>
      <c r="T869" s="78"/>
      <c r="U869" s="78"/>
      <c r="V869" s="78"/>
      <c r="W869" s="78"/>
      <c r="X869" s="78"/>
      <c r="Y869" s="78"/>
      <c r="Z869" s="48"/>
      <c r="AA869" s="87"/>
      <c r="AB869" s="90"/>
      <c r="AC869" s="90"/>
      <c r="AD869" s="90"/>
      <c r="AE869" s="48"/>
      <c r="AF869" s="635"/>
      <c r="AG869" s="125"/>
      <c r="AH869" s="51"/>
      <c r="AI869" s="51"/>
    </row>
    <row r="870" spans="1:35" s="57" customFormat="1" outlineLevel="1">
      <c r="A870" s="647"/>
      <c r="B870" s="649" t="s">
        <v>23</v>
      </c>
      <c r="C870" s="100">
        <v>1354</v>
      </c>
      <c r="D870" s="48"/>
      <c r="E870" s="48" t="s">
        <v>13661</v>
      </c>
      <c r="F870" s="48" t="s">
        <v>13662</v>
      </c>
      <c r="G870" s="95" t="s">
        <v>12199</v>
      </c>
      <c r="H870" s="48"/>
      <c r="I870" s="48"/>
      <c r="J870" s="48"/>
      <c r="K870" s="48"/>
      <c r="L870" s="48"/>
      <c r="M870" s="48"/>
      <c r="N870" s="48"/>
      <c r="O870" s="48"/>
      <c r="P870" s="651"/>
      <c r="Q870" s="652"/>
      <c r="R870" s="125"/>
      <c r="S870" s="78"/>
      <c r="T870" s="78"/>
      <c r="U870" s="78"/>
      <c r="V870" s="78"/>
      <c r="W870" s="78"/>
      <c r="X870" s="78"/>
      <c r="Y870" s="78"/>
      <c r="Z870" s="48"/>
      <c r="AA870" s="87"/>
      <c r="AB870" s="90"/>
      <c r="AC870" s="90"/>
      <c r="AD870" s="90"/>
      <c r="AE870" s="48"/>
      <c r="AF870" s="635"/>
      <c r="AG870" s="125"/>
      <c r="AH870" s="51"/>
      <c r="AI870" s="51"/>
    </row>
    <row r="871" spans="1:35" s="57" customFormat="1" outlineLevel="1">
      <c r="A871" s="647"/>
      <c r="B871" s="649" t="s">
        <v>23</v>
      </c>
      <c r="C871" s="100">
        <v>1355</v>
      </c>
      <c r="D871" s="48"/>
      <c r="E871" s="48" t="s">
        <v>13663</v>
      </c>
      <c r="F871" s="48" t="s">
        <v>13664</v>
      </c>
      <c r="G871" s="95" t="s">
        <v>12202</v>
      </c>
      <c r="H871" s="48"/>
      <c r="I871" s="48"/>
      <c r="J871" s="48"/>
      <c r="K871" s="48"/>
      <c r="L871" s="48"/>
      <c r="M871" s="48"/>
      <c r="N871" s="48"/>
      <c r="O871" s="48"/>
      <c r="P871" s="651"/>
      <c r="Q871" s="652"/>
      <c r="R871" s="125"/>
      <c r="S871" s="78"/>
      <c r="T871" s="78"/>
      <c r="U871" s="78"/>
      <c r="V871" s="78"/>
      <c r="W871" s="78"/>
      <c r="X871" s="78"/>
      <c r="Y871" s="78"/>
      <c r="Z871" s="48"/>
      <c r="AA871" s="87"/>
      <c r="AB871" s="90"/>
      <c r="AC871" s="90"/>
      <c r="AD871" s="90"/>
      <c r="AE871" s="48"/>
      <c r="AF871" s="635"/>
      <c r="AG871" s="125"/>
      <c r="AH871" s="51"/>
      <c r="AI871" s="51"/>
    </row>
    <row r="872" spans="1:35" s="57" customFormat="1" outlineLevel="1">
      <c r="A872" s="647"/>
      <c r="B872" s="649" t="s">
        <v>23</v>
      </c>
      <c r="C872" s="100">
        <v>1356</v>
      </c>
      <c r="D872" s="48"/>
      <c r="E872" s="48" t="s">
        <v>13665</v>
      </c>
      <c r="F872" s="48" t="s">
        <v>13666</v>
      </c>
      <c r="G872" s="95" t="s">
        <v>13667</v>
      </c>
      <c r="H872" s="48"/>
      <c r="I872" s="48"/>
      <c r="J872" s="48"/>
      <c r="K872" s="48"/>
      <c r="L872" s="48"/>
      <c r="M872" s="48"/>
      <c r="N872" s="48"/>
      <c r="O872" s="48"/>
      <c r="P872" s="651"/>
      <c r="Q872" s="652"/>
      <c r="R872" s="125"/>
      <c r="S872" s="78"/>
      <c r="T872" s="78"/>
      <c r="U872" s="78"/>
      <c r="V872" s="78"/>
      <c r="W872" s="78"/>
      <c r="X872" s="78"/>
      <c r="Y872" s="78"/>
      <c r="Z872" s="48"/>
      <c r="AA872" s="87"/>
      <c r="AB872" s="90"/>
      <c r="AC872" s="90"/>
      <c r="AD872" s="90"/>
      <c r="AE872" s="48"/>
      <c r="AF872" s="635"/>
      <c r="AG872" s="125"/>
      <c r="AH872" s="51"/>
      <c r="AI872" s="51"/>
    </row>
    <row r="873" spans="1:35" s="57" customFormat="1" outlineLevel="1">
      <c r="A873" s="647"/>
      <c r="B873" s="649" t="s">
        <v>23</v>
      </c>
      <c r="C873" s="100">
        <v>1357</v>
      </c>
      <c r="D873" s="48"/>
      <c r="E873" s="48" t="s">
        <v>13668</v>
      </c>
      <c r="F873" s="48" t="s">
        <v>13669</v>
      </c>
      <c r="G873" s="95" t="s">
        <v>13670</v>
      </c>
      <c r="H873" s="48"/>
      <c r="I873" s="48"/>
      <c r="J873" s="48"/>
      <c r="K873" s="48"/>
      <c r="L873" s="48"/>
      <c r="M873" s="48"/>
      <c r="N873" s="48"/>
      <c r="O873" s="48"/>
      <c r="P873" s="651"/>
      <c r="Q873" s="652"/>
      <c r="R873" s="125"/>
      <c r="S873" s="78"/>
      <c r="T873" s="78"/>
      <c r="U873" s="78"/>
      <c r="V873" s="78"/>
      <c r="W873" s="78"/>
      <c r="X873" s="78"/>
      <c r="Y873" s="78"/>
      <c r="Z873" s="48"/>
      <c r="AA873" s="87"/>
      <c r="AB873" s="90"/>
      <c r="AC873" s="90"/>
      <c r="AD873" s="90"/>
      <c r="AE873" s="48"/>
      <c r="AF873" s="635"/>
      <c r="AG873" s="125"/>
      <c r="AH873" s="51"/>
      <c r="AI873" s="51"/>
    </row>
    <row r="874" spans="1:35" s="57" customFormat="1" outlineLevel="1">
      <c r="A874" s="647"/>
      <c r="B874" s="649" t="s">
        <v>23</v>
      </c>
      <c r="C874" s="100">
        <v>1358</v>
      </c>
      <c r="D874" s="48"/>
      <c r="E874" s="48" t="s">
        <v>13671</v>
      </c>
      <c r="F874" s="48" t="s">
        <v>13672</v>
      </c>
      <c r="G874" s="95" t="s">
        <v>13673</v>
      </c>
      <c r="H874" s="48"/>
      <c r="I874" s="48"/>
      <c r="J874" s="48"/>
      <c r="K874" s="48"/>
      <c r="L874" s="48"/>
      <c r="M874" s="48"/>
      <c r="N874" s="48"/>
      <c r="O874" s="48"/>
      <c r="P874" s="651"/>
      <c r="Q874" s="652"/>
      <c r="R874" s="125"/>
      <c r="S874" s="78"/>
      <c r="T874" s="78"/>
      <c r="U874" s="78"/>
      <c r="V874" s="78"/>
      <c r="W874" s="78"/>
      <c r="X874" s="78"/>
      <c r="Y874" s="78"/>
      <c r="Z874" s="48"/>
      <c r="AA874" s="87"/>
      <c r="AB874" s="90"/>
      <c r="AC874" s="90"/>
      <c r="AD874" s="90"/>
      <c r="AE874" s="48"/>
      <c r="AF874" s="635"/>
      <c r="AG874" s="125"/>
      <c r="AH874" s="51"/>
      <c r="AI874" s="51"/>
    </row>
    <row r="875" spans="1:35" s="57" customFormat="1" outlineLevel="1">
      <c r="A875" s="647"/>
      <c r="B875" s="649" t="s">
        <v>23</v>
      </c>
      <c r="C875" s="100">
        <v>1359</v>
      </c>
      <c r="D875" s="48"/>
      <c r="E875" s="48" t="s">
        <v>13674</v>
      </c>
      <c r="F875" s="48" t="s">
        <v>13675</v>
      </c>
      <c r="G875" s="95" t="s">
        <v>13676</v>
      </c>
      <c r="H875" s="48"/>
      <c r="I875" s="48"/>
      <c r="J875" s="48"/>
      <c r="K875" s="48"/>
      <c r="L875" s="48"/>
      <c r="M875" s="48"/>
      <c r="N875" s="48"/>
      <c r="O875" s="48"/>
      <c r="P875" s="651"/>
      <c r="Q875" s="652"/>
      <c r="R875" s="125"/>
      <c r="S875" s="78"/>
      <c r="T875" s="78"/>
      <c r="U875" s="78"/>
      <c r="V875" s="78"/>
      <c r="W875" s="78"/>
      <c r="X875" s="78"/>
      <c r="Y875" s="78"/>
      <c r="Z875" s="48"/>
      <c r="AA875" s="87"/>
      <c r="AB875" s="90"/>
      <c r="AC875" s="90"/>
      <c r="AD875" s="90"/>
      <c r="AE875" s="48"/>
      <c r="AF875" s="635"/>
      <c r="AG875" s="125"/>
      <c r="AH875" s="51"/>
      <c r="AI875" s="51"/>
    </row>
    <row r="876" spans="1:35" s="57" customFormat="1" outlineLevel="1">
      <c r="A876" s="647"/>
      <c r="B876" s="649" t="s">
        <v>23</v>
      </c>
      <c r="C876" s="100">
        <v>1360</v>
      </c>
      <c r="D876" s="48"/>
      <c r="E876" s="48" t="s">
        <v>13677</v>
      </c>
      <c r="F876" s="48" t="s">
        <v>13678</v>
      </c>
      <c r="G876" s="95" t="s">
        <v>13679</v>
      </c>
      <c r="H876" s="48"/>
      <c r="I876" s="48"/>
      <c r="J876" s="48"/>
      <c r="K876" s="48"/>
      <c r="L876" s="48"/>
      <c r="M876" s="48"/>
      <c r="N876" s="48"/>
      <c r="O876" s="48"/>
      <c r="P876" s="651"/>
      <c r="Q876" s="652"/>
      <c r="R876" s="125"/>
      <c r="S876" s="78"/>
      <c r="T876" s="78"/>
      <c r="U876" s="78"/>
      <c r="V876" s="78"/>
      <c r="W876" s="78"/>
      <c r="X876" s="78"/>
      <c r="Y876" s="78"/>
      <c r="Z876" s="48"/>
      <c r="AA876" s="87"/>
      <c r="AB876" s="90"/>
      <c r="AC876" s="90"/>
      <c r="AD876" s="90"/>
      <c r="AE876" s="48"/>
      <c r="AF876" s="635"/>
      <c r="AG876" s="125"/>
      <c r="AH876" s="51"/>
      <c r="AI876" s="51"/>
    </row>
    <row r="877" spans="1:35" s="57" customFormat="1" outlineLevel="1">
      <c r="A877" s="647"/>
      <c r="B877" s="649" t="s">
        <v>23</v>
      </c>
      <c r="C877" s="100">
        <v>1361</v>
      </c>
      <c r="D877" s="48"/>
      <c r="E877" s="48" t="s">
        <v>13680</v>
      </c>
      <c r="F877" s="48" t="s">
        <v>13681</v>
      </c>
      <c r="G877" s="95" t="s">
        <v>13682</v>
      </c>
      <c r="H877" s="48"/>
      <c r="I877" s="48"/>
      <c r="J877" s="48"/>
      <c r="K877" s="48"/>
      <c r="L877" s="48"/>
      <c r="M877" s="48"/>
      <c r="N877" s="48"/>
      <c r="O877" s="48"/>
      <c r="P877" s="651"/>
      <c r="Q877" s="652"/>
      <c r="R877" s="125"/>
      <c r="S877" s="78"/>
      <c r="T877" s="78"/>
      <c r="U877" s="78"/>
      <c r="V877" s="78"/>
      <c r="W877" s="78"/>
      <c r="X877" s="78"/>
      <c r="Y877" s="78"/>
      <c r="Z877" s="48"/>
      <c r="AA877" s="87"/>
      <c r="AB877" s="90"/>
      <c r="AC877" s="90"/>
      <c r="AD877" s="90"/>
      <c r="AE877" s="48"/>
      <c r="AF877" s="635"/>
      <c r="AG877" s="125"/>
      <c r="AH877" s="51"/>
      <c r="AI877" s="51"/>
    </row>
    <row r="878" spans="1:35" s="57" customFormat="1" outlineLevel="1">
      <c r="A878" s="647"/>
      <c r="B878" s="649" t="s">
        <v>23</v>
      </c>
      <c r="C878" s="100">
        <v>1362</v>
      </c>
      <c r="D878" s="48"/>
      <c r="E878" s="48" t="s">
        <v>13683</v>
      </c>
      <c r="F878" s="48" t="s">
        <v>13684</v>
      </c>
      <c r="G878" s="95" t="s">
        <v>13685</v>
      </c>
      <c r="H878" s="48"/>
      <c r="I878" s="48"/>
      <c r="J878" s="48"/>
      <c r="K878" s="48"/>
      <c r="L878" s="48"/>
      <c r="M878" s="48"/>
      <c r="N878" s="48"/>
      <c r="O878" s="48"/>
      <c r="P878" s="651"/>
      <c r="Q878" s="652"/>
      <c r="R878" s="125"/>
      <c r="S878" s="78"/>
      <c r="T878" s="78"/>
      <c r="U878" s="78"/>
      <c r="V878" s="78"/>
      <c r="W878" s="78"/>
      <c r="X878" s="78"/>
      <c r="Y878" s="78"/>
      <c r="Z878" s="48"/>
      <c r="AA878" s="87"/>
      <c r="AB878" s="90"/>
      <c r="AC878" s="90"/>
      <c r="AD878" s="90"/>
      <c r="AE878" s="48"/>
      <c r="AF878" s="635"/>
      <c r="AG878" s="125"/>
      <c r="AH878" s="51"/>
      <c r="AI878" s="51"/>
    </row>
    <row r="879" spans="1:35" s="57" customFormat="1" outlineLevel="1">
      <c r="A879" s="647"/>
      <c r="B879" s="649" t="s">
        <v>23</v>
      </c>
      <c r="C879" s="100">
        <v>1363</v>
      </c>
      <c r="D879" s="48"/>
      <c r="E879" s="48" t="s">
        <v>13686</v>
      </c>
      <c r="F879" s="48" t="s">
        <v>13687</v>
      </c>
      <c r="G879" s="95" t="s">
        <v>13688</v>
      </c>
      <c r="H879" s="48"/>
      <c r="I879" s="48"/>
      <c r="J879" s="48"/>
      <c r="K879" s="48"/>
      <c r="L879" s="48"/>
      <c r="M879" s="48"/>
      <c r="N879" s="48"/>
      <c r="O879" s="48"/>
      <c r="P879" s="651"/>
      <c r="Q879" s="652"/>
      <c r="R879" s="125"/>
      <c r="S879" s="78"/>
      <c r="T879" s="78"/>
      <c r="U879" s="78"/>
      <c r="V879" s="78"/>
      <c r="W879" s="78"/>
      <c r="X879" s="78"/>
      <c r="Y879" s="78"/>
      <c r="Z879" s="48"/>
      <c r="AA879" s="87"/>
      <c r="AB879" s="90"/>
      <c r="AC879" s="90"/>
      <c r="AD879" s="90"/>
      <c r="AE879" s="48"/>
      <c r="AF879" s="635"/>
      <c r="AG879" s="125"/>
      <c r="AH879" s="51"/>
      <c r="AI879" s="51"/>
    </row>
    <row r="880" spans="1:35" s="57" customFormat="1" outlineLevel="1">
      <c r="A880" s="647"/>
      <c r="B880" s="649" t="s">
        <v>23</v>
      </c>
      <c r="C880" s="100">
        <v>1364</v>
      </c>
      <c r="D880" s="48"/>
      <c r="E880" s="48" t="s">
        <v>13689</v>
      </c>
      <c r="F880" s="48" t="s">
        <v>13690</v>
      </c>
      <c r="G880" s="95" t="s">
        <v>13691</v>
      </c>
      <c r="H880" s="48"/>
      <c r="I880" s="48"/>
      <c r="J880" s="48"/>
      <c r="K880" s="48"/>
      <c r="L880" s="48"/>
      <c r="M880" s="48"/>
      <c r="N880" s="48"/>
      <c r="O880" s="48"/>
      <c r="P880" s="651"/>
      <c r="Q880" s="652"/>
      <c r="R880" s="125"/>
      <c r="S880" s="78"/>
      <c r="T880" s="78"/>
      <c r="U880" s="78"/>
      <c r="V880" s="78"/>
      <c r="W880" s="78"/>
      <c r="X880" s="78"/>
      <c r="Y880" s="78"/>
      <c r="Z880" s="48"/>
      <c r="AA880" s="87"/>
      <c r="AB880" s="90"/>
      <c r="AC880" s="90"/>
      <c r="AD880" s="90"/>
      <c r="AE880" s="48"/>
      <c r="AF880" s="635"/>
      <c r="AG880" s="125"/>
      <c r="AH880" s="51"/>
      <c r="AI880" s="51"/>
    </row>
    <row r="881" spans="1:35" s="57" customFormat="1" outlineLevel="1">
      <c r="A881" s="647"/>
      <c r="B881" s="649" t="s">
        <v>23</v>
      </c>
      <c r="C881" s="100">
        <v>1365</v>
      </c>
      <c r="D881" s="48"/>
      <c r="E881" s="48" t="s">
        <v>13692</v>
      </c>
      <c r="F881" s="48" t="s">
        <v>13693</v>
      </c>
      <c r="G881" s="95" t="s">
        <v>13694</v>
      </c>
      <c r="H881" s="48"/>
      <c r="I881" s="48"/>
      <c r="J881" s="48"/>
      <c r="K881" s="48"/>
      <c r="L881" s="48"/>
      <c r="M881" s="48"/>
      <c r="N881" s="48"/>
      <c r="O881" s="48"/>
      <c r="P881" s="651"/>
      <c r="Q881" s="652"/>
      <c r="R881" s="125"/>
      <c r="S881" s="78"/>
      <c r="T881" s="78"/>
      <c r="U881" s="78"/>
      <c r="V881" s="78"/>
      <c r="W881" s="78"/>
      <c r="X881" s="78"/>
      <c r="Y881" s="78"/>
      <c r="Z881" s="48"/>
      <c r="AA881" s="87"/>
      <c r="AB881" s="90"/>
      <c r="AC881" s="90"/>
      <c r="AD881" s="90"/>
      <c r="AE881" s="48"/>
      <c r="AF881" s="635"/>
      <c r="AG881" s="125"/>
      <c r="AH881" s="51"/>
      <c r="AI881" s="51"/>
    </row>
    <row r="882" spans="1:35" s="57" customFormat="1" outlineLevel="1">
      <c r="A882" s="647"/>
      <c r="B882" s="649" t="s">
        <v>23</v>
      </c>
      <c r="C882" s="100">
        <v>1366</v>
      </c>
      <c r="D882" s="48"/>
      <c r="E882" s="48" t="s">
        <v>13695</v>
      </c>
      <c r="F882" s="48" t="s">
        <v>13696</v>
      </c>
      <c r="G882" s="95" t="s">
        <v>13697</v>
      </c>
      <c r="H882" s="48"/>
      <c r="I882" s="48"/>
      <c r="J882" s="48"/>
      <c r="K882" s="48"/>
      <c r="L882" s="48"/>
      <c r="M882" s="48"/>
      <c r="N882" s="48"/>
      <c r="O882" s="48"/>
      <c r="P882" s="651"/>
      <c r="Q882" s="652"/>
      <c r="R882" s="125"/>
      <c r="S882" s="78"/>
      <c r="T882" s="78"/>
      <c r="U882" s="78"/>
      <c r="V882" s="78"/>
      <c r="W882" s="78"/>
      <c r="X882" s="78"/>
      <c r="Y882" s="78"/>
      <c r="Z882" s="48"/>
      <c r="AA882" s="87"/>
      <c r="AB882" s="90"/>
      <c r="AC882" s="90"/>
      <c r="AD882" s="90"/>
      <c r="AE882" s="48"/>
      <c r="AF882" s="635"/>
      <c r="AG882" s="125"/>
      <c r="AH882" s="51"/>
      <c r="AI882" s="51"/>
    </row>
    <row r="883" spans="1:35" s="57" customFormat="1" outlineLevel="1">
      <c r="A883" s="647"/>
      <c r="B883" s="649" t="s">
        <v>23</v>
      </c>
      <c r="C883" s="100">
        <v>1367</v>
      </c>
      <c r="D883" s="48"/>
      <c r="E883" s="48" t="s">
        <v>13698</v>
      </c>
      <c r="F883" s="48" t="s">
        <v>13699</v>
      </c>
      <c r="G883" s="95" t="s">
        <v>13700</v>
      </c>
      <c r="H883" s="48"/>
      <c r="I883" s="48"/>
      <c r="J883" s="48"/>
      <c r="K883" s="48"/>
      <c r="L883" s="48"/>
      <c r="M883" s="48"/>
      <c r="N883" s="48"/>
      <c r="O883" s="48"/>
      <c r="P883" s="651"/>
      <c r="Q883" s="652"/>
      <c r="R883" s="125"/>
      <c r="S883" s="78"/>
      <c r="T883" s="78"/>
      <c r="U883" s="78"/>
      <c r="V883" s="78"/>
      <c r="W883" s="78"/>
      <c r="X883" s="78"/>
      <c r="Y883" s="78"/>
      <c r="Z883" s="48"/>
      <c r="AA883" s="87"/>
      <c r="AB883" s="90"/>
      <c r="AC883" s="90"/>
      <c r="AD883" s="90"/>
      <c r="AE883" s="48"/>
      <c r="AF883" s="635"/>
      <c r="AG883" s="125"/>
      <c r="AH883" s="51"/>
      <c r="AI883" s="51"/>
    </row>
    <row r="884" spans="1:35" s="57" customFormat="1" outlineLevel="1">
      <c r="A884" s="647"/>
      <c r="B884" s="649" t="s">
        <v>23</v>
      </c>
      <c r="C884" s="100">
        <v>1368</v>
      </c>
      <c r="D884" s="48"/>
      <c r="E884" s="48" t="s">
        <v>13701</v>
      </c>
      <c r="F884" s="48" t="s">
        <v>13702</v>
      </c>
      <c r="G884" s="95" t="s">
        <v>13703</v>
      </c>
      <c r="H884" s="48"/>
      <c r="I884" s="48"/>
      <c r="J884" s="48"/>
      <c r="K884" s="48"/>
      <c r="L884" s="48"/>
      <c r="M884" s="48"/>
      <c r="N884" s="48"/>
      <c r="O884" s="48"/>
      <c r="P884" s="651"/>
      <c r="Q884" s="652"/>
      <c r="R884" s="125"/>
      <c r="S884" s="78"/>
      <c r="T884" s="78"/>
      <c r="U884" s="78"/>
      <c r="V884" s="78"/>
      <c r="W884" s="78"/>
      <c r="X884" s="78"/>
      <c r="Y884" s="78"/>
      <c r="Z884" s="48"/>
      <c r="AA884" s="87"/>
      <c r="AB884" s="90"/>
      <c r="AC884" s="90"/>
      <c r="AD884" s="90"/>
      <c r="AE884" s="48"/>
      <c r="AF884" s="635"/>
      <c r="AG884" s="125"/>
      <c r="AH884" s="51"/>
      <c r="AI884" s="51"/>
    </row>
    <row r="885" spans="1:35" s="57" customFormat="1" outlineLevel="1">
      <c r="A885" s="647"/>
      <c r="B885" s="649" t="s">
        <v>23</v>
      </c>
      <c r="C885" s="100">
        <v>1369</v>
      </c>
      <c r="D885" s="48"/>
      <c r="E885" s="48" t="s">
        <v>13704</v>
      </c>
      <c r="F885" s="48" t="s">
        <v>13705</v>
      </c>
      <c r="G885" s="95" t="s">
        <v>13706</v>
      </c>
      <c r="H885" s="48"/>
      <c r="I885" s="48"/>
      <c r="J885" s="48"/>
      <c r="K885" s="48"/>
      <c r="L885" s="48"/>
      <c r="M885" s="48"/>
      <c r="N885" s="48"/>
      <c r="O885" s="48"/>
      <c r="P885" s="651"/>
      <c r="Q885" s="652"/>
      <c r="R885" s="125"/>
      <c r="S885" s="78"/>
      <c r="T885" s="78"/>
      <c r="U885" s="78"/>
      <c r="V885" s="78"/>
      <c r="W885" s="78"/>
      <c r="X885" s="78"/>
      <c r="Y885" s="78"/>
      <c r="Z885" s="48"/>
      <c r="AA885" s="87"/>
      <c r="AB885" s="90"/>
      <c r="AC885" s="90"/>
      <c r="AD885" s="90"/>
      <c r="AE885" s="48"/>
      <c r="AF885" s="635"/>
      <c r="AG885" s="125"/>
      <c r="AH885" s="51"/>
      <c r="AI885" s="51"/>
    </row>
    <row r="886" spans="1:35" s="57" customFormat="1" outlineLevel="1">
      <c r="A886" s="647"/>
      <c r="B886" s="649" t="s">
        <v>23</v>
      </c>
      <c r="C886" s="100">
        <v>1370</v>
      </c>
      <c r="D886" s="48"/>
      <c r="E886" s="48" t="s">
        <v>13707</v>
      </c>
      <c r="F886" s="48" t="s">
        <v>13708</v>
      </c>
      <c r="G886" s="95" t="s">
        <v>13709</v>
      </c>
      <c r="H886" s="48"/>
      <c r="I886" s="48"/>
      <c r="J886" s="48"/>
      <c r="K886" s="48"/>
      <c r="L886" s="48"/>
      <c r="M886" s="48"/>
      <c r="N886" s="48"/>
      <c r="O886" s="48"/>
      <c r="P886" s="651"/>
      <c r="Q886" s="652"/>
      <c r="R886" s="125"/>
      <c r="S886" s="78"/>
      <c r="T886" s="78"/>
      <c r="U886" s="78"/>
      <c r="V886" s="78"/>
      <c r="W886" s="78"/>
      <c r="X886" s="78"/>
      <c r="Y886" s="78"/>
      <c r="Z886" s="48"/>
      <c r="AA886" s="87"/>
      <c r="AB886" s="90"/>
      <c r="AC886" s="90"/>
      <c r="AD886" s="90"/>
      <c r="AE886" s="48"/>
      <c r="AF886" s="635"/>
      <c r="AG886" s="125"/>
      <c r="AH886" s="51"/>
      <c r="AI886" s="51"/>
    </row>
    <row r="887" spans="1:35" s="57" customFormat="1" outlineLevel="1">
      <c r="A887" s="647"/>
      <c r="B887" s="649" t="s">
        <v>23</v>
      </c>
      <c r="C887" s="100">
        <v>1371</v>
      </c>
      <c r="D887" s="48"/>
      <c r="E887" s="48" t="s">
        <v>13710</v>
      </c>
      <c r="F887" s="48" t="s">
        <v>13711</v>
      </c>
      <c r="G887" s="95" t="s">
        <v>13712</v>
      </c>
      <c r="H887" s="48"/>
      <c r="I887" s="48"/>
      <c r="J887" s="48"/>
      <c r="K887" s="48"/>
      <c r="L887" s="48"/>
      <c r="M887" s="48"/>
      <c r="N887" s="48"/>
      <c r="O887" s="48"/>
      <c r="P887" s="651"/>
      <c r="Q887" s="652"/>
      <c r="R887" s="125"/>
      <c r="S887" s="78"/>
      <c r="T887" s="78"/>
      <c r="U887" s="78"/>
      <c r="V887" s="78"/>
      <c r="W887" s="78"/>
      <c r="X887" s="78"/>
      <c r="Y887" s="78"/>
      <c r="Z887" s="48"/>
      <c r="AA887" s="87"/>
      <c r="AB887" s="90"/>
      <c r="AC887" s="90"/>
      <c r="AD887" s="90"/>
      <c r="AE887" s="48"/>
      <c r="AF887" s="635"/>
      <c r="AG887" s="125"/>
      <c r="AH887" s="51"/>
      <c r="AI887" s="51"/>
    </row>
    <row r="888" spans="1:35" s="57" customFormat="1" outlineLevel="1">
      <c r="A888" s="647"/>
      <c r="B888" s="649" t="s">
        <v>23</v>
      </c>
      <c r="C888" s="100">
        <v>1372</v>
      </c>
      <c r="D888" s="48"/>
      <c r="E888" s="48" t="s">
        <v>13713</v>
      </c>
      <c r="F888" s="48" t="s">
        <v>13714</v>
      </c>
      <c r="G888" s="95" t="s">
        <v>13715</v>
      </c>
      <c r="H888" s="48"/>
      <c r="I888" s="48"/>
      <c r="J888" s="48"/>
      <c r="K888" s="48"/>
      <c r="L888" s="48"/>
      <c r="M888" s="48"/>
      <c r="N888" s="48"/>
      <c r="O888" s="48"/>
      <c r="P888" s="651"/>
      <c r="Q888" s="652"/>
      <c r="R888" s="125"/>
      <c r="S888" s="78"/>
      <c r="T888" s="78"/>
      <c r="U888" s="78"/>
      <c r="V888" s="78"/>
      <c r="W888" s="78"/>
      <c r="X888" s="78"/>
      <c r="Y888" s="78"/>
      <c r="Z888" s="48"/>
      <c r="AA888" s="87"/>
      <c r="AB888" s="90"/>
      <c r="AC888" s="90"/>
      <c r="AD888" s="90"/>
      <c r="AE888" s="48"/>
      <c r="AF888" s="635"/>
      <c r="AG888" s="125"/>
      <c r="AH888" s="51"/>
      <c r="AI888" s="51"/>
    </row>
    <row r="889" spans="1:35" s="57" customFormat="1" outlineLevel="1">
      <c r="A889" s="647"/>
      <c r="B889" s="649" t="s">
        <v>23</v>
      </c>
      <c r="C889" s="100">
        <v>1373</v>
      </c>
      <c r="D889" s="48"/>
      <c r="E889" s="48" t="s">
        <v>13716</v>
      </c>
      <c r="F889" s="48" t="s">
        <v>13717</v>
      </c>
      <c r="G889" s="95" t="s">
        <v>13718</v>
      </c>
      <c r="H889" s="48"/>
      <c r="I889" s="48"/>
      <c r="J889" s="48"/>
      <c r="K889" s="48"/>
      <c r="L889" s="48"/>
      <c r="M889" s="48"/>
      <c r="N889" s="48"/>
      <c r="O889" s="48"/>
      <c r="P889" s="651"/>
      <c r="Q889" s="652"/>
      <c r="R889" s="125"/>
      <c r="S889" s="78"/>
      <c r="T889" s="78"/>
      <c r="U889" s="78"/>
      <c r="V889" s="78"/>
      <c r="W889" s="78"/>
      <c r="X889" s="78"/>
      <c r="Y889" s="78"/>
      <c r="Z889" s="48"/>
      <c r="AA889" s="87"/>
      <c r="AB889" s="90"/>
      <c r="AC889" s="90"/>
      <c r="AD889" s="90"/>
      <c r="AE889" s="48"/>
      <c r="AF889" s="635"/>
      <c r="AG889" s="125"/>
      <c r="AH889" s="51"/>
      <c r="AI889" s="51"/>
    </row>
    <row r="890" spans="1:35" s="57" customFormat="1" outlineLevel="1">
      <c r="A890" s="647"/>
      <c r="B890" s="649" t="s">
        <v>23</v>
      </c>
      <c r="C890" s="100">
        <v>1374</v>
      </c>
      <c r="D890" s="48"/>
      <c r="E890" s="48" t="s">
        <v>13719</v>
      </c>
      <c r="F890" s="48" t="s">
        <v>13720</v>
      </c>
      <c r="G890" s="95" t="s">
        <v>13721</v>
      </c>
      <c r="H890" s="48"/>
      <c r="I890" s="48"/>
      <c r="J890" s="48"/>
      <c r="K890" s="48"/>
      <c r="L890" s="48"/>
      <c r="M890" s="48"/>
      <c r="N890" s="48"/>
      <c r="O890" s="48"/>
      <c r="P890" s="651"/>
      <c r="Q890" s="652"/>
      <c r="R890" s="125"/>
      <c r="S890" s="78"/>
      <c r="T890" s="78"/>
      <c r="U890" s="78"/>
      <c r="V890" s="78"/>
      <c r="W890" s="78"/>
      <c r="X890" s="78"/>
      <c r="Y890" s="78"/>
      <c r="Z890" s="48"/>
      <c r="AA890" s="87"/>
      <c r="AB890" s="90"/>
      <c r="AC890" s="90"/>
      <c r="AD890" s="90"/>
      <c r="AE890" s="48"/>
      <c r="AF890" s="635"/>
      <c r="AG890" s="125"/>
      <c r="AH890" s="51"/>
      <c r="AI890" s="51"/>
    </row>
    <row r="891" spans="1:35" s="57" customFormat="1" outlineLevel="1">
      <c r="A891" s="647"/>
      <c r="B891" s="649" t="s">
        <v>23</v>
      </c>
      <c r="C891" s="100">
        <v>1375</v>
      </c>
      <c r="D891" s="48"/>
      <c r="E891" s="48" t="s">
        <v>13722</v>
      </c>
      <c r="F891" s="48" t="s">
        <v>13723</v>
      </c>
      <c r="G891" s="95" t="s">
        <v>13724</v>
      </c>
      <c r="H891" s="48"/>
      <c r="I891" s="48"/>
      <c r="J891" s="48"/>
      <c r="K891" s="48"/>
      <c r="L891" s="48"/>
      <c r="M891" s="48"/>
      <c r="N891" s="48"/>
      <c r="O891" s="48"/>
      <c r="P891" s="651"/>
      <c r="Q891" s="652"/>
      <c r="R891" s="125"/>
      <c r="S891" s="78"/>
      <c r="T891" s="78"/>
      <c r="U891" s="78"/>
      <c r="V891" s="78"/>
      <c r="W891" s="78"/>
      <c r="X891" s="78"/>
      <c r="Y891" s="78"/>
      <c r="Z891" s="48"/>
      <c r="AA891" s="87"/>
      <c r="AB891" s="90"/>
      <c r="AC891" s="90"/>
      <c r="AD891" s="90"/>
      <c r="AE891" s="48"/>
      <c r="AF891" s="635"/>
      <c r="AG891" s="125"/>
      <c r="AH891" s="51"/>
      <c r="AI891" s="51"/>
    </row>
    <row r="892" spans="1:35" s="57" customFormat="1" outlineLevel="1">
      <c r="A892" s="647"/>
      <c r="B892" s="649" t="s">
        <v>23</v>
      </c>
      <c r="C892" s="100">
        <v>1376</v>
      </c>
      <c r="D892" s="48"/>
      <c r="E892" s="48" t="s">
        <v>13725</v>
      </c>
      <c r="F892" s="48" t="s">
        <v>13726</v>
      </c>
      <c r="G892" s="95" t="s">
        <v>13727</v>
      </c>
      <c r="H892" s="48"/>
      <c r="I892" s="48"/>
      <c r="J892" s="48"/>
      <c r="K892" s="48"/>
      <c r="L892" s="48"/>
      <c r="M892" s="48"/>
      <c r="N892" s="48"/>
      <c r="O892" s="48"/>
      <c r="P892" s="651"/>
      <c r="Q892" s="652"/>
      <c r="R892" s="125"/>
      <c r="S892" s="78"/>
      <c r="T892" s="78"/>
      <c r="U892" s="78"/>
      <c r="V892" s="78"/>
      <c r="W892" s="78"/>
      <c r="X892" s="78"/>
      <c r="Y892" s="78"/>
      <c r="Z892" s="48"/>
      <c r="AA892" s="87"/>
      <c r="AB892" s="90"/>
      <c r="AC892" s="90"/>
      <c r="AD892" s="90"/>
      <c r="AE892" s="48"/>
      <c r="AF892" s="635"/>
      <c r="AG892" s="125"/>
      <c r="AH892" s="51"/>
      <c r="AI892" s="51"/>
    </row>
    <row r="893" spans="1:35" s="57" customFormat="1" outlineLevel="1">
      <c r="A893" s="647"/>
      <c r="B893" s="649" t="s">
        <v>23</v>
      </c>
      <c r="C893" s="100">
        <v>1377</v>
      </c>
      <c r="D893" s="48"/>
      <c r="E893" s="48" t="s">
        <v>13728</v>
      </c>
      <c r="F893" s="48" t="s">
        <v>13729</v>
      </c>
      <c r="G893" s="95" t="s">
        <v>13730</v>
      </c>
      <c r="H893" s="48"/>
      <c r="I893" s="48"/>
      <c r="J893" s="48"/>
      <c r="K893" s="48"/>
      <c r="L893" s="48"/>
      <c r="M893" s="48"/>
      <c r="N893" s="48"/>
      <c r="O893" s="48"/>
      <c r="P893" s="651"/>
      <c r="Q893" s="652"/>
      <c r="R893" s="125"/>
      <c r="S893" s="78"/>
      <c r="T893" s="78"/>
      <c r="U893" s="78"/>
      <c r="V893" s="78"/>
      <c r="W893" s="78"/>
      <c r="X893" s="78"/>
      <c r="Y893" s="78"/>
      <c r="Z893" s="48"/>
      <c r="AA893" s="87"/>
      <c r="AB893" s="90"/>
      <c r="AC893" s="90"/>
      <c r="AD893" s="90"/>
      <c r="AE893" s="48"/>
      <c r="AF893" s="635"/>
      <c r="AG893" s="125"/>
      <c r="AH893" s="51"/>
      <c r="AI893" s="51"/>
    </row>
    <row r="894" spans="1:35" s="57" customFormat="1" outlineLevel="1">
      <c r="A894" s="647"/>
      <c r="B894" s="649" t="s">
        <v>23</v>
      </c>
      <c r="C894" s="100">
        <v>1378</v>
      </c>
      <c r="D894" s="48"/>
      <c r="E894" s="48" t="s">
        <v>13731</v>
      </c>
      <c r="F894" s="48" t="s">
        <v>13732</v>
      </c>
      <c r="G894" s="95" t="s">
        <v>13733</v>
      </c>
      <c r="H894" s="48"/>
      <c r="I894" s="48"/>
      <c r="J894" s="48"/>
      <c r="K894" s="48"/>
      <c r="L894" s="48"/>
      <c r="M894" s="48"/>
      <c r="N894" s="48"/>
      <c r="O894" s="48"/>
      <c r="P894" s="651"/>
      <c r="Q894" s="652"/>
      <c r="R894" s="125"/>
      <c r="S894" s="78"/>
      <c r="T894" s="78"/>
      <c r="U894" s="78"/>
      <c r="V894" s="78"/>
      <c r="W894" s="78"/>
      <c r="X894" s="78"/>
      <c r="Y894" s="78"/>
      <c r="Z894" s="48"/>
      <c r="AA894" s="87"/>
      <c r="AB894" s="90"/>
      <c r="AC894" s="90"/>
      <c r="AD894" s="90"/>
      <c r="AE894" s="48"/>
      <c r="AF894" s="635"/>
      <c r="AG894" s="125"/>
      <c r="AH894" s="51"/>
      <c r="AI894" s="51"/>
    </row>
    <row r="895" spans="1:35" s="57" customFormat="1" outlineLevel="1">
      <c r="A895" s="647"/>
      <c r="B895" s="649" t="s">
        <v>23</v>
      </c>
      <c r="C895" s="100">
        <v>1379</v>
      </c>
      <c r="D895" s="48"/>
      <c r="E895" s="48" t="s">
        <v>13734</v>
      </c>
      <c r="F895" s="48" t="s">
        <v>13735</v>
      </c>
      <c r="G895" s="95" t="s">
        <v>13736</v>
      </c>
      <c r="H895" s="48"/>
      <c r="I895" s="48"/>
      <c r="J895" s="48"/>
      <c r="K895" s="48"/>
      <c r="L895" s="48"/>
      <c r="M895" s="48"/>
      <c r="N895" s="48"/>
      <c r="O895" s="48"/>
      <c r="P895" s="651"/>
      <c r="Q895" s="652"/>
      <c r="R895" s="125"/>
      <c r="S895" s="78"/>
      <c r="T895" s="78"/>
      <c r="U895" s="78"/>
      <c r="V895" s="78"/>
      <c r="W895" s="78"/>
      <c r="X895" s="78"/>
      <c r="Y895" s="78"/>
      <c r="Z895" s="48"/>
      <c r="AA895" s="87"/>
      <c r="AB895" s="90"/>
      <c r="AC895" s="90"/>
      <c r="AD895" s="90"/>
      <c r="AE895" s="48"/>
      <c r="AF895" s="635"/>
      <c r="AG895" s="125"/>
      <c r="AH895" s="51"/>
      <c r="AI895" s="51"/>
    </row>
    <row r="896" spans="1:35" s="57" customFormat="1" outlineLevel="1">
      <c r="A896" s="647"/>
      <c r="B896" s="649" t="s">
        <v>23</v>
      </c>
      <c r="C896" s="100">
        <v>1380</v>
      </c>
      <c r="D896" s="48"/>
      <c r="E896" s="48" t="s">
        <v>13737</v>
      </c>
      <c r="F896" s="48" t="s">
        <v>13738</v>
      </c>
      <c r="G896" s="95" t="s">
        <v>13739</v>
      </c>
      <c r="H896" s="48"/>
      <c r="I896" s="48"/>
      <c r="J896" s="48"/>
      <c r="K896" s="48"/>
      <c r="L896" s="48"/>
      <c r="M896" s="48"/>
      <c r="N896" s="48"/>
      <c r="O896" s="48"/>
      <c r="P896" s="651"/>
      <c r="Q896" s="652"/>
      <c r="R896" s="125"/>
      <c r="S896" s="78"/>
      <c r="T896" s="78"/>
      <c r="U896" s="78"/>
      <c r="V896" s="78"/>
      <c r="W896" s="78"/>
      <c r="X896" s="78"/>
      <c r="Y896" s="78"/>
      <c r="Z896" s="48"/>
      <c r="AA896" s="87"/>
      <c r="AB896" s="90"/>
      <c r="AC896" s="90"/>
      <c r="AD896" s="90"/>
      <c r="AE896" s="48"/>
      <c r="AF896" s="635"/>
      <c r="AG896" s="125"/>
      <c r="AH896" s="51"/>
      <c r="AI896" s="51"/>
    </row>
    <row r="897" spans="1:35" s="57" customFormat="1" outlineLevel="1">
      <c r="A897" s="647"/>
      <c r="B897" s="649" t="s">
        <v>23</v>
      </c>
      <c r="C897" s="100">
        <v>1381</v>
      </c>
      <c r="D897" s="48"/>
      <c r="E897" s="48" t="s">
        <v>13740</v>
      </c>
      <c r="F897" s="48" t="s">
        <v>13741</v>
      </c>
      <c r="G897" s="95" t="s">
        <v>13742</v>
      </c>
      <c r="H897" s="48"/>
      <c r="I897" s="48"/>
      <c r="J897" s="48"/>
      <c r="K897" s="48"/>
      <c r="L897" s="48"/>
      <c r="M897" s="48"/>
      <c r="N897" s="48"/>
      <c r="O897" s="48"/>
      <c r="P897" s="651"/>
      <c r="Q897" s="652"/>
      <c r="R897" s="125"/>
      <c r="S897" s="78"/>
      <c r="T897" s="78"/>
      <c r="U897" s="78"/>
      <c r="V897" s="78"/>
      <c r="W897" s="78"/>
      <c r="X897" s="78"/>
      <c r="Y897" s="78"/>
      <c r="Z897" s="48"/>
      <c r="AA897" s="87"/>
      <c r="AB897" s="90"/>
      <c r="AC897" s="90"/>
      <c r="AD897" s="90"/>
      <c r="AE897" s="48"/>
      <c r="AF897" s="635"/>
      <c r="AG897" s="125"/>
      <c r="AH897" s="51"/>
      <c r="AI897" s="51"/>
    </row>
    <row r="898" spans="1:35" s="57" customFormat="1" outlineLevel="1">
      <c r="A898" s="647"/>
      <c r="B898" s="649" t="s">
        <v>23</v>
      </c>
      <c r="C898" s="100">
        <v>1382</v>
      </c>
      <c r="D898" s="48"/>
      <c r="E898" s="48" t="s">
        <v>13743</v>
      </c>
      <c r="F898" s="48" t="s">
        <v>13744</v>
      </c>
      <c r="G898" s="95" t="s">
        <v>13745</v>
      </c>
      <c r="H898" s="48"/>
      <c r="I898" s="48"/>
      <c r="J898" s="48"/>
      <c r="K898" s="48"/>
      <c r="L898" s="48"/>
      <c r="M898" s="48"/>
      <c r="N898" s="48"/>
      <c r="O898" s="48"/>
      <c r="P898" s="651"/>
      <c r="Q898" s="652"/>
      <c r="R898" s="125"/>
      <c r="S898" s="78"/>
      <c r="T898" s="78"/>
      <c r="U898" s="78"/>
      <c r="V898" s="78"/>
      <c r="W898" s="78"/>
      <c r="X898" s="78"/>
      <c r="Y898" s="78"/>
      <c r="Z898" s="48"/>
      <c r="AA898" s="87"/>
      <c r="AB898" s="90"/>
      <c r="AC898" s="90"/>
      <c r="AD898" s="90"/>
      <c r="AE898" s="48"/>
      <c r="AF898" s="635"/>
      <c r="AG898" s="125"/>
      <c r="AH898" s="51"/>
      <c r="AI898" s="51"/>
    </row>
    <row r="899" spans="1:35" s="57" customFormat="1" outlineLevel="1">
      <c r="A899" s="647"/>
      <c r="B899" s="649" t="s">
        <v>23</v>
      </c>
      <c r="C899" s="100">
        <v>1383</v>
      </c>
      <c r="D899" s="48"/>
      <c r="E899" s="48" t="s">
        <v>13746</v>
      </c>
      <c r="F899" s="48" t="s">
        <v>13747</v>
      </c>
      <c r="G899" s="95" t="s">
        <v>13748</v>
      </c>
      <c r="H899" s="48"/>
      <c r="I899" s="48"/>
      <c r="J899" s="48"/>
      <c r="K899" s="48"/>
      <c r="L899" s="48"/>
      <c r="M899" s="48"/>
      <c r="N899" s="48"/>
      <c r="O899" s="48"/>
      <c r="P899" s="651"/>
      <c r="Q899" s="652"/>
      <c r="R899" s="125"/>
      <c r="S899" s="78"/>
      <c r="T899" s="78"/>
      <c r="U899" s="78"/>
      <c r="V899" s="78"/>
      <c r="W899" s="78"/>
      <c r="X899" s="78"/>
      <c r="Y899" s="78"/>
      <c r="Z899" s="48"/>
      <c r="AA899" s="87"/>
      <c r="AB899" s="90"/>
      <c r="AC899" s="90"/>
      <c r="AD899" s="90"/>
      <c r="AE899" s="48"/>
      <c r="AF899" s="635"/>
      <c r="AG899" s="125"/>
      <c r="AH899" s="51"/>
      <c r="AI899" s="51"/>
    </row>
    <row r="900" spans="1:35" s="57" customFormat="1" outlineLevel="1">
      <c r="A900" s="647"/>
      <c r="B900" s="649" t="s">
        <v>23</v>
      </c>
      <c r="C900" s="100">
        <v>1384</v>
      </c>
      <c r="D900" s="48"/>
      <c r="E900" s="48" t="s">
        <v>13749</v>
      </c>
      <c r="F900" s="48" t="s">
        <v>13750</v>
      </c>
      <c r="G900" s="95" t="s">
        <v>13751</v>
      </c>
      <c r="H900" s="48"/>
      <c r="I900" s="48"/>
      <c r="J900" s="48"/>
      <c r="K900" s="48"/>
      <c r="L900" s="48"/>
      <c r="M900" s="48"/>
      <c r="N900" s="48"/>
      <c r="O900" s="48"/>
      <c r="P900" s="651"/>
      <c r="Q900" s="652"/>
      <c r="R900" s="125"/>
      <c r="S900" s="78"/>
      <c r="T900" s="78"/>
      <c r="U900" s="78"/>
      <c r="V900" s="78"/>
      <c r="W900" s="78"/>
      <c r="X900" s="78"/>
      <c r="Y900" s="78"/>
      <c r="Z900" s="48"/>
      <c r="AA900" s="87"/>
      <c r="AB900" s="90"/>
      <c r="AC900" s="90"/>
      <c r="AD900" s="90"/>
      <c r="AE900" s="48"/>
      <c r="AF900" s="635"/>
      <c r="AG900" s="125"/>
      <c r="AH900" s="51"/>
      <c r="AI900" s="51"/>
    </row>
    <row r="901" spans="1:35" s="57" customFormat="1" outlineLevel="1">
      <c r="A901" s="647"/>
      <c r="B901" s="649" t="s">
        <v>23</v>
      </c>
      <c r="C901" s="100">
        <v>1385</v>
      </c>
      <c r="D901" s="48"/>
      <c r="E901" s="48" t="s">
        <v>13752</v>
      </c>
      <c r="F901" s="48" t="s">
        <v>13753</v>
      </c>
      <c r="G901" s="95" t="s">
        <v>13754</v>
      </c>
      <c r="H901" s="48"/>
      <c r="I901" s="48"/>
      <c r="J901" s="48"/>
      <c r="K901" s="48"/>
      <c r="L901" s="48"/>
      <c r="M901" s="48"/>
      <c r="N901" s="48"/>
      <c r="O901" s="48"/>
      <c r="P901" s="651"/>
      <c r="Q901" s="652"/>
      <c r="R901" s="125"/>
      <c r="S901" s="78"/>
      <c r="T901" s="78"/>
      <c r="U901" s="78"/>
      <c r="V901" s="78"/>
      <c r="W901" s="78"/>
      <c r="X901" s="78"/>
      <c r="Y901" s="78"/>
      <c r="Z901" s="48"/>
      <c r="AA901" s="87"/>
      <c r="AB901" s="90"/>
      <c r="AC901" s="90"/>
      <c r="AD901" s="90"/>
      <c r="AE901" s="48"/>
      <c r="AF901" s="635"/>
      <c r="AG901" s="125"/>
      <c r="AH901" s="51"/>
      <c r="AI901" s="51"/>
    </row>
    <row r="902" spans="1:35" s="57" customFormat="1" outlineLevel="1">
      <c r="A902" s="647"/>
      <c r="B902" s="649" t="s">
        <v>23</v>
      </c>
      <c r="C902" s="100">
        <v>1386</v>
      </c>
      <c r="D902" s="48"/>
      <c r="E902" s="48" t="s">
        <v>13755</v>
      </c>
      <c r="F902" s="48" t="s">
        <v>13756</v>
      </c>
      <c r="G902" s="95" t="s">
        <v>13757</v>
      </c>
      <c r="H902" s="48"/>
      <c r="I902" s="48"/>
      <c r="J902" s="48"/>
      <c r="K902" s="48"/>
      <c r="L902" s="48"/>
      <c r="M902" s="48"/>
      <c r="N902" s="48"/>
      <c r="O902" s="48"/>
      <c r="P902" s="651"/>
      <c r="Q902" s="652"/>
      <c r="R902" s="125"/>
      <c r="S902" s="78"/>
      <c r="T902" s="78"/>
      <c r="U902" s="78"/>
      <c r="V902" s="78"/>
      <c r="W902" s="78"/>
      <c r="X902" s="78"/>
      <c r="Y902" s="78"/>
      <c r="Z902" s="48"/>
      <c r="AA902" s="87"/>
      <c r="AB902" s="90"/>
      <c r="AC902" s="90"/>
      <c r="AD902" s="90"/>
      <c r="AE902" s="48"/>
      <c r="AF902" s="635"/>
      <c r="AG902" s="125"/>
      <c r="AH902" s="51"/>
      <c r="AI902" s="51"/>
    </row>
    <row r="903" spans="1:35" s="57" customFormat="1" outlineLevel="1">
      <c r="A903" s="647"/>
      <c r="B903" s="649" t="s">
        <v>23</v>
      </c>
      <c r="C903" s="100">
        <v>1387</v>
      </c>
      <c r="D903" s="48"/>
      <c r="E903" s="48" t="s">
        <v>13758</v>
      </c>
      <c r="F903" s="48" t="s">
        <v>13759</v>
      </c>
      <c r="G903" s="95" t="s">
        <v>13760</v>
      </c>
      <c r="H903" s="48"/>
      <c r="I903" s="48"/>
      <c r="J903" s="48"/>
      <c r="K903" s="48"/>
      <c r="L903" s="48"/>
      <c r="M903" s="48"/>
      <c r="N903" s="48"/>
      <c r="O903" s="48"/>
      <c r="P903" s="651"/>
      <c r="Q903" s="652"/>
      <c r="R903" s="125"/>
      <c r="S903" s="78"/>
      <c r="T903" s="78"/>
      <c r="U903" s="78"/>
      <c r="V903" s="78"/>
      <c r="W903" s="78"/>
      <c r="X903" s="78"/>
      <c r="Y903" s="78"/>
      <c r="Z903" s="48"/>
      <c r="AA903" s="87"/>
      <c r="AB903" s="90"/>
      <c r="AC903" s="90"/>
      <c r="AD903" s="90"/>
      <c r="AE903" s="48"/>
      <c r="AF903" s="635"/>
      <c r="AG903" s="125"/>
      <c r="AH903" s="51"/>
      <c r="AI903" s="51"/>
    </row>
    <row r="904" spans="1:35" s="57" customFormat="1" outlineLevel="1">
      <c r="A904" s="647"/>
      <c r="B904" s="649" t="s">
        <v>23</v>
      </c>
      <c r="C904" s="100">
        <v>1388</v>
      </c>
      <c r="D904" s="48"/>
      <c r="E904" s="48" t="s">
        <v>13761</v>
      </c>
      <c r="F904" s="48" t="s">
        <v>13762</v>
      </c>
      <c r="G904" s="95" t="s">
        <v>13763</v>
      </c>
      <c r="H904" s="48"/>
      <c r="I904" s="48"/>
      <c r="J904" s="48"/>
      <c r="K904" s="48"/>
      <c r="L904" s="48"/>
      <c r="M904" s="48"/>
      <c r="N904" s="48"/>
      <c r="O904" s="48"/>
      <c r="P904" s="651"/>
      <c r="Q904" s="652"/>
      <c r="R904" s="125"/>
      <c r="S904" s="78"/>
      <c r="T904" s="78"/>
      <c r="U904" s="78"/>
      <c r="V904" s="78"/>
      <c r="W904" s="78"/>
      <c r="X904" s="78"/>
      <c r="Y904" s="78"/>
      <c r="Z904" s="48"/>
      <c r="AA904" s="87"/>
      <c r="AB904" s="90"/>
      <c r="AC904" s="90"/>
      <c r="AD904" s="90"/>
      <c r="AE904" s="48"/>
      <c r="AF904" s="635"/>
      <c r="AG904" s="125"/>
      <c r="AH904" s="51"/>
      <c r="AI904" s="51"/>
    </row>
    <row r="905" spans="1:35" s="57" customFormat="1" outlineLevel="1">
      <c r="A905" s="647"/>
      <c r="B905" s="649" t="s">
        <v>23</v>
      </c>
      <c r="C905" s="100">
        <v>1389</v>
      </c>
      <c r="D905" s="48"/>
      <c r="E905" s="48" t="s">
        <v>13764</v>
      </c>
      <c r="F905" s="48" t="s">
        <v>13765</v>
      </c>
      <c r="G905" s="95" t="s">
        <v>13766</v>
      </c>
      <c r="H905" s="48"/>
      <c r="I905" s="48"/>
      <c r="J905" s="48"/>
      <c r="K905" s="48"/>
      <c r="L905" s="48"/>
      <c r="M905" s="48"/>
      <c r="N905" s="48"/>
      <c r="O905" s="48"/>
      <c r="P905" s="651"/>
      <c r="Q905" s="652"/>
      <c r="R905" s="125"/>
      <c r="S905" s="78"/>
      <c r="T905" s="78"/>
      <c r="U905" s="78"/>
      <c r="V905" s="78"/>
      <c r="W905" s="78"/>
      <c r="X905" s="78"/>
      <c r="Y905" s="78"/>
      <c r="Z905" s="48"/>
      <c r="AA905" s="87"/>
      <c r="AB905" s="90"/>
      <c r="AC905" s="90"/>
      <c r="AD905" s="90"/>
      <c r="AE905" s="48"/>
      <c r="AF905" s="635"/>
      <c r="AG905" s="125"/>
      <c r="AH905" s="51"/>
      <c r="AI905" s="51"/>
    </row>
    <row r="906" spans="1:35" s="57" customFormat="1" outlineLevel="1">
      <c r="A906" s="647"/>
      <c r="B906" s="649" t="s">
        <v>23</v>
      </c>
      <c r="C906" s="100">
        <v>1390</v>
      </c>
      <c r="D906" s="48"/>
      <c r="E906" s="48" t="s">
        <v>13767</v>
      </c>
      <c r="F906" s="48" t="s">
        <v>13768</v>
      </c>
      <c r="G906" s="95" t="s">
        <v>13769</v>
      </c>
      <c r="H906" s="48"/>
      <c r="I906" s="48"/>
      <c r="J906" s="48"/>
      <c r="K906" s="48"/>
      <c r="L906" s="48"/>
      <c r="M906" s="48"/>
      <c r="N906" s="48"/>
      <c r="O906" s="48"/>
      <c r="P906" s="651"/>
      <c r="Q906" s="652"/>
      <c r="R906" s="125"/>
      <c r="S906" s="78"/>
      <c r="T906" s="78"/>
      <c r="U906" s="78"/>
      <c r="V906" s="78"/>
      <c r="W906" s="78"/>
      <c r="X906" s="78"/>
      <c r="Y906" s="78"/>
      <c r="Z906" s="48"/>
      <c r="AA906" s="87"/>
      <c r="AB906" s="90"/>
      <c r="AC906" s="90"/>
      <c r="AD906" s="90"/>
      <c r="AE906" s="48"/>
      <c r="AF906" s="635"/>
      <c r="AG906" s="125"/>
      <c r="AH906" s="51"/>
      <c r="AI906" s="51"/>
    </row>
    <row r="907" spans="1:35" s="57" customFormat="1" outlineLevel="1">
      <c r="A907" s="647"/>
      <c r="B907" s="649" t="s">
        <v>23</v>
      </c>
      <c r="C907" s="100">
        <v>1391</v>
      </c>
      <c r="D907" s="48"/>
      <c r="E907" s="48" t="s">
        <v>13770</v>
      </c>
      <c r="F907" s="48" t="s">
        <v>13771</v>
      </c>
      <c r="G907" s="95" t="s">
        <v>13772</v>
      </c>
      <c r="H907" s="48"/>
      <c r="I907" s="48"/>
      <c r="J907" s="48"/>
      <c r="K907" s="48"/>
      <c r="L907" s="48"/>
      <c r="M907" s="48"/>
      <c r="N907" s="48"/>
      <c r="O907" s="48"/>
      <c r="P907" s="651"/>
      <c r="Q907" s="652"/>
      <c r="R907" s="125"/>
      <c r="S907" s="78"/>
      <c r="T907" s="78"/>
      <c r="U907" s="78"/>
      <c r="V907" s="78"/>
      <c r="W907" s="78"/>
      <c r="X907" s="78"/>
      <c r="Y907" s="78"/>
      <c r="Z907" s="48"/>
      <c r="AA907" s="87"/>
      <c r="AB907" s="90"/>
      <c r="AC907" s="90"/>
      <c r="AD907" s="90"/>
      <c r="AE907" s="48"/>
      <c r="AF907" s="635"/>
      <c r="AG907" s="125"/>
      <c r="AH907" s="51"/>
      <c r="AI907" s="51"/>
    </row>
    <row r="908" spans="1:35" s="57" customFormat="1" outlineLevel="1">
      <c r="A908" s="647"/>
      <c r="B908" s="649" t="s">
        <v>23</v>
      </c>
      <c r="C908" s="100">
        <v>1392</v>
      </c>
      <c r="D908" s="48"/>
      <c r="E908" s="48" t="s">
        <v>13773</v>
      </c>
      <c r="F908" s="48" t="s">
        <v>13774</v>
      </c>
      <c r="G908" s="95" t="s">
        <v>13775</v>
      </c>
      <c r="H908" s="48"/>
      <c r="I908" s="48"/>
      <c r="J908" s="48"/>
      <c r="K908" s="48"/>
      <c r="L908" s="48"/>
      <c r="M908" s="48"/>
      <c r="N908" s="48"/>
      <c r="O908" s="48"/>
      <c r="P908" s="651"/>
      <c r="Q908" s="652"/>
      <c r="R908" s="125"/>
      <c r="S908" s="78"/>
      <c r="T908" s="78"/>
      <c r="U908" s="78"/>
      <c r="V908" s="78"/>
      <c r="W908" s="78"/>
      <c r="X908" s="78"/>
      <c r="Y908" s="78"/>
      <c r="Z908" s="48"/>
      <c r="AA908" s="87"/>
      <c r="AB908" s="90"/>
      <c r="AC908" s="90"/>
      <c r="AD908" s="90"/>
      <c r="AE908" s="48"/>
      <c r="AF908" s="635"/>
      <c r="AG908" s="125"/>
      <c r="AH908" s="51"/>
      <c r="AI908" s="51"/>
    </row>
    <row r="909" spans="1:35" s="57" customFormat="1" outlineLevel="1">
      <c r="A909" s="647"/>
      <c r="B909" s="649" t="s">
        <v>23</v>
      </c>
      <c r="C909" s="100">
        <v>1393</v>
      </c>
      <c r="D909" s="48"/>
      <c r="E909" s="48" t="s">
        <v>13776</v>
      </c>
      <c r="F909" s="48" t="s">
        <v>13777</v>
      </c>
      <c r="G909" s="95" t="s">
        <v>13778</v>
      </c>
      <c r="H909" s="48"/>
      <c r="I909" s="48"/>
      <c r="J909" s="48"/>
      <c r="K909" s="48"/>
      <c r="L909" s="48"/>
      <c r="M909" s="48"/>
      <c r="N909" s="48"/>
      <c r="O909" s="48"/>
      <c r="P909" s="651"/>
      <c r="Q909" s="652"/>
      <c r="R909" s="125"/>
      <c r="S909" s="78"/>
      <c r="T909" s="78"/>
      <c r="U909" s="78"/>
      <c r="V909" s="78"/>
      <c r="W909" s="78"/>
      <c r="X909" s="78"/>
      <c r="Y909" s="78"/>
      <c r="Z909" s="48"/>
      <c r="AA909" s="87"/>
      <c r="AB909" s="90"/>
      <c r="AC909" s="90"/>
      <c r="AD909" s="90"/>
      <c r="AE909" s="48"/>
      <c r="AF909" s="635"/>
      <c r="AG909" s="125"/>
      <c r="AH909" s="51"/>
      <c r="AI909" s="51"/>
    </row>
    <row r="910" spans="1:35" s="57" customFormat="1" outlineLevel="1">
      <c r="A910" s="647"/>
      <c r="B910" s="649" t="s">
        <v>23</v>
      </c>
      <c r="C910" s="100">
        <v>1394</v>
      </c>
      <c r="D910" s="48"/>
      <c r="E910" s="48" t="s">
        <v>13779</v>
      </c>
      <c r="F910" s="48" t="s">
        <v>13780</v>
      </c>
      <c r="G910" s="95" t="s">
        <v>13781</v>
      </c>
      <c r="H910" s="48"/>
      <c r="I910" s="48"/>
      <c r="J910" s="48"/>
      <c r="K910" s="48"/>
      <c r="L910" s="48"/>
      <c r="M910" s="48"/>
      <c r="N910" s="48"/>
      <c r="O910" s="48"/>
      <c r="P910" s="651"/>
      <c r="Q910" s="652"/>
      <c r="R910" s="125"/>
      <c r="S910" s="78"/>
      <c r="T910" s="78"/>
      <c r="U910" s="78"/>
      <c r="V910" s="78"/>
      <c r="W910" s="78"/>
      <c r="X910" s="78"/>
      <c r="Y910" s="78"/>
      <c r="Z910" s="48"/>
      <c r="AA910" s="87"/>
      <c r="AB910" s="90"/>
      <c r="AC910" s="90"/>
      <c r="AD910" s="90"/>
      <c r="AE910" s="48"/>
      <c r="AF910" s="635"/>
      <c r="AG910" s="125"/>
      <c r="AH910" s="51"/>
      <c r="AI910" s="51"/>
    </row>
    <row r="911" spans="1:35" s="57" customFormat="1" outlineLevel="1">
      <c r="A911" s="647"/>
      <c r="B911" s="649" t="s">
        <v>23</v>
      </c>
      <c r="C911" s="100">
        <v>1395</v>
      </c>
      <c r="D911" s="48"/>
      <c r="E911" s="48" t="s">
        <v>13782</v>
      </c>
      <c r="F911" s="48" t="s">
        <v>13783</v>
      </c>
      <c r="G911" s="95" t="s">
        <v>13784</v>
      </c>
      <c r="H911" s="48"/>
      <c r="I911" s="48"/>
      <c r="J911" s="48"/>
      <c r="K911" s="48"/>
      <c r="L911" s="48"/>
      <c r="M911" s="48"/>
      <c r="N911" s="48"/>
      <c r="O911" s="48"/>
      <c r="P911" s="651"/>
      <c r="Q911" s="652"/>
      <c r="R911" s="125"/>
      <c r="S911" s="78"/>
      <c r="T911" s="78"/>
      <c r="U911" s="78"/>
      <c r="V911" s="78"/>
      <c r="W911" s="78"/>
      <c r="X911" s="78"/>
      <c r="Y911" s="78"/>
      <c r="Z911" s="48"/>
      <c r="AA911" s="87"/>
      <c r="AB911" s="90"/>
      <c r="AC911" s="90"/>
      <c r="AD911" s="90"/>
      <c r="AE911" s="48"/>
      <c r="AF911" s="635"/>
      <c r="AG911" s="125"/>
      <c r="AH911" s="51"/>
      <c r="AI911" s="51"/>
    </row>
    <row r="912" spans="1:35" s="57" customFormat="1" outlineLevel="1">
      <c r="A912" s="647"/>
      <c r="B912" s="649" t="s">
        <v>23</v>
      </c>
      <c r="C912" s="100">
        <v>1396</v>
      </c>
      <c r="D912" s="48"/>
      <c r="E912" s="48" t="s">
        <v>13785</v>
      </c>
      <c r="F912" s="48" t="s">
        <v>13786</v>
      </c>
      <c r="G912" s="95" t="s">
        <v>13787</v>
      </c>
      <c r="H912" s="48"/>
      <c r="I912" s="48"/>
      <c r="J912" s="48"/>
      <c r="K912" s="48"/>
      <c r="L912" s="48"/>
      <c r="M912" s="48"/>
      <c r="N912" s="48"/>
      <c r="O912" s="48"/>
      <c r="P912" s="651"/>
      <c r="Q912" s="652"/>
      <c r="R912" s="125"/>
      <c r="S912" s="78"/>
      <c r="T912" s="78"/>
      <c r="U912" s="78"/>
      <c r="V912" s="78"/>
      <c r="W912" s="78"/>
      <c r="X912" s="78"/>
      <c r="Y912" s="78"/>
      <c r="Z912" s="48"/>
      <c r="AA912" s="87"/>
      <c r="AB912" s="90"/>
      <c r="AC912" s="90"/>
      <c r="AD912" s="90"/>
      <c r="AE912" s="48"/>
      <c r="AF912" s="635"/>
      <c r="AG912" s="125"/>
      <c r="AH912" s="51"/>
      <c r="AI912" s="51"/>
    </row>
    <row r="913" spans="1:35" s="57" customFormat="1" outlineLevel="1">
      <c r="A913" s="647"/>
      <c r="B913" s="649" t="s">
        <v>23</v>
      </c>
      <c r="C913" s="100">
        <v>1397</v>
      </c>
      <c r="D913" s="48"/>
      <c r="E913" s="48" t="s">
        <v>13788</v>
      </c>
      <c r="F913" s="48" t="s">
        <v>13789</v>
      </c>
      <c r="G913" s="95" t="s">
        <v>13790</v>
      </c>
      <c r="H913" s="48"/>
      <c r="I913" s="48"/>
      <c r="J913" s="48"/>
      <c r="K913" s="48"/>
      <c r="L913" s="48"/>
      <c r="M913" s="48"/>
      <c r="N913" s="48"/>
      <c r="O913" s="48"/>
      <c r="P913" s="651"/>
      <c r="Q913" s="652"/>
      <c r="R913" s="125"/>
      <c r="S913" s="78"/>
      <c r="T913" s="78"/>
      <c r="U913" s="78"/>
      <c r="V913" s="78"/>
      <c r="W913" s="78"/>
      <c r="X913" s="78"/>
      <c r="Y913" s="78"/>
      <c r="Z913" s="48"/>
      <c r="AA913" s="87"/>
      <c r="AB913" s="90"/>
      <c r="AC913" s="90"/>
      <c r="AD913" s="90"/>
      <c r="AE913" s="48"/>
      <c r="AF913" s="635"/>
      <c r="AG913" s="125"/>
      <c r="AH913" s="51"/>
      <c r="AI913" s="51"/>
    </row>
    <row r="914" spans="1:35" s="57" customFormat="1" outlineLevel="1">
      <c r="A914" s="647"/>
      <c r="B914" s="649" t="s">
        <v>23</v>
      </c>
      <c r="C914" s="100">
        <v>1398</v>
      </c>
      <c r="D914" s="48"/>
      <c r="E914" s="48" t="s">
        <v>13791</v>
      </c>
      <c r="F914" s="48" t="s">
        <v>13792</v>
      </c>
      <c r="G914" s="95" t="s">
        <v>13793</v>
      </c>
      <c r="H914" s="48"/>
      <c r="I914" s="48"/>
      <c r="J914" s="48"/>
      <c r="K914" s="48"/>
      <c r="L914" s="48"/>
      <c r="M914" s="48"/>
      <c r="N914" s="48"/>
      <c r="O914" s="48"/>
      <c r="P914" s="651"/>
      <c r="Q914" s="652"/>
      <c r="R914" s="125"/>
      <c r="S914" s="78"/>
      <c r="T914" s="78"/>
      <c r="U914" s="78"/>
      <c r="V914" s="78"/>
      <c r="W914" s="78"/>
      <c r="X914" s="78"/>
      <c r="Y914" s="78"/>
      <c r="Z914" s="48"/>
      <c r="AA914" s="87"/>
      <c r="AB914" s="90"/>
      <c r="AC914" s="90"/>
      <c r="AD914" s="90"/>
      <c r="AE914" s="48"/>
      <c r="AF914" s="635"/>
      <c r="AG914" s="125"/>
      <c r="AH914" s="51"/>
      <c r="AI914" s="51"/>
    </row>
    <row r="915" spans="1:35" s="57" customFormat="1" outlineLevel="1">
      <c r="A915" s="647"/>
      <c r="B915" s="649" t="s">
        <v>23</v>
      </c>
      <c r="C915" s="100">
        <v>1399</v>
      </c>
      <c r="D915" s="48"/>
      <c r="E915" s="48" t="s">
        <v>13794</v>
      </c>
      <c r="F915" s="48" t="s">
        <v>13795</v>
      </c>
      <c r="G915" s="95" t="s">
        <v>13796</v>
      </c>
      <c r="H915" s="48"/>
      <c r="I915" s="48"/>
      <c r="J915" s="48"/>
      <c r="K915" s="48"/>
      <c r="L915" s="48"/>
      <c r="M915" s="48"/>
      <c r="N915" s="48"/>
      <c r="O915" s="48"/>
      <c r="P915" s="651"/>
      <c r="Q915" s="652"/>
      <c r="R915" s="125"/>
      <c r="S915" s="78"/>
      <c r="T915" s="78"/>
      <c r="U915" s="78"/>
      <c r="V915" s="78"/>
      <c r="W915" s="78"/>
      <c r="X915" s="78"/>
      <c r="Y915" s="78"/>
      <c r="Z915" s="48"/>
      <c r="AA915" s="87"/>
      <c r="AB915" s="90"/>
      <c r="AC915" s="90"/>
      <c r="AD915" s="90"/>
      <c r="AE915" s="48"/>
      <c r="AF915" s="635"/>
      <c r="AG915" s="125"/>
      <c r="AH915" s="51"/>
      <c r="AI915" s="51"/>
    </row>
    <row r="916" spans="1:35" s="57" customFormat="1" outlineLevel="1">
      <c r="A916" s="647"/>
      <c r="B916" s="649" t="s">
        <v>23</v>
      </c>
      <c r="C916" s="100">
        <v>1400</v>
      </c>
      <c r="D916" s="48"/>
      <c r="E916" s="48" t="s">
        <v>13797</v>
      </c>
      <c r="F916" s="48" t="s">
        <v>13798</v>
      </c>
      <c r="G916" s="95" t="s">
        <v>13799</v>
      </c>
      <c r="H916" s="48"/>
      <c r="I916" s="48"/>
      <c r="J916" s="48"/>
      <c r="K916" s="48"/>
      <c r="L916" s="48"/>
      <c r="M916" s="48"/>
      <c r="N916" s="48"/>
      <c r="O916" s="48"/>
      <c r="P916" s="651"/>
      <c r="Q916" s="652"/>
      <c r="R916" s="125"/>
      <c r="S916" s="78"/>
      <c r="T916" s="78"/>
      <c r="U916" s="78"/>
      <c r="V916" s="78"/>
      <c r="W916" s="78"/>
      <c r="X916" s="78"/>
      <c r="Y916" s="78"/>
      <c r="Z916" s="48"/>
      <c r="AA916" s="87"/>
      <c r="AB916" s="90"/>
      <c r="AC916" s="90"/>
      <c r="AD916" s="90"/>
      <c r="AE916" s="48"/>
      <c r="AF916" s="635"/>
      <c r="AG916" s="125"/>
      <c r="AH916" s="51"/>
      <c r="AI916" s="51"/>
    </row>
    <row r="917" spans="1:35" s="57" customFormat="1" outlineLevel="1">
      <c r="A917" s="647"/>
      <c r="B917" s="649" t="s">
        <v>23</v>
      </c>
      <c r="C917" s="100">
        <v>1401</v>
      </c>
      <c r="D917" s="48"/>
      <c r="E917" s="48" t="s">
        <v>13800</v>
      </c>
      <c r="F917" s="48" t="s">
        <v>13801</v>
      </c>
      <c r="G917" s="95" t="s">
        <v>13802</v>
      </c>
      <c r="H917" s="48"/>
      <c r="I917" s="48"/>
      <c r="J917" s="48"/>
      <c r="K917" s="48"/>
      <c r="L917" s="48"/>
      <c r="M917" s="48"/>
      <c r="N917" s="48"/>
      <c r="O917" s="48"/>
      <c r="P917" s="651"/>
      <c r="Q917" s="652"/>
      <c r="R917" s="125"/>
      <c r="S917" s="78"/>
      <c r="T917" s="78"/>
      <c r="U917" s="78"/>
      <c r="V917" s="78"/>
      <c r="W917" s="78"/>
      <c r="X917" s="78"/>
      <c r="Y917" s="78"/>
      <c r="Z917" s="48"/>
      <c r="AA917" s="87"/>
      <c r="AB917" s="90"/>
      <c r="AC917" s="90"/>
      <c r="AD917" s="90"/>
      <c r="AE917" s="48"/>
      <c r="AF917" s="635"/>
      <c r="AG917" s="125"/>
      <c r="AH917" s="51"/>
      <c r="AI917" s="51"/>
    </row>
    <row r="918" spans="1:35" s="57" customFormat="1" outlineLevel="1">
      <c r="A918" s="647"/>
      <c r="B918" s="649" t="s">
        <v>23</v>
      </c>
      <c r="C918" s="100">
        <v>1402</v>
      </c>
      <c r="D918" s="48"/>
      <c r="E918" s="48" t="s">
        <v>13803</v>
      </c>
      <c r="F918" s="48" t="s">
        <v>13804</v>
      </c>
      <c r="G918" s="95" t="s">
        <v>12557</v>
      </c>
      <c r="H918" s="48"/>
      <c r="I918" s="48"/>
      <c r="J918" s="48"/>
      <c r="K918" s="48"/>
      <c r="L918" s="48"/>
      <c r="M918" s="48"/>
      <c r="N918" s="48"/>
      <c r="O918" s="48"/>
      <c r="P918" s="651"/>
      <c r="Q918" s="652"/>
      <c r="R918" s="125"/>
      <c r="S918" s="78"/>
      <c r="T918" s="78"/>
      <c r="U918" s="78"/>
      <c r="V918" s="78"/>
      <c r="W918" s="78"/>
      <c r="X918" s="78"/>
      <c r="Y918" s="78"/>
      <c r="Z918" s="48"/>
      <c r="AA918" s="87"/>
      <c r="AB918" s="90"/>
      <c r="AC918" s="90"/>
      <c r="AD918" s="90"/>
      <c r="AE918" s="48"/>
      <c r="AF918" s="635"/>
      <c r="AG918" s="125"/>
      <c r="AH918" s="51"/>
      <c r="AI918" s="51"/>
    </row>
    <row r="919" spans="1:35" s="57" customFormat="1" outlineLevel="1">
      <c r="A919" s="647"/>
      <c r="B919" s="649" t="s">
        <v>23</v>
      </c>
      <c r="C919" s="100">
        <v>1403</v>
      </c>
      <c r="D919" s="48"/>
      <c r="E919" s="48" t="s">
        <v>13805</v>
      </c>
      <c r="F919" s="48" t="s">
        <v>13806</v>
      </c>
      <c r="G919" s="95" t="s">
        <v>12560</v>
      </c>
      <c r="H919" s="48"/>
      <c r="I919" s="48"/>
      <c r="J919" s="48"/>
      <c r="K919" s="48"/>
      <c r="L919" s="48"/>
      <c r="M919" s="48"/>
      <c r="N919" s="48"/>
      <c r="O919" s="48"/>
      <c r="P919" s="651"/>
      <c r="Q919" s="652"/>
      <c r="R919" s="125"/>
      <c r="S919" s="78"/>
      <c r="T919" s="78"/>
      <c r="U919" s="78"/>
      <c r="V919" s="78"/>
      <c r="W919" s="78"/>
      <c r="X919" s="78"/>
      <c r="Y919" s="78"/>
      <c r="Z919" s="48"/>
      <c r="AA919" s="87"/>
      <c r="AB919" s="90"/>
      <c r="AC919" s="90"/>
      <c r="AD919" s="90"/>
      <c r="AE919" s="48"/>
      <c r="AF919" s="635"/>
      <c r="AG919" s="125"/>
      <c r="AH919" s="51"/>
      <c r="AI919" s="51"/>
    </row>
    <row r="920" spans="1:35" s="57" customFormat="1" outlineLevel="1">
      <c r="A920" s="647"/>
      <c r="B920" s="649" t="s">
        <v>23</v>
      </c>
      <c r="C920" s="100">
        <v>1404</v>
      </c>
      <c r="D920" s="48"/>
      <c r="E920" s="48" t="s">
        <v>13807</v>
      </c>
      <c r="F920" s="48" t="s">
        <v>13808</v>
      </c>
      <c r="G920" s="95" t="s">
        <v>12563</v>
      </c>
      <c r="H920" s="48"/>
      <c r="I920" s="48"/>
      <c r="J920" s="48"/>
      <c r="K920" s="48"/>
      <c r="L920" s="48"/>
      <c r="M920" s="48"/>
      <c r="N920" s="48"/>
      <c r="O920" s="48"/>
      <c r="P920" s="651"/>
      <c r="Q920" s="652"/>
      <c r="R920" s="125"/>
      <c r="S920" s="78"/>
      <c r="T920" s="78"/>
      <c r="U920" s="78"/>
      <c r="V920" s="78"/>
      <c r="W920" s="78"/>
      <c r="X920" s="78"/>
      <c r="Y920" s="78"/>
      <c r="Z920" s="48"/>
      <c r="AA920" s="87"/>
      <c r="AB920" s="90"/>
      <c r="AC920" s="90"/>
      <c r="AD920" s="90"/>
      <c r="AE920" s="48"/>
      <c r="AF920" s="635"/>
      <c r="AG920" s="125"/>
      <c r="AH920" s="51"/>
      <c r="AI920" s="51"/>
    </row>
    <row r="921" spans="1:35" s="57" customFormat="1" outlineLevel="1">
      <c r="A921" s="647"/>
      <c r="B921" s="649" t="s">
        <v>23</v>
      </c>
      <c r="C921" s="100">
        <v>1405</v>
      </c>
      <c r="D921" s="48"/>
      <c r="E921" s="48" t="s">
        <v>13809</v>
      </c>
      <c r="F921" s="48" t="s">
        <v>13810</v>
      </c>
      <c r="G921" s="95" t="s">
        <v>12566</v>
      </c>
      <c r="H921" s="48"/>
      <c r="I921" s="48"/>
      <c r="J921" s="48"/>
      <c r="K921" s="48"/>
      <c r="L921" s="48"/>
      <c r="M921" s="48"/>
      <c r="N921" s="48"/>
      <c r="O921" s="48"/>
      <c r="P921" s="651"/>
      <c r="Q921" s="652"/>
      <c r="R921" s="125"/>
      <c r="S921" s="78"/>
      <c r="T921" s="78"/>
      <c r="U921" s="78"/>
      <c r="V921" s="78"/>
      <c r="W921" s="78"/>
      <c r="X921" s="78"/>
      <c r="Y921" s="78"/>
      <c r="Z921" s="48"/>
      <c r="AA921" s="87"/>
      <c r="AB921" s="90"/>
      <c r="AC921" s="90"/>
      <c r="AD921" s="90"/>
      <c r="AE921" s="48"/>
      <c r="AF921" s="635"/>
      <c r="AG921" s="125"/>
      <c r="AH921" s="51"/>
      <c r="AI921" s="51"/>
    </row>
    <row r="922" spans="1:35" s="57" customFormat="1" outlineLevel="1">
      <c r="A922" s="647"/>
      <c r="B922" s="649" t="s">
        <v>23</v>
      </c>
      <c r="C922" s="100">
        <v>1406</v>
      </c>
      <c r="D922" s="48"/>
      <c r="E922" s="48" t="s">
        <v>13811</v>
      </c>
      <c r="F922" s="48" t="s">
        <v>13812</v>
      </c>
      <c r="G922" s="95" t="s">
        <v>12569</v>
      </c>
      <c r="H922" s="48"/>
      <c r="I922" s="48"/>
      <c r="J922" s="48"/>
      <c r="K922" s="48"/>
      <c r="L922" s="48"/>
      <c r="M922" s="48"/>
      <c r="N922" s="48"/>
      <c r="O922" s="48"/>
      <c r="P922" s="651"/>
      <c r="Q922" s="652"/>
      <c r="R922" s="125"/>
      <c r="S922" s="78"/>
      <c r="T922" s="78"/>
      <c r="U922" s="78"/>
      <c r="V922" s="78"/>
      <c r="W922" s="78"/>
      <c r="X922" s="78"/>
      <c r="Y922" s="78"/>
      <c r="Z922" s="48"/>
      <c r="AA922" s="87"/>
      <c r="AB922" s="90"/>
      <c r="AC922" s="90"/>
      <c r="AD922" s="90"/>
      <c r="AE922" s="48"/>
      <c r="AF922" s="635"/>
      <c r="AG922" s="125"/>
      <c r="AH922" s="51"/>
      <c r="AI922" s="51"/>
    </row>
    <row r="923" spans="1:35" s="57" customFormat="1" outlineLevel="1">
      <c r="A923" s="647"/>
      <c r="B923" s="649" t="s">
        <v>23</v>
      </c>
      <c r="C923" s="100">
        <v>1407</v>
      </c>
      <c r="D923" s="48"/>
      <c r="E923" s="48" t="s">
        <v>13813</v>
      </c>
      <c r="F923" s="48" t="s">
        <v>13814</v>
      </c>
      <c r="G923" s="95" t="s">
        <v>13815</v>
      </c>
      <c r="H923" s="48"/>
      <c r="I923" s="48"/>
      <c r="J923" s="48"/>
      <c r="K923" s="48"/>
      <c r="L923" s="48"/>
      <c r="M923" s="48"/>
      <c r="N923" s="48"/>
      <c r="O923" s="48"/>
      <c r="P923" s="651"/>
      <c r="Q923" s="652"/>
      <c r="R923" s="125"/>
      <c r="S923" s="78"/>
      <c r="T923" s="78"/>
      <c r="U923" s="78"/>
      <c r="V923" s="78"/>
      <c r="W923" s="78"/>
      <c r="X923" s="78"/>
      <c r="Y923" s="78"/>
      <c r="Z923" s="48"/>
      <c r="AA923" s="87"/>
      <c r="AB923" s="90"/>
      <c r="AC923" s="90"/>
      <c r="AD923" s="90"/>
      <c r="AE923" s="48"/>
      <c r="AF923" s="635"/>
      <c r="AG923" s="125"/>
      <c r="AH923" s="51"/>
      <c r="AI923" s="51"/>
    </row>
    <row r="924" spans="1:35" s="57" customFormat="1" outlineLevel="1">
      <c r="A924" s="647"/>
      <c r="B924" s="649" t="s">
        <v>23</v>
      </c>
      <c r="C924" s="100">
        <v>1408</v>
      </c>
      <c r="D924" s="48"/>
      <c r="E924" s="48" t="s">
        <v>13816</v>
      </c>
      <c r="F924" s="48" t="s">
        <v>13817</v>
      </c>
      <c r="G924" s="95" t="s">
        <v>13818</v>
      </c>
      <c r="H924" s="48"/>
      <c r="I924" s="48"/>
      <c r="J924" s="48"/>
      <c r="K924" s="48"/>
      <c r="L924" s="48"/>
      <c r="M924" s="48"/>
      <c r="N924" s="48"/>
      <c r="O924" s="48"/>
      <c r="P924" s="651"/>
      <c r="Q924" s="652"/>
      <c r="R924" s="125"/>
      <c r="S924" s="78"/>
      <c r="T924" s="78"/>
      <c r="U924" s="78"/>
      <c r="V924" s="78"/>
      <c r="W924" s="78"/>
      <c r="X924" s="78"/>
      <c r="Y924" s="78"/>
      <c r="Z924" s="48"/>
      <c r="AA924" s="87"/>
      <c r="AB924" s="90"/>
      <c r="AC924" s="90"/>
      <c r="AD924" s="90"/>
      <c r="AE924" s="48"/>
      <c r="AF924" s="635"/>
      <c r="AG924" s="125"/>
      <c r="AH924" s="51"/>
      <c r="AI924" s="51"/>
    </row>
    <row r="925" spans="1:35" s="57" customFormat="1" outlineLevel="1">
      <c r="A925" s="647"/>
      <c r="B925" s="649" t="s">
        <v>23</v>
      </c>
      <c r="C925" s="100">
        <v>1409</v>
      </c>
      <c r="D925" s="48"/>
      <c r="E925" s="48" t="s">
        <v>13819</v>
      </c>
      <c r="F925" s="48" t="s">
        <v>13820</v>
      </c>
      <c r="G925" s="95" t="s">
        <v>12585</v>
      </c>
      <c r="H925" s="48"/>
      <c r="I925" s="48"/>
      <c r="J925" s="48"/>
      <c r="K925" s="48"/>
      <c r="L925" s="48"/>
      <c r="M925" s="48"/>
      <c r="N925" s="48"/>
      <c r="O925" s="48"/>
      <c r="P925" s="651"/>
      <c r="Q925" s="652"/>
      <c r="R925" s="125"/>
      <c r="S925" s="78"/>
      <c r="T925" s="78"/>
      <c r="U925" s="78"/>
      <c r="V925" s="78"/>
      <c r="W925" s="78"/>
      <c r="X925" s="78"/>
      <c r="Y925" s="78"/>
      <c r="Z925" s="48"/>
      <c r="AA925" s="87"/>
      <c r="AB925" s="90"/>
      <c r="AC925" s="90"/>
      <c r="AD925" s="90"/>
      <c r="AE925" s="48"/>
      <c r="AF925" s="635"/>
      <c r="AG925" s="125"/>
      <c r="AH925" s="51"/>
      <c r="AI925" s="51"/>
    </row>
    <row r="926" spans="1:35" s="57" customFormat="1" outlineLevel="1">
      <c r="A926" s="647"/>
      <c r="B926" s="649" t="s">
        <v>23</v>
      </c>
      <c r="C926" s="100">
        <v>1410</v>
      </c>
      <c r="D926" s="48"/>
      <c r="E926" s="48" t="s">
        <v>13821</v>
      </c>
      <c r="F926" s="48" t="s">
        <v>13822</v>
      </c>
      <c r="G926" s="95" t="s">
        <v>12588</v>
      </c>
      <c r="H926" s="48"/>
      <c r="I926" s="48"/>
      <c r="J926" s="48"/>
      <c r="K926" s="48"/>
      <c r="L926" s="48"/>
      <c r="M926" s="48"/>
      <c r="N926" s="48"/>
      <c r="O926" s="48"/>
      <c r="P926" s="651"/>
      <c r="Q926" s="652"/>
      <c r="R926" s="125"/>
      <c r="S926" s="78"/>
      <c r="T926" s="78"/>
      <c r="U926" s="78"/>
      <c r="V926" s="78"/>
      <c r="W926" s="78"/>
      <c r="X926" s="78"/>
      <c r="Y926" s="78"/>
      <c r="Z926" s="48"/>
      <c r="AA926" s="87"/>
      <c r="AB926" s="90"/>
      <c r="AC926" s="90"/>
      <c r="AD926" s="90"/>
      <c r="AE926" s="48"/>
      <c r="AF926" s="635"/>
      <c r="AG926" s="125"/>
      <c r="AH926" s="51"/>
      <c r="AI926" s="51"/>
    </row>
    <row r="927" spans="1:35" s="57" customFormat="1" outlineLevel="1">
      <c r="A927" s="647"/>
      <c r="B927" s="649" t="s">
        <v>23</v>
      </c>
      <c r="C927" s="100">
        <v>1411</v>
      </c>
      <c r="D927" s="48"/>
      <c r="E927" s="48" t="s">
        <v>13823</v>
      </c>
      <c r="F927" s="48" t="s">
        <v>13824</v>
      </c>
      <c r="G927" s="95" t="s">
        <v>12591</v>
      </c>
      <c r="H927" s="48"/>
      <c r="I927" s="48"/>
      <c r="J927" s="48"/>
      <c r="K927" s="48"/>
      <c r="L927" s="48"/>
      <c r="M927" s="48"/>
      <c r="N927" s="48"/>
      <c r="O927" s="48"/>
      <c r="P927" s="651"/>
      <c r="Q927" s="652"/>
      <c r="R927" s="125"/>
      <c r="S927" s="78"/>
      <c r="T927" s="78"/>
      <c r="U927" s="78"/>
      <c r="V927" s="78"/>
      <c r="W927" s="78"/>
      <c r="X927" s="78"/>
      <c r="Y927" s="78"/>
      <c r="Z927" s="48"/>
      <c r="AA927" s="87"/>
      <c r="AB927" s="90"/>
      <c r="AC927" s="90"/>
      <c r="AD927" s="90"/>
      <c r="AE927" s="48"/>
      <c r="AF927" s="635"/>
      <c r="AG927" s="125"/>
      <c r="AH927" s="51"/>
      <c r="AI927" s="51"/>
    </row>
    <row r="928" spans="1:35" s="57" customFormat="1" outlineLevel="1">
      <c r="A928" s="647"/>
      <c r="B928" s="649" t="s">
        <v>23</v>
      </c>
      <c r="C928" s="100">
        <v>1412</v>
      </c>
      <c r="D928" s="48"/>
      <c r="E928" s="48" t="s">
        <v>13825</v>
      </c>
      <c r="F928" s="48" t="s">
        <v>13826</v>
      </c>
      <c r="G928" s="95" t="s">
        <v>12594</v>
      </c>
      <c r="H928" s="48"/>
      <c r="I928" s="48"/>
      <c r="J928" s="48"/>
      <c r="K928" s="48"/>
      <c r="L928" s="48"/>
      <c r="M928" s="48"/>
      <c r="N928" s="48"/>
      <c r="O928" s="48"/>
      <c r="P928" s="651"/>
      <c r="Q928" s="652"/>
      <c r="R928" s="125"/>
      <c r="S928" s="78"/>
      <c r="T928" s="78"/>
      <c r="U928" s="78"/>
      <c r="V928" s="78"/>
      <c r="W928" s="78"/>
      <c r="X928" s="78"/>
      <c r="Y928" s="78"/>
      <c r="Z928" s="48"/>
      <c r="AA928" s="87"/>
      <c r="AB928" s="90"/>
      <c r="AC928" s="90"/>
      <c r="AD928" s="90"/>
      <c r="AE928" s="48"/>
      <c r="AF928" s="635"/>
      <c r="AG928" s="125"/>
      <c r="AH928" s="51"/>
      <c r="AI928" s="51"/>
    </row>
    <row r="929" spans="1:35" s="57" customFormat="1" outlineLevel="1">
      <c r="A929" s="647"/>
      <c r="B929" s="649" t="s">
        <v>23</v>
      </c>
      <c r="C929" s="100">
        <v>1413</v>
      </c>
      <c r="D929" s="48"/>
      <c r="E929" s="48" t="s">
        <v>13827</v>
      </c>
      <c r="F929" s="48" t="s">
        <v>13828</v>
      </c>
      <c r="G929" s="95" t="s">
        <v>12597</v>
      </c>
      <c r="H929" s="48"/>
      <c r="I929" s="48"/>
      <c r="J929" s="48"/>
      <c r="K929" s="48"/>
      <c r="L929" s="48"/>
      <c r="M929" s="48"/>
      <c r="N929" s="48"/>
      <c r="O929" s="48"/>
      <c r="P929" s="651"/>
      <c r="Q929" s="652"/>
      <c r="R929" s="125"/>
      <c r="S929" s="78"/>
      <c r="T929" s="78"/>
      <c r="U929" s="78"/>
      <c r="V929" s="78"/>
      <c r="W929" s="78"/>
      <c r="X929" s="78"/>
      <c r="Y929" s="78"/>
      <c r="Z929" s="48"/>
      <c r="AA929" s="87"/>
      <c r="AB929" s="90"/>
      <c r="AC929" s="90"/>
      <c r="AD929" s="90"/>
      <c r="AE929" s="48"/>
      <c r="AF929" s="635"/>
      <c r="AG929" s="125"/>
      <c r="AH929" s="51"/>
      <c r="AI929" s="51"/>
    </row>
    <row r="930" spans="1:35" s="57" customFormat="1" outlineLevel="1">
      <c r="A930" s="647"/>
      <c r="B930" s="649" t="s">
        <v>23</v>
      </c>
      <c r="C930" s="100">
        <v>1414</v>
      </c>
      <c r="D930" s="48"/>
      <c r="E930" s="48" t="s">
        <v>13829</v>
      </c>
      <c r="F930" s="48" t="s">
        <v>13830</v>
      </c>
      <c r="G930" s="95" t="s">
        <v>12600</v>
      </c>
      <c r="H930" s="48"/>
      <c r="I930" s="48"/>
      <c r="J930" s="48"/>
      <c r="K930" s="48"/>
      <c r="L930" s="48"/>
      <c r="M930" s="48"/>
      <c r="N930" s="48"/>
      <c r="O930" s="48"/>
      <c r="P930" s="651"/>
      <c r="Q930" s="652"/>
      <c r="R930" s="125"/>
      <c r="S930" s="78"/>
      <c r="T930" s="78"/>
      <c r="U930" s="78"/>
      <c r="V930" s="78"/>
      <c r="W930" s="78"/>
      <c r="X930" s="78"/>
      <c r="Y930" s="78"/>
      <c r="Z930" s="48"/>
      <c r="AA930" s="87"/>
      <c r="AB930" s="90"/>
      <c r="AC930" s="90"/>
      <c r="AD930" s="90"/>
      <c r="AE930" s="48"/>
      <c r="AF930" s="635"/>
      <c r="AG930" s="125"/>
      <c r="AH930" s="51"/>
      <c r="AI930" s="51"/>
    </row>
    <row r="931" spans="1:35" s="57" customFormat="1" outlineLevel="1">
      <c r="A931" s="647"/>
      <c r="B931" s="649" t="s">
        <v>23</v>
      </c>
      <c r="C931" s="100">
        <v>1415</v>
      </c>
      <c r="D931" s="48"/>
      <c r="E931" s="48" t="s">
        <v>13831</v>
      </c>
      <c r="F931" s="48" t="s">
        <v>13832</v>
      </c>
      <c r="G931" s="95" t="s">
        <v>12603</v>
      </c>
      <c r="H931" s="48"/>
      <c r="I931" s="48"/>
      <c r="J931" s="48"/>
      <c r="K931" s="48"/>
      <c r="L931" s="48"/>
      <c r="M931" s="48"/>
      <c r="N931" s="48"/>
      <c r="O931" s="48"/>
      <c r="P931" s="651"/>
      <c r="Q931" s="652"/>
      <c r="R931" s="125"/>
      <c r="S931" s="78"/>
      <c r="T931" s="78"/>
      <c r="U931" s="78"/>
      <c r="V931" s="78"/>
      <c r="W931" s="78"/>
      <c r="X931" s="78"/>
      <c r="Y931" s="78"/>
      <c r="Z931" s="48"/>
      <c r="AA931" s="87"/>
      <c r="AB931" s="90"/>
      <c r="AC931" s="90"/>
      <c r="AD931" s="90"/>
      <c r="AE931" s="48"/>
      <c r="AF931" s="635"/>
      <c r="AG931" s="125"/>
      <c r="AH931" s="51"/>
      <c r="AI931" s="51"/>
    </row>
    <row r="932" spans="1:35" s="57" customFormat="1" outlineLevel="1">
      <c r="A932" s="647"/>
      <c r="B932" s="649" t="s">
        <v>23</v>
      </c>
      <c r="C932" s="100">
        <v>1416</v>
      </c>
      <c r="D932" s="48"/>
      <c r="E932" s="48" t="s">
        <v>13833</v>
      </c>
      <c r="F932" s="48" t="s">
        <v>13834</v>
      </c>
      <c r="G932" s="95" t="s">
        <v>12606</v>
      </c>
      <c r="H932" s="48"/>
      <c r="I932" s="48"/>
      <c r="J932" s="48"/>
      <c r="K932" s="48"/>
      <c r="L932" s="48"/>
      <c r="M932" s="48"/>
      <c r="N932" s="48"/>
      <c r="O932" s="48"/>
      <c r="P932" s="651"/>
      <c r="Q932" s="652"/>
      <c r="R932" s="125"/>
      <c r="S932" s="78"/>
      <c r="T932" s="78"/>
      <c r="U932" s="78"/>
      <c r="V932" s="78"/>
      <c r="W932" s="78"/>
      <c r="X932" s="78"/>
      <c r="Y932" s="78"/>
      <c r="Z932" s="48"/>
      <c r="AA932" s="87"/>
      <c r="AB932" s="90"/>
      <c r="AC932" s="90"/>
      <c r="AD932" s="90"/>
      <c r="AE932" s="48"/>
      <c r="AF932" s="635"/>
      <c r="AG932" s="125"/>
      <c r="AH932" s="51"/>
      <c r="AI932" s="51"/>
    </row>
    <row r="933" spans="1:35" s="57" customFormat="1" outlineLevel="1">
      <c r="A933" s="647"/>
      <c r="B933" s="649" t="s">
        <v>23</v>
      </c>
      <c r="C933" s="100">
        <v>1417</v>
      </c>
      <c r="D933" s="48"/>
      <c r="E933" s="48" t="s">
        <v>13835</v>
      </c>
      <c r="F933" s="48" t="s">
        <v>13836</v>
      </c>
      <c r="G933" s="95" t="s">
        <v>12609</v>
      </c>
      <c r="H933" s="48"/>
      <c r="I933" s="48"/>
      <c r="J933" s="48"/>
      <c r="K933" s="48"/>
      <c r="L933" s="48"/>
      <c r="M933" s="48"/>
      <c r="N933" s="48"/>
      <c r="O933" s="48"/>
      <c r="P933" s="651"/>
      <c r="Q933" s="652"/>
      <c r="R933" s="125"/>
      <c r="S933" s="78"/>
      <c r="T933" s="78"/>
      <c r="U933" s="78"/>
      <c r="V933" s="78"/>
      <c r="W933" s="78"/>
      <c r="X933" s="78"/>
      <c r="Y933" s="78"/>
      <c r="Z933" s="48"/>
      <c r="AA933" s="87"/>
      <c r="AB933" s="90"/>
      <c r="AC933" s="90"/>
      <c r="AD933" s="90"/>
      <c r="AE933" s="48"/>
      <c r="AF933" s="635"/>
      <c r="AG933" s="125"/>
      <c r="AH933" s="51"/>
      <c r="AI933" s="51"/>
    </row>
    <row r="934" spans="1:35" s="57" customFormat="1" outlineLevel="1">
      <c r="A934" s="647"/>
      <c r="B934" s="649" t="s">
        <v>23</v>
      </c>
      <c r="C934" s="100">
        <v>1418</v>
      </c>
      <c r="D934" s="48"/>
      <c r="E934" s="48" t="s">
        <v>13837</v>
      </c>
      <c r="F934" s="48" t="s">
        <v>13838</v>
      </c>
      <c r="G934" s="95" t="s">
        <v>12612</v>
      </c>
      <c r="H934" s="48"/>
      <c r="I934" s="48"/>
      <c r="J934" s="48"/>
      <c r="K934" s="48"/>
      <c r="L934" s="48"/>
      <c r="M934" s="48"/>
      <c r="N934" s="48"/>
      <c r="O934" s="48"/>
      <c r="P934" s="651"/>
      <c r="Q934" s="652"/>
      <c r="R934" s="125"/>
      <c r="S934" s="78"/>
      <c r="T934" s="78"/>
      <c r="U934" s="78"/>
      <c r="V934" s="78"/>
      <c r="W934" s="78"/>
      <c r="X934" s="78"/>
      <c r="Y934" s="78"/>
      <c r="Z934" s="48"/>
      <c r="AA934" s="87"/>
      <c r="AB934" s="90"/>
      <c r="AC934" s="90"/>
      <c r="AD934" s="90"/>
      <c r="AE934" s="48"/>
      <c r="AF934" s="635"/>
      <c r="AG934" s="125"/>
      <c r="AH934" s="51"/>
      <c r="AI934" s="51"/>
    </row>
    <row r="935" spans="1:35" s="57" customFormat="1" outlineLevel="1">
      <c r="A935" s="647"/>
      <c r="B935" s="649" t="s">
        <v>23</v>
      </c>
      <c r="C935" s="100">
        <v>1419</v>
      </c>
      <c r="D935" s="48"/>
      <c r="E935" s="48" t="s">
        <v>13839</v>
      </c>
      <c r="F935" s="48" t="s">
        <v>13840</v>
      </c>
      <c r="G935" s="95" t="s">
        <v>12615</v>
      </c>
      <c r="H935" s="48"/>
      <c r="I935" s="48"/>
      <c r="J935" s="48"/>
      <c r="K935" s="48"/>
      <c r="L935" s="48"/>
      <c r="M935" s="48"/>
      <c r="N935" s="48"/>
      <c r="O935" s="48"/>
      <c r="P935" s="651"/>
      <c r="Q935" s="652"/>
      <c r="R935" s="125"/>
      <c r="S935" s="78"/>
      <c r="T935" s="78"/>
      <c r="U935" s="78"/>
      <c r="V935" s="78"/>
      <c r="W935" s="78"/>
      <c r="X935" s="78"/>
      <c r="Y935" s="78"/>
      <c r="Z935" s="48"/>
      <c r="AA935" s="87"/>
      <c r="AB935" s="90"/>
      <c r="AC935" s="90"/>
      <c r="AD935" s="90"/>
      <c r="AE935" s="48"/>
      <c r="AF935" s="635"/>
      <c r="AG935" s="125"/>
      <c r="AH935" s="51"/>
      <c r="AI935" s="51"/>
    </row>
    <row r="936" spans="1:35" s="57" customFormat="1" outlineLevel="1">
      <c r="A936" s="647"/>
      <c r="B936" s="649" t="s">
        <v>23</v>
      </c>
      <c r="C936" s="100">
        <v>1420</v>
      </c>
      <c r="D936" s="48"/>
      <c r="E936" s="48" t="s">
        <v>13841</v>
      </c>
      <c r="F936" s="48" t="s">
        <v>13842</v>
      </c>
      <c r="G936" s="95" t="s">
        <v>12618</v>
      </c>
      <c r="H936" s="48"/>
      <c r="I936" s="48"/>
      <c r="J936" s="48"/>
      <c r="K936" s="48"/>
      <c r="L936" s="48"/>
      <c r="M936" s="48"/>
      <c r="N936" s="48"/>
      <c r="O936" s="48"/>
      <c r="P936" s="651"/>
      <c r="Q936" s="652"/>
      <c r="R936" s="125"/>
      <c r="S936" s="78"/>
      <c r="T936" s="78"/>
      <c r="U936" s="78"/>
      <c r="V936" s="78"/>
      <c r="W936" s="78"/>
      <c r="X936" s="78"/>
      <c r="Y936" s="78"/>
      <c r="Z936" s="48"/>
      <c r="AA936" s="87"/>
      <c r="AB936" s="90"/>
      <c r="AC936" s="90"/>
      <c r="AD936" s="90"/>
      <c r="AE936" s="48"/>
      <c r="AF936" s="635"/>
      <c r="AG936" s="125"/>
      <c r="AH936" s="51"/>
      <c r="AI936" s="51"/>
    </row>
    <row r="937" spans="1:35" s="57" customFormat="1" outlineLevel="1">
      <c r="A937" s="647"/>
      <c r="B937" s="649" t="s">
        <v>23</v>
      </c>
      <c r="C937" s="100">
        <v>1421</v>
      </c>
      <c r="D937" s="48"/>
      <c r="E937" s="48" t="s">
        <v>13843</v>
      </c>
      <c r="F937" s="48" t="s">
        <v>13844</v>
      </c>
      <c r="G937" s="95" t="s">
        <v>12621</v>
      </c>
      <c r="H937" s="48"/>
      <c r="I937" s="48"/>
      <c r="J937" s="48"/>
      <c r="K937" s="48"/>
      <c r="L937" s="48"/>
      <c r="M937" s="48"/>
      <c r="N937" s="48"/>
      <c r="O937" s="48"/>
      <c r="P937" s="651"/>
      <c r="Q937" s="652"/>
      <c r="R937" s="125"/>
      <c r="S937" s="78"/>
      <c r="T937" s="78"/>
      <c r="U937" s="78"/>
      <c r="V937" s="78"/>
      <c r="W937" s="78"/>
      <c r="X937" s="78"/>
      <c r="Y937" s="78"/>
      <c r="Z937" s="48"/>
      <c r="AA937" s="87"/>
      <c r="AB937" s="90"/>
      <c r="AC937" s="90"/>
      <c r="AD937" s="90"/>
      <c r="AE937" s="48"/>
      <c r="AF937" s="635"/>
      <c r="AG937" s="125"/>
      <c r="AH937" s="51"/>
      <c r="AI937" s="51"/>
    </row>
    <row r="938" spans="1:35" s="57" customFormat="1" outlineLevel="1">
      <c r="A938" s="647"/>
      <c r="B938" s="649" t="s">
        <v>23</v>
      </c>
      <c r="C938" s="100">
        <v>1422</v>
      </c>
      <c r="D938" s="48"/>
      <c r="E938" s="48" t="s">
        <v>13845</v>
      </c>
      <c r="F938" s="48" t="s">
        <v>13846</v>
      </c>
      <c r="G938" s="95" t="s">
        <v>12624</v>
      </c>
      <c r="H938" s="48"/>
      <c r="I938" s="48"/>
      <c r="J938" s="48"/>
      <c r="K938" s="48"/>
      <c r="L938" s="48"/>
      <c r="M938" s="48"/>
      <c r="N938" s="48"/>
      <c r="O938" s="48"/>
      <c r="P938" s="651"/>
      <c r="Q938" s="652"/>
      <c r="R938" s="125"/>
      <c r="S938" s="78"/>
      <c r="T938" s="78"/>
      <c r="U938" s="78"/>
      <c r="V938" s="78"/>
      <c r="W938" s="78"/>
      <c r="X938" s="78"/>
      <c r="Y938" s="78"/>
      <c r="Z938" s="48"/>
      <c r="AA938" s="87"/>
      <c r="AB938" s="90"/>
      <c r="AC938" s="90"/>
      <c r="AD938" s="90"/>
      <c r="AE938" s="48"/>
      <c r="AF938" s="635"/>
      <c r="AG938" s="125"/>
      <c r="AH938" s="51"/>
      <c r="AI938" s="51"/>
    </row>
    <row r="939" spans="1:35" s="57" customFormat="1" outlineLevel="1">
      <c r="A939" s="647"/>
      <c r="B939" s="649" t="s">
        <v>23</v>
      </c>
      <c r="C939" s="100">
        <v>1423</v>
      </c>
      <c r="D939" s="48"/>
      <c r="E939" s="48" t="s">
        <v>13847</v>
      </c>
      <c r="F939" s="48" t="s">
        <v>13848</v>
      </c>
      <c r="G939" s="95" t="s">
        <v>12627</v>
      </c>
      <c r="H939" s="48"/>
      <c r="I939" s="48"/>
      <c r="J939" s="48"/>
      <c r="K939" s="48"/>
      <c r="L939" s="48"/>
      <c r="M939" s="48"/>
      <c r="N939" s="48"/>
      <c r="O939" s="48"/>
      <c r="P939" s="651"/>
      <c r="Q939" s="652"/>
      <c r="R939" s="125"/>
      <c r="S939" s="78"/>
      <c r="T939" s="78"/>
      <c r="U939" s="78"/>
      <c r="V939" s="78"/>
      <c r="W939" s="78"/>
      <c r="X939" s="78"/>
      <c r="Y939" s="78"/>
      <c r="Z939" s="48"/>
      <c r="AA939" s="87"/>
      <c r="AB939" s="90"/>
      <c r="AC939" s="90"/>
      <c r="AD939" s="90"/>
      <c r="AE939" s="48"/>
      <c r="AF939" s="635"/>
      <c r="AG939" s="125"/>
      <c r="AH939" s="51"/>
      <c r="AI939" s="51"/>
    </row>
    <row r="940" spans="1:35" s="57" customFormat="1" outlineLevel="1">
      <c r="A940" s="647"/>
      <c r="B940" s="649" t="s">
        <v>23</v>
      </c>
      <c r="C940" s="100">
        <v>1424</v>
      </c>
      <c r="D940" s="48"/>
      <c r="E940" s="48" t="s">
        <v>13849</v>
      </c>
      <c r="F940" s="48" t="s">
        <v>13850</v>
      </c>
      <c r="G940" s="95" t="s">
        <v>12630</v>
      </c>
      <c r="H940" s="48"/>
      <c r="I940" s="48"/>
      <c r="J940" s="48"/>
      <c r="K940" s="48"/>
      <c r="L940" s="48"/>
      <c r="M940" s="48"/>
      <c r="N940" s="48"/>
      <c r="O940" s="48"/>
      <c r="P940" s="651"/>
      <c r="Q940" s="652"/>
      <c r="R940" s="125"/>
      <c r="S940" s="78"/>
      <c r="T940" s="78"/>
      <c r="U940" s="78"/>
      <c r="V940" s="78"/>
      <c r="W940" s="78"/>
      <c r="X940" s="78"/>
      <c r="Y940" s="78"/>
      <c r="Z940" s="48"/>
      <c r="AA940" s="87"/>
      <c r="AB940" s="90"/>
      <c r="AC940" s="90"/>
      <c r="AD940" s="90"/>
      <c r="AE940" s="48"/>
      <c r="AF940" s="635"/>
      <c r="AG940" s="125"/>
      <c r="AH940" s="51"/>
      <c r="AI940" s="51"/>
    </row>
    <row r="941" spans="1:35" s="57" customFormat="1" outlineLevel="1">
      <c r="A941" s="647"/>
      <c r="B941" s="649" t="s">
        <v>23</v>
      </c>
      <c r="C941" s="100">
        <v>1425</v>
      </c>
      <c r="D941" s="48"/>
      <c r="E941" s="48" t="s">
        <v>13851</v>
      </c>
      <c r="F941" s="48" t="s">
        <v>13852</v>
      </c>
      <c r="G941" s="95" t="s">
        <v>12633</v>
      </c>
      <c r="H941" s="48"/>
      <c r="I941" s="48"/>
      <c r="J941" s="48"/>
      <c r="K941" s="48"/>
      <c r="L941" s="48"/>
      <c r="M941" s="48"/>
      <c r="N941" s="48"/>
      <c r="O941" s="48"/>
      <c r="P941" s="651"/>
      <c r="Q941" s="652"/>
      <c r="R941" s="125"/>
      <c r="S941" s="78"/>
      <c r="T941" s="78"/>
      <c r="U941" s="78"/>
      <c r="V941" s="78"/>
      <c r="W941" s="78"/>
      <c r="X941" s="78"/>
      <c r="Y941" s="78"/>
      <c r="Z941" s="48"/>
      <c r="AA941" s="87"/>
      <c r="AB941" s="90"/>
      <c r="AC941" s="90"/>
      <c r="AD941" s="90"/>
      <c r="AE941" s="48"/>
      <c r="AF941" s="635"/>
      <c r="AG941" s="125"/>
      <c r="AH941" s="51"/>
      <c r="AI941" s="51"/>
    </row>
    <row r="942" spans="1:35" s="57" customFormat="1" outlineLevel="1">
      <c r="A942" s="647"/>
      <c r="B942" s="649" t="s">
        <v>23</v>
      </c>
      <c r="C942" s="100">
        <v>1426</v>
      </c>
      <c r="D942" s="48"/>
      <c r="E942" s="48" t="s">
        <v>13853</v>
      </c>
      <c r="F942" s="48" t="s">
        <v>13854</v>
      </c>
      <c r="G942" s="95" t="s">
        <v>12636</v>
      </c>
      <c r="H942" s="48"/>
      <c r="I942" s="48"/>
      <c r="J942" s="48"/>
      <c r="K942" s="48"/>
      <c r="L942" s="48"/>
      <c r="M942" s="48"/>
      <c r="N942" s="48"/>
      <c r="O942" s="48"/>
      <c r="P942" s="651"/>
      <c r="Q942" s="652"/>
      <c r="R942" s="125"/>
      <c r="S942" s="78"/>
      <c r="T942" s="78"/>
      <c r="U942" s="78"/>
      <c r="V942" s="78"/>
      <c r="W942" s="78"/>
      <c r="X942" s="78"/>
      <c r="Y942" s="78"/>
      <c r="Z942" s="48"/>
      <c r="AA942" s="87"/>
      <c r="AB942" s="90"/>
      <c r="AC942" s="90"/>
      <c r="AD942" s="90"/>
      <c r="AE942" s="48"/>
      <c r="AF942" s="635"/>
      <c r="AG942" s="125"/>
      <c r="AH942" s="51"/>
      <c r="AI942" s="51"/>
    </row>
    <row r="943" spans="1:35" s="57" customFormat="1" outlineLevel="1">
      <c r="A943" s="647"/>
      <c r="B943" s="649" t="s">
        <v>23</v>
      </c>
      <c r="C943" s="100">
        <v>1427</v>
      </c>
      <c r="D943" s="48"/>
      <c r="E943" s="48" t="s">
        <v>13855</v>
      </c>
      <c r="F943" s="48" t="s">
        <v>13856</v>
      </c>
      <c r="G943" s="95" t="s">
        <v>12639</v>
      </c>
      <c r="H943" s="48"/>
      <c r="I943" s="48"/>
      <c r="J943" s="48"/>
      <c r="K943" s="48"/>
      <c r="L943" s="48"/>
      <c r="M943" s="48"/>
      <c r="N943" s="48"/>
      <c r="O943" s="48"/>
      <c r="P943" s="651"/>
      <c r="Q943" s="652"/>
      <c r="R943" s="125"/>
      <c r="S943" s="78"/>
      <c r="T943" s="78"/>
      <c r="U943" s="78"/>
      <c r="V943" s="78"/>
      <c r="W943" s="78"/>
      <c r="X943" s="78"/>
      <c r="Y943" s="78"/>
      <c r="Z943" s="48"/>
      <c r="AA943" s="87"/>
      <c r="AB943" s="90"/>
      <c r="AC943" s="90"/>
      <c r="AD943" s="90"/>
      <c r="AE943" s="48"/>
      <c r="AF943" s="635"/>
      <c r="AG943" s="125"/>
      <c r="AH943" s="51"/>
      <c r="AI943" s="51"/>
    </row>
    <row r="944" spans="1:35" s="57" customFormat="1" outlineLevel="1">
      <c r="A944" s="647"/>
      <c r="B944" s="649" t="s">
        <v>23</v>
      </c>
      <c r="C944" s="100">
        <v>1428</v>
      </c>
      <c r="D944" s="48"/>
      <c r="E944" s="48" t="s">
        <v>13857</v>
      </c>
      <c r="F944" s="48" t="s">
        <v>13858</v>
      </c>
      <c r="G944" s="95" t="s">
        <v>13859</v>
      </c>
      <c r="H944" s="48"/>
      <c r="I944" s="48"/>
      <c r="J944" s="48"/>
      <c r="K944" s="48"/>
      <c r="L944" s="48"/>
      <c r="M944" s="48"/>
      <c r="N944" s="48"/>
      <c r="O944" s="48"/>
      <c r="P944" s="651"/>
      <c r="Q944" s="652"/>
      <c r="R944" s="125"/>
      <c r="S944" s="78"/>
      <c r="T944" s="78"/>
      <c r="U944" s="78"/>
      <c r="V944" s="78"/>
      <c r="W944" s="78"/>
      <c r="X944" s="78"/>
      <c r="Y944" s="78"/>
      <c r="Z944" s="48"/>
      <c r="AA944" s="87"/>
      <c r="AB944" s="90"/>
      <c r="AC944" s="90"/>
      <c r="AD944" s="90"/>
      <c r="AE944" s="48"/>
      <c r="AF944" s="635"/>
      <c r="AG944" s="125"/>
      <c r="AH944" s="51"/>
      <c r="AI944" s="51"/>
    </row>
    <row r="945" spans="1:35" s="57" customFormat="1" outlineLevel="1">
      <c r="A945" s="647"/>
      <c r="B945" s="649" t="s">
        <v>23</v>
      </c>
      <c r="C945" s="100">
        <v>1429</v>
      </c>
      <c r="D945" s="48"/>
      <c r="E945" s="48" t="s">
        <v>13860</v>
      </c>
      <c r="F945" s="48" t="s">
        <v>13861</v>
      </c>
      <c r="G945" s="95" t="s">
        <v>12650</v>
      </c>
      <c r="H945" s="48"/>
      <c r="I945" s="48"/>
      <c r="J945" s="48"/>
      <c r="K945" s="48"/>
      <c r="L945" s="48"/>
      <c r="M945" s="48"/>
      <c r="N945" s="48"/>
      <c r="O945" s="48"/>
      <c r="P945" s="651"/>
      <c r="Q945" s="652"/>
      <c r="R945" s="125"/>
      <c r="S945" s="78"/>
      <c r="T945" s="78"/>
      <c r="U945" s="78"/>
      <c r="V945" s="78"/>
      <c r="W945" s="78"/>
      <c r="X945" s="78"/>
      <c r="Y945" s="78"/>
      <c r="Z945" s="48"/>
      <c r="AA945" s="87"/>
      <c r="AB945" s="90"/>
      <c r="AC945" s="90"/>
      <c r="AD945" s="90"/>
      <c r="AE945" s="48"/>
      <c r="AF945" s="635"/>
      <c r="AG945" s="125"/>
      <c r="AH945" s="51"/>
      <c r="AI945" s="51"/>
    </row>
    <row r="946" spans="1:35" s="57" customFormat="1" outlineLevel="1">
      <c r="A946" s="647"/>
      <c r="B946" s="649" t="s">
        <v>23</v>
      </c>
      <c r="C946" s="100">
        <v>1430</v>
      </c>
      <c r="D946" s="48"/>
      <c r="E946" s="48" t="s">
        <v>13862</v>
      </c>
      <c r="F946" s="48" t="s">
        <v>13863</v>
      </c>
      <c r="G946" s="95" t="s">
        <v>12653</v>
      </c>
      <c r="H946" s="48"/>
      <c r="I946" s="48"/>
      <c r="J946" s="48"/>
      <c r="K946" s="48"/>
      <c r="L946" s="48"/>
      <c r="M946" s="48"/>
      <c r="N946" s="48"/>
      <c r="O946" s="48"/>
      <c r="P946" s="651"/>
      <c r="Q946" s="652"/>
      <c r="R946" s="125"/>
      <c r="S946" s="78"/>
      <c r="T946" s="78"/>
      <c r="U946" s="78"/>
      <c r="V946" s="78"/>
      <c r="W946" s="78"/>
      <c r="X946" s="78"/>
      <c r="Y946" s="78"/>
      <c r="Z946" s="48"/>
      <c r="AA946" s="87"/>
      <c r="AB946" s="90"/>
      <c r="AC946" s="90"/>
      <c r="AD946" s="90"/>
      <c r="AE946" s="48"/>
      <c r="AF946" s="635"/>
      <c r="AG946" s="125"/>
      <c r="AH946" s="51"/>
      <c r="AI946" s="51"/>
    </row>
    <row r="947" spans="1:35" s="57" customFormat="1" outlineLevel="1">
      <c r="A947" s="647"/>
      <c r="B947" s="649" t="s">
        <v>23</v>
      </c>
      <c r="C947" s="100">
        <v>1431</v>
      </c>
      <c r="D947" s="48"/>
      <c r="E947" s="48" t="s">
        <v>13864</v>
      </c>
      <c r="F947" s="48" t="s">
        <v>13865</v>
      </c>
      <c r="G947" s="95" t="s">
        <v>12656</v>
      </c>
      <c r="H947" s="48"/>
      <c r="I947" s="48"/>
      <c r="J947" s="48"/>
      <c r="K947" s="48"/>
      <c r="L947" s="48"/>
      <c r="M947" s="48"/>
      <c r="N947" s="48"/>
      <c r="O947" s="48"/>
      <c r="P947" s="651"/>
      <c r="Q947" s="652"/>
      <c r="R947" s="125"/>
      <c r="S947" s="78"/>
      <c r="T947" s="78"/>
      <c r="U947" s="78"/>
      <c r="V947" s="78"/>
      <c r="W947" s="78"/>
      <c r="X947" s="78"/>
      <c r="Y947" s="78"/>
      <c r="Z947" s="48"/>
      <c r="AA947" s="87"/>
      <c r="AB947" s="90"/>
      <c r="AC947" s="90"/>
      <c r="AD947" s="90"/>
      <c r="AE947" s="48"/>
      <c r="AF947" s="635"/>
      <c r="AG947" s="125"/>
      <c r="AH947" s="51"/>
      <c r="AI947" s="51"/>
    </row>
    <row r="948" spans="1:35" s="57" customFormat="1" outlineLevel="1">
      <c r="A948" s="647"/>
      <c r="B948" s="649" t="s">
        <v>23</v>
      </c>
      <c r="C948" s="100">
        <v>1432</v>
      </c>
      <c r="D948" s="48"/>
      <c r="E948" s="48" t="s">
        <v>13866</v>
      </c>
      <c r="F948" s="48" t="s">
        <v>13867</v>
      </c>
      <c r="G948" s="95" t="s">
        <v>12659</v>
      </c>
      <c r="H948" s="48"/>
      <c r="I948" s="48"/>
      <c r="J948" s="48"/>
      <c r="K948" s="48"/>
      <c r="L948" s="48"/>
      <c r="M948" s="48"/>
      <c r="N948" s="48"/>
      <c r="O948" s="48"/>
      <c r="P948" s="651"/>
      <c r="Q948" s="652"/>
      <c r="R948" s="125"/>
      <c r="S948" s="78"/>
      <c r="T948" s="78"/>
      <c r="U948" s="78"/>
      <c r="V948" s="78"/>
      <c r="W948" s="78"/>
      <c r="X948" s="78"/>
      <c r="Y948" s="78"/>
      <c r="Z948" s="48"/>
      <c r="AA948" s="87"/>
      <c r="AB948" s="90"/>
      <c r="AC948" s="90"/>
      <c r="AD948" s="90"/>
      <c r="AE948" s="48"/>
      <c r="AF948" s="635"/>
      <c r="AG948" s="125"/>
      <c r="AH948" s="51"/>
      <c r="AI948" s="51"/>
    </row>
    <row r="949" spans="1:35" s="57" customFormat="1" outlineLevel="1">
      <c r="A949" s="647"/>
      <c r="B949" s="649" t="s">
        <v>23</v>
      </c>
      <c r="C949" s="100">
        <v>1433</v>
      </c>
      <c r="D949" s="48"/>
      <c r="E949" s="48" t="s">
        <v>13868</v>
      </c>
      <c r="F949" s="48" t="s">
        <v>13869</v>
      </c>
      <c r="G949" s="95" t="s">
        <v>12554</v>
      </c>
      <c r="H949" s="48"/>
      <c r="I949" s="48"/>
      <c r="J949" s="48"/>
      <c r="K949" s="48"/>
      <c r="L949" s="48"/>
      <c r="M949" s="48"/>
      <c r="N949" s="48"/>
      <c r="O949" s="48"/>
      <c r="P949" s="651"/>
      <c r="Q949" s="652"/>
      <c r="R949" s="125"/>
      <c r="S949" s="78"/>
      <c r="T949" s="78"/>
      <c r="U949" s="78"/>
      <c r="V949" s="78"/>
      <c r="W949" s="78"/>
      <c r="X949" s="78"/>
      <c r="Y949" s="78"/>
      <c r="Z949" s="48"/>
      <c r="AA949" s="87"/>
      <c r="AB949" s="90"/>
      <c r="AC949" s="90"/>
      <c r="AD949" s="90"/>
      <c r="AE949" s="48"/>
      <c r="AF949" s="635"/>
      <c r="AG949" s="125"/>
      <c r="AH949" s="51"/>
      <c r="AI949" s="51"/>
    </row>
    <row r="950" spans="1:35" s="57" customFormat="1" outlineLevel="1">
      <c r="A950" s="647"/>
      <c r="B950" s="649" t="s">
        <v>23</v>
      </c>
      <c r="C950" s="100">
        <v>1434</v>
      </c>
      <c r="D950" s="48"/>
      <c r="E950" s="48" t="s">
        <v>13870</v>
      </c>
      <c r="F950" s="48" t="s">
        <v>13871</v>
      </c>
      <c r="G950" s="95" t="s">
        <v>12664</v>
      </c>
      <c r="H950" s="48"/>
      <c r="I950" s="48"/>
      <c r="J950" s="48"/>
      <c r="K950" s="48"/>
      <c r="L950" s="48"/>
      <c r="M950" s="48"/>
      <c r="N950" s="48"/>
      <c r="O950" s="48"/>
      <c r="P950" s="651"/>
      <c r="Q950" s="652"/>
      <c r="R950" s="125"/>
      <c r="S950" s="78"/>
      <c r="T950" s="78"/>
      <c r="U950" s="78"/>
      <c r="V950" s="78"/>
      <c r="W950" s="78"/>
      <c r="X950" s="78"/>
      <c r="Y950" s="78"/>
      <c r="Z950" s="48"/>
      <c r="AA950" s="87"/>
      <c r="AB950" s="90"/>
      <c r="AC950" s="90"/>
      <c r="AD950" s="90"/>
      <c r="AE950" s="48"/>
      <c r="AF950" s="635"/>
      <c r="AG950" s="125"/>
      <c r="AH950" s="51"/>
      <c r="AI950" s="51"/>
    </row>
    <row r="951" spans="1:35" s="57" customFormat="1" outlineLevel="1">
      <c r="A951" s="647"/>
      <c r="B951" s="649" t="s">
        <v>23</v>
      </c>
      <c r="C951" s="100">
        <v>1435</v>
      </c>
      <c r="D951" s="48"/>
      <c r="E951" s="48" t="s">
        <v>13872</v>
      </c>
      <c r="F951" s="48" t="s">
        <v>13873</v>
      </c>
      <c r="G951" s="95" t="s">
        <v>12667</v>
      </c>
      <c r="H951" s="48"/>
      <c r="I951" s="48"/>
      <c r="J951" s="48"/>
      <c r="K951" s="48"/>
      <c r="L951" s="48"/>
      <c r="M951" s="48"/>
      <c r="N951" s="48"/>
      <c r="O951" s="48"/>
      <c r="P951" s="651"/>
      <c r="Q951" s="652"/>
      <c r="R951" s="125"/>
      <c r="S951" s="78"/>
      <c r="T951" s="78"/>
      <c r="U951" s="78"/>
      <c r="V951" s="78"/>
      <c r="W951" s="78"/>
      <c r="X951" s="78"/>
      <c r="Y951" s="78"/>
      <c r="Z951" s="48"/>
      <c r="AA951" s="87"/>
      <c r="AB951" s="90"/>
      <c r="AC951" s="90"/>
      <c r="AD951" s="90"/>
      <c r="AE951" s="48"/>
      <c r="AF951" s="635"/>
      <c r="AG951" s="125"/>
      <c r="AH951" s="51"/>
      <c r="AI951" s="51"/>
    </row>
    <row r="952" spans="1:35" s="57" customFormat="1" outlineLevel="1">
      <c r="A952" s="647"/>
      <c r="B952" s="649" t="s">
        <v>23</v>
      </c>
      <c r="C952" s="100">
        <v>1436</v>
      </c>
      <c r="D952" s="48"/>
      <c r="E952" s="48" t="s">
        <v>13874</v>
      </c>
      <c r="F952" s="48" t="s">
        <v>13875</v>
      </c>
      <c r="G952" s="95" t="s">
        <v>12670</v>
      </c>
      <c r="H952" s="48"/>
      <c r="I952" s="48"/>
      <c r="J952" s="48"/>
      <c r="K952" s="48"/>
      <c r="L952" s="48"/>
      <c r="M952" s="48"/>
      <c r="N952" s="48"/>
      <c r="O952" s="48"/>
      <c r="P952" s="651"/>
      <c r="Q952" s="652"/>
      <c r="R952" s="125"/>
      <c r="S952" s="78"/>
      <c r="T952" s="78"/>
      <c r="U952" s="78"/>
      <c r="V952" s="78"/>
      <c r="W952" s="78"/>
      <c r="X952" s="78"/>
      <c r="Y952" s="78"/>
      <c r="Z952" s="48"/>
      <c r="AA952" s="87"/>
      <c r="AB952" s="90"/>
      <c r="AC952" s="90"/>
      <c r="AD952" s="90"/>
      <c r="AE952" s="48"/>
      <c r="AF952" s="635"/>
      <c r="AG952" s="125"/>
      <c r="AH952" s="51"/>
      <c r="AI952" s="51"/>
    </row>
    <row r="953" spans="1:35" s="57" customFormat="1" outlineLevel="1">
      <c r="A953" s="647"/>
      <c r="B953" s="649" t="s">
        <v>23</v>
      </c>
      <c r="C953" s="100">
        <v>1437</v>
      </c>
      <c r="D953" s="48"/>
      <c r="E953" s="48" t="s">
        <v>13876</v>
      </c>
      <c r="F953" s="48" t="s">
        <v>13877</v>
      </c>
      <c r="G953" s="95" t="s">
        <v>12673</v>
      </c>
      <c r="H953" s="48"/>
      <c r="I953" s="48"/>
      <c r="J953" s="48"/>
      <c r="K953" s="48"/>
      <c r="L953" s="48"/>
      <c r="M953" s="48"/>
      <c r="N953" s="48"/>
      <c r="O953" s="48"/>
      <c r="P953" s="651"/>
      <c r="Q953" s="652"/>
      <c r="R953" s="125"/>
      <c r="S953" s="78"/>
      <c r="T953" s="78"/>
      <c r="U953" s="78"/>
      <c r="V953" s="78"/>
      <c r="W953" s="78"/>
      <c r="X953" s="78"/>
      <c r="Y953" s="78"/>
      <c r="Z953" s="48"/>
      <c r="AA953" s="87"/>
      <c r="AB953" s="90"/>
      <c r="AC953" s="90"/>
      <c r="AD953" s="90"/>
      <c r="AE953" s="48"/>
      <c r="AF953" s="635"/>
      <c r="AG953" s="125"/>
      <c r="AH953" s="51"/>
      <c r="AI953" s="51"/>
    </row>
    <row r="954" spans="1:35" s="57" customFormat="1" outlineLevel="1">
      <c r="A954" s="647"/>
      <c r="B954" s="649" t="s">
        <v>23</v>
      </c>
      <c r="C954" s="100">
        <v>1438</v>
      </c>
      <c r="D954" s="48"/>
      <c r="E954" s="48" t="s">
        <v>13878</v>
      </c>
      <c r="F954" s="48" t="s">
        <v>13879</v>
      </c>
      <c r="G954" s="95" t="s">
        <v>12676</v>
      </c>
      <c r="H954" s="48"/>
      <c r="I954" s="48"/>
      <c r="J954" s="48"/>
      <c r="K954" s="48"/>
      <c r="L954" s="48"/>
      <c r="M954" s="48"/>
      <c r="N954" s="48"/>
      <c r="O954" s="48"/>
      <c r="P954" s="651"/>
      <c r="Q954" s="652"/>
      <c r="R954" s="125"/>
      <c r="S954" s="78"/>
      <c r="T954" s="78"/>
      <c r="U954" s="78"/>
      <c r="V954" s="78"/>
      <c r="W954" s="78"/>
      <c r="X954" s="78"/>
      <c r="Y954" s="78"/>
      <c r="Z954" s="48"/>
      <c r="AA954" s="87"/>
      <c r="AB954" s="90"/>
      <c r="AC954" s="90"/>
      <c r="AD954" s="90"/>
      <c r="AE954" s="48"/>
      <c r="AF954" s="635"/>
      <c r="AG954" s="125"/>
      <c r="AH954" s="51"/>
      <c r="AI954" s="51"/>
    </row>
    <row r="955" spans="1:35" s="57" customFormat="1" outlineLevel="1">
      <c r="A955" s="647"/>
      <c r="B955" s="649" t="s">
        <v>23</v>
      </c>
      <c r="C955" s="100">
        <v>1439</v>
      </c>
      <c r="D955" s="48"/>
      <c r="E955" s="48" t="s">
        <v>13880</v>
      </c>
      <c r="F955" s="48" t="s">
        <v>13881</v>
      </c>
      <c r="G955" s="95" t="s">
        <v>12679</v>
      </c>
      <c r="H955" s="48"/>
      <c r="I955" s="48"/>
      <c r="J955" s="48"/>
      <c r="K955" s="48"/>
      <c r="L955" s="48"/>
      <c r="M955" s="48"/>
      <c r="N955" s="48"/>
      <c r="O955" s="48"/>
      <c r="P955" s="651"/>
      <c r="Q955" s="652"/>
      <c r="R955" s="125"/>
      <c r="S955" s="78"/>
      <c r="T955" s="78"/>
      <c r="U955" s="78"/>
      <c r="V955" s="78"/>
      <c r="W955" s="78"/>
      <c r="X955" s="78"/>
      <c r="Y955" s="78"/>
      <c r="Z955" s="48"/>
      <c r="AA955" s="87"/>
      <c r="AB955" s="90"/>
      <c r="AC955" s="90"/>
      <c r="AD955" s="90"/>
      <c r="AE955" s="48"/>
      <c r="AF955" s="635"/>
      <c r="AG955" s="125"/>
      <c r="AH955" s="51"/>
      <c r="AI955" s="51"/>
    </row>
    <row r="956" spans="1:35" s="57" customFormat="1" outlineLevel="1">
      <c r="A956" s="647"/>
      <c r="B956" s="649" t="s">
        <v>23</v>
      </c>
      <c r="C956" s="100">
        <v>1440</v>
      </c>
      <c r="D956" s="48"/>
      <c r="E956" s="48" t="s">
        <v>13882</v>
      </c>
      <c r="F956" s="48" t="s">
        <v>13883</v>
      </c>
      <c r="G956" s="95" t="s">
        <v>12682</v>
      </c>
      <c r="H956" s="48"/>
      <c r="I956" s="48"/>
      <c r="J956" s="48"/>
      <c r="K956" s="48"/>
      <c r="L956" s="48"/>
      <c r="M956" s="48"/>
      <c r="N956" s="48"/>
      <c r="O956" s="48"/>
      <c r="P956" s="651"/>
      <c r="Q956" s="652"/>
      <c r="R956" s="125"/>
      <c r="S956" s="78"/>
      <c r="T956" s="78"/>
      <c r="U956" s="78"/>
      <c r="V956" s="78"/>
      <c r="W956" s="78"/>
      <c r="X956" s="78"/>
      <c r="Y956" s="78"/>
      <c r="Z956" s="48"/>
      <c r="AA956" s="87"/>
      <c r="AB956" s="90"/>
      <c r="AC956" s="90"/>
      <c r="AD956" s="90"/>
      <c r="AE956" s="48"/>
      <c r="AF956" s="635"/>
      <c r="AG956" s="125"/>
      <c r="AH956" s="51"/>
      <c r="AI956" s="51"/>
    </row>
    <row r="957" spans="1:35" s="57" customFormat="1" outlineLevel="1">
      <c r="A957" s="647"/>
      <c r="B957" s="649" t="s">
        <v>23</v>
      </c>
      <c r="C957" s="100">
        <v>1441</v>
      </c>
      <c r="D957" s="48"/>
      <c r="E957" s="48" t="s">
        <v>13884</v>
      </c>
      <c r="F957" s="48" t="s">
        <v>13885</v>
      </c>
      <c r="G957" s="95" t="s">
        <v>12685</v>
      </c>
      <c r="H957" s="48"/>
      <c r="I957" s="48"/>
      <c r="J957" s="48"/>
      <c r="K957" s="48"/>
      <c r="L957" s="48"/>
      <c r="M957" s="48"/>
      <c r="N957" s="48"/>
      <c r="O957" s="48"/>
      <c r="P957" s="651"/>
      <c r="Q957" s="652"/>
      <c r="R957" s="125"/>
      <c r="S957" s="78"/>
      <c r="T957" s="78"/>
      <c r="U957" s="78"/>
      <c r="V957" s="78"/>
      <c r="W957" s="78"/>
      <c r="X957" s="78"/>
      <c r="Y957" s="78"/>
      <c r="Z957" s="48"/>
      <c r="AA957" s="87"/>
      <c r="AB957" s="90"/>
      <c r="AC957" s="90"/>
      <c r="AD957" s="90"/>
      <c r="AE957" s="48"/>
      <c r="AF957" s="635"/>
      <c r="AG957" s="125"/>
      <c r="AH957" s="51"/>
      <c r="AI957" s="51"/>
    </row>
    <row r="958" spans="1:35" s="57" customFormat="1" outlineLevel="1">
      <c r="A958" s="647"/>
      <c r="B958" s="649" t="s">
        <v>23</v>
      </c>
      <c r="C958" s="100">
        <v>1442</v>
      </c>
      <c r="D958" s="48"/>
      <c r="E958" s="48" t="s">
        <v>13886</v>
      </c>
      <c r="F958" s="48" t="s">
        <v>13887</v>
      </c>
      <c r="G958" s="95" t="s">
        <v>12688</v>
      </c>
      <c r="H958" s="48"/>
      <c r="I958" s="48"/>
      <c r="J958" s="48"/>
      <c r="K958" s="48"/>
      <c r="L958" s="48"/>
      <c r="M958" s="48"/>
      <c r="N958" s="48"/>
      <c r="O958" s="48"/>
      <c r="P958" s="651"/>
      <c r="Q958" s="652"/>
      <c r="R958" s="125"/>
      <c r="S958" s="78"/>
      <c r="T958" s="78"/>
      <c r="U958" s="78"/>
      <c r="V958" s="78"/>
      <c r="W958" s="78"/>
      <c r="X958" s="78"/>
      <c r="Y958" s="78"/>
      <c r="Z958" s="48"/>
      <c r="AA958" s="87"/>
      <c r="AB958" s="90"/>
      <c r="AC958" s="90"/>
      <c r="AD958" s="90"/>
      <c r="AE958" s="48"/>
      <c r="AF958" s="635"/>
      <c r="AG958" s="125"/>
      <c r="AH958" s="51"/>
      <c r="AI958" s="51"/>
    </row>
    <row r="959" spans="1:35" s="57" customFormat="1" outlineLevel="1">
      <c r="A959" s="647"/>
      <c r="B959" s="649" t="s">
        <v>23</v>
      </c>
      <c r="C959" s="100">
        <v>1443</v>
      </c>
      <c r="D959" s="48"/>
      <c r="E959" s="48" t="s">
        <v>13888</v>
      </c>
      <c r="F959" s="48" t="s">
        <v>13889</v>
      </c>
      <c r="G959" s="95" t="s">
        <v>12691</v>
      </c>
      <c r="H959" s="48"/>
      <c r="I959" s="48"/>
      <c r="J959" s="48"/>
      <c r="K959" s="48"/>
      <c r="L959" s="48"/>
      <c r="M959" s="48"/>
      <c r="N959" s="48"/>
      <c r="O959" s="48"/>
      <c r="P959" s="651"/>
      <c r="Q959" s="652"/>
      <c r="R959" s="125"/>
      <c r="S959" s="78"/>
      <c r="T959" s="78"/>
      <c r="U959" s="78"/>
      <c r="V959" s="78"/>
      <c r="W959" s="78"/>
      <c r="X959" s="78"/>
      <c r="Y959" s="78"/>
      <c r="Z959" s="48"/>
      <c r="AA959" s="87"/>
      <c r="AB959" s="90"/>
      <c r="AC959" s="90"/>
      <c r="AD959" s="90"/>
      <c r="AE959" s="48"/>
      <c r="AF959" s="635"/>
      <c r="AG959" s="125"/>
      <c r="AH959" s="51"/>
      <c r="AI959" s="51"/>
    </row>
    <row r="960" spans="1:35" s="57" customFormat="1" outlineLevel="1">
      <c r="A960" s="647"/>
      <c r="B960" s="649" t="s">
        <v>23</v>
      </c>
      <c r="C960" s="100">
        <v>1444</v>
      </c>
      <c r="D960" s="48"/>
      <c r="E960" s="48" t="s">
        <v>13890</v>
      </c>
      <c r="F960" s="48" t="s">
        <v>13891</v>
      </c>
      <c r="G960" s="95" t="s">
        <v>12694</v>
      </c>
      <c r="H960" s="48"/>
      <c r="I960" s="48"/>
      <c r="J960" s="48"/>
      <c r="K960" s="48"/>
      <c r="L960" s="48"/>
      <c r="M960" s="48"/>
      <c r="N960" s="48"/>
      <c r="O960" s="48"/>
      <c r="P960" s="651"/>
      <c r="Q960" s="652"/>
      <c r="R960" s="125"/>
      <c r="S960" s="78"/>
      <c r="T960" s="78"/>
      <c r="U960" s="78"/>
      <c r="V960" s="78"/>
      <c r="W960" s="78"/>
      <c r="X960" s="78"/>
      <c r="Y960" s="78"/>
      <c r="Z960" s="48"/>
      <c r="AA960" s="87"/>
      <c r="AB960" s="90"/>
      <c r="AC960" s="90"/>
      <c r="AD960" s="90"/>
      <c r="AE960" s="48"/>
      <c r="AF960" s="635"/>
      <c r="AG960" s="125"/>
      <c r="AH960" s="51"/>
      <c r="AI960" s="51"/>
    </row>
    <row r="961" spans="1:35" s="57" customFormat="1" outlineLevel="1">
      <c r="A961" s="647"/>
      <c r="B961" s="649" t="s">
        <v>23</v>
      </c>
      <c r="C961" s="100">
        <v>1445</v>
      </c>
      <c r="D961" s="48"/>
      <c r="E961" s="48" t="s">
        <v>13892</v>
      </c>
      <c r="F961" s="48" t="s">
        <v>13893</v>
      </c>
      <c r="G961" s="95" t="s">
        <v>12697</v>
      </c>
      <c r="H961" s="48"/>
      <c r="I961" s="48"/>
      <c r="J961" s="48"/>
      <c r="K961" s="48"/>
      <c r="L961" s="48"/>
      <c r="M961" s="48"/>
      <c r="N961" s="48"/>
      <c r="O961" s="48"/>
      <c r="P961" s="651"/>
      <c r="Q961" s="652"/>
      <c r="R961" s="125"/>
      <c r="S961" s="78"/>
      <c r="T961" s="78"/>
      <c r="U961" s="78"/>
      <c r="V961" s="78"/>
      <c r="W961" s="78"/>
      <c r="X961" s="78"/>
      <c r="Y961" s="78"/>
      <c r="Z961" s="48"/>
      <c r="AA961" s="87"/>
      <c r="AB961" s="90"/>
      <c r="AC961" s="90"/>
      <c r="AD961" s="90"/>
      <c r="AE961" s="48"/>
      <c r="AF961" s="635"/>
      <c r="AG961" s="125"/>
      <c r="AH961" s="51"/>
      <c r="AI961" s="51"/>
    </row>
    <row r="962" spans="1:35" s="57" customFormat="1" outlineLevel="1">
      <c r="A962" s="647"/>
      <c r="B962" s="649" t="s">
        <v>23</v>
      </c>
      <c r="C962" s="100">
        <v>1446</v>
      </c>
      <c r="D962" s="48"/>
      <c r="E962" s="48" t="s">
        <v>13894</v>
      </c>
      <c r="F962" s="48" t="s">
        <v>13895</v>
      </c>
      <c r="G962" s="95" t="s">
        <v>12700</v>
      </c>
      <c r="H962" s="48"/>
      <c r="I962" s="48"/>
      <c r="J962" s="48"/>
      <c r="K962" s="48"/>
      <c r="L962" s="48"/>
      <c r="M962" s="48"/>
      <c r="N962" s="48"/>
      <c r="O962" s="48"/>
      <c r="P962" s="651"/>
      <c r="Q962" s="652"/>
      <c r="R962" s="125"/>
      <c r="S962" s="78"/>
      <c r="T962" s="78"/>
      <c r="U962" s="78"/>
      <c r="V962" s="78"/>
      <c r="W962" s="78"/>
      <c r="X962" s="78"/>
      <c r="Y962" s="78"/>
      <c r="Z962" s="48"/>
      <c r="AA962" s="87"/>
      <c r="AB962" s="90"/>
      <c r="AC962" s="90"/>
      <c r="AD962" s="90"/>
      <c r="AE962" s="48"/>
      <c r="AF962" s="635"/>
      <c r="AG962" s="125"/>
      <c r="AH962" s="51"/>
      <c r="AI962" s="51"/>
    </row>
    <row r="963" spans="1:35" s="57" customFormat="1" outlineLevel="1">
      <c r="A963" s="647"/>
      <c r="B963" s="649" t="s">
        <v>23</v>
      </c>
      <c r="C963" s="100">
        <v>1447</v>
      </c>
      <c r="D963" s="48"/>
      <c r="E963" s="48" t="s">
        <v>13896</v>
      </c>
      <c r="F963" s="48" t="s">
        <v>13897</v>
      </c>
      <c r="G963" s="95" t="s">
        <v>12703</v>
      </c>
      <c r="H963" s="48"/>
      <c r="I963" s="48"/>
      <c r="J963" s="48"/>
      <c r="K963" s="48"/>
      <c r="L963" s="48"/>
      <c r="M963" s="48"/>
      <c r="N963" s="48"/>
      <c r="O963" s="48"/>
      <c r="P963" s="651"/>
      <c r="Q963" s="652"/>
      <c r="R963" s="125"/>
      <c r="S963" s="78"/>
      <c r="T963" s="78"/>
      <c r="U963" s="78"/>
      <c r="V963" s="78"/>
      <c r="W963" s="78"/>
      <c r="X963" s="78"/>
      <c r="Y963" s="78"/>
      <c r="Z963" s="48"/>
      <c r="AA963" s="87"/>
      <c r="AB963" s="90"/>
      <c r="AC963" s="90"/>
      <c r="AD963" s="90"/>
      <c r="AE963" s="48"/>
      <c r="AF963" s="635"/>
      <c r="AG963" s="125"/>
      <c r="AH963" s="51"/>
      <c r="AI963" s="51"/>
    </row>
    <row r="964" spans="1:35" s="57" customFormat="1" outlineLevel="1">
      <c r="A964" s="647"/>
      <c r="B964" s="649" t="s">
        <v>23</v>
      </c>
      <c r="C964" s="100">
        <v>1448</v>
      </c>
      <c r="D964" s="48"/>
      <c r="E964" s="48" t="s">
        <v>13898</v>
      </c>
      <c r="F964" s="48" t="s">
        <v>13899</v>
      </c>
      <c r="G964" s="95" t="s">
        <v>12706</v>
      </c>
      <c r="H964" s="48"/>
      <c r="I964" s="48"/>
      <c r="J964" s="48"/>
      <c r="K964" s="48"/>
      <c r="L964" s="48"/>
      <c r="M964" s="48"/>
      <c r="N964" s="48"/>
      <c r="O964" s="48"/>
      <c r="P964" s="651"/>
      <c r="Q964" s="652"/>
      <c r="R964" s="125"/>
      <c r="S964" s="78"/>
      <c r="T964" s="78"/>
      <c r="U964" s="78"/>
      <c r="V964" s="78"/>
      <c r="W964" s="78"/>
      <c r="X964" s="78"/>
      <c r="Y964" s="78"/>
      <c r="Z964" s="48"/>
      <c r="AA964" s="87"/>
      <c r="AB964" s="90"/>
      <c r="AC964" s="90"/>
      <c r="AD964" s="90"/>
      <c r="AE964" s="48"/>
      <c r="AF964" s="635"/>
      <c r="AG964" s="125"/>
      <c r="AH964" s="51"/>
      <c r="AI964" s="51"/>
    </row>
    <row r="965" spans="1:35" s="57" customFormat="1" outlineLevel="1">
      <c r="A965" s="647"/>
      <c r="B965" s="649" t="s">
        <v>23</v>
      </c>
      <c r="C965" s="100">
        <v>1449</v>
      </c>
      <c r="D965" s="48"/>
      <c r="E965" s="48" t="s">
        <v>13900</v>
      </c>
      <c r="F965" s="48" t="s">
        <v>13901</v>
      </c>
      <c r="G965" s="95" t="s">
        <v>12709</v>
      </c>
      <c r="H965" s="48"/>
      <c r="I965" s="48"/>
      <c r="J965" s="48"/>
      <c r="K965" s="48"/>
      <c r="L965" s="48"/>
      <c r="M965" s="48"/>
      <c r="N965" s="48"/>
      <c r="O965" s="48"/>
      <c r="P965" s="651"/>
      <c r="Q965" s="652"/>
      <c r="R965" s="125"/>
      <c r="S965" s="78"/>
      <c r="T965" s="78"/>
      <c r="U965" s="78"/>
      <c r="V965" s="78"/>
      <c r="W965" s="78"/>
      <c r="X965" s="78"/>
      <c r="Y965" s="78"/>
      <c r="Z965" s="48"/>
      <c r="AA965" s="87"/>
      <c r="AB965" s="90"/>
      <c r="AC965" s="90"/>
      <c r="AD965" s="90"/>
      <c r="AE965" s="48"/>
      <c r="AF965" s="635"/>
      <c r="AG965" s="125"/>
      <c r="AH965" s="51"/>
      <c r="AI965" s="51"/>
    </row>
    <row r="966" spans="1:35" s="57" customFormat="1" outlineLevel="1">
      <c r="A966" s="647"/>
      <c r="B966" s="649" t="s">
        <v>23</v>
      </c>
      <c r="C966" s="100">
        <v>1450</v>
      </c>
      <c r="D966" s="48"/>
      <c r="E966" s="48" t="s">
        <v>13902</v>
      </c>
      <c r="F966" s="48" t="s">
        <v>13903</v>
      </c>
      <c r="G966" s="95" t="s">
        <v>12712</v>
      </c>
      <c r="H966" s="48"/>
      <c r="I966" s="48"/>
      <c r="J966" s="48"/>
      <c r="K966" s="48"/>
      <c r="L966" s="48"/>
      <c r="M966" s="48"/>
      <c r="N966" s="48"/>
      <c r="O966" s="48"/>
      <c r="P966" s="651"/>
      <c r="Q966" s="652"/>
      <c r="R966" s="125"/>
      <c r="S966" s="78"/>
      <c r="T966" s="78"/>
      <c r="U966" s="78"/>
      <c r="V966" s="78"/>
      <c r="W966" s="78"/>
      <c r="X966" s="78"/>
      <c r="Y966" s="78"/>
      <c r="Z966" s="48"/>
      <c r="AA966" s="87"/>
      <c r="AB966" s="90"/>
      <c r="AC966" s="90"/>
      <c r="AD966" s="90"/>
      <c r="AE966" s="48"/>
      <c r="AF966" s="635"/>
      <c r="AG966" s="125"/>
      <c r="AH966" s="51"/>
      <c r="AI966" s="51"/>
    </row>
    <row r="967" spans="1:35" s="57" customFormat="1" outlineLevel="1">
      <c r="A967" s="647"/>
      <c r="B967" s="649" t="s">
        <v>23</v>
      </c>
      <c r="C967" s="100">
        <v>1451</v>
      </c>
      <c r="D967" s="48"/>
      <c r="E967" s="48" t="s">
        <v>13904</v>
      </c>
      <c r="F967" s="48" t="s">
        <v>13905</v>
      </c>
      <c r="G967" s="95" t="s">
        <v>12715</v>
      </c>
      <c r="H967" s="48"/>
      <c r="I967" s="48"/>
      <c r="J967" s="48"/>
      <c r="K967" s="48"/>
      <c r="L967" s="48"/>
      <c r="M967" s="48"/>
      <c r="N967" s="48"/>
      <c r="O967" s="48"/>
      <c r="P967" s="651"/>
      <c r="Q967" s="652"/>
      <c r="R967" s="125"/>
      <c r="S967" s="78"/>
      <c r="T967" s="78"/>
      <c r="U967" s="78"/>
      <c r="V967" s="78"/>
      <c r="W967" s="78"/>
      <c r="X967" s="78"/>
      <c r="Y967" s="78"/>
      <c r="Z967" s="48"/>
      <c r="AA967" s="87"/>
      <c r="AB967" s="90"/>
      <c r="AC967" s="90"/>
      <c r="AD967" s="90"/>
      <c r="AE967" s="48"/>
      <c r="AF967" s="635"/>
      <c r="AG967" s="125"/>
      <c r="AH967" s="51"/>
      <c r="AI967" s="51"/>
    </row>
    <row r="968" spans="1:35" s="57" customFormat="1" outlineLevel="1">
      <c r="A968" s="647"/>
      <c r="B968" s="649" t="s">
        <v>23</v>
      </c>
      <c r="C968" s="100">
        <v>1452</v>
      </c>
      <c r="D968" s="48"/>
      <c r="E968" s="48" t="s">
        <v>13906</v>
      </c>
      <c r="F968" s="48" t="s">
        <v>13907</v>
      </c>
      <c r="G968" s="95" t="s">
        <v>12718</v>
      </c>
      <c r="H968" s="48"/>
      <c r="I968" s="48"/>
      <c r="J968" s="48"/>
      <c r="K968" s="48"/>
      <c r="L968" s="48"/>
      <c r="M968" s="48"/>
      <c r="N968" s="48"/>
      <c r="O968" s="48"/>
      <c r="P968" s="651"/>
      <c r="Q968" s="652"/>
      <c r="R968" s="125"/>
      <c r="S968" s="78"/>
      <c r="T968" s="78"/>
      <c r="U968" s="78"/>
      <c r="V968" s="78"/>
      <c r="W968" s="78"/>
      <c r="X968" s="78"/>
      <c r="Y968" s="78"/>
      <c r="Z968" s="48"/>
      <c r="AA968" s="87"/>
      <c r="AB968" s="90"/>
      <c r="AC968" s="90"/>
      <c r="AD968" s="90"/>
      <c r="AE968" s="48"/>
      <c r="AF968" s="635"/>
      <c r="AG968" s="125"/>
      <c r="AH968" s="51"/>
      <c r="AI968" s="51"/>
    </row>
    <row r="969" spans="1:35" s="57" customFormat="1" outlineLevel="1">
      <c r="A969" s="647"/>
      <c r="B969" s="649" t="s">
        <v>23</v>
      </c>
      <c r="C969" s="100">
        <v>1453</v>
      </c>
      <c r="D969" s="48"/>
      <c r="E969" s="48" t="s">
        <v>13908</v>
      </c>
      <c r="F969" s="48" t="s">
        <v>13909</v>
      </c>
      <c r="G969" s="95" t="s">
        <v>12721</v>
      </c>
      <c r="H969" s="48"/>
      <c r="I969" s="48"/>
      <c r="J969" s="48"/>
      <c r="K969" s="48"/>
      <c r="L969" s="48"/>
      <c r="M969" s="48"/>
      <c r="N969" s="48"/>
      <c r="O969" s="48"/>
      <c r="P969" s="651"/>
      <c r="Q969" s="652"/>
      <c r="R969" s="125"/>
      <c r="S969" s="78"/>
      <c r="T969" s="78"/>
      <c r="U969" s="78"/>
      <c r="V969" s="78"/>
      <c r="W969" s="78"/>
      <c r="X969" s="78"/>
      <c r="Y969" s="78"/>
      <c r="Z969" s="48"/>
      <c r="AA969" s="87"/>
      <c r="AB969" s="90"/>
      <c r="AC969" s="90"/>
      <c r="AD969" s="90"/>
      <c r="AE969" s="48"/>
      <c r="AF969" s="635"/>
      <c r="AG969" s="125"/>
      <c r="AH969" s="51"/>
      <c r="AI969" s="51"/>
    </row>
    <row r="970" spans="1:35" s="57" customFormat="1" outlineLevel="1">
      <c r="A970" s="647"/>
      <c r="B970" s="649" t="s">
        <v>23</v>
      </c>
      <c r="C970" s="100">
        <v>1454</v>
      </c>
      <c r="D970" s="48"/>
      <c r="E970" s="48" t="s">
        <v>13910</v>
      </c>
      <c r="F970" s="48" t="s">
        <v>13911</v>
      </c>
      <c r="G970" s="95" t="s">
        <v>12724</v>
      </c>
      <c r="H970" s="48"/>
      <c r="I970" s="48"/>
      <c r="J970" s="48"/>
      <c r="K970" s="48"/>
      <c r="L970" s="48"/>
      <c r="M970" s="48"/>
      <c r="N970" s="48"/>
      <c r="O970" s="48"/>
      <c r="P970" s="651"/>
      <c r="Q970" s="652"/>
      <c r="R970" s="125"/>
      <c r="S970" s="78"/>
      <c r="T970" s="78"/>
      <c r="U970" s="78"/>
      <c r="V970" s="78"/>
      <c r="W970" s="78"/>
      <c r="X970" s="78"/>
      <c r="Y970" s="78"/>
      <c r="Z970" s="48"/>
      <c r="AA970" s="87"/>
      <c r="AB970" s="90"/>
      <c r="AC970" s="90"/>
      <c r="AD970" s="90"/>
      <c r="AE970" s="48"/>
      <c r="AF970" s="635"/>
      <c r="AG970" s="125"/>
      <c r="AH970" s="51"/>
      <c r="AI970" s="51"/>
    </row>
    <row r="971" spans="1:35" s="57" customFormat="1" outlineLevel="1">
      <c r="A971" s="647"/>
      <c r="B971" s="649" t="s">
        <v>23</v>
      </c>
      <c r="C971" s="100">
        <v>1455</v>
      </c>
      <c r="D971" s="48"/>
      <c r="E971" s="48" t="s">
        <v>13912</v>
      </c>
      <c r="F971" s="48" t="s">
        <v>13913</v>
      </c>
      <c r="G971" s="95" t="s">
        <v>12727</v>
      </c>
      <c r="H971" s="48"/>
      <c r="I971" s="48"/>
      <c r="J971" s="48"/>
      <c r="K971" s="48"/>
      <c r="L971" s="48"/>
      <c r="M971" s="48"/>
      <c r="N971" s="48"/>
      <c r="O971" s="48"/>
      <c r="P971" s="651"/>
      <c r="Q971" s="652"/>
      <c r="R971" s="125"/>
      <c r="S971" s="78"/>
      <c r="T971" s="78"/>
      <c r="U971" s="78"/>
      <c r="V971" s="78"/>
      <c r="W971" s="78"/>
      <c r="X971" s="78"/>
      <c r="Y971" s="78"/>
      <c r="Z971" s="48"/>
      <c r="AA971" s="87"/>
      <c r="AB971" s="90"/>
      <c r="AC971" s="90"/>
      <c r="AD971" s="90"/>
      <c r="AE971" s="48"/>
      <c r="AF971" s="635"/>
      <c r="AG971" s="125"/>
      <c r="AH971" s="51"/>
      <c r="AI971" s="51"/>
    </row>
    <row r="972" spans="1:35" s="57" customFormat="1" outlineLevel="1">
      <c r="A972" s="647"/>
      <c r="B972" s="649" t="s">
        <v>23</v>
      </c>
      <c r="C972" s="100">
        <v>1456</v>
      </c>
      <c r="D972" s="48"/>
      <c r="E972" s="48" t="s">
        <v>13914</v>
      </c>
      <c r="F972" s="48" t="s">
        <v>13915</v>
      </c>
      <c r="G972" s="95" t="s">
        <v>12730</v>
      </c>
      <c r="H972" s="48"/>
      <c r="I972" s="48"/>
      <c r="J972" s="48"/>
      <c r="K972" s="48"/>
      <c r="L972" s="48"/>
      <c r="M972" s="48"/>
      <c r="N972" s="48"/>
      <c r="O972" s="48"/>
      <c r="P972" s="651"/>
      <c r="Q972" s="652"/>
      <c r="R972" s="125"/>
      <c r="S972" s="78"/>
      <c r="T972" s="78"/>
      <c r="U972" s="78"/>
      <c r="V972" s="78"/>
      <c r="W972" s="78"/>
      <c r="X972" s="78"/>
      <c r="Y972" s="78"/>
      <c r="Z972" s="48"/>
      <c r="AA972" s="87"/>
      <c r="AB972" s="90"/>
      <c r="AC972" s="90"/>
      <c r="AD972" s="90"/>
      <c r="AE972" s="48"/>
      <c r="AF972" s="635"/>
      <c r="AG972" s="125"/>
      <c r="AH972" s="51"/>
      <c r="AI972" s="51"/>
    </row>
    <row r="973" spans="1:35" s="57" customFormat="1" outlineLevel="1">
      <c r="A973" s="647"/>
      <c r="B973" s="649" t="s">
        <v>23</v>
      </c>
      <c r="C973" s="100">
        <v>1457</v>
      </c>
      <c r="D973" s="48"/>
      <c r="E973" s="48" t="s">
        <v>13916</v>
      </c>
      <c r="F973" s="48" t="s">
        <v>13917</v>
      </c>
      <c r="G973" s="95" t="s">
        <v>12733</v>
      </c>
      <c r="H973" s="48"/>
      <c r="I973" s="48"/>
      <c r="J973" s="48"/>
      <c r="K973" s="48"/>
      <c r="L973" s="48"/>
      <c r="M973" s="48"/>
      <c r="N973" s="48"/>
      <c r="O973" s="48"/>
      <c r="P973" s="651"/>
      <c r="Q973" s="652"/>
      <c r="R973" s="125"/>
      <c r="S973" s="78"/>
      <c r="T973" s="78"/>
      <c r="U973" s="78"/>
      <c r="V973" s="78"/>
      <c r="W973" s="78"/>
      <c r="X973" s="78"/>
      <c r="Y973" s="78"/>
      <c r="Z973" s="48"/>
      <c r="AA973" s="87"/>
      <c r="AB973" s="90"/>
      <c r="AC973" s="90"/>
      <c r="AD973" s="90"/>
      <c r="AE973" s="48"/>
      <c r="AF973" s="635"/>
      <c r="AG973" s="125"/>
      <c r="AH973" s="51"/>
      <c r="AI973" s="51"/>
    </row>
    <row r="974" spans="1:35" s="57" customFormat="1" outlineLevel="1">
      <c r="A974" s="647"/>
      <c r="B974" s="649" t="s">
        <v>23</v>
      </c>
      <c r="C974" s="100">
        <v>1458</v>
      </c>
      <c r="D974" s="48"/>
      <c r="E974" s="48" t="s">
        <v>13918</v>
      </c>
      <c r="F974" s="48" t="s">
        <v>13919</v>
      </c>
      <c r="G974" s="95" t="s">
        <v>12736</v>
      </c>
      <c r="H974" s="48"/>
      <c r="I974" s="48"/>
      <c r="J974" s="48"/>
      <c r="K974" s="48"/>
      <c r="L974" s="48"/>
      <c r="M974" s="48"/>
      <c r="N974" s="48"/>
      <c r="O974" s="48"/>
      <c r="P974" s="651"/>
      <c r="Q974" s="652"/>
      <c r="R974" s="125"/>
      <c r="S974" s="78"/>
      <c r="T974" s="78"/>
      <c r="U974" s="78"/>
      <c r="V974" s="78"/>
      <c r="W974" s="78"/>
      <c r="X974" s="78"/>
      <c r="Y974" s="78"/>
      <c r="Z974" s="48"/>
      <c r="AA974" s="87"/>
      <c r="AB974" s="90"/>
      <c r="AC974" s="90"/>
      <c r="AD974" s="90"/>
      <c r="AE974" s="48"/>
      <c r="AF974" s="635"/>
      <c r="AG974" s="125"/>
      <c r="AH974" s="51"/>
      <c r="AI974" s="51"/>
    </row>
    <row r="975" spans="1:35" s="57" customFormat="1" outlineLevel="1">
      <c r="A975" s="647"/>
      <c r="B975" s="649" t="s">
        <v>23</v>
      </c>
      <c r="C975" s="100">
        <v>1459</v>
      </c>
      <c r="D975" s="48"/>
      <c r="E975" s="48" t="s">
        <v>13920</v>
      </c>
      <c r="F975" s="48" t="s">
        <v>13921</v>
      </c>
      <c r="G975" s="95" t="s">
        <v>12739</v>
      </c>
      <c r="H975" s="48"/>
      <c r="I975" s="48"/>
      <c r="J975" s="48"/>
      <c r="K975" s="48"/>
      <c r="L975" s="48"/>
      <c r="M975" s="48"/>
      <c r="N975" s="48"/>
      <c r="O975" s="48"/>
      <c r="P975" s="651"/>
      <c r="Q975" s="652"/>
      <c r="R975" s="125"/>
      <c r="S975" s="78"/>
      <c r="T975" s="78"/>
      <c r="U975" s="78"/>
      <c r="V975" s="78"/>
      <c r="W975" s="78"/>
      <c r="X975" s="78"/>
      <c r="Y975" s="78"/>
      <c r="Z975" s="48"/>
      <c r="AA975" s="87"/>
      <c r="AB975" s="90"/>
      <c r="AC975" s="90"/>
      <c r="AD975" s="90"/>
      <c r="AE975" s="48"/>
      <c r="AF975" s="635"/>
      <c r="AG975" s="125"/>
      <c r="AH975" s="51"/>
      <c r="AI975" s="51"/>
    </row>
    <row r="976" spans="1:35" s="57" customFormat="1" outlineLevel="1">
      <c r="A976" s="647"/>
      <c r="B976" s="649" t="s">
        <v>23</v>
      </c>
      <c r="C976" s="100">
        <v>1460</v>
      </c>
      <c r="D976" s="48"/>
      <c r="E976" s="48" t="s">
        <v>13922</v>
      </c>
      <c r="F976" s="48" t="s">
        <v>13923</v>
      </c>
      <c r="G976" s="95" t="s">
        <v>12742</v>
      </c>
      <c r="H976" s="48"/>
      <c r="I976" s="48"/>
      <c r="J976" s="48"/>
      <c r="K976" s="48"/>
      <c r="L976" s="48"/>
      <c r="M976" s="48"/>
      <c r="N976" s="48"/>
      <c r="O976" s="48"/>
      <c r="P976" s="651"/>
      <c r="Q976" s="652"/>
      <c r="R976" s="125"/>
      <c r="S976" s="78"/>
      <c r="T976" s="78"/>
      <c r="U976" s="78"/>
      <c r="V976" s="78"/>
      <c r="W976" s="78"/>
      <c r="X976" s="78"/>
      <c r="Y976" s="78"/>
      <c r="Z976" s="48"/>
      <c r="AA976" s="87"/>
      <c r="AB976" s="90"/>
      <c r="AC976" s="90"/>
      <c r="AD976" s="90"/>
      <c r="AE976" s="48"/>
      <c r="AF976" s="635"/>
      <c r="AG976" s="125"/>
      <c r="AH976" s="51"/>
      <c r="AI976" s="51"/>
    </row>
    <row r="977" spans="1:39" s="57" customFormat="1" outlineLevel="1">
      <c r="A977" s="647"/>
      <c r="B977" s="649" t="s">
        <v>23</v>
      </c>
      <c r="C977" s="100">
        <v>1461</v>
      </c>
      <c r="D977" s="48"/>
      <c r="E977" s="48" t="s">
        <v>13924</v>
      </c>
      <c r="F977" s="48" t="s">
        <v>13925</v>
      </c>
      <c r="G977" s="95" t="s">
        <v>12745</v>
      </c>
      <c r="H977" s="48"/>
      <c r="I977" s="48"/>
      <c r="J977" s="48"/>
      <c r="K977" s="48"/>
      <c r="L977" s="48"/>
      <c r="M977" s="48"/>
      <c r="N977" s="48"/>
      <c r="O977" s="48"/>
      <c r="P977" s="651"/>
      <c r="Q977" s="652"/>
      <c r="R977" s="125"/>
      <c r="S977" s="78"/>
      <c r="T977" s="78"/>
      <c r="U977" s="78"/>
      <c r="V977" s="78"/>
      <c r="W977" s="78"/>
      <c r="X977" s="78"/>
      <c r="Y977" s="78"/>
      <c r="Z977" s="48"/>
      <c r="AA977" s="87"/>
      <c r="AB977" s="90"/>
      <c r="AC977" s="90"/>
      <c r="AD977" s="90"/>
      <c r="AE977" s="48"/>
      <c r="AF977" s="635"/>
      <c r="AG977" s="125"/>
      <c r="AH977" s="51"/>
      <c r="AI977" s="51"/>
    </row>
    <row r="978" spans="1:39" s="57" customFormat="1" outlineLevel="1">
      <c r="A978" s="647"/>
      <c r="B978" s="649" t="s">
        <v>23</v>
      </c>
      <c r="C978" s="100">
        <v>1462</v>
      </c>
      <c r="D978" s="48"/>
      <c r="E978" s="48" t="s">
        <v>13926</v>
      </c>
      <c r="F978" s="48" t="s">
        <v>13927</v>
      </c>
      <c r="G978" s="95" t="s">
        <v>12748</v>
      </c>
      <c r="H978" s="48"/>
      <c r="I978" s="48"/>
      <c r="J978" s="48"/>
      <c r="K978" s="48"/>
      <c r="L978" s="48"/>
      <c r="M978" s="48"/>
      <c r="N978" s="48"/>
      <c r="O978" s="48"/>
      <c r="P978" s="651"/>
      <c r="Q978" s="652"/>
      <c r="R978" s="125"/>
      <c r="S978" s="78"/>
      <c r="T978" s="78"/>
      <c r="U978" s="78"/>
      <c r="V978" s="78"/>
      <c r="W978" s="78"/>
      <c r="X978" s="78"/>
      <c r="Y978" s="78"/>
      <c r="Z978" s="48"/>
      <c r="AA978" s="87"/>
      <c r="AB978" s="90"/>
      <c r="AC978" s="90"/>
      <c r="AD978" s="90"/>
      <c r="AE978" s="48"/>
      <c r="AF978" s="635"/>
      <c r="AG978" s="125"/>
      <c r="AH978" s="51"/>
      <c r="AI978" s="51"/>
    </row>
    <row r="979" spans="1:39" s="57" customFormat="1" outlineLevel="1">
      <c r="A979" s="647"/>
      <c r="B979" s="649" t="s">
        <v>23</v>
      </c>
      <c r="C979" s="100">
        <v>1463</v>
      </c>
      <c r="D979" s="48"/>
      <c r="E979" s="48" t="s">
        <v>13928</v>
      </c>
      <c r="F979" s="48" t="s">
        <v>13929</v>
      </c>
      <c r="G979" s="95" t="s">
        <v>12751</v>
      </c>
      <c r="H979" s="48"/>
      <c r="I979" s="48"/>
      <c r="J979" s="48"/>
      <c r="K979" s="48"/>
      <c r="L979" s="48"/>
      <c r="M979" s="48"/>
      <c r="N979" s="48"/>
      <c r="O979" s="48"/>
      <c r="P979" s="651"/>
      <c r="Q979" s="652"/>
      <c r="R979" s="125"/>
      <c r="S979" s="78"/>
      <c r="T979" s="78"/>
      <c r="U979" s="78"/>
      <c r="V979" s="78"/>
      <c r="W979" s="78"/>
      <c r="X979" s="78"/>
      <c r="Y979" s="78"/>
      <c r="Z979" s="48"/>
      <c r="AA979" s="87"/>
      <c r="AB979" s="90"/>
      <c r="AC979" s="90"/>
      <c r="AD979" s="90"/>
      <c r="AE979" s="48"/>
      <c r="AF979" s="635"/>
      <c r="AG979" s="125"/>
      <c r="AH979" s="51"/>
      <c r="AI979" s="51"/>
    </row>
    <row r="980" spans="1:39" s="57" customFormat="1" outlineLevel="1">
      <c r="A980" s="647"/>
      <c r="B980" s="649" t="s">
        <v>23</v>
      </c>
      <c r="C980" s="100">
        <v>1464</v>
      </c>
      <c r="D980" s="48"/>
      <c r="E980" s="48" t="s">
        <v>13930</v>
      </c>
      <c r="F980" s="48" t="s">
        <v>13931</v>
      </c>
      <c r="G980" s="95" t="s">
        <v>12754</v>
      </c>
      <c r="H980" s="48"/>
      <c r="I980" s="48"/>
      <c r="J980" s="48"/>
      <c r="K980" s="48"/>
      <c r="L980" s="48"/>
      <c r="M980" s="48"/>
      <c r="N980" s="48"/>
      <c r="O980" s="48"/>
      <c r="P980" s="651"/>
      <c r="Q980" s="652"/>
      <c r="R980" s="125"/>
      <c r="S980" s="78"/>
      <c r="T980" s="78"/>
      <c r="U980" s="78"/>
      <c r="V980" s="78"/>
      <c r="W980" s="78"/>
      <c r="X980" s="78"/>
      <c r="Y980" s="78"/>
      <c r="Z980" s="48"/>
      <c r="AA980" s="87"/>
      <c r="AB980" s="90"/>
      <c r="AC980" s="90"/>
      <c r="AD980" s="90"/>
      <c r="AE980" s="48"/>
      <c r="AF980" s="635"/>
      <c r="AG980" s="125"/>
      <c r="AH980" s="51"/>
      <c r="AI980" s="51"/>
    </row>
    <row r="981" spans="1:39" s="57" customFormat="1" outlineLevel="1">
      <c r="A981" s="647"/>
      <c r="B981" s="649" t="s">
        <v>23</v>
      </c>
      <c r="C981" s="100">
        <v>1465</v>
      </c>
      <c r="D981" s="48"/>
      <c r="E981" s="48" t="s">
        <v>13932</v>
      </c>
      <c r="F981" s="48" t="s">
        <v>13933</v>
      </c>
      <c r="G981" s="95" t="s">
        <v>12757</v>
      </c>
      <c r="H981" s="48"/>
      <c r="I981" s="48"/>
      <c r="J981" s="48"/>
      <c r="K981" s="48"/>
      <c r="L981" s="48"/>
      <c r="M981" s="48"/>
      <c r="N981" s="48"/>
      <c r="O981" s="48"/>
      <c r="P981" s="651"/>
      <c r="Q981" s="652"/>
      <c r="R981" s="125"/>
      <c r="S981" s="78"/>
      <c r="T981" s="78"/>
      <c r="U981" s="78"/>
      <c r="V981" s="78"/>
      <c r="W981" s="78"/>
      <c r="X981" s="78"/>
      <c r="Y981" s="78"/>
      <c r="Z981" s="48"/>
      <c r="AA981" s="87"/>
      <c r="AB981" s="90"/>
      <c r="AC981" s="90"/>
      <c r="AD981" s="90"/>
      <c r="AE981" s="48"/>
      <c r="AF981" s="635"/>
      <c r="AG981" s="125"/>
      <c r="AH981" s="51"/>
      <c r="AI981" s="51"/>
    </row>
    <row r="982" spans="1:39" s="57" customFormat="1" outlineLevel="1">
      <c r="A982" s="647"/>
      <c r="B982" s="649" t="s">
        <v>23</v>
      </c>
      <c r="C982" s="100">
        <v>1466</v>
      </c>
      <c r="D982" s="48"/>
      <c r="E982" s="48" t="s">
        <v>13934</v>
      </c>
      <c r="F982" s="48" t="s">
        <v>13935</v>
      </c>
      <c r="G982" s="95" t="s">
        <v>12760</v>
      </c>
      <c r="H982" s="48"/>
      <c r="I982" s="48"/>
      <c r="J982" s="48"/>
      <c r="K982" s="48"/>
      <c r="L982" s="48"/>
      <c r="M982" s="48"/>
      <c r="N982" s="48"/>
      <c r="O982" s="48"/>
      <c r="P982" s="651"/>
      <c r="Q982" s="652"/>
      <c r="R982" s="125"/>
      <c r="S982" s="78"/>
      <c r="T982" s="78"/>
      <c r="U982" s="78"/>
      <c r="V982" s="78"/>
      <c r="W982" s="78"/>
      <c r="X982" s="78"/>
      <c r="Y982" s="78"/>
      <c r="Z982" s="48"/>
      <c r="AA982" s="87"/>
      <c r="AB982" s="90"/>
      <c r="AC982" s="90"/>
      <c r="AD982" s="90"/>
      <c r="AE982" s="48"/>
      <c r="AF982" s="635"/>
      <c r="AG982" s="125"/>
      <c r="AH982" s="51"/>
      <c r="AI982" s="51"/>
    </row>
    <row r="983" spans="1:39" s="57" customFormat="1" outlineLevel="1">
      <c r="A983" s="647"/>
      <c r="B983" s="649" t="s">
        <v>23</v>
      </c>
      <c r="C983" s="100">
        <v>1467</v>
      </c>
      <c r="D983" s="48"/>
      <c r="E983" s="48" t="s">
        <v>13936</v>
      </c>
      <c r="F983" s="48" t="s">
        <v>13937</v>
      </c>
      <c r="G983" s="95" t="s">
        <v>12763</v>
      </c>
      <c r="H983" s="48"/>
      <c r="I983" s="48"/>
      <c r="J983" s="48"/>
      <c r="K983" s="48"/>
      <c r="L983" s="48"/>
      <c r="M983" s="48"/>
      <c r="N983" s="48"/>
      <c r="O983" s="48"/>
      <c r="P983" s="651"/>
      <c r="Q983" s="652"/>
      <c r="R983" s="125"/>
      <c r="S983" s="78"/>
      <c r="T983" s="78"/>
      <c r="U983" s="78"/>
      <c r="V983" s="78"/>
      <c r="W983" s="78"/>
      <c r="X983" s="78"/>
      <c r="Y983" s="78"/>
      <c r="Z983" s="48"/>
      <c r="AA983" s="87"/>
      <c r="AB983" s="90"/>
      <c r="AC983" s="90"/>
      <c r="AD983" s="90"/>
      <c r="AE983" s="48"/>
      <c r="AF983" s="635"/>
      <c r="AG983" s="125"/>
      <c r="AH983" s="51"/>
      <c r="AI983" s="51"/>
    </row>
    <row r="984" spans="1:39" s="57" customFormat="1" outlineLevel="1">
      <c r="A984" s="647"/>
      <c r="B984" s="649" t="s">
        <v>23</v>
      </c>
      <c r="C984" s="100">
        <v>1468</v>
      </c>
      <c r="D984" s="48"/>
      <c r="E984" s="48" t="s">
        <v>13938</v>
      </c>
      <c r="F984" s="48" t="s">
        <v>13939</v>
      </c>
      <c r="G984" s="95" t="s">
        <v>12766</v>
      </c>
      <c r="H984" s="48"/>
      <c r="I984" s="48"/>
      <c r="J984" s="48"/>
      <c r="K984" s="48"/>
      <c r="L984" s="48"/>
      <c r="M984" s="48"/>
      <c r="N984" s="48"/>
      <c r="O984" s="48"/>
      <c r="P984" s="651"/>
      <c r="Q984" s="652"/>
      <c r="R984" s="125"/>
      <c r="S984" s="78"/>
      <c r="T984" s="78"/>
      <c r="U984" s="78"/>
      <c r="V984" s="78"/>
      <c r="W984" s="78"/>
      <c r="X984" s="78"/>
      <c r="Y984" s="78"/>
      <c r="Z984" s="48"/>
      <c r="AA984" s="87"/>
      <c r="AB984" s="90"/>
      <c r="AC984" s="90"/>
      <c r="AD984" s="90"/>
      <c r="AE984" s="48"/>
      <c r="AF984" s="635"/>
      <c r="AG984" s="125"/>
      <c r="AH984" s="51"/>
      <c r="AI984" s="51"/>
    </row>
    <row r="985" spans="1:39" s="57" customFormat="1" outlineLevel="1">
      <c r="A985" s="647"/>
      <c r="B985" s="649" t="s">
        <v>23</v>
      </c>
      <c r="C985" s="100">
        <v>1469</v>
      </c>
      <c r="D985" s="48"/>
      <c r="E985" s="48" t="s">
        <v>13940</v>
      </c>
      <c r="F985" s="48" t="s">
        <v>13941</v>
      </c>
      <c r="G985" s="95" t="s">
        <v>12769</v>
      </c>
      <c r="H985" s="48"/>
      <c r="I985" s="48"/>
      <c r="J985" s="48"/>
      <c r="K985" s="48"/>
      <c r="L985" s="48"/>
      <c r="M985" s="48"/>
      <c r="N985" s="48"/>
      <c r="O985" s="48"/>
      <c r="P985" s="651"/>
      <c r="Q985" s="652"/>
      <c r="R985" s="125"/>
      <c r="S985" s="78"/>
      <c r="T985" s="78"/>
      <c r="U985" s="78"/>
      <c r="V985" s="78"/>
      <c r="W985" s="78"/>
      <c r="X985" s="78"/>
      <c r="Y985" s="78"/>
      <c r="Z985" s="48"/>
      <c r="AA985" s="87"/>
      <c r="AB985" s="90"/>
      <c r="AC985" s="90"/>
      <c r="AD985" s="90"/>
      <c r="AE985" s="48"/>
      <c r="AF985" s="635"/>
      <c r="AG985" s="125"/>
      <c r="AH985" s="51"/>
      <c r="AI985" s="51"/>
    </row>
    <row r="986" spans="1:39" s="57" customFormat="1" outlineLevel="1">
      <c r="A986" s="647"/>
      <c r="B986" s="649" t="s">
        <v>23</v>
      </c>
      <c r="C986" s="100">
        <v>1470</v>
      </c>
      <c r="D986" s="48"/>
      <c r="E986" s="48" t="s">
        <v>13942</v>
      </c>
      <c r="F986" s="48" t="s">
        <v>13943</v>
      </c>
      <c r="G986" s="95" t="s">
        <v>12772</v>
      </c>
      <c r="H986" s="48"/>
      <c r="I986" s="48"/>
      <c r="J986" s="48"/>
      <c r="K986" s="48"/>
      <c r="L986" s="48"/>
      <c r="M986" s="48"/>
      <c r="N986" s="48"/>
      <c r="O986" s="48"/>
      <c r="P986" s="651"/>
      <c r="Q986" s="652"/>
      <c r="R986" s="125"/>
      <c r="S986" s="78"/>
      <c r="T986" s="78"/>
      <c r="U986" s="78"/>
      <c r="V986" s="78"/>
      <c r="W986" s="78"/>
      <c r="X986" s="78"/>
      <c r="Y986" s="78"/>
      <c r="Z986" s="48"/>
      <c r="AA986" s="87"/>
      <c r="AB986" s="90"/>
      <c r="AC986" s="90"/>
      <c r="AD986" s="90"/>
      <c r="AE986" s="48"/>
      <c r="AF986" s="635"/>
      <c r="AG986" s="125"/>
      <c r="AH986" s="51"/>
      <c r="AI986" s="51"/>
    </row>
    <row r="987" spans="1:39" s="57" customFormat="1" outlineLevel="1">
      <c r="A987" s="647"/>
      <c r="B987" s="649" t="s">
        <v>23</v>
      </c>
      <c r="C987" s="100">
        <v>1471</v>
      </c>
      <c r="D987" s="48"/>
      <c r="E987" s="48" t="s">
        <v>13944</v>
      </c>
      <c r="F987" s="48" t="s">
        <v>13945</v>
      </c>
      <c r="G987" s="95" t="s">
        <v>12775</v>
      </c>
      <c r="H987" s="48"/>
      <c r="I987" s="48"/>
      <c r="J987" s="48"/>
      <c r="K987" s="48"/>
      <c r="L987" s="48"/>
      <c r="M987" s="48"/>
      <c r="N987" s="48"/>
      <c r="O987" s="48"/>
      <c r="P987" s="651"/>
      <c r="Q987" s="652"/>
      <c r="R987" s="125"/>
      <c r="S987" s="78"/>
      <c r="T987" s="78"/>
      <c r="U987" s="78"/>
      <c r="V987" s="78"/>
      <c r="W987" s="78"/>
      <c r="X987" s="78"/>
      <c r="Y987" s="78"/>
      <c r="Z987" s="48"/>
      <c r="AA987" s="87"/>
      <c r="AB987" s="90"/>
      <c r="AC987" s="90"/>
      <c r="AD987" s="90"/>
      <c r="AE987" s="48"/>
      <c r="AF987" s="635"/>
      <c r="AG987" s="125"/>
      <c r="AH987" s="51"/>
      <c r="AI987" s="51"/>
    </row>
    <row r="988" spans="1:39" s="57" customFormat="1" outlineLevel="1">
      <c r="A988" s="647"/>
      <c r="B988" s="649" t="s">
        <v>23</v>
      </c>
      <c r="C988" s="100">
        <v>1472</v>
      </c>
      <c r="D988" s="48"/>
      <c r="E988" s="48" t="s">
        <v>13946</v>
      </c>
      <c r="F988" s="48" t="s">
        <v>13947</v>
      </c>
      <c r="G988" s="95" t="s">
        <v>12778</v>
      </c>
      <c r="H988" s="48"/>
      <c r="I988" s="48"/>
      <c r="J988" s="48"/>
      <c r="K988" s="48"/>
      <c r="L988" s="48"/>
      <c r="M988" s="48"/>
      <c r="N988" s="48"/>
      <c r="O988" s="48"/>
      <c r="P988" s="651"/>
      <c r="Q988" s="652"/>
      <c r="R988" s="125"/>
      <c r="S988" s="78"/>
      <c r="T988" s="78"/>
      <c r="U988" s="78"/>
      <c r="V988" s="78"/>
      <c r="W988" s="78"/>
      <c r="X988" s="78"/>
      <c r="Y988" s="78"/>
      <c r="Z988" s="48"/>
      <c r="AA988" s="87"/>
      <c r="AB988" s="90"/>
      <c r="AC988" s="90"/>
      <c r="AD988" s="90"/>
      <c r="AE988" s="48"/>
      <c r="AF988" s="635"/>
      <c r="AG988" s="125"/>
      <c r="AH988" s="51"/>
      <c r="AI988" s="51"/>
    </row>
    <row r="989" spans="1:39" s="57" customFormat="1" outlineLevel="1">
      <c r="A989" s="647"/>
      <c r="B989" s="649" t="s">
        <v>23</v>
      </c>
      <c r="C989" s="100">
        <v>1473</v>
      </c>
      <c r="D989" s="48"/>
      <c r="E989" s="48" t="s">
        <v>13948</v>
      </c>
      <c r="F989" s="48" t="s">
        <v>13949</v>
      </c>
      <c r="G989" s="95" t="s">
        <v>12781</v>
      </c>
      <c r="H989" s="48"/>
      <c r="I989" s="48"/>
      <c r="J989" s="48"/>
      <c r="K989" s="48"/>
      <c r="L989" s="48"/>
      <c r="M989" s="48"/>
      <c r="N989" s="48"/>
      <c r="O989" s="48"/>
      <c r="P989" s="651"/>
      <c r="Q989" s="652"/>
      <c r="R989" s="125"/>
      <c r="S989" s="78"/>
      <c r="T989" s="78"/>
      <c r="U989" s="78"/>
      <c r="V989" s="78"/>
      <c r="W989" s="78"/>
      <c r="X989" s="78"/>
      <c r="Y989" s="78"/>
      <c r="Z989" s="48"/>
      <c r="AA989" s="87"/>
      <c r="AB989" s="90"/>
      <c r="AC989" s="90"/>
      <c r="AD989" s="90"/>
      <c r="AE989" s="48"/>
      <c r="AF989" s="635"/>
      <c r="AG989" s="125"/>
      <c r="AH989" s="51"/>
      <c r="AI989" s="51"/>
    </row>
    <row r="990" spans="1:39" s="57" customFormat="1" outlineLevel="1">
      <c r="A990" s="647"/>
      <c r="B990" s="649" t="s">
        <v>23</v>
      </c>
      <c r="C990" s="100">
        <v>1474</v>
      </c>
      <c r="D990" s="48"/>
      <c r="E990" s="48" t="s">
        <v>13950</v>
      </c>
      <c r="F990" s="48" t="s">
        <v>13951</v>
      </c>
      <c r="G990" s="95" t="s">
        <v>12784</v>
      </c>
      <c r="H990" s="48"/>
      <c r="I990" s="48"/>
      <c r="J990" s="48"/>
      <c r="K990" s="48"/>
      <c r="L990" s="48"/>
      <c r="M990" s="48"/>
      <c r="N990" s="48"/>
      <c r="O990" s="48"/>
      <c r="P990" s="651"/>
      <c r="Q990" s="652"/>
      <c r="R990" s="125"/>
      <c r="S990" s="78"/>
      <c r="T990" s="78"/>
      <c r="U990" s="78"/>
      <c r="V990" s="78"/>
      <c r="W990" s="78"/>
      <c r="X990" s="78"/>
      <c r="Y990" s="78"/>
      <c r="Z990" s="48"/>
      <c r="AA990" s="87"/>
      <c r="AB990" s="90"/>
      <c r="AC990" s="90"/>
      <c r="AD990" s="90"/>
      <c r="AE990" s="48"/>
      <c r="AF990" s="635"/>
      <c r="AG990" s="125"/>
      <c r="AH990" s="51"/>
      <c r="AI990" s="51"/>
    </row>
    <row r="991" spans="1:39" s="57" customFormat="1" ht="20.25">
      <c r="A991" s="819" t="s">
        <v>13952</v>
      </c>
      <c r="B991" s="819"/>
      <c r="C991" s="819"/>
      <c r="D991" s="819"/>
      <c r="E991" s="819"/>
      <c r="F991" s="819"/>
      <c r="G991" s="819"/>
      <c r="H991" s="819"/>
      <c r="I991" s="819"/>
      <c r="J991" s="819"/>
      <c r="K991" s="819"/>
      <c r="L991" s="819"/>
      <c r="M991" s="819"/>
      <c r="N991" s="819"/>
      <c r="O991" s="819"/>
      <c r="P991" s="819"/>
      <c r="Q991" s="819"/>
      <c r="R991" s="819"/>
      <c r="S991" s="819"/>
      <c r="T991" s="819"/>
      <c r="U991" s="819"/>
      <c r="V991" s="819"/>
      <c r="W991" s="819"/>
      <c r="X991" s="819"/>
      <c r="Y991" s="819"/>
      <c r="Z991" s="819"/>
      <c r="AA991" s="819"/>
      <c r="AB991" s="819"/>
      <c r="AC991" s="819"/>
      <c r="AD991" s="819"/>
      <c r="AE991" s="819"/>
      <c r="AF991" s="819"/>
      <c r="AG991" s="819"/>
      <c r="AH991" s="819"/>
      <c r="AI991" s="819"/>
    </row>
    <row r="992" spans="1:39" s="57" customFormat="1" ht="76.5" outlineLevel="1">
      <c r="A992" s="647"/>
      <c r="B992" s="649" t="s">
        <v>56</v>
      </c>
      <c r="C992" s="100">
        <v>2001</v>
      </c>
      <c r="D992" s="48" t="s">
        <v>13953</v>
      </c>
      <c r="E992" s="48" t="s">
        <v>13954</v>
      </c>
      <c r="F992" s="48" t="s">
        <v>13955</v>
      </c>
      <c r="G992" s="95" t="s">
        <v>13956</v>
      </c>
      <c r="H992" s="48"/>
      <c r="I992" s="121" t="s">
        <v>13957</v>
      </c>
      <c r="J992" s="48" t="s">
        <v>80</v>
      </c>
      <c r="K992" s="48" t="s">
        <v>19</v>
      </c>
      <c r="L992" s="48" t="s">
        <v>19</v>
      </c>
      <c r="M992" s="458"/>
      <c r="N992" s="458"/>
      <c r="O992" s="645"/>
      <c r="P992" s="644"/>
      <c r="Q992" s="358"/>
      <c r="R992" s="48"/>
      <c r="S992" s="90"/>
      <c r="T992" s="90"/>
      <c r="U992" s="90"/>
      <c r="V992" s="90"/>
      <c r="W992" s="380"/>
      <c r="X992" s="87"/>
      <c r="Y992" s="90"/>
      <c r="Z992" s="87"/>
      <c r="AA992" s="87"/>
      <c r="AB992" s="90"/>
      <c r="AC992" s="90"/>
      <c r="AD992" s="90"/>
      <c r="AE992" s="653" t="s">
        <v>13958</v>
      </c>
      <c r="AF992" s="48" t="s">
        <v>19</v>
      </c>
      <c r="AG992" s="125" t="s">
        <v>1539</v>
      </c>
      <c r="AH992" s="51"/>
      <c r="AI992" s="51"/>
      <c r="AJ992" s="50"/>
      <c r="AK992" s="50"/>
      <c r="AL992" s="27"/>
      <c r="AM992" s="27"/>
    </row>
    <row r="993" spans="1:39" s="57" customFormat="1" ht="76.5" outlineLevel="1">
      <c r="A993" s="48"/>
      <c r="B993" s="532" t="s">
        <v>56</v>
      </c>
      <c r="C993" s="77">
        <v>2002</v>
      </c>
      <c r="D993" s="121" t="s">
        <v>13959</v>
      </c>
      <c r="E993" s="121" t="str">
        <f>"DBB"&amp;RIGHT(E992,5)+38</f>
        <v>DBB35880</v>
      </c>
      <c r="F993" s="48" t="s">
        <v>13960</v>
      </c>
      <c r="G993" s="95" t="s">
        <v>13961</v>
      </c>
      <c r="H993" s="121"/>
      <c r="I993" s="121" t="s">
        <v>13957</v>
      </c>
      <c r="J993" s="48" t="s">
        <v>80</v>
      </c>
      <c r="K993" s="48" t="s">
        <v>19</v>
      </c>
      <c r="L993" s="48" t="s">
        <v>19</v>
      </c>
      <c r="M993" s="120"/>
      <c r="N993" s="120"/>
      <c r="O993" s="97"/>
      <c r="P993" s="48"/>
      <c r="Q993" s="48"/>
      <c r="R993" s="48"/>
      <c r="S993" s="78"/>
      <c r="T993" s="78"/>
      <c r="U993" s="78"/>
      <c r="V993" s="78"/>
      <c r="W993" s="294"/>
      <c r="X993" s="48"/>
      <c r="Y993" s="78"/>
      <c r="Z993" s="48"/>
      <c r="AA993" s="48"/>
      <c r="AB993" s="78"/>
      <c r="AC993" s="78"/>
      <c r="AD993" s="90"/>
      <c r="AE993" s="653" t="s">
        <v>13962</v>
      </c>
      <c r="AF993" s="48" t="s">
        <v>19</v>
      </c>
      <c r="AG993" s="47" t="s">
        <v>1539</v>
      </c>
      <c r="AH993" s="122"/>
      <c r="AI993" s="122"/>
      <c r="AJ993" s="50"/>
      <c r="AK993" s="50"/>
      <c r="AL993" s="27"/>
      <c r="AM993" s="27"/>
    </row>
    <row r="994" spans="1:39" s="57" customFormat="1" ht="76.5" outlineLevel="1">
      <c r="A994" s="48"/>
      <c r="B994" s="532" t="s">
        <v>56</v>
      </c>
      <c r="C994" s="77">
        <f>C993+1</f>
        <v>2003</v>
      </c>
      <c r="D994" s="121" t="s">
        <v>13963</v>
      </c>
      <c r="E994" s="121" t="str">
        <f t="shared" ref="E994:E1057" si="16">"DBB"&amp;RIGHT(E993,5)+38</f>
        <v>DBB35918</v>
      </c>
      <c r="F994" s="48" t="s">
        <v>13964</v>
      </c>
      <c r="G994" s="95" t="s">
        <v>13965</v>
      </c>
      <c r="H994" s="121"/>
      <c r="I994" s="121" t="s">
        <v>13957</v>
      </c>
      <c r="J994" s="48" t="s">
        <v>80</v>
      </c>
      <c r="K994" s="48" t="s">
        <v>19</v>
      </c>
      <c r="L994" s="48" t="s">
        <v>19</v>
      </c>
      <c r="M994" s="120"/>
      <c r="N994" s="120"/>
      <c r="O994" s="97"/>
      <c r="P994" s="48"/>
      <c r="Q994" s="48"/>
      <c r="R994" s="48"/>
      <c r="S994" s="78"/>
      <c r="T994" s="78"/>
      <c r="U994" s="78"/>
      <c r="V994" s="78"/>
      <c r="W994" s="294"/>
      <c r="X994" s="48"/>
      <c r="Y994" s="78"/>
      <c r="Z994" s="48"/>
      <c r="AA994" s="48"/>
      <c r="AB994" s="78"/>
      <c r="AC994" s="78"/>
      <c r="AD994" s="90"/>
      <c r="AE994" s="653" t="s">
        <v>13966</v>
      </c>
      <c r="AF994" s="48" t="s">
        <v>19</v>
      </c>
      <c r="AG994" s="47" t="s">
        <v>1539</v>
      </c>
      <c r="AH994" s="122"/>
      <c r="AI994" s="122"/>
      <c r="AJ994" s="50"/>
      <c r="AK994" s="50"/>
      <c r="AL994" s="27"/>
      <c r="AM994" s="27"/>
    </row>
    <row r="995" spans="1:39" s="57" customFormat="1" ht="76.5" outlineLevel="1">
      <c r="A995" s="48"/>
      <c r="B995" s="532" t="s">
        <v>56</v>
      </c>
      <c r="C995" s="77">
        <f t="shared" ref="C995:C1058" si="17">C994+1</f>
        <v>2004</v>
      </c>
      <c r="D995" s="121" t="s">
        <v>13967</v>
      </c>
      <c r="E995" s="121" t="str">
        <f t="shared" si="16"/>
        <v>DBB35956</v>
      </c>
      <c r="F995" s="48" t="s">
        <v>13968</v>
      </c>
      <c r="G995" s="95" t="s">
        <v>13969</v>
      </c>
      <c r="H995" s="121"/>
      <c r="I995" s="121" t="s">
        <v>13957</v>
      </c>
      <c r="J995" s="48" t="s">
        <v>80</v>
      </c>
      <c r="K995" s="48" t="s">
        <v>19</v>
      </c>
      <c r="L995" s="48" t="s">
        <v>19</v>
      </c>
      <c r="M995" s="120"/>
      <c r="N995" s="120"/>
      <c r="O995" s="97"/>
      <c r="P995" s="48"/>
      <c r="Q995" s="48"/>
      <c r="R995" s="48"/>
      <c r="S995" s="78"/>
      <c r="T995" s="78"/>
      <c r="U995" s="78"/>
      <c r="V995" s="78"/>
      <c r="W995" s="294"/>
      <c r="X995" s="48"/>
      <c r="Y995" s="78"/>
      <c r="Z995" s="48"/>
      <c r="AA995" s="48"/>
      <c r="AB995" s="78"/>
      <c r="AC995" s="78"/>
      <c r="AD995" s="90"/>
      <c r="AE995" s="653" t="s">
        <v>13970</v>
      </c>
      <c r="AF995" s="48" t="s">
        <v>19</v>
      </c>
      <c r="AG995" s="47" t="s">
        <v>1539</v>
      </c>
      <c r="AH995" s="122"/>
      <c r="AI995" s="122"/>
      <c r="AJ995" s="50"/>
      <c r="AK995" s="50"/>
      <c r="AL995" s="27"/>
      <c r="AM995" s="27"/>
    </row>
    <row r="996" spans="1:39" s="57" customFormat="1" outlineLevel="1">
      <c r="A996" s="48"/>
      <c r="B996" s="532" t="s">
        <v>56</v>
      </c>
      <c r="C996" s="77">
        <f t="shared" si="17"/>
        <v>2005</v>
      </c>
      <c r="D996" s="121" t="s">
        <v>13971</v>
      </c>
      <c r="E996" s="121" t="str">
        <f t="shared" si="16"/>
        <v>DBB35994</v>
      </c>
      <c r="F996" s="48" t="s">
        <v>13972</v>
      </c>
      <c r="G996" s="95" t="s">
        <v>13973</v>
      </c>
      <c r="H996" s="121"/>
      <c r="I996" s="121" t="s">
        <v>13957</v>
      </c>
      <c r="J996" s="48" t="s">
        <v>80</v>
      </c>
      <c r="K996" s="48" t="s">
        <v>19</v>
      </c>
      <c r="L996" s="48" t="s">
        <v>19</v>
      </c>
      <c r="M996" s="120"/>
      <c r="N996" s="120"/>
      <c r="O996" s="97"/>
      <c r="P996" s="48"/>
      <c r="Q996" s="48"/>
      <c r="R996" s="48"/>
      <c r="S996" s="78"/>
      <c r="T996" s="78"/>
      <c r="U996" s="78"/>
      <c r="V996" s="78"/>
      <c r="W996" s="294"/>
      <c r="X996" s="48"/>
      <c r="Y996" s="78"/>
      <c r="Z996" s="48"/>
      <c r="AA996" s="48"/>
      <c r="AB996" s="78"/>
      <c r="AC996" s="78"/>
      <c r="AD996" s="90"/>
      <c r="AE996" s="653" t="s">
        <v>13974</v>
      </c>
      <c r="AF996" s="48" t="s">
        <v>19</v>
      </c>
      <c r="AG996" s="47" t="s">
        <v>1539</v>
      </c>
      <c r="AH996" s="122"/>
      <c r="AI996" s="122"/>
      <c r="AJ996" s="50"/>
      <c r="AK996" s="50"/>
      <c r="AL996" s="27"/>
      <c r="AM996" s="27"/>
    </row>
    <row r="997" spans="1:39" s="57" customFormat="1" outlineLevel="1">
      <c r="A997" s="48"/>
      <c r="B997" s="532" t="s">
        <v>56</v>
      </c>
      <c r="C997" s="77">
        <f t="shared" si="17"/>
        <v>2006</v>
      </c>
      <c r="D997" s="121" t="s">
        <v>13975</v>
      </c>
      <c r="E997" s="121" t="str">
        <f t="shared" si="16"/>
        <v>DBB36032</v>
      </c>
      <c r="F997" s="48" t="s">
        <v>13976</v>
      </c>
      <c r="G997" s="95" t="s">
        <v>13977</v>
      </c>
      <c r="H997" s="121"/>
      <c r="I997" s="121" t="s">
        <v>13957</v>
      </c>
      <c r="J997" s="48" t="s">
        <v>80</v>
      </c>
      <c r="K997" s="48" t="s">
        <v>19</v>
      </c>
      <c r="L997" s="48" t="s">
        <v>19</v>
      </c>
      <c r="M997" s="120"/>
      <c r="N997" s="120"/>
      <c r="O997" s="97"/>
      <c r="P997" s="48"/>
      <c r="Q997" s="48"/>
      <c r="R997" s="48"/>
      <c r="S997" s="78"/>
      <c r="T997" s="78"/>
      <c r="U997" s="78"/>
      <c r="V997" s="78"/>
      <c r="W997" s="294"/>
      <c r="X997" s="48"/>
      <c r="Y997" s="78"/>
      <c r="Z997" s="48"/>
      <c r="AA997" s="48"/>
      <c r="AB997" s="78"/>
      <c r="AC997" s="78"/>
      <c r="AD997" s="90"/>
      <c r="AE997" s="653" t="s">
        <v>13974</v>
      </c>
      <c r="AF997" s="48" t="s">
        <v>19</v>
      </c>
      <c r="AG997" s="47" t="s">
        <v>1539</v>
      </c>
      <c r="AH997" s="122"/>
      <c r="AI997" s="122"/>
      <c r="AJ997" s="50"/>
      <c r="AK997" s="50"/>
      <c r="AL997" s="27"/>
      <c r="AM997" s="27"/>
    </row>
    <row r="998" spans="1:39" s="57" customFormat="1" outlineLevel="1">
      <c r="A998" s="48"/>
      <c r="B998" s="532" t="s">
        <v>56</v>
      </c>
      <c r="C998" s="77">
        <f t="shared" si="17"/>
        <v>2007</v>
      </c>
      <c r="D998" s="121" t="s">
        <v>13978</v>
      </c>
      <c r="E998" s="121" t="str">
        <f t="shared" si="16"/>
        <v>DBB36070</v>
      </c>
      <c r="F998" s="48" t="s">
        <v>13979</v>
      </c>
      <c r="G998" s="95" t="s">
        <v>13980</v>
      </c>
      <c r="H998" s="121"/>
      <c r="I998" s="121" t="s">
        <v>13957</v>
      </c>
      <c r="J998" s="48" t="s">
        <v>80</v>
      </c>
      <c r="K998" s="48" t="s">
        <v>19</v>
      </c>
      <c r="L998" s="48" t="s">
        <v>19</v>
      </c>
      <c r="M998" s="120"/>
      <c r="N998" s="120"/>
      <c r="O998" s="97"/>
      <c r="P998" s="48"/>
      <c r="Q998" s="48"/>
      <c r="R998" s="48"/>
      <c r="S998" s="78"/>
      <c r="T998" s="78"/>
      <c r="U998" s="78"/>
      <c r="V998" s="78"/>
      <c r="W998" s="294"/>
      <c r="X998" s="48"/>
      <c r="Y998" s="78"/>
      <c r="Z998" s="48"/>
      <c r="AA998" s="48"/>
      <c r="AB998" s="78"/>
      <c r="AC998" s="78"/>
      <c r="AD998" s="90"/>
      <c r="AE998" s="653" t="s">
        <v>13974</v>
      </c>
      <c r="AF998" s="48" t="s">
        <v>19</v>
      </c>
      <c r="AG998" s="47" t="s">
        <v>1539</v>
      </c>
      <c r="AH998" s="122"/>
      <c r="AI998" s="122"/>
      <c r="AJ998" s="50"/>
      <c r="AK998" s="50"/>
      <c r="AL998" s="27"/>
      <c r="AM998" s="27"/>
    </row>
    <row r="999" spans="1:39" s="57" customFormat="1" outlineLevel="1">
      <c r="A999" s="48"/>
      <c r="B999" s="532" t="s">
        <v>56</v>
      </c>
      <c r="C999" s="77">
        <f t="shared" si="17"/>
        <v>2008</v>
      </c>
      <c r="D999" s="121" t="s">
        <v>13981</v>
      </c>
      <c r="E999" s="121" t="str">
        <f t="shared" si="16"/>
        <v>DBB36108</v>
      </c>
      <c r="F999" s="48" t="s">
        <v>13982</v>
      </c>
      <c r="G999" s="95" t="s">
        <v>13983</v>
      </c>
      <c r="H999" s="121"/>
      <c r="I999" s="121" t="s">
        <v>13957</v>
      </c>
      <c r="J999" s="48" t="s">
        <v>80</v>
      </c>
      <c r="K999" s="48" t="s">
        <v>19</v>
      </c>
      <c r="L999" s="48" t="s">
        <v>19</v>
      </c>
      <c r="M999" s="120"/>
      <c r="N999" s="120"/>
      <c r="O999" s="97"/>
      <c r="P999" s="48"/>
      <c r="Q999" s="48"/>
      <c r="R999" s="48"/>
      <c r="S999" s="78"/>
      <c r="T999" s="78"/>
      <c r="U999" s="78"/>
      <c r="V999" s="78"/>
      <c r="W999" s="294"/>
      <c r="X999" s="48"/>
      <c r="Y999" s="78"/>
      <c r="Z999" s="48"/>
      <c r="AA999" s="48"/>
      <c r="AB999" s="78"/>
      <c r="AC999" s="78"/>
      <c r="AD999" s="90"/>
      <c r="AE999" s="653" t="s">
        <v>13974</v>
      </c>
      <c r="AF999" s="48" t="s">
        <v>19</v>
      </c>
      <c r="AG999" s="47" t="s">
        <v>1539</v>
      </c>
      <c r="AH999" s="122"/>
      <c r="AI999" s="122"/>
      <c r="AJ999" s="50"/>
      <c r="AK999" s="50"/>
      <c r="AL999" s="27"/>
      <c r="AM999" s="27"/>
    </row>
    <row r="1000" spans="1:39" s="57" customFormat="1" ht="76.5" outlineLevel="1">
      <c r="A1000" s="48"/>
      <c r="B1000" s="532" t="s">
        <v>56</v>
      </c>
      <c r="C1000" s="77">
        <f t="shared" si="17"/>
        <v>2009</v>
      </c>
      <c r="D1000" s="121" t="s">
        <v>13984</v>
      </c>
      <c r="E1000" s="121" t="str">
        <f t="shared" si="16"/>
        <v>DBB36146</v>
      </c>
      <c r="F1000" s="48" t="s">
        <v>13985</v>
      </c>
      <c r="G1000" s="95" t="s">
        <v>13986</v>
      </c>
      <c r="H1000" s="121"/>
      <c r="I1000" s="121" t="s">
        <v>13957</v>
      </c>
      <c r="J1000" s="48" t="s">
        <v>80</v>
      </c>
      <c r="K1000" s="48" t="s">
        <v>19</v>
      </c>
      <c r="L1000" s="48" t="s">
        <v>19</v>
      </c>
      <c r="M1000" s="120"/>
      <c r="N1000" s="120"/>
      <c r="O1000" s="97"/>
      <c r="P1000" s="48"/>
      <c r="Q1000" s="48"/>
      <c r="R1000" s="48"/>
      <c r="S1000" s="78"/>
      <c r="T1000" s="78"/>
      <c r="U1000" s="78"/>
      <c r="V1000" s="78"/>
      <c r="W1000" s="294"/>
      <c r="X1000" s="48"/>
      <c r="Y1000" s="78"/>
      <c r="Z1000" s="48"/>
      <c r="AA1000" s="48"/>
      <c r="AB1000" s="78"/>
      <c r="AC1000" s="78"/>
      <c r="AD1000" s="90"/>
      <c r="AE1000" s="653" t="s">
        <v>13987</v>
      </c>
      <c r="AF1000" s="48" t="s">
        <v>19</v>
      </c>
      <c r="AG1000" s="47" t="s">
        <v>1539</v>
      </c>
      <c r="AH1000" s="122"/>
      <c r="AI1000" s="122"/>
      <c r="AJ1000" s="50"/>
      <c r="AK1000" s="50"/>
      <c r="AL1000" s="27"/>
      <c r="AM1000" s="27"/>
    </row>
    <row r="1001" spans="1:39" s="57" customFormat="1" ht="76.5" outlineLevel="1">
      <c r="A1001" s="48"/>
      <c r="B1001" s="532" t="s">
        <v>56</v>
      </c>
      <c r="C1001" s="77">
        <f t="shared" si="17"/>
        <v>2010</v>
      </c>
      <c r="D1001" s="121" t="s">
        <v>13988</v>
      </c>
      <c r="E1001" s="121" t="str">
        <f t="shared" si="16"/>
        <v>DBB36184</v>
      </c>
      <c r="F1001" s="48" t="s">
        <v>13989</v>
      </c>
      <c r="G1001" s="95" t="s">
        <v>13990</v>
      </c>
      <c r="H1001" s="121"/>
      <c r="I1001" s="121" t="s">
        <v>13957</v>
      </c>
      <c r="J1001" s="48" t="s">
        <v>80</v>
      </c>
      <c r="K1001" s="48" t="s">
        <v>19</v>
      </c>
      <c r="L1001" s="48" t="s">
        <v>19</v>
      </c>
      <c r="M1001" s="120"/>
      <c r="N1001" s="120"/>
      <c r="O1001" s="97"/>
      <c r="P1001" s="48"/>
      <c r="Q1001" s="48"/>
      <c r="R1001" s="48"/>
      <c r="S1001" s="78"/>
      <c r="T1001" s="78"/>
      <c r="U1001" s="78"/>
      <c r="V1001" s="78"/>
      <c r="W1001" s="294"/>
      <c r="X1001" s="48"/>
      <c r="Y1001" s="78"/>
      <c r="Z1001" s="48"/>
      <c r="AA1001" s="48"/>
      <c r="AB1001" s="78"/>
      <c r="AC1001" s="78"/>
      <c r="AD1001" s="90"/>
      <c r="AE1001" s="653" t="s">
        <v>13991</v>
      </c>
      <c r="AF1001" s="48" t="s">
        <v>19</v>
      </c>
      <c r="AG1001" s="47" t="s">
        <v>1539</v>
      </c>
      <c r="AH1001" s="122"/>
      <c r="AI1001" s="122"/>
      <c r="AJ1001" s="50"/>
      <c r="AK1001" s="50"/>
      <c r="AL1001" s="27"/>
      <c r="AM1001" s="27"/>
    </row>
    <row r="1002" spans="1:39" s="57" customFormat="1" outlineLevel="1">
      <c r="A1002" s="48"/>
      <c r="B1002" s="532" t="s">
        <v>56</v>
      </c>
      <c r="C1002" s="77">
        <f t="shared" si="17"/>
        <v>2011</v>
      </c>
      <c r="D1002" s="121" t="s">
        <v>13992</v>
      </c>
      <c r="E1002" s="121" t="str">
        <f t="shared" si="16"/>
        <v>DBB36222</v>
      </c>
      <c r="F1002" s="48" t="s">
        <v>13993</v>
      </c>
      <c r="G1002" s="95" t="s">
        <v>13994</v>
      </c>
      <c r="H1002" s="121"/>
      <c r="I1002" s="121" t="s">
        <v>13957</v>
      </c>
      <c r="J1002" s="48" t="s">
        <v>80</v>
      </c>
      <c r="K1002" s="48" t="s">
        <v>19</v>
      </c>
      <c r="L1002" s="48" t="s">
        <v>19</v>
      </c>
      <c r="M1002" s="120"/>
      <c r="N1002" s="120"/>
      <c r="O1002" s="97"/>
      <c r="P1002" s="48"/>
      <c r="Q1002" s="48"/>
      <c r="R1002" s="48"/>
      <c r="S1002" s="78"/>
      <c r="T1002" s="78"/>
      <c r="U1002" s="78"/>
      <c r="V1002" s="78"/>
      <c r="W1002" s="294"/>
      <c r="X1002" s="48"/>
      <c r="Y1002" s="78"/>
      <c r="Z1002" s="48"/>
      <c r="AA1002" s="48"/>
      <c r="AB1002" s="78"/>
      <c r="AC1002" s="78"/>
      <c r="AD1002" s="90"/>
      <c r="AE1002" s="653" t="s">
        <v>13974</v>
      </c>
      <c r="AF1002" s="48" t="s">
        <v>19</v>
      </c>
      <c r="AG1002" s="47" t="s">
        <v>1539</v>
      </c>
      <c r="AH1002" s="122"/>
      <c r="AI1002" s="122"/>
      <c r="AJ1002" s="50"/>
      <c r="AK1002" s="50"/>
      <c r="AL1002" s="27"/>
      <c r="AM1002" s="27"/>
    </row>
    <row r="1003" spans="1:39" s="57" customFormat="1" outlineLevel="1">
      <c r="A1003" s="48"/>
      <c r="B1003" s="532" t="s">
        <v>56</v>
      </c>
      <c r="C1003" s="77">
        <f t="shared" si="17"/>
        <v>2012</v>
      </c>
      <c r="D1003" s="121" t="s">
        <v>13995</v>
      </c>
      <c r="E1003" s="121" t="str">
        <f t="shared" si="16"/>
        <v>DBB36260</v>
      </c>
      <c r="F1003" s="48" t="s">
        <v>13996</v>
      </c>
      <c r="G1003" s="95" t="s">
        <v>13997</v>
      </c>
      <c r="H1003" s="121"/>
      <c r="I1003" s="121" t="s">
        <v>13957</v>
      </c>
      <c r="J1003" s="48" t="s">
        <v>80</v>
      </c>
      <c r="K1003" s="48" t="s">
        <v>19</v>
      </c>
      <c r="L1003" s="48" t="s">
        <v>19</v>
      </c>
      <c r="M1003" s="120"/>
      <c r="N1003" s="120"/>
      <c r="O1003" s="97"/>
      <c r="P1003" s="48"/>
      <c r="Q1003" s="48"/>
      <c r="R1003" s="48"/>
      <c r="S1003" s="78"/>
      <c r="T1003" s="78"/>
      <c r="U1003" s="78"/>
      <c r="V1003" s="78"/>
      <c r="W1003" s="294"/>
      <c r="X1003" s="48"/>
      <c r="Y1003" s="78"/>
      <c r="Z1003" s="48"/>
      <c r="AA1003" s="48"/>
      <c r="AB1003" s="78"/>
      <c r="AC1003" s="78"/>
      <c r="AD1003" s="90"/>
      <c r="AE1003" s="653" t="s">
        <v>13974</v>
      </c>
      <c r="AF1003" s="48" t="s">
        <v>19</v>
      </c>
      <c r="AG1003" s="47" t="s">
        <v>1539</v>
      </c>
      <c r="AH1003" s="122"/>
      <c r="AI1003" s="122"/>
      <c r="AJ1003" s="50"/>
      <c r="AK1003" s="50"/>
      <c r="AL1003" s="27"/>
      <c r="AM1003" s="27"/>
    </row>
    <row r="1004" spans="1:39" s="57" customFormat="1" ht="76.5" outlineLevel="1">
      <c r="A1004" s="48"/>
      <c r="B1004" s="532" t="s">
        <v>56</v>
      </c>
      <c r="C1004" s="77">
        <f t="shared" si="17"/>
        <v>2013</v>
      </c>
      <c r="D1004" s="121" t="s">
        <v>13998</v>
      </c>
      <c r="E1004" s="121" t="str">
        <f t="shared" si="16"/>
        <v>DBB36298</v>
      </c>
      <c r="F1004" s="48" t="s">
        <v>13999</v>
      </c>
      <c r="G1004" s="95" t="s">
        <v>14000</v>
      </c>
      <c r="H1004" s="121"/>
      <c r="I1004" s="121" t="s">
        <v>13957</v>
      </c>
      <c r="J1004" s="48" t="s">
        <v>80</v>
      </c>
      <c r="K1004" s="48" t="s">
        <v>19</v>
      </c>
      <c r="L1004" s="48" t="s">
        <v>19</v>
      </c>
      <c r="M1004" s="120"/>
      <c r="N1004" s="120"/>
      <c r="O1004" s="97"/>
      <c r="P1004" s="48"/>
      <c r="Q1004" s="48"/>
      <c r="R1004" s="48"/>
      <c r="S1004" s="78"/>
      <c r="T1004" s="78"/>
      <c r="U1004" s="78"/>
      <c r="V1004" s="78"/>
      <c r="W1004" s="294"/>
      <c r="X1004" s="48"/>
      <c r="Y1004" s="78"/>
      <c r="Z1004" s="48"/>
      <c r="AA1004" s="48"/>
      <c r="AB1004" s="78"/>
      <c r="AC1004" s="78"/>
      <c r="AD1004" s="90"/>
      <c r="AE1004" s="653" t="s">
        <v>14001</v>
      </c>
      <c r="AF1004" s="48" t="s">
        <v>19</v>
      </c>
      <c r="AG1004" s="47" t="s">
        <v>1539</v>
      </c>
      <c r="AH1004" s="122"/>
      <c r="AI1004" s="122"/>
      <c r="AJ1004" s="50"/>
      <c r="AK1004" s="50"/>
      <c r="AL1004" s="27"/>
      <c r="AM1004" s="27"/>
    </row>
    <row r="1005" spans="1:39" s="57" customFormat="1" ht="76.5" outlineLevel="1">
      <c r="A1005" s="48"/>
      <c r="B1005" s="532" t="s">
        <v>56</v>
      </c>
      <c r="C1005" s="77">
        <f t="shared" si="17"/>
        <v>2014</v>
      </c>
      <c r="D1005" s="121" t="s">
        <v>14002</v>
      </c>
      <c r="E1005" s="121" t="str">
        <f t="shared" si="16"/>
        <v>DBB36336</v>
      </c>
      <c r="F1005" s="48" t="s">
        <v>14003</v>
      </c>
      <c r="G1005" s="95" t="s">
        <v>14004</v>
      </c>
      <c r="H1005" s="121"/>
      <c r="I1005" s="121" t="s">
        <v>13957</v>
      </c>
      <c r="J1005" s="48" t="s">
        <v>80</v>
      </c>
      <c r="K1005" s="48" t="s">
        <v>19</v>
      </c>
      <c r="L1005" s="48" t="s">
        <v>19</v>
      </c>
      <c r="M1005" s="120"/>
      <c r="N1005" s="120"/>
      <c r="O1005" s="97"/>
      <c r="P1005" s="48"/>
      <c r="Q1005" s="48"/>
      <c r="R1005" s="48"/>
      <c r="S1005" s="78"/>
      <c r="T1005" s="78"/>
      <c r="U1005" s="78"/>
      <c r="V1005" s="78"/>
      <c r="W1005" s="294"/>
      <c r="X1005" s="48"/>
      <c r="Y1005" s="78"/>
      <c r="Z1005" s="48"/>
      <c r="AA1005" s="48"/>
      <c r="AB1005" s="78"/>
      <c r="AC1005" s="78"/>
      <c r="AD1005" s="90"/>
      <c r="AE1005" s="653" t="s">
        <v>14005</v>
      </c>
      <c r="AF1005" s="48" t="s">
        <v>19</v>
      </c>
      <c r="AG1005" s="47" t="s">
        <v>1539</v>
      </c>
      <c r="AH1005" s="122"/>
      <c r="AI1005" s="122"/>
      <c r="AJ1005" s="50"/>
      <c r="AK1005" s="50"/>
      <c r="AL1005" s="27"/>
      <c r="AM1005" s="27"/>
    </row>
    <row r="1006" spans="1:39" s="57" customFormat="1" ht="76.5" outlineLevel="1">
      <c r="A1006" s="48"/>
      <c r="B1006" s="532" t="s">
        <v>56</v>
      </c>
      <c r="C1006" s="77">
        <f t="shared" si="17"/>
        <v>2015</v>
      </c>
      <c r="D1006" s="121" t="s">
        <v>14006</v>
      </c>
      <c r="E1006" s="121" t="str">
        <f t="shared" si="16"/>
        <v>DBB36374</v>
      </c>
      <c r="F1006" s="48" t="s">
        <v>14007</v>
      </c>
      <c r="G1006" s="95" t="s">
        <v>14008</v>
      </c>
      <c r="H1006" s="121"/>
      <c r="I1006" s="121" t="s">
        <v>13957</v>
      </c>
      <c r="J1006" s="48" t="s">
        <v>80</v>
      </c>
      <c r="K1006" s="48" t="s">
        <v>19</v>
      </c>
      <c r="L1006" s="48" t="s">
        <v>19</v>
      </c>
      <c r="M1006" s="120"/>
      <c r="N1006" s="120"/>
      <c r="O1006" s="97"/>
      <c r="P1006" s="48"/>
      <c r="Q1006" s="48"/>
      <c r="R1006" s="48"/>
      <c r="S1006" s="78"/>
      <c r="T1006" s="78"/>
      <c r="U1006" s="78"/>
      <c r="V1006" s="78"/>
      <c r="W1006" s="294"/>
      <c r="X1006" s="48"/>
      <c r="Y1006" s="78"/>
      <c r="Z1006" s="48"/>
      <c r="AA1006" s="48"/>
      <c r="AB1006" s="78"/>
      <c r="AC1006" s="78"/>
      <c r="AD1006" s="90"/>
      <c r="AE1006" s="653" t="s">
        <v>14009</v>
      </c>
      <c r="AF1006" s="48" t="s">
        <v>19</v>
      </c>
      <c r="AG1006" s="47" t="s">
        <v>1539</v>
      </c>
      <c r="AH1006" s="122"/>
      <c r="AI1006" s="122"/>
      <c r="AJ1006" s="50"/>
      <c r="AK1006" s="50"/>
      <c r="AL1006" s="27"/>
      <c r="AM1006" s="27"/>
    </row>
    <row r="1007" spans="1:39" s="57" customFormat="1" ht="76.5" outlineLevel="1">
      <c r="A1007" s="48"/>
      <c r="B1007" s="532" t="s">
        <v>56</v>
      </c>
      <c r="C1007" s="77">
        <f t="shared" si="17"/>
        <v>2016</v>
      </c>
      <c r="D1007" s="121" t="s">
        <v>14010</v>
      </c>
      <c r="E1007" s="121" t="str">
        <f t="shared" si="16"/>
        <v>DBB36412</v>
      </c>
      <c r="F1007" s="48" t="s">
        <v>14011</v>
      </c>
      <c r="G1007" s="95" t="s">
        <v>14012</v>
      </c>
      <c r="H1007" s="121"/>
      <c r="I1007" s="121" t="s">
        <v>13957</v>
      </c>
      <c r="J1007" s="48" t="s">
        <v>80</v>
      </c>
      <c r="K1007" s="48" t="s">
        <v>19</v>
      </c>
      <c r="L1007" s="48" t="s">
        <v>19</v>
      </c>
      <c r="M1007" s="120"/>
      <c r="N1007" s="120"/>
      <c r="O1007" s="97"/>
      <c r="P1007" s="48"/>
      <c r="Q1007" s="48"/>
      <c r="R1007" s="48"/>
      <c r="S1007" s="78"/>
      <c r="T1007" s="78"/>
      <c r="U1007" s="78"/>
      <c r="V1007" s="78"/>
      <c r="W1007" s="294"/>
      <c r="X1007" s="48"/>
      <c r="Y1007" s="78"/>
      <c r="Z1007" s="48"/>
      <c r="AA1007" s="48"/>
      <c r="AB1007" s="78"/>
      <c r="AC1007" s="78"/>
      <c r="AD1007" s="90"/>
      <c r="AE1007" s="653" t="s">
        <v>14013</v>
      </c>
      <c r="AF1007" s="48" t="s">
        <v>19</v>
      </c>
      <c r="AG1007" s="47" t="s">
        <v>1539</v>
      </c>
      <c r="AH1007" s="122"/>
      <c r="AI1007" s="122"/>
      <c r="AJ1007" s="50"/>
      <c r="AK1007" s="50"/>
      <c r="AL1007" s="27"/>
      <c r="AM1007" s="27"/>
    </row>
    <row r="1008" spans="1:39" s="57" customFormat="1" ht="76.5" outlineLevel="1">
      <c r="A1008" s="48"/>
      <c r="B1008" s="532" t="s">
        <v>56</v>
      </c>
      <c r="C1008" s="77">
        <f t="shared" si="17"/>
        <v>2017</v>
      </c>
      <c r="D1008" s="121" t="s">
        <v>14014</v>
      </c>
      <c r="E1008" s="121" t="str">
        <f t="shared" si="16"/>
        <v>DBB36450</v>
      </c>
      <c r="F1008" s="48" t="s">
        <v>14015</v>
      </c>
      <c r="G1008" s="95" t="s">
        <v>14016</v>
      </c>
      <c r="H1008" s="121"/>
      <c r="I1008" s="121" t="s">
        <v>13957</v>
      </c>
      <c r="J1008" s="48" t="s">
        <v>80</v>
      </c>
      <c r="K1008" s="48" t="s">
        <v>19</v>
      </c>
      <c r="L1008" s="48" t="s">
        <v>19</v>
      </c>
      <c r="M1008" s="120"/>
      <c r="N1008" s="120"/>
      <c r="O1008" s="97"/>
      <c r="P1008" s="48"/>
      <c r="Q1008" s="48"/>
      <c r="R1008" s="48"/>
      <c r="S1008" s="78"/>
      <c r="T1008" s="78"/>
      <c r="U1008" s="78"/>
      <c r="V1008" s="78"/>
      <c r="W1008" s="294"/>
      <c r="X1008" s="48"/>
      <c r="Y1008" s="78"/>
      <c r="Z1008" s="48"/>
      <c r="AA1008" s="48"/>
      <c r="AB1008" s="78"/>
      <c r="AC1008" s="78"/>
      <c r="AD1008" s="90"/>
      <c r="AE1008" s="653" t="s">
        <v>14017</v>
      </c>
      <c r="AF1008" s="48" t="s">
        <v>19</v>
      </c>
      <c r="AG1008" s="47" t="s">
        <v>1539</v>
      </c>
      <c r="AH1008" s="122"/>
      <c r="AI1008" s="122"/>
      <c r="AJ1008" s="50"/>
      <c r="AK1008" s="50"/>
      <c r="AL1008" s="27"/>
      <c r="AM1008" s="27"/>
    </row>
    <row r="1009" spans="1:39" s="57" customFormat="1" outlineLevel="1">
      <c r="A1009" s="48"/>
      <c r="B1009" s="532" t="s">
        <v>56</v>
      </c>
      <c r="C1009" s="77">
        <f t="shared" si="17"/>
        <v>2018</v>
      </c>
      <c r="D1009" s="121" t="s">
        <v>14018</v>
      </c>
      <c r="E1009" s="121" t="str">
        <f t="shared" si="16"/>
        <v>DBB36488</v>
      </c>
      <c r="F1009" s="48" t="s">
        <v>14019</v>
      </c>
      <c r="G1009" s="95" t="s">
        <v>14020</v>
      </c>
      <c r="H1009" s="121"/>
      <c r="I1009" s="121" t="s">
        <v>13957</v>
      </c>
      <c r="J1009" s="48" t="s">
        <v>80</v>
      </c>
      <c r="K1009" s="48" t="s">
        <v>19</v>
      </c>
      <c r="L1009" s="48" t="s">
        <v>19</v>
      </c>
      <c r="M1009" s="120"/>
      <c r="N1009" s="120"/>
      <c r="O1009" s="97"/>
      <c r="P1009" s="48"/>
      <c r="Q1009" s="48"/>
      <c r="R1009" s="48"/>
      <c r="S1009" s="78"/>
      <c r="T1009" s="78"/>
      <c r="U1009" s="78"/>
      <c r="V1009" s="78"/>
      <c r="W1009" s="294"/>
      <c r="X1009" s="48"/>
      <c r="Y1009" s="78"/>
      <c r="Z1009" s="48"/>
      <c r="AA1009" s="48"/>
      <c r="AB1009" s="78"/>
      <c r="AC1009" s="78"/>
      <c r="AD1009" s="78"/>
      <c r="AE1009" s="653" t="s">
        <v>13974</v>
      </c>
      <c r="AF1009" s="48" t="s">
        <v>19</v>
      </c>
      <c r="AG1009" s="47" t="s">
        <v>1539</v>
      </c>
      <c r="AH1009" s="122"/>
      <c r="AI1009" s="122"/>
      <c r="AJ1009" s="50"/>
      <c r="AK1009" s="50"/>
      <c r="AL1009" s="27"/>
      <c r="AM1009" s="27"/>
    </row>
    <row r="1010" spans="1:39" s="57" customFormat="1" outlineLevel="1">
      <c r="A1010" s="48"/>
      <c r="B1010" s="532" t="s">
        <v>56</v>
      </c>
      <c r="C1010" s="77">
        <f t="shared" si="17"/>
        <v>2019</v>
      </c>
      <c r="D1010" s="121" t="s">
        <v>14021</v>
      </c>
      <c r="E1010" s="121" t="str">
        <f t="shared" si="16"/>
        <v>DBB36526</v>
      </c>
      <c r="F1010" s="48" t="s">
        <v>14022</v>
      </c>
      <c r="G1010" s="95" t="s">
        <v>14023</v>
      </c>
      <c r="H1010" s="121"/>
      <c r="I1010" s="121" t="s">
        <v>13957</v>
      </c>
      <c r="J1010" s="48" t="s">
        <v>80</v>
      </c>
      <c r="K1010" s="48" t="s">
        <v>19</v>
      </c>
      <c r="L1010" s="48" t="s">
        <v>19</v>
      </c>
      <c r="M1010" s="120"/>
      <c r="N1010" s="120"/>
      <c r="O1010" s="97"/>
      <c r="P1010" s="48"/>
      <c r="Q1010" s="48"/>
      <c r="R1010" s="48"/>
      <c r="S1010" s="78"/>
      <c r="T1010" s="78"/>
      <c r="U1010" s="78"/>
      <c r="V1010" s="78"/>
      <c r="W1010" s="294"/>
      <c r="X1010" s="48"/>
      <c r="Y1010" s="78"/>
      <c r="Z1010" s="48"/>
      <c r="AA1010" s="48"/>
      <c r="AB1010" s="78"/>
      <c r="AC1010" s="78"/>
      <c r="AD1010" s="78"/>
      <c r="AE1010" s="653" t="s">
        <v>13974</v>
      </c>
      <c r="AF1010" s="48" t="s">
        <v>19</v>
      </c>
      <c r="AG1010" s="47" t="s">
        <v>1539</v>
      </c>
      <c r="AH1010" s="122"/>
      <c r="AI1010" s="122"/>
      <c r="AJ1010" s="50"/>
      <c r="AK1010" s="50"/>
      <c r="AL1010" s="27"/>
      <c r="AM1010" s="27"/>
    </row>
    <row r="1011" spans="1:39" s="57" customFormat="1" outlineLevel="1">
      <c r="A1011" s="48"/>
      <c r="B1011" s="532" t="s">
        <v>56</v>
      </c>
      <c r="C1011" s="77">
        <f t="shared" si="17"/>
        <v>2020</v>
      </c>
      <c r="D1011" s="121" t="s">
        <v>14024</v>
      </c>
      <c r="E1011" s="121" t="str">
        <f t="shared" si="16"/>
        <v>DBB36564</v>
      </c>
      <c r="F1011" s="48" t="s">
        <v>14025</v>
      </c>
      <c r="G1011" s="95" t="s">
        <v>14026</v>
      </c>
      <c r="H1011" s="121"/>
      <c r="I1011" s="121" t="s">
        <v>13957</v>
      </c>
      <c r="J1011" s="48" t="s">
        <v>80</v>
      </c>
      <c r="K1011" s="48" t="s">
        <v>19</v>
      </c>
      <c r="L1011" s="48" t="s">
        <v>19</v>
      </c>
      <c r="M1011" s="120"/>
      <c r="N1011" s="120"/>
      <c r="O1011" s="97"/>
      <c r="P1011" s="48"/>
      <c r="Q1011" s="48"/>
      <c r="R1011" s="48"/>
      <c r="S1011" s="78"/>
      <c r="T1011" s="78"/>
      <c r="U1011" s="78"/>
      <c r="V1011" s="78"/>
      <c r="W1011" s="294"/>
      <c r="X1011" s="48"/>
      <c r="Y1011" s="78"/>
      <c r="Z1011" s="48"/>
      <c r="AA1011" s="48"/>
      <c r="AB1011" s="78"/>
      <c r="AC1011" s="78"/>
      <c r="AD1011" s="78"/>
      <c r="AE1011" s="653" t="s">
        <v>13974</v>
      </c>
      <c r="AF1011" s="48" t="s">
        <v>19</v>
      </c>
      <c r="AG1011" s="47" t="s">
        <v>1539</v>
      </c>
      <c r="AH1011" s="122"/>
      <c r="AI1011" s="122"/>
      <c r="AJ1011" s="50"/>
      <c r="AK1011" s="50"/>
      <c r="AL1011" s="27"/>
      <c r="AM1011" s="27"/>
    </row>
    <row r="1012" spans="1:39" s="57" customFormat="1" outlineLevel="1">
      <c r="A1012" s="48"/>
      <c r="B1012" s="532" t="s">
        <v>56</v>
      </c>
      <c r="C1012" s="77">
        <f t="shared" si="17"/>
        <v>2021</v>
      </c>
      <c r="D1012" s="121" t="s">
        <v>14027</v>
      </c>
      <c r="E1012" s="121" t="str">
        <f t="shared" si="16"/>
        <v>DBB36602</v>
      </c>
      <c r="F1012" s="48" t="s">
        <v>14028</v>
      </c>
      <c r="G1012" s="95" t="s">
        <v>14029</v>
      </c>
      <c r="H1012" s="121"/>
      <c r="I1012" s="121" t="s">
        <v>13957</v>
      </c>
      <c r="J1012" s="48" t="s">
        <v>80</v>
      </c>
      <c r="K1012" s="48" t="s">
        <v>19</v>
      </c>
      <c r="L1012" s="48" t="s">
        <v>19</v>
      </c>
      <c r="M1012" s="120"/>
      <c r="N1012" s="120"/>
      <c r="O1012" s="97"/>
      <c r="P1012" s="48"/>
      <c r="Q1012" s="48"/>
      <c r="R1012" s="48"/>
      <c r="S1012" s="78"/>
      <c r="T1012" s="78"/>
      <c r="U1012" s="78"/>
      <c r="V1012" s="78"/>
      <c r="W1012" s="294"/>
      <c r="X1012" s="48"/>
      <c r="Y1012" s="78"/>
      <c r="Z1012" s="48"/>
      <c r="AA1012" s="48"/>
      <c r="AB1012" s="78"/>
      <c r="AC1012" s="78"/>
      <c r="AD1012" s="78"/>
      <c r="AE1012" s="653" t="s">
        <v>13974</v>
      </c>
      <c r="AF1012" s="48" t="s">
        <v>19</v>
      </c>
      <c r="AG1012" s="47" t="s">
        <v>1539</v>
      </c>
      <c r="AH1012" s="122"/>
      <c r="AI1012" s="122"/>
      <c r="AJ1012" s="50"/>
      <c r="AK1012" s="50"/>
      <c r="AL1012" s="27"/>
      <c r="AM1012" s="27"/>
    </row>
    <row r="1013" spans="1:39" s="57" customFormat="1" outlineLevel="1">
      <c r="A1013" s="48"/>
      <c r="B1013" s="532" t="s">
        <v>56</v>
      </c>
      <c r="C1013" s="77">
        <f t="shared" si="17"/>
        <v>2022</v>
      </c>
      <c r="D1013" s="121" t="s">
        <v>14030</v>
      </c>
      <c r="E1013" s="121" t="str">
        <f t="shared" si="16"/>
        <v>DBB36640</v>
      </c>
      <c r="F1013" s="48" t="s">
        <v>14031</v>
      </c>
      <c r="G1013" s="95" t="s">
        <v>14032</v>
      </c>
      <c r="H1013" s="121"/>
      <c r="I1013" s="121" t="s">
        <v>13957</v>
      </c>
      <c r="J1013" s="48" t="s">
        <v>80</v>
      </c>
      <c r="K1013" s="48" t="s">
        <v>19</v>
      </c>
      <c r="L1013" s="48" t="s">
        <v>19</v>
      </c>
      <c r="M1013" s="120"/>
      <c r="N1013" s="120"/>
      <c r="O1013" s="97"/>
      <c r="P1013" s="48"/>
      <c r="Q1013" s="48"/>
      <c r="R1013" s="48"/>
      <c r="S1013" s="78"/>
      <c r="T1013" s="78"/>
      <c r="U1013" s="78"/>
      <c r="V1013" s="78"/>
      <c r="W1013" s="294"/>
      <c r="X1013" s="48"/>
      <c r="Y1013" s="78"/>
      <c r="Z1013" s="48"/>
      <c r="AA1013" s="48"/>
      <c r="AB1013" s="78"/>
      <c r="AC1013" s="78"/>
      <c r="AD1013" s="78"/>
      <c r="AE1013" s="653" t="s">
        <v>13974</v>
      </c>
      <c r="AF1013" s="48" t="s">
        <v>19</v>
      </c>
      <c r="AG1013" s="47" t="s">
        <v>1539</v>
      </c>
      <c r="AH1013" s="122"/>
      <c r="AI1013" s="122"/>
      <c r="AJ1013" s="50"/>
      <c r="AK1013" s="50"/>
      <c r="AL1013" s="27"/>
      <c r="AM1013" s="27"/>
    </row>
    <row r="1014" spans="1:39" s="57" customFormat="1" outlineLevel="1">
      <c r="A1014" s="48"/>
      <c r="B1014" s="532" t="s">
        <v>56</v>
      </c>
      <c r="C1014" s="77">
        <f t="shared" si="17"/>
        <v>2023</v>
      </c>
      <c r="D1014" s="121" t="s">
        <v>14033</v>
      </c>
      <c r="E1014" s="121" t="str">
        <f t="shared" si="16"/>
        <v>DBB36678</v>
      </c>
      <c r="F1014" s="48" t="s">
        <v>14034</v>
      </c>
      <c r="G1014" s="95" t="s">
        <v>14035</v>
      </c>
      <c r="H1014" s="121"/>
      <c r="I1014" s="121" t="s">
        <v>13957</v>
      </c>
      <c r="J1014" s="48" t="s">
        <v>80</v>
      </c>
      <c r="K1014" s="48" t="s">
        <v>19</v>
      </c>
      <c r="L1014" s="48" t="s">
        <v>19</v>
      </c>
      <c r="M1014" s="120"/>
      <c r="N1014" s="120"/>
      <c r="O1014" s="97"/>
      <c r="P1014" s="48"/>
      <c r="Q1014" s="48"/>
      <c r="R1014" s="48"/>
      <c r="S1014" s="78"/>
      <c r="T1014" s="78"/>
      <c r="U1014" s="78"/>
      <c r="V1014" s="78"/>
      <c r="W1014" s="294"/>
      <c r="X1014" s="48"/>
      <c r="Y1014" s="78"/>
      <c r="Z1014" s="48"/>
      <c r="AA1014" s="48"/>
      <c r="AB1014" s="78"/>
      <c r="AC1014" s="78"/>
      <c r="AD1014" s="78"/>
      <c r="AE1014" s="653" t="s">
        <v>13974</v>
      </c>
      <c r="AF1014" s="48" t="s">
        <v>19</v>
      </c>
      <c r="AG1014" s="47" t="s">
        <v>1539</v>
      </c>
      <c r="AH1014" s="122"/>
      <c r="AI1014" s="122"/>
      <c r="AJ1014" s="50"/>
      <c r="AK1014" s="50"/>
      <c r="AL1014" s="27"/>
      <c r="AM1014" s="27"/>
    </row>
    <row r="1015" spans="1:39" s="57" customFormat="1" outlineLevel="1">
      <c r="A1015" s="48"/>
      <c r="B1015" s="532" t="s">
        <v>56</v>
      </c>
      <c r="C1015" s="77">
        <f t="shared" si="17"/>
        <v>2024</v>
      </c>
      <c r="D1015" s="121" t="s">
        <v>14036</v>
      </c>
      <c r="E1015" s="121" t="str">
        <f t="shared" si="16"/>
        <v>DBB36716</v>
      </c>
      <c r="F1015" s="48" t="s">
        <v>14037</v>
      </c>
      <c r="G1015" s="95" t="s">
        <v>14038</v>
      </c>
      <c r="H1015" s="121"/>
      <c r="I1015" s="121" t="s">
        <v>13957</v>
      </c>
      <c r="J1015" s="48" t="s">
        <v>80</v>
      </c>
      <c r="K1015" s="48" t="s">
        <v>19</v>
      </c>
      <c r="L1015" s="48" t="s">
        <v>19</v>
      </c>
      <c r="M1015" s="120"/>
      <c r="N1015" s="120"/>
      <c r="O1015" s="97"/>
      <c r="P1015" s="48"/>
      <c r="Q1015" s="48"/>
      <c r="R1015" s="48"/>
      <c r="S1015" s="78"/>
      <c r="T1015" s="78"/>
      <c r="U1015" s="78"/>
      <c r="V1015" s="78"/>
      <c r="W1015" s="294"/>
      <c r="X1015" s="48"/>
      <c r="Y1015" s="78"/>
      <c r="Z1015" s="48"/>
      <c r="AA1015" s="48"/>
      <c r="AB1015" s="78"/>
      <c r="AC1015" s="78"/>
      <c r="AD1015" s="78"/>
      <c r="AE1015" s="653" t="s">
        <v>13974</v>
      </c>
      <c r="AF1015" s="48" t="s">
        <v>19</v>
      </c>
      <c r="AG1015" s="47" t="s">
        <v>1539</v>
      </c>
      <c r="AH1015" s="122"/>
      <c r="AI1015" s="122"/>
      <c r="AJ1015" s="50"/>
      <c r="AK1015" s="50"/>
      <c r="AL1015" s="27"/>
      <c r="AM1015" s="27"/>
    </row>
    <row r="1016" spans="1:39" s="57" customFormat="1" outlineLevel="1">
      <c r="A1016" s="48"/>
      <c r="B1016" s="532" t="s">
        <v>56</v>
      </c>
      <c r="C1016" s="77">
        <f t="shared" si="17"/>
        <v>2025</v>
      </c>
      <c r="D1016" s="121" t="s">
        <v>14039</v>
      </c>
      <c r="E1016" s="121" t="str">
        <f t="shared" si="16"/>
        <v>DBB36754</v>
      </c>
      <c r="F1016" s="48" t="s">
        <v>14040</v>
      </c>
      <c r="G1016" s="95" t="s">
        <v>14041</v>
      </c>
      <c r="H1016" s="121"/>
      <c r="I1016" s="121" t="s">
        <v>13957</v>
      </c>
      <c r="J1016" s="48" t="s">
        <v>80</v>
      </c>
      <c r="K1016" s="48" t="s">
        <v>19</v>
      </c>
      <c r="L1016" s="48" t="s">
        <v>19</v>
      </c>
      <c r="M1016" s="120"/>
      <c r="N1016" s="120"/>
      <c r="O1016" s="97"/>
      <c r="P1016" s="48"/>
      <c r="Q1016" s="48"/>
      <c r="R1016" s="48"/>
      <c r="S1016" s="78"/>
      <c r="T1016" s="78"/>
      <c r="U1016" s="78"/>
      <c r="V1016" s="78"/>
      <c r="W1016" s="294"/>
      <c r="X1016" s="48"/>
      <c r="Y1016" s="78"/>
      <c r="Z1016" s="48"/>
      <c r="AA1016" s="48"/>
      <c r="AB1016" s="78"/>
      <c r="AC1016" s="78"/>
      <c r="AD1016" s="78"/>
      <c r="AE1016" s="653" t="s">
        <v>13974</v>
      </c>
      <c r="AF1016" s="48" t="s">
        <v>19</v>
      </c>
      <c r="AG1016" s="47" t="s">
        <v>1539</v>
      </c>
      <c r="AH1016" s="122"/>
      <c r="AI1016" s="122"/>
      <c r="AJ1016" s="50"/>
      <c r="AK1016" s="50"/>
      <c r="AL1016" s="27"/>
      <c r="AM1016" s="27"/>
    </row>
    <row r="1017" spans="1:39" s="57" customFormat="1" outlineLevel="1">
      <c r="A1017" s="48"/>
      <c r="B1017" s="532" t="s">
        <v>56</v>
      </c>
      <c r="C1017" s="77">
        <f t="shared" si="17"/>
        <v>2026</v>
      </c>
      <c r="D1017" s="121" t="s">
        <v>14042</v>
      </c>
      <c r="E1017" s="121" t="str">
        <f t="shared" si="16"/>
        <v>DBB36792</v>
      </c>
      <c r="F1017" s="48" t="s">
        <v>14043</v>
      </c>
      <c r="G1017" s="95" t="s">
        <v>14044</v>
      </c>
      <c r="H1017" s="121"/>
      <c r="I1017" s="121" t="s">
        <v>13957</v>
      </c>
      <c r="J1017" s="48" t="s">
        <v>80</v>
      </c>
      <c r="K1017" s="48" t="s">
        <v>19</v>
      </c>
      <c r="L1017" s="48" t="s">
        <v>19</v>
      </c>
      <c r="M1017" s="120"/>
      <c r="N1017" s="120"/>
      <c r="O1017" s="97"/>
      <c r="P1017" s="48"/>
      <c r="Q1017" s="48"/>
      <c r="R1017" s="48"/>
      <c r="S1017" s="78"/>
      <c r="T1017" s="78"/>
      <c r="U1017" s="78"/>
      <c r="V1017" s="78"/>
      <c r="W1017" s="294"/>
      <c r="X1017" s="48"/>
      <c r="Y1017" s="78"/>
      <c r="Z1017" s="48"/>
      <c r="AA1017" s="48"/>
      <c r="AB1017" s="78"/>
      <c r="AC1017" s="78"/>
      <c r="AD1017" s="78"/>
      <c r="AE1017" s="653" t="s">
        <v>13974</v>
      </c>
      <c r="AF1017" s="48" t="s">
        <v>19</v>
      </c>
      <c r="AG1017" s="47" t="s">
        <v>1539</v>
      </c>
      <c r="AH1017" s="122"/>
      <c r="AI1017" s="122"/>
      <c r="AJ1017" s="50"/>
      <c r="AK1017" s="50"/>
      <c r="AL1017" s="27"/>
      <c r="AM1017" s="27"/>
    </row>
    <row r="1018" spans="1:39" s="57" customFormat="1" outlineLevel="1">
      <c r="A1018" s="48"/>
      <c r="B1018" s="532" t="s">
        <v>56</v>
      </c>
      <c r="C1018" s="77">
        <f t="shared" si="17"/>
        <v>2027</v>
      </c>
      <c r="D1018" s="121" t="s">
        <v>14045</v>
      </c>
      <c r="E1018" s="121" t="str">
        <f t="shared" si="16"/>
        <v>DBB36830</v>
      </c>
      <c r="F1018" s="48" t="s">
        <v>14046</v>
      </c>
      <c r="G1018" s="95" t="s">
        <v>14047</v>
      </c>
      <c r="H1018" s="121"/>
      <c r="I1018" s="121" t="s">
        <v>13957</v>
      </c>
      <c r="J1018" s="48" t="s">
        <v>80</v>
      </c>
      <c r="K1018" s="48" t="s">
        <v>19</v>
      </c>
      <c r="L1018" s="48" t="s">
        <v>19</v>
      </c>
      <c r="M1018" s="120"/>
      <c r="N1018" s="120"/>
      <c r="O1018" s="97"/>
      <c r="P1018" s="48"/>
      <c r="Q1018" s="48"/>
      <c r="R1018" s="48"/>
      <c r="S1018" s="78"/>
      <c r="T1018" s="78"/>
      <c r="U1018" s="78"/>
      <c r="V1018" s="78"/>
      <c r="W1018" s="294"/>
      <c r="X1018" s="48"/>
      <c r="Y1018" s="78"/>
      <c r="Z1018" s="48"/>
      <c r="AA1018" s="48"/>
      <c r="AB1018" s="78"/>
      <c r="AC1018" s="78"/>
      <c r="AD1018" s="78"/>
      <c r="AE1018" s="653" t="s">
        <v>13974</v>
      </c>
      <c r="AF1018" s="48" t="s">
        <v>19</v>
      </c>
      <c r="AG1018" s="47" t="s">
        <v>1539</v>
      </c>
      <c r="AH1018" s="122"/>
      <c r="AI1018" s="122"/>
      <c r="AJ1018" s="50"/>
      <c r="AK1018" s="50"/>
      <c r="AL1018" s="27"/>
      <c r="AM1018" s="27"/>
    </row>
    <row r="1019" spans="1:39" s="57" customFormat="1" outlineLevel="1">
      <c r="A1019" s="48"/>
      <c r="B1019" s="532" t="s">
        <v>56</v>
      </c>
      <c r="C1019" s="77">
        <f t="shared" si="17"/>
        <v>2028</v>
      </c>
      <c r="D1019" s="121" t="s">
        <v>14048</v>
      </c>
      <c r="E1019" s="121" t="str">
        <f t="shared" si="16"/>
        <v>DBB36868</v>
      </c>
      <c r="F1019" s="48" t="s">
        <v>14049</v>
      </c>
      <c r="G1019" s="95" t="s">
        <v>14050</v>
      </c>
      <c r="H1019" s="121"/>
      <c r="I1019" s="121" t="s">
        <v>13957</v>
      </c>
      <c r="J1019" s="48" t="s">
        <v>80</v>
      </c>
      <c r="K1019" s="48" t="s">
        <v>19</v>
      </c>
      <c r="L1019" s="48" t="s">
        <v>19</v>
      </c>
      <c r="M1019" s="120"/>
      <c r="N1019" s="120"/>
      <c r="O1019" s="97"/>
      <c r="P1019" s="48"/>
      <c r="Q1019" s="48"/>
      <c r="R1019" s="48"/>
      <c r="S1019" s="78"/>
      <c r="T1019" s="78"/>
      <c r="U1019" s="78"/>
      <c r="V1019" s="78"/>
      <c r="W1019" s="294"/>
      <c r="X1019" s="48"/>
      <c r="Y1019" s="78"/>
      <c r="Z1019" s="48"/>
      <c r="AA1019" s="48"/>
      <c r="AB1019" s="78"/>
      <c r="AC1019" s="78"/>
      <c r="AD1019" s="78"/>
      <c r="AE1019" s="653" t="s">
        <v>13974</v>
      </c>
      <c r="AF1019" s="48" t="s">
        <v>19</v>
      </c>
      <c r="AG1019" s="47" t="s">
        <v>1539</v>
      </c>
      <c r="AH1019" s="122"/>
      <c r="AI1019" s="122"/>
      <c r="AJ1019" s="50"/>
      <c r="AK1019" s="50"/>
      <c r="AL1019" s="27"/>
      <c r="AM1019" s="27"/>
    </row>
    <row r="1020" spans="1:39" s="57" customFormat="1" outlineLevel="1">
      <c r="A1020" s="48"/>
      <c r="B1020" s="532" t="s">
        <v>56</v>
      </c>
      <c r="C1020" s="77">
        <f t="shared" si="17"/>
        <v>2029</v>
      </c>
      <c r="D1020" s="121" t="s">
        <v>14051</v>
      </c>
      <c r="E1020" s="121" t="str">
        <f t="shared" si="16"/>
        <v>DBB36906</v>
      </c>
      <c r="F1020" s="48" t="s">
        <v>14052</v>
      </c>
      <c r="G1020" s="95" t="s">
        <v>14053</v>
      </c>
      <c r="H1020" s="121"/>
      <c r="I1020" s="121" t="s">
        <v>13957</v>
      </c>
      <c r="J1020" s="48" t="s">
        <v>80</v>
      </c>
      <c r="K1020" s="48" t="s">
        <v>19</v>
      </c>
      <c r="L1020" s="48" t="s">
        <v>19</v>
      </c>
      <c r="M1020" s="120"/>
      <c r="N1020" s="120"/>
      <c r="O1020" s="97"/>
      <c r="P1020" s="48"/>
      <c r="Q1020" s="48"/>
      <c r="R1020" s="48"/>
      <c r="S1020" s="78"/>
      <c r="T1020" s="78"/>
      <c r="U1020" s="78"/>
      <c r="V1020" s="78"/>
      <c r="W1020" s="294"/>
      <c r="X1020" s="48"/>
      <c r="Y1020" s="78"/>
      <c r="Z1020" s="48"/>
      <c r="AA1020" s="48"/>
      <c r="AB1020" s="78"/>
      <c r="AC1020" s="78"/>
      <c r="AD1020" s="78"/>
      <c r="AE1020" s="653" t="s">
        <v>13974</v>
      </c>
      <c r="AF1020" s="48" t="s">
        <v>19</v>
      </c>
      <c r="AG1020" s="47" t="s">
        <v>1539</v>
      </c>
      <c r="AH1020" s="122"/>
      <c r="AI1020" s="122"/>
      <c r="AJ1020" s="50"/>
      <c r="AK1020" s="50"/>
      <c r="AL1020" s="27"/>
      <c r="AM1020" s="27"/>
    </row>
    <row r="1021" spans="1:39" s="57" customFormat="1" outlineLevel="1">
      <c r="A1021" s="48"/>
      <c r="B1021" s="532" t="s">
        <v>56</v>
      </c>
      <c r="C1021" s="77">
        <f t="shared" si="17"/>
        <v>2030</v>
      </c>
      <c r="D1021" s="121" t="s">
        <v>14054</v>
      </c>
      <c r="E1021" s="121" t="str">
        <f t="shared" si="16"/>
        <v>DBB36944</v>
      </c>
      <c r="F1021" s="48" t="s">
        <v>14055</v>
      </c>
      <c r="G1021" s="95" t="s">
        <v>14056</v>
      </c>
      <c r="H1021" s="121"/>
      <c r="I1021" s="121" t="s">
        <v>13957</v>
      </c>
      <c r="J1021" s="48" t="s">
        <v>80</v>
      </c>
      <c r="K1021" s="48" t="s">
        <v>19</v>
      </c>
      <c r="L1021" s="48" t="s">
        <v>19</v>
      </c>
      <c r="M1021" s="120"/>
      <c r="N1021" s="120"/>
      <c r="O1021" s="97"/>
      <c r="P1021" s="48"/>
      <c r="Q1021" s="48"/>
      <c r="R1021" s="48"/>
      <c r="S1021" s="78"/>
      <c r="T1021" s="78"/>
      <c r="U1021" s="78"/>
      <c r="V1021" s="78"/>
      <c r="W1021" s="294"/>
      <c r="X1021" s="48"/>
      <c r="Y1021" s="78"/>
      <c r="Z1021" s="48"/>
      <c r="AA1021" s="48"/>
      <c r="AB1021" s="78"/>
      <c r="AC1021" s="78"/>
      <c r="AD1021" s="78"/>
      <c r="AE1021" s="653" t="s">
        <v>13974</v>
      </c>
      <c r="AF1021" s="48" t="s">
        <v>19</v>
      </c>
      <c r="AG1021" s="47" t="s">
        <v>1539</v>
      </c>
      <c r="AH1021" s="122"/>
      <c r="AI1021" s="122"/>
      <c r="AJ1021" s="50"/>
      <c r="AK1021" s="50"/>
      <c r="AL1021" s="27"/>
      <c r="AM1021" s="27"/>
    </row>
    <row r="1022" spans="1:39" s="57" customFormat="1" outlineLevel="1">
      <c r="A1022" s="48"/>
      <c r="B1022" s="532" t="s">
        <v>56</v>
      </c>
      <c r="C1022" s="77">
        <f t="shared" si="17"/>
        <v>2031</v>
      </c>
      <c r="D1022" s="121" t="s">
        <v>14057</v>
      </c>
      <c r="E1022" s="121" t="str">
        <f t="shared" si="16"/>
        <v>DBB36982</v>
      </c>
      <c r="F1022" s="48" t="s">
        <v>14058</v>
      </c>
      <c r="G1022" s="95" t="s">
        <v>14059</v>
      </c>
      <c r="H1022" s="121"/>
      <c r="I1022" s="121" t="s">
        <v>13957</v>
      </c>
      <c r="J1022" s="48" t="s">
        <v>80</v>
      </c>
      <c r="K1022" s="48" t="s">
        <v>19</v>
      </c>
      <c r="L1022" s="48" t="s">
        <v>19</v>
      </c>
      <c r="M1022" s="120"/>
      <c r="N1022" s="120"/>
      <c r="O1022" s="97"/>
      <c r="P1022" s="48"/>
      <c r="Q1022" s="48"/>
      <c r="R1022" s="48"/>
      <c r="S1022" s="78"/>
      <c r="T1022" s="78"/>
      <c r="U1022" s="78"/>
      <c r="V1022" s="78"/>
      <c r="W1022" s="294"/>
      <c r="X1022" s="48"/>
      <c r="Y1022" s="78"/>
      <c r="Z1022" s="48"/>
      <c r="AA1022" s="48"/>
      <c r="AB1022" s="78"/>
      <c r="AC1022" s="78"/>
      <c r="AD1022" s="78"/>
      <c r="AE1022" s="653" t="s">
        <v>13974</v>
      </c>
      <c r="AF1022" s="48" t="s">
        <v>19</v>
      </c>
      <c r="AG1022" s="47" t="s">
        <v>1539</v>
      </c>
      <c r="AH1022" s="122"/>
      <c r="AI1022" s="122"/>
      <c r="AJ1022" s="50"/>
      <c r="AK1022" s="50"/>
      <c r="AL1022" s="27"/>
      <c r="AM1022" s="27"/>
    </row>
    <row r="1023" spans="1:39" s="57" customFormat="1" outlineLevel="1">
      <c r="A1023" s="48"/>
      <c r="B1023" s="532" t="s">
        <v>56</v>
      </c>
      <c r="C1023" s="77">
        <f t="shared" si="17"/>
        <v>2032</v>
      </c>
      <c r="D1023" s="121" t="s">
        <v>14060</v>
      </c>
      <c r="E1023" s="121" t="str">
        <f t="shared" si="16"/>
        <v>DBB37020</v>
      </c>
      <c r="F1023" s="48" t="s">
        <v>14061</v>
      </c>
      <c r="G1023" s="95" t="s">
        <v>14062</v>
      </c>
      <c r="H1023" s="121"/>
      <c r="I1023" s="121" t="s">
        <v>13957</v>
      </c>
      <c r="J1023" s="48" t="s">
        <v>80</v>
      </c>
      <c r="K1023" s="48" t="s">
        <v>19</v>
      </c>
      <c r="L1023" s="48" t="s">
        <v>19</v>
      </c>
      <c r="M1023" s="120"/>
      <c r="N1023" s="120"/>
      <c r="O1023" s="97"/>
      <c r="P1023" s="48"/>
      <c r="Q1023" s="48"/>
      <c r="R1023" s="48"/>
      <c r="S1023" s="78"/>
      <c r="T1023" s="78"/>
      <c r="U1023" s="78"/>
      <c r="V1023" s="78"/>
      <c r="W1023" s="294"/>
      <c r="X1023" s="48"/>
      <c r="Y1023" s="78"/>
      <c r="Z1023" s="48"/>
      <c r="AA1023" s="48"/>
      <c r="AB1023" s="78"/>
      <c r="AC1023" s="78"/>
      <c r="AD1023" s="78"/>
      <c r="AE1023" s="653" t="s">
        <v>13974</v>
      </c>
      <c r="AF1023" s="48" t="s">
        <v>19</v>
      </c>
      <c r="AG1023" s="47" t="s">
        <v>1539</v>
      </c>
      <c r="AH1023" s="122"/>
      <c r="AI1023" s="122"/>
      <c r="AJ1023" s="50"/>
      <c r="AK1023" s="50"/>
      <c r="AL1023" s="27"/>
      <c r="AM1023" s="27"/>
    </row>
    <row r="1024" spans="1:39" s="57" customFormat="1" ht="76.5" outlineLevel="1">
      <c r="A1024" s="48"/>
      <c r="B1024" s="532" t="s">
        <v>56</v>
      </c>
      <c r="C1024" s="77">
        <f t="shared" si="17"/>
        <v>2033</v>
      </c>
      <c r="D1024" s="48" t="s">
        <v>14063</v>
      </c>
      <c r="E1024" s="121" t="str">
        <f t="shared" si="16"/>
        <v>DBB37058</v>
      </c>
      <c r="F1024" s="48" t="s">
        <v>14064</v>
      </c>
      <c r="G1024" s="95" t="s">
        <v>14065</v>
      </c>
      <c r="H1024" s="121"/>
      <c r="I1024" s="121" t="s">
        <v>13957</v>
      </c>
      <c r="J1024" s="48" t="s">
        <v>80</v>
      </c>
      <c r="K1024" s="48" t="s">
        <v>19</v>
      </c>
      <c r="L1024" s="48" t="s">
        <v>19</v>
      </c>
      <c r="M1024" s="120"/>
      <c r="N1024" s="120"/>
      <c r="O1024" s="97"/>
      <c r="P1024" s="48"/>
      <c r="Q1024" s="48"/>
      <c r="R1024" s="48"/>
      <c r="S1024" s="78"/>
      <c r="T1024" s="78"/>
      <c r="U1024" s="78"/>
      <c r="V1024" s="78"/>
      <c r="W1024" s="294"/>
      <c r="X1024" s="48"/>
      <c r="Y1024" s="78"/>
      <c r="Z1024" s="48"/>
      <c r="AA1024" s="48"/>
      <c r="AB1024" s="78"/>
      <c r="AC1024" s="78"/>
      <c r="AD1024" s="90"/>
      <c r="AE1024" s="653" t="s">
        <v>14066</v>
      </c>
      <c r="AF1024" s="48" t="s">
        <v>19</v>
      </c>
      <c r="AG1024" s="47" t="s">
        <v>1539</v>
      </c>
      <c r="AH1024" s="122"/>
      <c r="AI1024" s="122"/>
      <c r="AJ1024" s="50"/>
      <c r="AK1024" s="50"/>
      <c r="AL1024" s="27"/>
      <c r="AM1024" s="27"/>
    </row>
    <row r="1025" spans="1:39" s="57" customFormat="1" ht="76.5" outlineLevel="1">
      <c r="A1025" s="48"/>
      <c r="B1025" s="532" t="s">
        <v>56</v>
      </c>
      <c r="C1025" s="77">
        <f t="shared" si="17"/>
        <v>2034</v>
      </c>
      <c r="D1025" s="121" t="s">
        <v>14067</v>
      </c>
      <c r="E1025" s="121" t="str">
        <f t="shared" si="16"/>
        <v>DBB37096</v>
      </c>
      <c r="F1025" s="48" t="s">
        <v>14068</v>
      </c>
      <c r="G1025" s="95" t="s">
        <v>14069</v>
      </c>
      <c r="H1025" s="121"/>
      <c r="I1025" s="121" t="s">
        <v>13957</v>
      </c>
      <c r="J1025" s="48" t="s">
        <v>80</v>
      </c>
      <c r="K1025" s="48" t="s">
        <v>19</v>
      </c>
      <c r="L1025" s="48" t="s">
        <v>19</v>
      </c>
      <c r="M1025" s="120"/>
      <c r="N1025" s="120"/>
      <c r="O1025" s="97"/>
      <c r="P1025" s="48"/>
      <c r="Q1025" s="48"/>
      <c r="R1025" s="48"/>
      <c r="S1025" s="78"/>
      <c r="T1025" s="78"/>
      <c r="U1025" s="78"/>
      <c r="V1025" s="78"/>
      <c r="W1025" s="294"/>
      <c r="X1025" s="48"/>
      <c r="Y1025" s="78"/>
      <c r="Z1025" s="48"/>
      <c r="AA1025" s="48"/>
      <c r="AB1025" s="78"/>
      <c r="AC1025" s="78"/>
      <c r="AD1025" s="90"/>
      <c r="AE1025" s="653" t="s">
        <v>14070</v>
      </c>
      <c r="AF1025" s="48" t="s">
        <v>19</v>
      </c>
      <c r="AG1025" s="47" t="s">
        <v>1539</v>
      </c>
      <c r="AH1025" s="122"/>
      <c r="AI1025" s="122"/>
      <c r="AJ1025" s="50"/>
      <c r="AK1025" s="50"/>
      <c r="AL1025" s="27"/>
      <c r="AM1025" s="27"/>
    </row>
    <row r="1026" spans="1:39" s="57" customFormat="1" ht="76.5" outlineLevel="1">
      <c r="A1026" s="48"/>
      <c r="B1026" s="532" t="s">
        <v>56</v>
      </c>
      <c r="C1026" s="77">
        <f t="shared" si="17"/>
        <v>2035</v>
      </c>
      <c r="D1026" s="121" t="s">
        <v>14071</v>
      </c>
      <c r="E1026" s="121" t="str">
        <f t="shared" si="16"/>
        <v>DBB37134</v>
      </c>
      <c r="F1026" s="48" t="s">
        <v>14072</v>
      </c>
      <c r="G1026" s="95" t="s">
        <v>14073</v>
      </c>
      <c r="H1026" s="121"/>
      <c r="I1026" s="121" t="s">
        <v>13957</v>
      </c>
      <c r="J1026" s="48" t="s">
        <v>80</v>
      </c>
      <c r="K1026" s="48" t="s">
        <v>19</v>
      </c>
      <c r="L1026" s="48" t="s">
        <v>19</v>
      </c>
      <c r="M1026" s="120"/>
      <c r="N1026" s="120"/>
      <c r="O1026" s="97"/>
      <c r="P1026" s="48"/>
      <c r="Q1026" s="48"/>
      <c r="R1026" s="48"/>
      <c r="S1026" s="78"/>
      <c r="T1026" s="78"/>
      <c r="U1026" s="78"/>
      <c r="V1026" s="78"/>
      <c r="W1026" s="294"/>
      <c r="X1026" s="48"/>
      <c r="Y1026" s="78"/>
      <c r="Z1026" s="48"/>
      <c r="AA1026" s="48"/>
      <c r="AB1026" s="78"/>
      <c r="AC1026" s="78"/>
      <c r="AD1026" s="90"/>
      <c r="AE1026" s="653" t="s">
        <v>14074</v>
      </c>
      <c r="AF1026" s="48" t="s">
        <v>19</v>
      </c>
      <c r="AG1026" s="47" t="s">
        <v>1539</v>
      </c>
      <c r="AH1026" s="122"/>
      <c r="AI1026" s="122"/>
      <c r="AJ1026" s="50"/>
      <c r="AK1026" s="50"/>
      <c r="AL1026" s="27"/>
      <c r="AM1026" s="27"/>
    </row>
    <row r="1027" spans="1:39" s="57" customFormat="1" ht="76.5" outlineLevel="1">
      <c r="A1027" s="48"/>
      <c r="B1027" s="532" t="s">
        <v>56</v>
      </c>
      <c r="C1027" s="77">
        <f t="shared" si="17"/>
        <v>2036</v>
      </c>
      <c r="D1027" s="121" t="s">
        <v>14075</v>
      </c>
      <c r="E1027" s="121" t="str">
        <f t="shared" si="16"/>
        <v>DBB37172</v>
      </c>
      <c r="F1027" s="48" t="s">
        <v>14076</v>
      </c>
      <c r="G1027" s="95" t="s">
        <v>14077</v>
      </c>
      <c r="H1027" s="121"/>
      <c r="I1027" s="121" t="s">
        <v>13957</v>
      </c>
      <c r="J1027" s="48" t="s">
        <v>80</v>
      </c>
      <c r="K1027" s="48" t="s">
        <v>19</v>
      </c>
      <c r="L1027" s="48" t="s">
        <v>19</v>
      </c>
      <c r="M1027" s="120"/>
      <c r="N1027" s="120"/>
      <c r="O1027" s="97"/>
      <c r="P1027" s="48"/>
      <c r="Q1027" s="48"/>
      <c r="R1027" s="48"/>
      <c r="S1027" s="78"/>
      <c r="T1027" s="78"/>
      <c r="U1027" s="78"/>
      <c r="V1027" s="78"/>
      <c r="W1027" s="294"/>
      <c r="X1027" s="48"/>
      <c r="Y1027" s="78"/>
      <c r="Z1027" s="48"/>
      <c r="AA1027" s="48"/>
      <c r="AB1027" s="78"/>
      <c r="AC1027" s="78"/>
      <c r="AD1027" s="90"/>
      <c r="AE1027" s="653" t="s">
        <v>14078</v>
      </c>
      <c r="AF1027" s="48" t="s">
        <v>19</v>
      </c>
      <c r="AG1027" s="47" t="s">
        <v>1539</v>
      </c>
      <c r="AH1027" s="122"/>
      <c r="AI1027" s="122"/>
      <c r="AJ1027" s="50"/>
      <c r="AK1027" s="50"/>
      <c r="AL1027" s="27"/>
      <c r="AM1027" s="27"/>
    </row>
    <row r="1028" spans="1:39" s="57" customFormat="1" outlineLevel="1">
      <c r="A1028" s="48"/>
      <c r="B1028" s="532" t="s">
        <v>56</v>
      </c>
      <c r="C1028" s="77">
        <f t="shared" si="17"/>
        <v>2037</v>
      </c>
      <c r="D1028" s="121" t="s">
        <v>14079</v>
      </c>
      <c r="E1028" s="121" t="str">
        <f t="shared" si="16"/>
        <v>DBB37210</v>
      </c>
      <c r="F1028" s="48" t="s">
        <v>14080</v>
      </c>
      <c r="G1028" s="95" t="s">
        <v>14081</v>
      </c>
      <c r="H1028" s="121"/>
      <c r="I1028" s="121" t="s">
        <v>13957</v>
      </c>
      <c r="J1028" s="48" t="s">
        <v>80</v>
      </c>
      <c r="K1028" s="48" t="s">
        <v>19</v>
      </c>
      <c r="L1028" s="48" t="s">
        <v>19</v>
      </c>
      <c r="M1028" s="120"/>
      <c r="N1028" s="120"/>
      <c r="O1028" s="97"/>
      <c r="P1028" s="48"/>
      <c r="Q1028" s="48"/>
      <c r="R1028" s="48"/>
      <c r="S1028" s="78"/>
      <c r="T1028" s="78"/>
      <c r="U1028" s="78"/>
      <c r="V1028" s="78"/>
      <c r="W1028" s="294"/>
      <c r="X1028" s="48"/>
      <c r="Y1028" s="78"/>
      <c r="Z1028" s="48"/>
      <c r="AA1028" s="48"/>
      <c r="AB1028" s="78"/>
      <c r="AC1028" s="78"/>
      <c r="AD1028" s="78"/>
      <c r="AE1028" s="653" t="s">
        <v>13974</v>
      </c>
      <c r="AF1028" s="48" t="s">
        <v>19</v>
      </c>
      <c r="AG1028" s="47" t="s">
        <v>1539</v>
      </c>
      <c r="AH1028" s="122"/>
      <c r="AI1028" s="122"/>
      <c r="AJ1028" s="50"/>
      <c r="AK1028" s="50"/>
      <c r="AL1028" s="27"/>
      <c r="AM1028" s="27"/>
    </row>
    <row r="1029" spans="1:39" s="57" customFormat="1" outlineLevel="1">
      <c r="A1029" s="48"/>
      <c r="B1029" s="532" t="s">
        <v>56</v>
      </c>
      <c r="C1029" s="77">
        <f t="shared" si="17"/>
        <v>2038</v>
      </c>
      <c r="D1029" s="121" t="s">
        <v>14082</v>
      </c>
      <c r="E1029" s="121" t="str">
        <f t="shared" si="16"/>
        <v>DBB37248</v>
      </c>
      <c r="F1029" s="48" t="s">
        <v>14083</v>
      </c>
      <c r="G1029" s="95" t="s">
        <v>14084</v>
      </c>
      <c r="H1029" s="121"/>
      <c r="I1029" s="121" t="s">
        <v>13957</v>
      </c>
      <c r="J1029" s="48" t="s">
        <v>80</v>
      </c>
      <c r="K1029" s="48" t="s">
        <v>19</v>
      </c>
      <c r="L1029" s="48" t="s">
        <v>19</v>
      </c>
      <c r="M1029" s="120"/>
      <c r="N1029" s="120"/>
      <c r="O1029" s="97"/>
      <c r="P1029" s="48"/>
      <c r="Q1029" s="48"/>
      <c r="R1029" s="48"/>
      <c r="S1029" s="78"/>
      <c r="T1029" s="78"/>
      <c r="U1029" s="78"/>
      <c r="V1029" s="78"/>
      <c r="W1029" s="294"/>
      <c r="X1029" s="48"/>
      <c r="Y1029" s="78"/>
      <c r="Z1029" s="48"/>
      <c r="AA1029" s="48"/>
      <c r="AB1029" s="78"/>
      <c r="AC1029" s="78"/>
      <c r="AD1029" s="78"/>
      <c r="AE1029" s="653" t="s">
        <v>13974</v>
      </c>
      <c r="AF1029" s="48" t="s">
        <v>19</v>
      </c>
      <c r="AG1029" s="47" t="s">
        <v>1539</v>
      </c>
      <c r="AH1029" s="122"/>
      <c r="AI1029" s="122"/>
      <c r="AJ1029" s="50"/>
      <c r="AK1029" s="50"/>
      <c r="AL1029" s="27"/>
      <c r="AM1029" s="27"/>
    </row>
    <row r="1030" spans="1:39" s="57" customFormat="1" outlineLevel="1">
      <c r="A1030" s="48"/>
      <c r="B1030" s="532" t="s">
        <v>56</v>
      </c>
      <c r="C1030" s="77">
        <f t="shared" si="17"/>
        <v>2039</v>
      </c>
      <c r="D1030" s="121" t="s">
        <v>14085</v>
      </c>
      <c r="E1030" s="121" t="str">
        <f t="shared" si="16"/>
        <v>DBB37286</v>
      </c>
      <c r="F1030" s="48" t="s">
        <v>14086</v>
      </c>
      <c r="G1030" s="95" t="s">
        <v>14087</v>
      </c>
      <c r="H1030" s="121"/>
      <c r="I1030" s="121" t="s">
        <v>13957</v>
      </c>
      <c r="J1030" s="48" t="s">
        <v>80</v>
      </c>
      <c r="K1030" s="48" t="s">
        <v>19</v>
      </c>
      <c r="L1030" s="48" t="s">
        <v>19</v>
      </c>
      <c r="M1030" s="120"/>
      <c r="N1030" s="120"/>
      <c r="O1030" s="97"/>
      <c r="P1030" s="48"/>
      <c r="Q1030" s="48"/>
      <c r="R1030" s="48"/>
      <c r="S1030" s="78"/>
      <c r="T1030" s="78"/>
      <c r="U1030" s="78"/>
      <c r="V1030" s="78"/>
      <c r="W1030" s="294"/>
      <c r="X1030" s="48"/>
      <c r="Y1030" s="78"/>
      <c r="Z1030" s="48"/>
      <c r="AA1030" s="48"/>
      <c r="AB1030" s="78"/>
      <c r="AC1030" s="78"/>
      <c r="AD1030" s="78"/>
      <c r="AE1030" s="653" t="s">
        <v>13974</v>
      </c>
      <c r="AF1030" s="48" t="s">
        <v>19</v>
      </c>
      <c r="AG1030" s="47" t="s">
        <v>1539</v>
      </c>
      <c r="AH1030" s="122"/>
      <c r="AI1030" s="122"/>
      <c r="AJ1030" s="50"/>
      <c r="AK1030" s="50"/>
      <c r="AL1030" s="27"/>
      <c r="AM1030" s="27"/>
    </row>
    <row r="1031" spans="1:39" s="57" customFormat="1" outlineLevel="1">
      <c r="A1031" s="48"/>
      <c r="B1031" s="532" t="s">
        <v>56</v>
      </c>
      <c r="C1031" s="77">
        <f t="shared" si="17"/>
        <v>2040</v>
      </c>
      <c r="D1031" s="121" t="s">
        <v>14088</v>
      </c>
      <c r="E1031" s="121" t="str">
        <f t="shared" si="16"/>
        <v>DBB37324</v>
      </c>
      <c r="F1031" s="48" t="s">
        <v>14089</v>
      </c>
      <c r="G1031" s="95" t="s">
        <v>14090</v>
      </c>
      <c r="H1031" s="121"/>
      <c r="I1031" s="121" t="s">
        <v>13957</v>
      </c>
      <c r="J1031" s="48" t="s">
        <v>80</v>
      </c>
      <c r="K1031" s="48" t="s">
        <v>19</v>
      </c>
      <c r="L1031" s="48" t="s">
        <v>19</v>
      </c>
      <c r="M1031" s="120"/>
      <c r="N1031" s="120"/>
      <c r="O1031" s="97"/>
      <c r="P1031" s="48"/>
      <c r="Q1031" s="48"/>
      <c r="R1031" s="48"/>
      <c r="S1031" s="78"/>
      <c r="T1031" s="78"/>
      <c r="U1031" s="78"/>
      <c r="V1031" s="78"/>
      <c r="W1031" s="294"/>
      <c r="X1031" s="48"/>
      <c r="Y1031" s="78"/>
      <c r="Z1031" s="48"/>
      <c r="AA1031" s="48"/>
      <c r="AB1031" s="78"/>
      <c r="AC1031" s="78"/>
      <c r="AD1031" s="78"/>
      <c r="AE1031" s="653" t="s">
        <v>13974</v>
      </c>
      <c r="AF1031" s="48" t="s">
        <v>19</v>
      </c>
      <c r="AG1031" s="47" t="s">
        <v>1539</v>
      </c>
      <c r="AH1031" s="122"/>
      <c r="AI1031" s="122"/>
      <c r="AJ1031" s="50"/>
      <c r="AK1031" s="50"/>
      <c r="AL1031" s="27"/>
      <c r="AM1031" s="27"/>
    </row>
    <row r="1032" spans="1:39" s="57" customFormat="1" ht="76.5" outlineLevel="1">
      <c r="A1032" s="48"/>
      <c r="B1032" s="532" t="s">
        <v>56</v>
      </c>
      <c r="C1032" s="77">
        <f t="shared" si="17"/>
        <v>2041</v>
      </c>
      <c r="D1032" s="121" t="s">
        <v>14091</v>
      </c>
      <c r="E1032" s="121" t="str">
        <f t="shared" si="16"/>
        <v>DBB37362</v>
      </c>
      <c r="F1032" s="48" t="s">
        <v>14092</v>
      </c>
      <c r="G1032" s="95" t="s">
        <v>14093</v>
      </c>
      <c r="H1032" s="121"/>
      <c r="I1032" s="121" t="s">
        <v>13957</v>
      </c>
      <c r="J1032" s="48" t="s">
        <v>80</v>
      </c>
      <c r="K1032" s="48" t="s">
        <v>19</v>
      </c>
      <c r="L1032" s="48" t="s">
        <v>19</v>
      </c>
      <c r="M1032" s="120"/>
      <c r="N1032" s="120"/>
      <c r="O1032" s="97"/>
      <c r="P1032" s="48"/>
      <c r="Q1032" s="48"/>
      <c r="R1032" s="48"/>
      <c r="S1032" s="78"/>
      <c r="T1032" s="78"/>
      <c r="U1032" s="78"/>
      <c r="V1032" s="78"/>
      <c r="W1032" s="294"/>
      <c r="X1032" s="48"/>
      <c r="Y1032" s="78"/>
      <c r="Z1032" s="48"/>
      <c r="AA1032" s="48"/>
      <c r="AB1032" s="78"/>
      <c r="AC1032" s="78"/>
      <c r="AD1032" s="90"/>
      <c r="AE1032" s="653" t="s">
        <v>14094</v>
      </c>
      <c r="AF1032" s="48" t="s">
        <v>19</v>
      </c>
      <c r="AG1032" s="47" t="s">
        <v>1539</v>
      </c>
      <c r="AH1032" s="122"/>
      <c r="AI1032" s="122"/>
      <c r="AJ1032" s="50"/>
      <c r="AK1032" s="50"/>
      <c r="AL1032" s="27"/>
      <c r="AM1032" s="27"/>
    </row>
    <row r="1033" spans="1:39" s="57" customFormat="1" ht="76.5" outlineLevel="1">
      <c r="A1033" s="48"/>
      <c r="B1033" s="532" t="s">
        <v>56</v>
      </c>
      <c r="C1033" s="77">
        <f t="shared" si="17"/>
        <v>2042</v>
      </c>
      <c r="D1033" s="121" t="s">
        <v>14095</v>
      </c>
      <c r="E1033" s="121" t="str">
        <f t="shared" si="16"/>
        <v>DBB37400</v>
      </c>
      <c r="F1033" s="48" t="s">
        <v>14096</v>
      </c>
      <c r="G1033" s="95" t="s">
        <v>14097</v>
      </c>
      <c r="H1033" s="121"/>
      <c r="I1033" s="121" t="s">
        <v>13957</v>
      </c>
      <c r="J1033" s="48" t="s">
        <v>80</v>
      </c>
      <c r="K1033" s="48" t="s">
        <v>19</v>
      </c>
      <c r="L1033" s="48" t="s">
        <v>19</v>
      </c>
      <c r="M1033" s="120"/>
      <c r="N1033" s="120"/>
      <c r="O1033" s="97"/>
      <c r="P1033" s="48"/>
      <c r="Q1033" s="48"/>
      <c r="R1033" s="48"/>
      <c r="S1033" s="78"/>
      <c r="T1033" s="78"/>
      <c r="U1033" s="78"/>
      <c r="V1033" s="78"/>
      <c r="W1033" s="294"/>
      <c r="X1033" s="48"/>
      <c r="Y1033" s="78"/>
      <c r="Z1033" s="48"/>
      <c r="AA1033" s="48"/>
      <c r="AB1033" s="78"/>
      <c r="AC1033" s="78"/>
      <c r="AD1033" s="90"/>
      <c r="AE1033" s="653" t="s">
        <v>14098</v>
      </c>
      <c r="AF1033" s="48" t="s">
        <v>19</v>
      </c>
      <c r="AG1033" s="47" t="s">
        <v>1539</v>
      </c>
      <c r="AH1033" s="122"/>
      <c r="AI1033" s="122"/>
      <c r="AJ1033" s="50"/>
      <c r="AK1033" s="50"/>
      <c r="AL1033" s="27"/>
      <c r="AM1033" s="27"/>
    </row>
    <row r="1034" spans="1:39" s="57" customFormat="1" outlineLevel="1">
      <c r="A1034" s="48"/>
      <c r="B1034" s="532" t="s">
        <v>56</v>
      </c>
      <c r="C1034" s="77">
        <f t="shared" si="17"/>
        <v>2043</v>
      </c>
      <c r="D1034" s="121" t="s">
        <v>14099</v>
      </c>
      <c r="E1034" s="121" t="str">
        <f t="shared" si="16"/>
        <v>DBB37438</v>
      </c>
      <c r="F1034" s="48" t="s">
        <v>14100</v>
      </c>
      <c r="G1034" s="95" t="s">
        <v>14101</v>
      </c>
      <c r="H1034" s="121"/>
      <c r="I1034" s="121" t="s">
        <v>13957</v>
      </c>
      <c r="J1034" s="48" t="s">
        <v>80</v>
      </c>
      <c r="K1034" s="48" t="s">
        <v>19</v>
      </c>
      <c r="L1034" s="48" t="s">
        <v>19</v>
      </c>
      <c r="M1034" s="120"/>
      <c r="N1034" s="120"/>
      <c r="O1034" s="97"/>
      <c r="P1034" s="48"/>
      <c r="Q1034" s="48"/>
      <c r="R1034" s="48"/>
      <c r="S1034" s="78"/>
      <c r="T1034" s="78"/>
      <c r="U1034" s="78"/>
      <c r="V1034" s="78"/>
      <c r="W1034" s="294"/>
      <c r="X1034" s="48"/>
      <c r="Y1034" s="78"/>
      <c r="Z1034" s="48"/>
      <c r="AA1034" s="48"/>
      <c r="AB1034" s="78"/>
      <c r="AC1034" s="78"/>
      <c r="AD1034" s="90"/>
      <c r="AE1034" s="653" t="s">
        <v>13974</v>
      </c>
      <c r="AF1034" s="48" t="s">
        <v>19</v>
      </c>
      <c r="AG1034" s="47" t="s">
        <v>1539</v>
      </c>
      <c r="AH1034" s="122"/>
      <c r="AI1034" s="122"/>
      <c r="AJ1034" s="50"/>
      <c r="AK1034" s="50"/>
      <c r="AL1034" s="27"/>
      <c r="AM1034" s="27"/>
    </row>
    <row r="1035" spans="1:39" s="57" customFormat="1" outlineLevel="1">
      <c r="A1035" s="48"/>
      <c r="B1035" s="532" t="s">
        <v>56</v>
      </c>
      <c r="C1035" s="77">
        <f t="shared" si="17"/>
        <v>2044</v>
      </c>
      <c r="D1035" s="121" t="s">
        <v>14102</v>
      </c>
      <c r="E1035" s="121" t="str">
        <f t="shared" si="16"/>
        <v>DBB37476</v>
      </c>
      <c r="F1035" s="48" t="s">
        <v>14103</v>
      </c>
      <c r="G1035" s="95" t="s">
        <v>14104</v>
      </c>
      <c r="H1035" s="121"/>
      <c r="I1035" s="121" t="s">
        <v>13957</v>
      </c>
      <c r="J1035" s="48" t="s">
        <v>80</v>
      </c>
      <c r="K1035" s="48" t="s">
        <v>19</v>
      </c>
      <c r="L1035" s="48" t="s">
        <v>19</v>
      </c>
      <c r="M1035" s="120"/>
      <c r="N1035" s="120"/>
      <c r="O1035" s="97"/>
      <c r="P1035" s="48"/>
      <c r="Q1035" s="48"/>
      <c r="R1035" s="48"/>
      <c r="S1035" s="78"/>
      <c r="T1035" s="78"/>
      <c r="U1035" s="78"/>
      <c r="V1035" s="78"/>
      <c r="W1035" s="294"/>
      <c r="X1035" s="48"/>
      <c r="Y1035" s="78"/>
      <c r="Z1035" s="48"/>
      <c r="AA1035" s="48"/>
      <c r="AB1035" s="78"/>
      <c r="AC1035" s="78"/>
      <c r="AD1035" s="90"/>
      <c r="AE1035" s="653" t="s">
        <v>13974</v>
      </c>
      <c r="AF1035" s="48" t="s">
        <v>19</v>
      </c>
      <c r="AG1035" s="47" t="s">
        <v>1539</v>
      </c>
      <c r="AH1035" s="122"/>
      <c r="AI1035" s="122"/>
      <c r="AJ1035" s="50"/>
      <c r="AK1035" s="50"/>
      <c r="AL1035" s="27"/>
      <c r="AM1035" s="27"/>
    </row>
    <row r="1036" spans="1:39" s="57" customFormat="1" ht="76.5" outlineLevel="1">
      <c r="A1036" s="48"/>
      <c r="B1036" s="532" t="s">
        <v>56</v>
      </c>
      <c r="C1036" s="77">
        <f t="shared" si="17"/>
        <v>2045</v>
      </c>
      <c r="D1036" s="121" t="s">
        <v>14105</v>
      </c>
      <c r="E1036" s="121" t="str">
        <f t="shared" si="16"/>
        <v>DBB37514</v>
      </c>
      <c r="F1036" s="48" t="s">
        <v>14106</v>
      </c>
      <c r="G1036" s="95" t="s">
        <v>14107</v>
      </c>
      <c r="H1036" s="121"/>
      <c r="I1036" s="121" t="s">
        <v>13957</v>
      </c>
      <c r="J1036" s="48" t="s">
        <v>80</v>
      </c>
      <c r="K1036" s="48" t="s">
        <v>19</v>
      </c>
      <c r="L1036" s="48" t="s">
        <v>19</v>
      </c>
      <c r="M1036" s="120"/>
      <c r="N1036" s="120"/>
      <c r="O1036" s="97"/>
      <c r="P1036" s="48"/>
      <c r="Q1036" s="48"/>
      <c r="R1036" s="48"/>
      <c r="S1036" s="78"/>
      <c r="T1036" s="78"/>
      <c r="U1036" s="78"/>
      <c r="V1036" s="78"/>
      <c r="W1036" s="294"/>
      <c r="X1036" s="48"/>
      <c r="Y1036" s="78"/>
      <c r="Z1036" s="48"/>
      <c r="AA1036" s="48"/>
      <c r="AB1036" s="78"/>
      <c r="AC1036" s="78"/>
      <c r="AD1036" s="90"/>
      <c r="AE1036" s="653" t="s">
        <v>14108</v>
      </c>
      <c r="AF1036" s="48" t="s">
        <v>19</v>
      </c>
      <c r="AG1036" s="47" t="s">
        <v>1539</v>
      </c>
      <c r="AH1036" s="122"/>
      <c r="AI1036" s="122"/>
      <c r="AJ1036" s="50"/>
      <c r="AK1036" s="50"/>
      <c r="AL1036" s="27"/>
      <c r="AM1036" s="27"/>
    </row>
    <row r="1037" spans="1:39" s="57" customFormat="1" ht="76.5" outlineLevel="1">
      <c r="A1037" s="48"/>
      <c r="B1037" s="532" t="s">
        <v>56</v>
      </c>
      <c r="C1037" s="77">
        <f t="shared" si="17"/>
        <v>2046</v>
      </c>
      <c r="D1037" s="121" t="s">
        <v>14109</v>
      </c>
      <c r="E1037" s="121" t="str">
        <f t="shared" si="16"/>
        <v>DBB37552</v>
      </c>
      <c r="F1037" s="48" t="s">
        <v>14110</v>
      </c>
      <c r="G1037" s="95" t="s">
        <v>14111</v>
      </c>
      <c r="H1037" s="121"/>
      <c r="I1037" s="121" t="s">
        <v>13957</v>
      </c>
      <c r="J1037" s="48" t="s">
        <v>80</v>
      </c>
      <c r="K1037" s="48" t="s">
        <v>19</v>
      </c>
      <c r="L1037" s="48" t="s">
        <v>19</v>
      </c>
      <c r="M1037" s="120"/>
      <c r="N1037" s="120"/>
      <c r="O1037" s="97"/>
      <c r="P1037" s="48"/>
      <c r="Q1037" s="48"/>
      <c r="R1037" s="48"/>
      <c r="S1037" s="78"/>
      <c r="T1037" s="78"/>
      <c r="U1037" s="78"/>
      <c r="V1037" s="78"/>
      <c r="W1037" s="294"/>
      <c r="X1037" s="48"/>
      <c r="Y1037" s="78"/>
      <c r="Z1037" s="48"/>
      <c r="AA1037" s="48"/>
      <c r="AB1037" s="78"/>
      <c r="AC1037" s="78"/>
      <c r="AD1037" s="90"/>
      <c r="AE1037" s="653" t="s">
        <v>14112</v>
      </c>
      <c r="AF1037" s="48" t="s">
        <v>19</v>
      </c>
      <c r="AG1037" s="47" t="s">
        <v>1539</v>
      </c>
      <c r="AH1037" s="122"/>
      <c r="AI1037" s="122"/>
      <c r="AJ1037" s="50"/>
      <c r="AK1037" s="50"/>
      <c r="AL1037" s="27"/>
      <c r="AM1037" s="27"/>
    </row>
    <row r="1038" spans="1:39" s="57" customFormat="1" ht="76.5" outlineLevel="1">
      <c r="A1038" s="48"/>
      <c r="B1038" s="532" t="s">
        <v>56</v>
      </c>
      <c r="C1038" s="77">
        <f t="shared" si="17"/>
        <v>2047</v>
      </c>
      <c r="D1038" s="121" t="s">
        <v>14113</v>
      </c>
      <c r="E1038" s="121" t="str">
        <f t="shared" si="16"/>
        <v>DBB37590</v>
      </c>
      <c r="F1038" s="48" t="s">
        <v>14114</v>
      </c>
      <c r="G1038" s="95" t="s">
        <v>14115</v>
      </c>
      <c r="H1038" s="121"/>
      <c r="I1038" s="121" t="s">
        <v>13957</v>
      </c>
      <c r="J1038" s="48" t="s">
        <v>80</v>
      </c>
      <c r="K1038" s="48" t="s">
        <v>19</v>
      </c>
      <c r="L1038" s="48" t="s">
        <v>19</v>
      </c>
      <c r="M1038" s="120"/>
      <c r="N1038" s="120"/>
      <c r="O1038" s="97"/>
      <c r="P1038" s="48"/>
      <c r="Q1038" s="48"/>
      <c r="R1038" s="48"/>
      <c r="S1038" s="78"/>
      <c r="T1038" s="78"/>
      <c r="U1038" s="78"/>
      <c r="V1038" s="78"/>
      <c r="W1038" s="294"/>
      <c r="X1038" s="48"/>
      <c r="Y1038" s="78"/>
      <c r="Z1038" s="48"/>
      <c r="AA1038" s="48"/>
      <c r="AB1038" s="78"/>
      <c r="AC1038" s="78"/>
      <c r="AD1038" s="90"/>
      <c r="AE1038" s="653" t="s">
        <v>14116</v>
      </c>
      <c r="AF1038" s="48" t="s">
        <v>19</v>
      </c>
      <c r="AG1038" s="47" t="s">
        <v>1539</v>
      </c>
      <c r="AH1038" s="122"/>
      <c r="AI1038" s="122"/>
      <c r="AJ1038" s="50"/>
      <c r="AK1038" s="50"/>
      <c r="AL1038" s="27"/>
      <c r="AM1038" s="27"/>
    </row>
    <row r="1039" spans="1:39" s="57" customFormat="1" ht="76.5" outlineLevel="1">
      <c r="A1039" s="48"/>
      <c r="B1039" s="532" t="s">
        <v>56</v>
      </c>
      <c r="C1039" s="77">
        <f t="shared" si="17"/>
        <v>2048</v>
      </c>
      <c r="D1039" s="121" t="s">
        <v>14117</v>
      </c>
      <c r="E1039" s="121" t="str">
        <f t="shared" si="16"/>
        <v>DBB37628</v>
      </c>
      <c r="F1039" s="48" t="s">
        <v>14118</v>
      </c>
      <c r="G1039" s="95" t="s">
        <v>14119</v>
      </c>
      <c r="H1039" s="121"/>
      <c r="I1039" s="121" t="s">
        <v>13957</v>
      </c>
      <c r="J1039" s="48" t="s">
        <v>80</v>
      </c>
      <c r="K1039" s="48" t="s">
        <v>19</v>
      </c>
      <c r="L1039" s="48" t="s">
        <v>19</v>
      </c>
      <c r="M1039" s="120"/>
      <c r="N1039" s="120"/>
      <c r="O1039" s="97"/>
      <c r="P1039" s="48"/>
      <c r="Q1039" s="48"/>
      <c r="R1039" s="48"/>
      <c r="S1039" s="78"/>
      <c r="T1039" s="78"/>
      <c r="U1039" s="78"/>
      <c r="V1039" s="78"/>
      <c r="W1039" s="294"/>
      <c r="X1039" s="48"/>
      <c r="Y1039" s="78"/>
      <c r="Z1039" s="48"/>
      <c r="AA1039" s="48"/>
      <c r="AB1039" s="78"/>
      <c r="AC1039" s="78"/>
      <c r="AD1039" s="90"/>
      <c r="AE1039" s="653" t="s">
        <v>14120</v>
      </c>
      <c r="AF1039" s="48" t="s">
        <v>19</v>
      </c>
      <c r="AG1039" s="47" t="s">
        <v>1539</v>
      </c>
      <c r="AH1039" s="122"/>
      <c r="AI1039" s="122"/>
      <c r="AJ1039" s="50"/>
      <c r="AK1039" s="50"/>
      <c r="AL1039" s="27"/>
      <c r="AM1039" s="27"/>
    </row>
    <row r="1040" spans="1:39" s="57" customFormat="1" ht="76.5" outlineLevel="1">
      <c r="A1040" s="48"/>
      <c r="B1040" s="532" t="s">
        <v>56</v>
      </c>
      <c r="C1040" s="77">
        <f t="shared" si="17"/>
        <v>2049</v>
      </c>
      <c r="D1040" s="121" t="s">
        <v>14121</v>
      </c>
      <c r="E1040" s="121" t="str">
        <f t="shared" si="16"/>
        <v>DBB37666</v>
      </c>
      <c r="F1040" s="48" t="s">
        <v>14122</v>
      </c>
      <c r="G1040" s="95" t="s">
        <v>14123</v>
      </c>
      <c r="H1040" s="121"/>
      <c r="I1040" s="121" t="s">
        <v>13957</v>
      </c>
      <c r="J1040" s="48" t="s">
        <v>80</v>
      </c>
      <c r="K1040" s="48" t="s">
        <v>19</v>
      </c>
      <c r="L1040" s="48" t="s">
        <v>19</v>
      </c>
      <c r="M1040" s="120"/>
      <c r="N1040" s="120"/>
      <c r="O1040" s="97"/>
      <c r="P1040" s="48"/>
      <c r="Q1040" s="48"/>
      <c r="R1040" s="48"/>
      <c r="S1040" s="78"/>
      <c r="T1040" s="78"/>
      <c r="U1040" s="78"/>
      <c r="V1040" s="78"/>
      <c r="W1040" s="294"/>
      <c r="X1040" s="48"/>
      <c r="Y1040" s="78"/>
      <c r="Z1040" s="48"/>
      <c r="AA1040" s="48"/>
      <c r="AB1040" s="78"/>
      <c r="AC1040" s="78"/>
      <c r="AD1040" s="90"/>
      <c r="AE1040" s="653" t="s">
        <v>14124</v>
      </c>
      <c r="AF1040" s="48" t="s">
        <v>19</v>
      </c>
      <c r="AG1040" s="47" t="s">
        <v>1539</v>
      </c>
      <c r="AH1040" s="122"/>
      <c r="AI1040" s="122"/>
      <c r="AJ1040" s="50"/>
      <c r="AK1040" s="50"/>
      <c r="AL1040" s="27"/>
      <c r="AM1040" s="27"/>
    </row>
    <row r="1041" spans="1:39" s="57" customFormat="1" outlineLevel="1">
      <c r="A1041" s="48"/>
      <c r="B1041" s="532" t="s">
        <v>56</v>
      </c>
      <c r="C1041" s="77">
        <f t="shared" si="17"/>
        <v>2050</v>
      </c>
      <c r="D1041" s="121" t="s">
        <v>14125</v>
      </c>
      <c r="E1041" s="121" t="str">
        <f t="shared" si="16"/>
        <v>DBB37704</v>
      </c>
      <c r="F1041" s="48" t="s">
        <v>14126</v>
      </c>
      <c r="G1041" s="95" t="s">
        <v>14127</v>
      </c>
      <c r="H1041" s="121"/>
      <c r="I1041" s="121" t="s">
        <v>13957</v>
      </c>
      <c r="J1041" s="48" t="s">
        <v>80</v>
      </c>
      <c r="K1041" s="48" t="s">
        <v>19</v>
      </c>
      <c r="L1041" s="48" t="s">
        <v>19</v>
      </c>
      <c r="M1041" s="120"/>
      <c r="N1041" s="120"/>
      <c r="O1041" s="97"/>
      <c r="P1041" s="48"/>
      <c r="Q1041" s="48"/>
      <c r="R1041" s="48"/>
      <c r="S1041" s="78"/>
      <c r="T1041" s="78"/>
      <c r="U1041" s="78"/>
      <c r="V1041" s="78"/>
      <c r="W1041" s="294"/>
      <c r="X1041" s="48"/>
      <c r="Y1041" s="78"/>
      <c r="Z1041" s="48"/>
      <c r="AA1041" s="48"/>
      <c r="AB1041" s="78"/>
      <c r="AC1041" s="78"/>
      <c r="AD1041" s="78"/>
      <c r="AE1041" s="653" t="s">
        <v>13974</v>
      </c>
      <c r="AF1041" s="48" t="s">
        <v>19</v>
      </c>
      <c r="AG1041" s="47" t="s">
        <v>1539</v>
      </c>
      <c r="AH1041" s="122"/>
      <c r="AI1041" s="122"/>
      <c r="AJ1041" s="50"/>
      <c r="AK1041" s="50"/>
      <c r="AL1041" s="27"/>
      <c r="AM1041" s="27"/>
    </row>
    <row r="1042" spans="1:39" s="57" customFormat="1" outlineLevel="1">
      <c r="A1042" s="48"/>
      <c r="B1042" s="532" t="s">
        <v>56</v>
      </c>
      <c r="C1042" s="77">
        <f t="shared" si="17"/>
        <v>2051</v>
      </c>
      <c r="D1042" s="121" t="s">
        <v>14128</v>
      </c>
      <c r="E1042" s="121" t="str">
        <f t="shared" si="16"/>
        <v>DBB37742</v>
      </c>
      <c r="F1042" s="48" t="s">
        <v>14129</v>
      </c>
      <c r="G1042" s="95" t="s">
        <v>14130</v>
      </c>
      <c r="H1042" s="121"/>
      <c r="I1042" s="121" t="s">
        <v>13957</v>
      </c>
      <c r="J1042" s="48" t="s">
        <v>80</v>
      </c>
      <c r="K1042" s="48" t="s">
        <v>19</v>
      </c>
      <c r="L1042" s="48" t="s">
        <v>19</v>
      </c>
      <c r="M1042" s="120"/>
      <c r="N1042" s="120"/>
      <c r="O1042" s="97"/>
      <c r="P1042" s="48"/>
      <c r="Q1042" s="48"/>
      <c r="R1042" s="48"/>
      <c r="S1042" s="78"/>
      <c r="T1042" s="78"/>
      <c r="U1042" s="78"/>
      <c r="V1042" s="78"/>
      <c r="W1042" s="294"/>
      <c r="X1042" s="48"/>
      <c r="Y1042" s="78"/>
      <c r="Z1042" s="48"/>
      <c r="AA1042" s="48"/>
      <c r="AB1042" s="78"/>
      <c r="AC1042" s="78"/>
      <c r="AD1042" s="78"/>
      <c r="AE1042" s="653" t="s">
        <v>13974</v>
      </c>
      <c r="AF1042" s="48" t="s">
        <v>19</v>
      </c>
      <c r="AG1042" s="47" t="s">
        <v>1539</v>
      </c>
      <c r="AH1042" s="122"/>
      <c r="AI1042" s="122"/>
      <c r="AJ1042" s="50"/>
      <c r="AK1042" s="50"/>
      <c r="AL1042" s="27"/>
      <c r="AM1042" s="27"/>
    </row>
    <row r="1043" spans="1:39" s="57" customFormat="1" outlineLevel="1">
      <c r="A1043" s="48"/>
      <c r="B1043" s="532" t="s">
        <v>56</v>
      </c>
      <c r="C1043" s="77">
        <f t="shared" si="17"/>
        <v>2052</v>
      </c>
      <c r="D1043" s="121" t="s">
        <v>14131</v>
      </c>
      <c r="E1043" s="121" t="str">
        <f t="shared" si="16"/>
        <v>DBB37780</v>
      </c>
      <c r="F1043" s="48" t="s">
        <v>14132</v>
      </c>
      <c r="G1043" s="95" t="s">
        <v>14133</v>
      </c>
      <c r="H1043" s="121"/>
      <c r="I1043" s="121" t="s">
        <v>13957</v>
      </c>
      <c r="J1043" s="48" t="s">
        <v>80</v>
      </c>
      <c r="K1043" s="48" t="s">
        <v>19</v>
      </c>
      <c r="L1043" s="48" t="s">
        <v>19</v>
      </c>
      <c r="M1043" s="120"/>
      <c r="N1043" s="120"/>
      <c r="O1043" s="97"/>
      <c r="P1043" s="48"/>
      <c r="Q1043" s="48"/>
      <c r="R1043" s="48"/>
      <c r="S1043" s="78"/>
      <c r="T1043" s="78"/>
      <c r="U1043" s="78"/>
      <c r="V1043" s="78"/>
      <c r="W1043" s="294"/>
      <c r="X1043" s="48"/>
      <c r="Y1043" s="78"/>
      <c r="Z1043" s="48"/>
      <c r="AA1043" s="48"/>
      <c r="AB1043" s="78"/>
      <c r="AC1043" s="78"/>
      <c r="AD1043" s="78"/>
      <c r="AE1043" s="653" t="s">
        <v>13974</v>
      </c>
      <c r="AF1043" s="48" t="s">
        <v>19</v>
      </c>
      <c r="AG1043" s="47" t="s">
        <v>1539</v>
      </c>
      <c r="AH1043" s="122"/>
      <c r="AI1043" s="122"/>
      <c r="AJ1043" s="50"/>
      <c r="AK1043" s="50"/>
      <c r="AL1043" s="27"/>
      <c r="AM1043" s="27"/>
    </row>
    <row r="1044" spans="1:39" s="57" customFormat="1" outlineLevel="1">
      <c r="A1044" s="48"/>
      <c r="B1044" s="532" t="s">
        <v>56</v>
      </c>
      <c r="C1044" s="77">
        <f t="shared" si="17"/>
        <v>2053</v>
      </c>
      <c r="D1044" s="121" t="s">
        <v>14134</v>
      </c>
      <c r="E1044" s="121" t="str">
        <f t="shared" si="16"/>
        <v>DBB37818</v>
      </c>
      <c r="F1044" s="48" t="s">
        <v>14135</v>
      </c>
      <c r="G1044" s="95" t="s">
        <v>14136</v>
      </c>
      <c r="H1044" s="121"/>
      <c r="I1044" s="121" t="s">
        <v>13957</v>
      </c>
      <c r="J1044" s="48" t="s">
        <v>80</v>
      </c>
      <c r="K1044" s="48" t="s">
        <v>19</v>
      </c>
      <c r="L1044" s="48" t="s">
        <v>19</v>
      </c>
      <c r="M1044" s="120"/>
      <c r="N1044" s="120"/>
      <c r="O1044" s="97"/>
      <c r="P1044" s="48"/>
      <c r="Q1044" s="48"/>
      <c r="R1044" s="48"/>
      <c r="S1044" s="78"/>
      <c r="T1044" s="78"/>
      <c r="U1044" s="78"/>
      <c r="V1044" s="78"/>
      <c r="W1044" s="294"/>
      <c r="X1044" s="48"/>
      <c r="Y1044" s="78"/>
      <c r="Z1044" s="48"/>
      <c r="AA1044" s="48"/>
      <c r="AB1044" s="78"/>
      <c r="AC1044" s="78"/>
      <c r="AD1044" s="78"/>
      <c r="AE1044" s="653" t="s">
        <v>13974</v>
      </c>
      <c r="AF1044" s="48" t="s">
        <v>19</v>
      </c>
      <c r="AG1044" s="47" t="s">
        <v>1539</v>
      </c>
      <c r="AH1044" s="122"/>
      <c r="AI1044" s="122"/>
      <c r="AJ1044" s="50"/>
      <c r="AK1044" s="50"/>
      <c r="AL1044" s="27"/>
      <c r="AM1044" s="27"/>
    </row>
    <row r="1045" spans="1:39" s="57" customFormat="1" outlineLevel="1">
      <c r="A1045" s="48"/>
      <c r="B1045" s="532" t="s">
        <v>56</v>
      </c>
      <c r="C1045" s="77">
        <f t="shared" si="17"/>
        <v>2054</v>
      </c>
      <c r="D1045" s="121" t="s">
        <v>14137</v>
      </c>
      <c r="E1045" s="121" t="str">
        <f t="shared" si="16"/>
        <v>DBB37856</v>
      </c>
      <c r="F1045" s="48" t="s">
        <v>14138</v>
      </c>
      <c r="G1045" s="95" t="s">
        <v>14139</v>
      </c>
      <c r="H1045" s="121"/>
      <c r="I1045" s="121" t="s">
        <v>13957</v>
      </c>
      <c r="J1045" s="48" t="s">
        <v>80</v>
      </c>
      <c r="K1045" s="48" t="s">
        <v>19</v>
      </c>
      <c r="L1045" s="48" t="s">
        <v>19</v>
      </c>
      <c r="M1045" s="120"/>
      <c r="N1045" s="120"/>
      <c r="O1045" s="97"/>
      <c r="P1045" s="48"/>
      <c r="Q1045" s="48"/>
      <c r="R1045" s="48"/>
      <c r="S1045" s="78"/>
      <c r="T1045" s="78"/>
      <c r="U1045" s="78"/>
      <c r="V1045" s="78"/>
      <c r="W1045" s="294"/>
      <c r="X1045" s="48"/>
      <c r="Y1045" s="78"/>
      <c r="Z1045" s="48"/>
      <c r="AA1045" s="48"/>
      <c r="AB1045" s="78"/>
      <c r="AC1045" s="78"/>
      <c r="AD1045" s="78"/>
      <c r="AE1045" s="653" t="s">
        <v>13974</v>
      </c>
      <c r="AF1045" s="48" t="s">
        <v>19</v>
      </c>
      <c r="AG1045" s="47" t="s">
        <v>1539</v>
      </c>
      <c r="AH1045" s="122"/>
      <c r="AI1045" s="122"/>
      <c r="AJ1045" s="50"/>
      <c r="AK1045" s="50"/>
      <c r="AL1045" s="27"/>
      <c r="AM1045" s="27"/>
    </row>
    <row r="1046" spans="1:39" s="57" customFormat="1" outlineLevel="1">
      <c r="A1046" s="48"/>
      <c r="B1046" s="532" t="s">
        <v>56</v>
      </c>
      <c r="C1046" s="77">
        <f t="shared" si="17"/>
        <v>2055</v>
      </c>
      <c r="D1046" s="121" t="s">
        <v>14140</v>
      </c>
      <c r="E1046" s="121" t="str">
        <f t="shared" si="16"/>
        <v>DBB37894</v>
      </c>
      <c r="F1046" s="48" t="s">
        <v>14141</v>
      </c>
      <c r="G1046" s="95" t="s">
        <v>14142</v>
      </c>
      <c r="H1046" s="121"/>
      <c r="I1046" s="121" t="s">
        <v>13957</v>
      </c>
      <c r="J1046" s="48" t="s">
        <v>80</v>
      </c>
      <c r="K1046" s="48" t="s">
        <v>19</v>
      </c>
      <c r="L1046" s="48" t="s">
        <v>19</v>
      </c>
      <c r="M1046" s="120"/>
      <c r="N1046" s="120"/>
      <c r="O1046" s="97"/>
      <c r="P1046" s="48"/>
      <c r="Q1046" s="48"/>
      <c r="R1046" s="48"/>
      <c r="S1046" s="78"/>
      <c r="T1046" s="78"/>
      <c r="U1046" s="78"/>
      <c r="V1046" s="78"/>
      <c r="W1046" s="294"/>
      <c r="X1046" s="48"/>
      <c r="Y1046" s="78"/>
      <c r="Z1046" s="48"/>
      <c r="AA1046" s="48"/>
      <c r="AB1046" s="78"/>
      <c r="AC1046" s="78"/>
      <c r="AD1046" s="78"/>
      <c r="AE1046" s="653" t="s">
        <v>13974</v>
      </c>
      <c r="AF1046" s="48" t="s">
        <v>19</v>
      </c>
      <c r="AG1046" s="47" t="s">
        <v>1539</v>
      </c>
      <c r="AH1046" s="122"/>
      <c r="AI1046" s="122"/>
      <c r="AJ1046" s="50"/>
      <c r="AK1046" s="50"/>
      <c r="AL1046" s="27"/>
      <c r="AM1046" s="27"/>
    </row>
    <row r="1047" spans="1:39" s="57" customFormat="1" outlineLevel="1">
      <c r="A1047" s="48"/>
      <c r="B1047" s="532" t="s">
        <v>56</v>
      </c>
      <c r="C1047" s="77">
        <f t="shared" si="17"/>
        <v>2056</v>
      </c>
      <c r="D1047" s="121" t="s">
        <v>14143</v>
      </c>
      <c r="E1047" s="121" t="str">
        <f t="shared" si="16"/>
        <v>DBB37932</v>
      </c>
      <c r="F1047" s="48" t="s">
        <v>14144</v>
      </c>
      <c r="G1047" s="95" t="s">
        <v>14145</v>
      </c>
      <c r="H1047" s="121"/>
      <c r="I1047" s="121" t="s">
        <v>13957</v>
      </c>
      <c r="J1047" s="48" t="s">
        <v>80</v>
      </c>
      <c r="K1047" s="48" t="s">
        <v>19</v>
      </c>
      <c r="L1047" s="48" t="s">
        <v>19</v>
      </c>
      <c r="M1047" s="120"/>
      <c r="N1047" s="120"/>
      <c r="O1047" s="97"/>
      <c r="P1047" s="48"/>
      <c r="Q1047" s="48"/>
      <c r="R1047" s="48"/>
      <c r="S1047" s="78"/>
      <c r="T1047" s="78"/>
      <c r="U1047" s="78"/>
      <c r="V1047" s="78"/>
      <c r="W1047" s="294"/>
      <c r="X1047" s="48"/>
      <c r="Y1047" s="78"/>
      <c r="Z1047" s="48"/>
      <c r="AA1047" s="48"/>
      <c r="AB1047" s="78"/>
      <c r="AC1047" s="78"/>
      <c r="AD1047" s="78"/>
      <c r="AE1047" s="653" t="s">
        <v>13974</v>
      </c>
      <c r="AF1047" s="48" t="s">
        <v>19</v>
      </c>
      <c r="AG1047" s="47" t="s">
        <v>1539</v>
      </c>
      <c r="AH1047" s="122"/>
      <c r="AI1047" s="122"/>
      <c r="AJ1047" s="50"/>
      <c r="AK1047" s="50"/>
      <c r="AL1047" s="27"/>
      <c r="AM1047" s="27"/>
    </row>
    <row r="1048" spans="1:39" s="57" customFormat="1" outlineLevel="1">
      <c r="A1048" s="48"/>
      <c r="B1048" s="532" t="s">
        <v>56</v>
      </c>
      <c r="C1048" s="77">
        <f t="shared" si="17"/>
        <v>2057</v>
      </c>
      <c r="D1048" s="121" t="s">
        <v>14146</v>
      </c>
      <c r="E1048" s="121" t="str">
        <f t="shared" si="16"/>
        <v>DBB37970</v>
      </c>
      <c r="F1048" s="48" t="s">
        <v>14147</v>
      </c>
      <c r="G1048" s="95" t="s">
        <v>14148</v>
      </c>
      <c r="H1048" s="121"/>
      <c r="I1048" s="121" t="s">
        <v>13957</v>
      </c>
      <c r="J1048" s="48" t="s">
        <v>80</v>
      </c>
      <c r="K1048" s="48" t="s">
        <v>19</v>
      </c>
      <c r="L1048" s="48" t="s">
        <v>19</v>
      </c>
      <c r="M1048" s="120"/>
      <c r="N1048" s="120"/>
      <c r="O1048" s="97"/>
      <c r="P1048" s="48"/>
      <c r="Q1048" s="48"/>
      <c r="R1048" s="48"/>
      <c r="S1048" s="78"/>
      <c r="T1048" s="78"/>
      <c r="U1048" s="78"/>
      <c r="V1048" s="78"/>
      <c r="W1048" s="294"/>
      <c r="X1048" s="48"/>
      <c r="Y1048" s="78"/>
      <c r="Z1048" s="48"/>
      <c r="AA1048" s="48"/>
      <c r="AB1048" s="78"/>
      <c r="AC1048" s="78"/>
      <c r="AD1048" s="78"/>
      <c r="AE1048" s="653" t="s">
        <v>13974</v>
      </c>
      <c r="AF1048" s="48" t="s">
        <v>19</v>
      </c>
      <c r="AG1048" s="47" t="s">
        <v>1539</v>
      </c>
      <c r="AH1048" s="122"/>
      <c r="AI1048" s="122"/>
      <c r="AJ1048" s="50"/>
      <c r="AK1048" s="50"/>
      <c r="AL1048" s="27"/>
      <c r="AM1048" s="27"/>
    </row>
    <row r="1049" spans="1:39" s="57" customFormat="1" outlineLevel="1">
      <c r="A1049" s="48"/>
      <c r="B1049" s="532" t="s">
        <v>56</v>
      </c>
      <c r="C1049" s="77">
        <f t="shared" si="17"/>
        <v>2058</v>
      </c>
      <c r="D1049" s="121" t="s">
        <v>14149</v>
      </c>
      <c r="E1049" s="121" t="str">
        <f t="shared" si="16"/>
        <v>DBB38008</v>
      </c>
      <c r="F1049" s="48" t="s">
        <v>14150</v>
      </c>
      <c r="G1049" s="95" t="s">
        <v>14151</v>
      </c>
      <c r="H1049" s="121"/>
      <c r="I1049" s="121" t="s">
        <v>13957</v>
      </c>
      <c r="J1049" s="48" t="s">
        <v>80</v>
      </c>
      <c r="K1049" s="48" t="s">
        <v>19</v>
      </c>
      <c r="L1049" s="48" t="s">
        <v>19</v>
      </c>
      <c r="M1049" s="120"/>
      <c r="N1049" s="120"/>
      <c r="O1049" s="97"/>
      <c r="P1049" s="48"/>
      <c r="Q1049" s="48"/>
      <c r="R1049" s="48"/>
      <c r="S1049" s="78"/>
      <c r="T1049" s="78"/>
      <c r="U1049" s="78"/>
      <c r="V1049" s="78"/>
      <c r="W1049" s="294"/>
      <c r="X1049" s="48"/>
      <c r="Y1049" s="78"/>
      <c r="Z1049" s="48"/>
      <c r="AA1049" s="48"/>
      <c r="AB1049" s="78"/>
      <c r="AC1049" s="78"/>
      <c r="AD1049" s="78"/>
      <c r="AE1049" s="653" t="s">
        <v>13974</v>
      </c>
      <c r="AF1049" s="48" t="s">
        <v>19</v>
      </c>
      <c r="AG1049" s="47" t="s">
        <v>1539</v>
      </c>
      <c r="AH1049" s="122"/>
      <c r="AI1049" s="122"/>
      <c r="AJ1049" s="50"/>
      <c r="AK1049" s="50"/>
      <c r="AL1049" s="27"/>
      <c r="AM1049" s="27"/>
    </row>
    <row r="1050" spans="1:39" s="57" customFormat="1" outlineLevel="1">
      <c r="A1050" s="48"/>
      <c r="B1050" s="532" t="s">
        <v>56</v>
      </c>
      <c r="C1050" s="77">
        <f t="shared" si="17"/>
        <v>2059</v>
      </c>
      <c r="D1050" s="121" t="s">
        <v>14152</v>
      </c>
      <c r="E1050" s="121" t="str">
        <f t="shared" si="16"/>
        <v>DBB38046</v>
      </c>
      <c r="F1050" s="48" t="s">
        <v>14153</v>
      </c>
      <c r="G1050" s="95" t="s">
        <v>14154</v>
      </c>
      <c r="H1050" s="121"/>
      <c r="I1050" s="121" t="s">
        <v>13957</v>
      </c>
      <c r="J1050" s="48" t="s">
        <v>80</v>
      </c>
      <c r="K1050" s="48" t="s">
        <v>19</v>
      </c>
      <c r="L1050" s="48" t="s">
        <v>19</v>
      </c>
      <c r="M1050" s="120"/>
      <c r="N1050" s="120"/>
      <c r="O1050" s="97"/>
      <c r="P1050" s="48"/>
      <c r="Q1050" s="48"/>
      <c r="R1050" s="48"/>
      <c r="S1050" s="78"/>
      <c r="T1050" s="78"/>
      <c r="U1050" s="78"/>
      <c r="V1050" s="78"/>
      <c r="W1050" s="294"/>
      <c r="X1050" s="48"/>
      <c r="Y1050" s="78"/>
      <c r="Z1050" s="48"/>
      <c r="AA1050" s="48"/>
      <c r="AB1050" s="78"/>
      <c r="AC1050" s="78"/>
      <c r="AD1050" s="78"/>
      <c r="AE1050" s="653" t="s">
        <v>13974</v>
      </c>
      <c r="AF1050" s="48" t="s">
        <v>19</v>
      </c>
      <c r="AG1050" s="47" t="s">
        <v>1539</v>
      </c>
      <c r="AH1050" s="122"/>
      <c r="AI1050" s="122"/>
      <c r="AJ1050" s="50"/>
      <c r="AK1050" s="50"/>
      <c r="AL1050" s="27"/>
      <c r="AM1050" s="27"/>
    </row>
    <row r="1051" spans="1:39" s="57" customFormat="1" outlineLevel="1">
      <c r="A1051" s="48"/>
      <c r="B1051" s="532" t="s">
        <v>56</v>
      </c>
      <c r="C1051" s="77">
        <f t="shared" si="17"/>
        <v>2060</v>
      </c>
      <c r="D1051" s="121" t="s">
        <v>14155</v>
      </c>
      <c r="E1051" s="121" t="str">
        <f t="shared" si="16"/>
        <v>DBB38084</v>
      </c>
      <c r="F1051" s="48" t="s">
        <v>14156</v>
      </c>
      <c r="G1051" s="95" t="s">
        <v>14157</v>
      </c>
      <c r="H1051" s="121"/>
      <c r="I1051" s="121" t="s">
        <v>13957</v>
      </c>
      <c r="J1051" s="48" t="s">
        <v>80</v>
      </c>
      <c r="K1051" s="48" t="s">
        <v>19</v>
      </c>
      <c r="L1051" s="48" t="s">
        <v>19</v>
      </c>
      <c r="M1051" s="120"/>
      <c r="N1051" s="120"/>
      <c r="O1051" s="97"/>
      <c r="P1051" s="48"/>
      <c r="Q1051" s="48"/>
      <c r="R1051" s="48"/>
      <c r="S1051" s="78"/>
      <c r="T1051" s="78"/>
      <c r="U1051" s="78"/>
      <c r="V1051" s="78"/>
      <c r="W1051" s="294"/>
      <c r="X1051" s="48"/>
      <c r="Y1051" s="78"/>
      <c r="Z1051" s="48"/>
      <c r="AA1051" s="48"/>
      <c r="AB1051" s="78"/>
      <c r="AC1051" s="78"/>
      <c r="AD1051" s="78"/>
      <c r="AE1051" s="653" t="s">
        <v>13974</v>
      </c>
      <c r="AF1051" s="48" t="s">
        <v>19</v>
      </c>
      <c r="AG1051" s="47" t="s">
        <v>1539</v>
      </c>
      <c r="AH1051" s="122"/>
      <c r="AI1051" s="122"/>
      <c r="AJ1051" s="50"/>
      <c r="AK1051" s="50"/>
      <c r="AL1051" s="27"/>
      <c r="AM1051" s="27"/>
    </row>
    <row r="1052" spans="1:39" s="57" customFormat="1" outlineLevel="1">
      <c r="A1052" s="48"/>
      <c r="B1052" s="532" t="s">
        <v>56</v>
      </c>
      <c r="C1052" s="77">
        <f t="shared" si="17"/>
        <v>2061</v>
      </c>
      <c r="D1052" s="121" t="s">
        <v>14158</v>
      </c>
      <c r="E1052" s="121" t="str">
        <f t="shared" si="16"/>
        <v>DBB38122</v>
      </c>
      <c r="F1052" s="48" t="s">
        <v>14159</v>
      </c>
      <c r="G1052" s="95" t="s">
        <v>14160</v>
      </c>
      <c r="H1052" s="121"/>
      <c r="I1052" s="121" t="s">
        <v>13957</v>
      </c>
      <c r="J1052" s="48" t="s">
        <v>80</v>
      </c>
      <c r="K1052" s="48" t="s">
        <v>19</v>
      </c>
      <c r="L1052" s="48" t="s">
        <v>19</v>
      </c>
      <c r="M1052" s="120"/>
      <c r="N1052" s="120"/>
      <c r="O1052" s="97"/>
      <c r="P1052" s="48"/>
      <c r="Q1052" s="48"/>
      <c r="R1052" s="48"/>
      <c r="S1052" s="78"/>
      <c r="T1052" s="78"/>
      <c r="U1052" s="78"/>
      <c r="V1052" s="78"/>
      <c r="W1052" s="294"/>
      <c r="X1052" s="48"/>
      <c r="Y1052" s="78"/>
      <c r="Z1052" s="48"/>
      <c r="AA1052" s="48"/>
      <c r="AB1052" s="78"/>
      <c r="AC1052" s="78"/>
      <c r="AD1052" s="78"/>
      <c r="AE1052" s="653" t="s">
        <v>13974</v>
      </c>
      <c r="AF1052" s="48" t="s">
        <v>19</v>
      </c>
      <c r="AG1052" s="47" t="s">
        <v>1539</v>
      </c>
      <c r="AH1052" s="122"/>
      <c r="AI1052" s="122"/>
      <c r="AJ1052" s="50"/>
      <c r="AK1052" s="50"/>
      <c r="AL1052" s="27"/>
      <c r="AM1052" s="27"/>
    </row>
    <row r="1053" spans="1:39" s="57" customFormat="1" outlineLevel="1">
      <c r="A1053" s="48"/>
      <c r="B1053" s="532" t="s">
        <v>56</v>
      </c>
      <c r="C1053" s="77">
        <f t="shared" si="17"/>
        <v>2062</v>
      </c>
      <c r="D1053" s="121" t="s">
        <v>14161</v>
      </c>
      <c r="E1053" s="121" t="str">
        <f t="shared" si="16"/>
        <v>DBB38160</v>
      </c>
      <c r="F1053" s="48" t="s">
        <v>14162</v>
      </c>
      <c r="G1053" s="95" t="s">
        <v>14163</v>
      </c>
      <c r="H1053" s="121"/>
      <c r="I1053" s="121" t="s">
        <v>13957</v>
      </c>
      <c r="J1053" s="48" t="s">
        <v>80</v>
      </c>
      <c r="K1053" s="48" t="s">
        <v>19</v>
      </c>
      <c r="L1053" s="48" t="s">
        <v>19</v>
      </c>
      <c r="M1053" s="120"/>
      <c r="N1053" s="120"/>
      <c r="O1053" s="97"/>
      <c r="P1053" s="48"/>
      <c r="Q1053" s="48"/>
      <c r="R1053" s="48"/>
      <c r="S1053" s="78"/>
      <c r="T1053" s="78"/>
      <c r="U1053" s="78"/>
      <c r="V1053" s="78"/>
      <c r="W1053" s="294"/>
      <c r="X1053" s="48"/>
      <c r="Y1053" s="78"/>
      <c r="Z1053" s="48"/>
      <c r="AA1053" s="48"/>
      <c r="AB1053" s="78"/>
      <c r="AC1053" s="78"/>
      <c r="AD1053" s="78"/>
      <c r="AE1053" s="653" t="s">
        <v>13974</v>
      </c>
      <c r="AF1053" s="48" t="s">
        <v>19</v>
      </c>
      <c r="AG1053" s="47" t="s">
        <v>1539</v>
      </c>
      <c r="AH1053" s="122"/>
      <c r="AI1053" s="122"/>
      <c r="AJ1053" s="50"/>
      <c r="AK1053" s="50"/>
      <c r="AL1053" s="27"/>
      <c r="AM1053" s="27"/>
    </row>
    <row r="1054" spans="1:39" s="57" customFormat="1" outlineLevel="1">
      <c r="A1054" s="48"/>
      <c r="B1054" s="532" t="s">
        <v>56</v>
      </c>
      <c r="C1054" s="77">
        <f t="shared" si="17"/>
        <v>2063</v>
      </c>
      <c r="D1054" s="121" t="s">
        <v>14164</v>
      </c>
      <c r="E1054" s="121" t="str">
        <f t="shared" si="16"/>
        <v>DBB38198</v>
      </c>
      <c r="F1054" s="48" t="s">
        <v>14165</v>
      </c>
      <c r="G1054" s="95" t="s">
        <v>14166</v>
      </c>
      <c r="H1054" s="121"/>
      <c r="I1054" s="121" t="s">
        <v>13957</v>
      </c>
      <c r="J1054" s="48" t="s">
        <v>80</v>
      </c>
      <c r="K1054" s="48" t="s">
        <v>19</v>
      </c>
      <c r="L1054" s="48" t="s">
        <v>19</v>
      </c>
      <c r="M1054" s="120"/>
      <c r="N1054" s="120"/>
      <c r="O1054" s="97"/>
      <c r="P1054" s="48"/>
      <c r="Q1054" s="48"/>
      <c r="R1054" s="48"/>
      <c r="S1054" s="78"/>
      <c r="T1054" s="78"/>
      <c r="U1054" s="78"/>
      <c r="V1054" s="78"/>
      <c r="W1054" s="294"/>
      <c r="X1054" s="48"/>
      <c r="Y1054" s="78"/>
      <c r="Z1054" s="48"/>
      <c r="AA1054" s="48"/>
      <c r="AB1054" s="78"/>
      <c r="AC1054" s="78"/>
      <c r="AD1054" s="78"/>
      <c r="AE1054" s="653" t="s">
        <v>13974</v>
      </c>
      <c r="AF1054" s="48" t="s">
        <v>19</v>
      </c>
      <c r="AG1054" s="47" t="s">
        <v>1539</v>
      </c>
      <c r="AH1054" s="122"/>
      <c r="AI1054" s="122"/>
      <c r="AJ1054" s="50"/>
      <c r="AK1054" s="50"/>
      <c r="AL1054" s="27"/>
      <c r="AM1054" s="27"/>
    </row>
    <row r="1055" spans="1:39" s="57" customFormat="1" outlineLevel="1">
      <c r="A1055" s="48"/>
      <c r="B1055" s="532" t="s">
        <v>56</v>
      </c>
      <c r="C1055" s="77">
        <f t="shared" si="17"/>
        <v>2064</v>
      </c>
      <c r="D1055" s="121" t="s">
        <v>14167</v>
      </c>
      <c r="E1055" s="121" t="str">
        <f t="shared" si="16"/>
        <v>DBB38236</v>
      </c>
      <c r="F1055" s="48" t="s">
        <v>14168</v>
      </c>
      <c r="G1055" s="95" t="s">
        <v>14169</v>
      </c>
      <c r="H1055" s="121"/>
      <c r="I1055" s="121" t="s">
        <v>13957</v>
      </c>
      <c r="J1055" s="48" t="s">
        <v>80</v>
      </c>
      <c r="K1055" s="48" t="s">
        <v>19</v>
      </c>
      <c r="L1055" s="48" t="s">
        <v>19</v>
      </c>
      <c r="M1055" s="120"/>
      <c r="N1055" s="120"/>
      <c r="O1055" s="97"/>
      <c r="P1055" s="48"/>
      <c r="Q1055" s="48"/>
      <c r="R1055" s="48"/>
      <c r="S1055" s="78"/>
      <c r="T1055" s="78"/>
      <c r="U1055" s="78"/>
      <c r="V1055" s="78"/>
      <c r="W1055" s="294"/>
      <c r="X1055" s="48"/>
      <c r="Y1055" s="78"/>
      <c r="Z1055" s="48"/>
      <c r="AA1055" s="48"/>
      <c r="AB1055" s="78"/>
      <c r="AC1055" s="78"/>
      <c r="AD1055" s="78"/>
      <c r="AE1055" s="653" t="s">
        <v>13974</v>
      </c>
      <c r="AF1055" s="48" t="s">
        <v>19</v>
      </c>
      <c r="AG1055" s="47" t="s">
        <v>1539</v>
      </c>
      <c r="AH1055" s="122"/>
      <c r="AI1055" s="122"/>
      <c r="AJ1055" s="50"/>
      <c r="AK1055" s="50"/>
      <c r="AL1055" s="27"/>
      <c r="AM1055" s="27"/>
    </row>
    <row r="1056" spans="1:39" s="57" customFormat="1" ht="13.5" customHeight="1" outlineLevel="1">
      <c r="A1056" s="48"/>
      <c r="B1056" s="532" t="s">
        <v>56</v>
      </c>
      <c r="C1056" s="77">
        <f t="shared" si="17"/>
        <v>2065</v>
      </c>
      <c r="D1056" s="48" t="s">
        <v>14170</v>
      </c>
      <c r="E1056" s="121" t="str">
        <f t="shared" si="16"/>
        <v>DBB38274</v>
      </c>
      <c r="F1056" s="48" t="s">
        <v>14171</v>
      </c>
      <c r="G1056" s="95" t="s">
        <v>14172</v>
      </c>
      <c r="H1056" s="121"/>
      <c r="I1056" s="121" t="s">
        <v>13957</v>
      </c>
      <c r="J1056" s="48" t="s">
        <v>80</v>
      </c>
      <c r="K1056" s="48" t="s">
        <v>19</v>
      </c>
      <c r="L1056" s="48" t="s">
        <v>19</v>
      </c>
      <c r="M1056" s="120"/>
      <c r="N1056" s="120"/>
      <c r="O1056" s="97"/>
      <c r="P1056" s="48"/>
      <c r="Q1056" s="48"/>
      <c r="R1056" s="48"/>
      <c r="S1056" s="78"/>
      <c r="T1056" s="78"/>
      <c r="U1056" s="78"/>
      <c r="V1056" s="78"/>
      <c r="W1056" s="294"/>
      <c r="X1056" s="48"/>
      <c r="Y1056" s="78"/>
      <c r="Z1056" s="48"/>
      <c r="AA1056" s="48"/>
      <c r="AB1056" s="78"/>
      <c r="AC1056" s="78"/>
      <c r="AD1056" s="78"/>
      <c r="AE1056" s="394"/>
      <c r="AF1056" s="47"/>
      <c r="AG1056" s="47"/>
      <c r="AH1056" s="122"/>
      <c r="AI1056" s="122"/>
      <c r="AJ1056" s="50"/>
      <c r="AK1056" s="50"/>
      <c r="AL1056" s="27"/>
      <c r="AM1056" s="27"/>
    </row>
    <row r="1057" spans="1:39" s="57" customFormat="1" ht="13.5" customHeight="1" outlineLevel="1">
      <c r="A1057" s="48"/>
      <c r="B1057" s="532" t="s">
        <v>56</v>
      </c>
      <c r="C1057" s="77">
        <f t="shared" si="17"/>
        <v>2066</v>
      </c>
      <c r="D1057" s="121" t="s">
        <v>14173</v>
      </c>
      <c r="E1057" s="121" t="str">
        <f t="shared" si="16"/>
        <v>DBB38312</v>
      </c>
      <c r="F1057" s="48" t="s">
        <v>14174</v>
      </c>
      <c r="G1057" s="95" t="s">
        <v>14175</v>
      </c>
      <c r="H1057" s="121"/>
      <c r="I1057" s="121" t="s">
        <v>13957</v>
      </c>
      <c r="J1057" s="48" t="s">
        <v>80</v>
      </c>
      <c r="K1057" s="48" t="s">
        <v>19</v>
      </c>
      <c r="L1057" s="48" t="s">
        <v>19</v>
      </c>
      <c r="M1057" s="120"/>
      <c r="N1057" s="120"/>
      <c r="O1057" s="97"/>
      <c r="P1057" s="48"/>
      <c r="Q1057" s="48"/>
      <c r="R1057" s="48"/>
      <c r="S1057" s="78"/>
      <c r="T1057" s="78"/>
      <c r="U1057" s="78"/>
      <c r="V1057" s="78"/>
      <c r="W1057" s="294"/>
      <c r="X1057" s="48"/>
      <c r="Y1057" s="78"/>
      <c r="Z1057" s="48"/>
      <c r="AA1057" s="48"/>
      <c r="AB1057" s="78"/>
      <c r="AC1057" s="78"/>
      <c r="AD1057" s="78"/>
      <c r="AE1057" s="394"/>
      <c r="AF1057" s="47"/>
      <c r="AG1057" s="47"/>
      <c r="AH1057" s="122"/>
      <c r="AI1057" s="122"/>
      <c r="AJ1057" s="50"/>
      <c r="AK1057" s="50"/>
      <c r="AL1057" s="27"/>
      <c r="AM1057" s="27"/>
    </row>
    <row r="1058" spans="1:39" s="57" customFormat="1" ht="13.5" customHeight="1" outlineLevel="1">
      <c r="A1058" s="48"/>
      <c r="B1058" s="532" t="s">
        <v>56</v>
      </c>
      <c r="C1058" s="77">
        <f t="shared" si="17"/>
        <v>2067</v>
      </c>
      <c r="D1058" s="121" t="s">
        <v>14176</v>
      </c>
      <c r="E1058" s="121" t="str">
        <f t="shared" ref="E1058:E1087" si="18">"DBB"&amp;RIGHT(E1057,5)+38</f>
        <v>DBB38350</v>
      </c>
      <c r="F1058" s="48" t="s">
        <v>14177</v>
      </c>
      <c r="G1058" s="95" t="s">
        <v>14178</v>
      </c>
      <c r="H1058" s="121"/>
      <c r="I1058" s="121" t="s">
        <v>13957</v>
      </c>
      <c r="J1058" s="48" t="s">
        <v>80</v>
      </c>
      <c r="K1058" s="48" t="s">
        <v>19</v>
      </c>
      <c r="L1058" s="48" t="s">
        <v>19</v>
      </c>
      <c r="M1058" s="120"/>
      <c r="N1058" s="120"/>
      <c r="O1058" s="97"/>
      <c r="P1058" s="48"/>
      <c r="Q1058" s="48"/>
      <c r="R1058" s="48"/>
      <c r="S1058" s="78"/>
      <c r="T1058" s="78"/>
      <c r="U1058" s="78"/>
      <c r="V1058" s="78"/>
      <c r="W1058" s="294"/>
      <c r="X1058" s="48"/>
      <c r="Y1058" s="78"/>
      <c r="Z1058" s="48"/>
      <c r="AA1058" s="48"/>
      <c r="AB1058" s="78"/>
      <c r="AC1058" s="78"/>
      <c r="AD1058" s="78"/>
      <c r="AE1058" s="394"/>
      <c r="AF1058" s="47"/>
      <c r="AG1058" s="47"/>
      <c r="AH1058" s="122"/>
      <c r="AI1058" s="122"/>
      <c r="AJ1058" s="50"/>
      <c r="AK1058" s="50"/>
      <c r="AL1058" s="27"/>
      <c r="AM1058" s="27"/>
    </row>
    <row r="1059" spans="1:39" s="57" customFormat="1" ht="13.5" customHeight="1" outlineLevel="1">
      <c r="A1059" s="48"/>
      <c r="B1059" s="532" t="s">
        <v>56</v>
      </c>
      <c r="C1059" s="77">
        <f t="shared" ref="C1059:C1087" si="19">C1058+1</f>
        <v>2068</v>
      </c>
      <c r="D1059" s="121" t="s">
        <v>14179</v>
      </c>
      <c r="E1059" s="121" t="str">
        <f t="shared" si="18"/>
        <v>DBB38388</v>
      </c>
      <c r="F1059" s="48" t="s">
        <v>14180</v>
      </c>
      <c r="G1059" s="95" t="s">
        <v>14181</v>
      </c>
      <c r="H1059" s="121"/>
      <c r="I1059" s="121" t="s">
        <v>13957</v>
      </c>
      <c r="J1059" s="48" t="s">
        <v>80</v>
      </c>
      <c r="K1059" s="48" t="s">
        <v>19</v>
      </c>
      <c r="L1059" s="48" t="s">
        <v>19</v>
      </c>
      <c r="M1059" s="120"/>
      <c r="N1059" s="120"/>
      <c r="O1059" s="97"/>
      <c r="P1059" s="48"/>
      <c r="Q1059" s="48"/>
      <c r="R1059" s="48"/>
      <c r="S1059" s="78"/>
      <c r="T1059" s="78"/>
      <c r="U1059" s="78"/>
      <c r="V1059" s="78"/>
      <c r="W1059" s="294"/>
      <c r="X1059" s="48"/>
      <c r="Y1059" s="78"/>
      <c r="Z1059" s="48"/>
      <c r="AA1059" s="48"/>
      <c r="AB1059" s="78"/>
      <c r="AC1059" s="78"/>
      <c r="AD1059" s="78"/>
      <c r="AE1059" s="394"/>
      <c r="AF1059" s="47"/>
      <c r="AG1059" s="47"/>
      <c r="AH1059" s="122"/>
      <c r="AI1059" s="122"/>
      <c r="AJ1059" s="50"/>
      <c r="AK1059" s="50"/>
      <c r="AL1059" s="27"/>
      <c r="AM1059" s="27"/>
    </row>
    <row r="1060" spans="1:39" s="57" customFormat="1" ht="13.5" customHeight="1" outlineLevel="1">
      <c r="A1060" s="48"/>
      <c r="B1060" s="532" t="s">
        <v>56</v>
      </c>
      <c r="C1060" s="77">
        <f t="shared" si="19"/>
        <v>2069</v>
      </c>
      <c r="D1060" s="121" t="s">
        <v>14182</v>
      </c>
      <c r="E1060" s="121" t="str">
        <f t="shared" si="18"/>
        <v>DBB38426</v>
      </c>
      <c r="F1060" s="48" t="s">
        <v>14183</v>
      </c>
      <c r="G1060" s="95" t="s">
        <v>14184</v>
      </c>
      <c r="H1060" s="121"/>
      <c r="I1060" s="121" t="s">
        <v>13957</v>
      </c>
      <c r="J1060" s="48" t="s">
        <v>80</v>
      </c>
      <c r="K1060" s="48" t="s">
        <v>19</v>
      </c>
      <c r="L1060" s="48" t="s">
        <v>19</v>
      </c>
      <c r="M1060" s="120"/>
      <c r="N1060" s="120"/>
      <c r="O1060" s="97"/>
      <c r="P1060" s="48"/>
      <c r="Q1060" s="48"/>
      <c r="R1060" s="48"/>
      <c r="S1060" s="78"/>
      <c r="T1060" s="78"/>
      <c r="U1060" s="78"/>
      <c r="V1060" s="78"/>
      <c r="W1060" s="294"/>
      <c r="X1060" s="48"/>
      <c r="Y1060" s="78"/>
      <c r="Z1060" s="48"/>
      <c r="AA1060" s="48"/>
      <c r="AB1060" s="78"/>
      <c r="AC1060" s="78"/>
      <c r="AD1060" s="78"/>
      <c r="AE1060" s="394"/>
      <c r="AF1060" s="47"/>
      <c r="AG1060" s="47"/>
      <c r="AH1060" s="122"/>
      <c r="AI1060" s="122"/>
      <c r="AJ1060" s="50"/>
      <c r="AK1060" s="50"/>
      <c r="AL1060" s="27"/>
      <c r="AM1060" s="27"/>
    </row>
    <row r="1061" spans="1:39" s="57" customFormat="1" ht="13.5" customHeight="1" outlineLevel="1">
      <c r="A1061" s="48"/>
      <c r="B1061" s="532" t="s">
        <v>56</v>
      </c>
      <c r="C1061" s="77">
        <f t="shared" si="19"/>
        <v>2070</v>
      </c>
      <c r="D1061" s="121" t="s">
        <v>14185</v>
      </c>
      <c r="E1061" s="121" t="str">
        <f t="shared" si="18"/>
        <v>DBB38464</v>
      </c>
      <c r="F1061" s="48" t="s">
        <v>14186</v>
      </c>
      <c r="G1061" s="95" t="s">
        <v>14187</v>
      </c>
      <c r="H1061" s="121"/>
      <c r="I1061" s="121" t="s">
        <v>13957</v>
      </c>
      <c r="J1061" s="48" t="s">
        <v>80</v>
      </c>
      <c r="K1061" s="48" t="s">
        <v>19</v>
      </c>
      <c r="L1061" s="48" t="s">
        <v>19</v>
      </c>
      <c r="M1061" s="120"/>
      <c r="N1061" s="120"/>
      <c r="O1061" s="97"/>
      <c r="P1061" s="48"/>
      <c r="Q1061" s="48"/>
      <c r="R1061" s="48"/>
      <c r="S1061" s="78"/>
      <c r="T1061" s="78"/>
      <c r="U1061" s="78"/>
      <c r="V1061" s="78"/>
      <c r="W1061" s="294"/>
      <c r="X1061" s="48"/>
      <c r="Y1061" s="78"/>
      <c r="Z1061" s="48"/>
      <c r="AA1061" s="48"/>
      <c r="AB1061" s="78"/>
      <c r="AC1061" s="78"/>
      <c r="AD1061" s="78"/>
      <c r="AE1061" s="394"/>
      <c r="AF1061" s="47"/>
      <c r="AG1061" s="47"/>
      <c r="AH1061" s="122"/>
      <c r="AI1061" s="122"/>
      <c r="AJ1061" s="50"/>
      <c r="AK1061" s="50"/>
      <c r="AL1061" s="27"/>
      <c r="AM1061" s="27"/>
    </row>
    <row r="1062" spans="1:39" s="57" customFormat="1" ht="13.5" customHeight="1" outlineLevel="1">
      <c r="A1062" s="48"/>
      <c r="B1062" s="532" t="s">
        <v>56</v>
      </c>
      <c r="C1062" s="77">
        <f t="shared" si="19"/>
        <v>2071</v>
      </c>
      <c r="D1062" s="121" t="s">
        <v>14188</v>
      </c>
      <c r="E1062" s="121" t="str">
        <f t="shared" si="18"/>
        <v>DBB38502</v>
      </c>
      <c r="F1062" s="48" t="s">
        <v>14189</v>
      </c>
      <c r="G1062" s="95" t="s">
        <v>14190</v>
      </c>
      <c r="H1062" s="121"/>
      <c r="I1062" s="121" t="s">
        <v>13957</v>
      </c>
      <c r="J1062" s="48" t="s">
        <v>80</v>
      </c>
      <c r="K1062" s="48" t="s">
        <v>19</v>
      </c>
      <c r="L1062" s="48" t="s">
        <v>19</v>
      </c>
      <c r="M1062" s="120"/>
      <c r="N1062" s="120"/>
      <c r="O1062" s="97"/>
      <c r="P1062" s="48"/>
      <c r="Q1062" s="48"/>
      <c r="R1062" s="48"/>
      <c r="S1062" s="78"/>
      <c r="T1062" s="78"/>
      <c r="U1062" s="78"/>
      <c r="V1062" s="78"/>
      <c r="W1062" s="294"/>
      <c r="X1062" s="48"/>
      <c r="Y1062" s="78"/>
      <c r="Z1062" s="48"/>
      <c r="AA1062" s="48"/>
      <c r="AB1062" s="78"/>
      <c r="AC1062" s="78"/>
      <c r="AD1062" s="78"/>
      <c r="AE1062" s="394"/>
      <c r="AF1062" s="47"/>
      <c r="AG1062" s="47"/>
      <c r="AH1062" s="122"/>
      <c r="AI1062" s="122"/>
      <c r="AJ1062" s="50"/>
      <c r="AK1062" s="50"/>
      <c r="AL1062" s="27"/>
      <c r="AM1062" s="27"/>
    </row>
    <row r="1063" spans="1:39" s="57" customFormat="1" ht="13.5" customHeight="1" outlineLevel="1">
      <c r="A1063" s="48"/>
      <c r="B1063" s="532" t="s">
        <v>56</v>
      </c>
      <c r="C1063" s="77">
        <f t="shared" si="19"/>
        <v>2072</v>
      </c>
      <c r="D1063" s="121" t="s">
        <v>14191</v>
      </c>
      <c r="E1063" s="121" t="str">
        <f t="shared" si="18"/>
        <v>DBB38540</v>
      </c>
      <c r="F1063" s="48" t="s">
        <v>14192</v>
      </c>
      <c r="G1063" s="95" t="s">
        <v>14193</v>
      </c>
      <c r="H1063" s="121"/>
      <c r="I1063" s="121" t="s">
        <v>13957</v>
      </c>
      <c r="J1063" s="48" t="s">
        <v>80</v>
      </c>
      <c r="K1063" s="48" t="s">
        <v>19</v>
      </c>
      <c r="L1063" s="48" t="s">
        <v>19</v>
      </c>
      <c r="M1063" s="120"/>
      <c r="N1063" s="120"/>
      <c r="O1063" s="97"/>
      <c r="P1063" s="48"/>
      <c r="Q1063" s="48"/>
      <c r="R1063" s="48"/>
      <c r="S1063" s="78"/>
      <c r="T1063" s="78"/>
      <c r="U1063" s="78"/>
      <c r="V1063" s="78"/>
      <c r="W1063" s="294"/>
      <c r="X1063" s="48"/>
      <c r="Y1063" s="78"/>
      <c r="Z1063" s="48"/>
      <c r="AA1063" s="48"/>
      <c r="AB1063" s="78"/>
      <c r="AC1063" s="78"/>
      <c r="AD1063" s="78"/>
      <c r="AE1063" s="394"/>
      <c r="AF1063" s="47"/>
      <c r="AG1063" s="47"/>
      <c r="AH1063" s="122"/>
      <c r="AI1063" s="122"/>
      <c r="AJ1063" s="50"/>
      <c r="AK1063" s="50"/>
      <c r="AL1063" s="27"/>
      <c r="AM1063" s="27"/>
    </row>
    <row r="1064" spans="1:39" s="57" customFormat="1" ht="13.5" customHeight="1" outlineLevel="1">
      <c r="A1064" s="48"/>
      <c r="B1064" s="532" t="s">
        <v>56</v>
      </c>
      <c r="C1064" s="77">
        <f t="shared" si="19"/>
        <v>2073</v>
      </c>
      <c r="D1064" s="121" t="s">
        <v>14194</v>
      </c>
      <c r="E1064" s="121" t="str">
        <f t="shared" si="18"/>
        <v>DBB38578</v>
      </c>
      <c r="F1064" s="48" t="s">
        <v>14195</v>
      </c>
      <c r="G1064" s="95" t="s">
        <v>14196</v>
      </c>
      <c r="H1064" s="121"/>
      <c r="I1064" s="121" t="s">
        <v>13957</v>
      </c>
      <c r="J1064" s="48" t="s">
        <v>80</v>
      </c>
      <c r="K1064" s="48" t="s">
        <v>19</v>
      </c>
      <c r="L1064" s="48" t="s">
        <v>19</v>
      </c>
      <c r="M1064" s="120"/>
      <c r="N1064" s="120"/>
      <c r="O1064" s="97"/>
      <c r="P1064" s="48"/>
      <c r="Q1064" s="48"/>
      <c r="R1064" s="48"/>
      <c r="S1064" s="78"/>
      <c r="T1064" s="78"/>
      <c r="U1064" s="78"/>
      <c r="V1064" s="78"/>
      <c r="W1064" s="294"/>
      <c r="X1064" s="48"/>
      <c r="Y1064" s="78"/>
      <c r="Z1064" s="48"/>
      <c r="AA1064" s="48"/>
      <c r="AB1064" s="78"/>
      <c r="AC1064" s="78"/>
      <c r="AD1064" s="78"/>
      <c r="AE1064" s="394"/>
      <c r="AF1064" s="47"/>
      <c r="AG1064" s="47"/>
      <c r="AH1064" s="122"/>
      <c r="AI1064" s="122"/>
      <c r="AJ1064" s="50"/>
      <c r="AK1064" s="50"/>
      <c r="AL1064" s="27"/>
      <c r="AM1064" s="27"/>
    </row>
    <row r="1065" spans="1:39" s="57" customFormat="1" ht="13.5" customHeight="1" outlineLevel="1">
      <c r="A1065" s="48"/>
      <c r="B1065" s="532" t="s">
        <v>56</v>
      </c>
      <c r="C1065" s="77">
        <f t="shared" si="19"/>
        <v>2074</v>
      </c>
      <c r="D1065" s="121" t="s">
        <v>14197</v>
      </c>
      <c r="E1065" s="121" t="str">
        <f t="shared" si="18"/>
        <v>DBB38616</v>
      </c>
      <c r="F1065" s="48" t="s">
        <v>14198</v>
      </c>
      <c r="G1065" s="95" t="s">
        <v>14199</v>
      </c>
      <c r="H1065" s="121"/>
      <c r="I1065" s="121" t="s">
        <v>13957</v>
      </c>
      <c r="J1065" s="48" t="s">
        <v>80</v>
      </c>
      <c r="K1065" s="48" t="s">
        <v>19</v>
      </c>
      <c r="L1065" s="48" t="s">
        <v>19</v>
      </c>
      <c r="M1065" s="120"/>
      <c r="N1065" s="120"/>
      <c r="O1065" s="97"/>
      <c r="P1065" s="48"/>
      <c r="Q1065" s="48"/>
      <c r="R1065" s="48"/>
      <c r="S1065" s="78"/>
      <c r="T1065" s="78"/>
      <c r="U1065" s="78"/>
      <c r="V1065" s="78"/>
      <c r="W1065" s="294"/>
      <c r="X1065" s="48"/>
      <c r="Y1065" s="78"/>
      <c r="Z1065" s="48"/>
      <c r="AA1065" s="48"/>
      <c r="AB1065" s="78"/>
      <c r="AC1065" s="78"/>
      <c r="AD1065" s="78"/>
      <c r="AE1065" s="394"/>
      <c r="AF1065" s="47"/>
      <c r="AG1065" s="47"/>
      <c r="AH1065" s="122"/>
      <c r="AI1065" s="122"/>
      <c r="AJ1065" s="50"/>
      <c r="AK1065" s="50"/>
      <c r="AL1065" s="27"/>
      <c r="AM1065" s="27"/>
    </row>
    <row r="1066" spans="1:39" s="57" customFormat="1" ht="13.5" customHeight="1" outlineLevel="1">
      <c r="A1066" s="48"/>
      <c r="B1066" s="532" t="s">
        <v>56</v>
      </c>
      <c r="C1066" s="77">
        <f t="shared" si="19"/>
        <v>2075</v>
      </c>
      <c r="D1066" s="121" t="s">
        <v>14200</v>
      </c>
      <c r="E1066" s="121" t="str">
        <f t="shared" si="18"/>
        <v>DBB38654</v>
      </c>
      <c r="F1066" s="48" t="s">
        <v>14201</v>
      </c>
      <c r="G1066" s="95" t="s">
        <v>14202</v>
      </c>
      <c r="H1066" s="121"/>
      <c r="I1066" s="121" t="s">
        <v>13957</v>
      </c>
      <c r="J1066" s="48" t="s">
        <v>80</v>
      </c>
      <c r="K1066" s="48" t="s">
        <v>19</v>
      </c>
      <c r="L1066" s="48" t="s">
        <v>19</v>
      </c>
      <c r="M1066" s="120"/>
      <c r="N1066" s="120"/>
      <c r="O1066" s="97"/>
      <c r="P1066" s="48"/>
      <c r="Q1066" s="48"/>
      <c r="R1066" s="48"/>
      <c r="S1066" s="78"/>
      <c r="T1066" s="78"/>
      <c r="U1066" s="78"/>
      <c r="V1066" s="78"/>
      <c r="W1066" s="294"/>
      <c r="X1066" s="48"/>
      <c r="Y1066" s="78"/>
      <c r="Z1066" s="48"/>
      <c r="AA1066" s="48"/>
      <c r="AB1066" s="78"/>
      <c r="AC1066" s="78"/>
      <c r="AD1066" s="78"/>
      <c r="AE1066" s="394"/>
      <c r="AF1066" s="47"/>
      <c r="AG1066" s="47"/>
      <c r="AH1066" s="122"/>
      <c r="AI1066" s="122"/>
      <c r="AJ1066" s="50"/>
      <c r="AK1066" s="50"/>
      <c r="AL1066" s="27"/>
      <c r="AM1066" s="27"/>
    </row>
    <row r="1067" spans="1:39" s="57" customFormat="1" ht="13.5" customHeight="1" outlineLevel="1">
      <c r="A1067" s="48"/>
      <c r="B1067" s="532" t="s">
        <v>56</v>
      </c>
      <c r="C1067" s="77">
        <f t="shared" si="19"/>
        <v>2076</v>
      </c>
      <c r="D1067" s="121" t="s">
        <v>14203</v>
      </c>
      <c r="E1067" s="121" t="str">
        <f t="shared" si="18"/>
        <v>DBB38692</v>
      </c>
      <c r="F1067" s="48" t="s">
        <v>14204</v>
      </c>
      <c r="G1067" s="95" t="s">
        <v>14205</v>
      </c>
      <c r="H1067" s="121"/>
      <c r="I1067" s="121" t="s">
        <v>13957</v>
      </c>
      <c r="J1067" s="48" t="s">
        <v>80</v>
      </c>
      <c r="K1067" s="48" t="s">
        <v>19</v>
      </c>
      <c r="L1067" s="48" t="s">
        <v>19</v>
      </c>
      <c r="M1067" s="120"/>
      <c r="N1067" s="120"/>
      <c r="O1067" s="97"/>
      <c r="P1067" s="48"/>
      <c r="Q1067" s="48"/>
      <c r="R1067" s="48"/>
      <c r="S1067" s="78"/>
      <c r="T1067" s="78"/>
      <c r="U1067" s="78"/>
      <c r="V1067" s="78"/>
      <c r="W1067" s="294"/>
      <c r="X1067" s="48"/>
      <c r="Y1067" s="78"/>
      <c r="Z1067" s="48"/>
      <c r="AA1067" s="48"/>
      <c r="AB1067" s="78"/>
      <c r="AC1067" s="78"/>
      <c r="AD1067" s="78"/>
      <c r="AE1067" s="394"/>
      <c r="AF1067" s="47"/>
      <c r="AG1067" s="47"/>
      <c r="AH1067" s="122"/>
      <c r="AI1067" s="122"/>
      <c r="AJ1067" s="50"/>
      <c r="AK1067" s="50"/>
      <c r="AL1067" s="27"/>
      <c r="AM1067" s="27"/>
    </row>
    <row r="1068" spans="1:39" s="57" customFormat="1" ht="13.5" customHeight="1" outlineLevel="1">
      <c r="A1068" s="48"/>
      <c r="B1068" s="532" t="s">
        <v>56</v>
      </c>
      <c r="C1068" s="77">
        <f t="shared" si="19"/>
        <v>2077</v>
      </c>
      <c r="D1068" s="121" t="s">
        <v>14206</v>
      </c>
      <c r="E1068" s="121" t="str">
        <f t="shared" si="18"/>
        <v>DBB38730</v>
      </c>
      <c r="F1068" s="48" t="s">
        <v>14207</v>
      </c>
      <c r="G1068" s="95" t="s">
        <v>14208</v>
      </c>
      <c r="H1068" s="121"/>
      <c r="I1068" s="121" t="s">
        <v>13957</v>
      </c>
      <c r="J1068" s="48" t="s">
        <v>80</v>
      </c>
      <c r="K1068" s="48" t="s">
        <v>19</v>
      </c>
      <c r="L1068" s="48" t="s">
        <v>19</v>
      </c>
      <c r="M1068" s="120"/>
      <c r="N1068" s="120"/>
      <c r="O1068" s="97"/>
      <c r="P1068" s="48"/>
      <c r="Q1068" s="48"/>
      <c r="R1068" s="48"/>
      <c r="S1068" s="78"/>
      <c r="T1068" s="78"/>
      <c r="U1068" s="78"/>
      <c r="V1068" s="78"/>
      <c r="W1068" s="294"/>
      <c r="X1068" s="48"/>
      <c r="Y1068" s="78"/>
      <c r="Z1068" s="48"/>
      <c r="AA1068" s="48"/>
      <c r="AB1068" s="78"/>
      <c r="AC1068" s="78"/>
      <c r="AD1068" s="78"/>
      <c r="AE1068" s="394"/>
      <c r="AF1068" s="47"/>
      <c r="AG1068" s="47"/>
      <c r="AH1068" s="122"/>
      <c r="AI1068" s="122"/>
      <c r="AJ1068" s="50"/>
      <c r="AK1068" s="50"/>
      <c r="AL1068" s="27"/>
      <c r="AM1068" s="27"/>
    </row>
    <row r="1069" spans="1:39" s="57" customFormat="1" ht="13.5" customHeight="1" outlineLevel="1">
      <c r="A1069" s="48"/>
      <c r="B1069" s="532" t="s">
        <v>56</v>
      </c>
      <c r="C1069" s="77">
        <f t="shared" si="19"/>
        <v>2078</v>
      </c>
      <c r="D1069" s="121" t="s">
        <v>14209</v>
      </c>
      <c r="E1069" s="121" t="str">
        <f t="shared" si="18"/>
        <v>DBB38768</v>
      </c>
      <c r="F1069" s="48" t="s">
        <v>14210</v>
      </c>
      <c r="G1069" s="95" t="s">
        <v>14211</v>
      </c>
      <c r="H1069" s="121"/>
      <c r="I1069" s="121" t="s">
        <v>13957</v>
      </c>
      <c r="J1069" s="48" t="s">
        <v>80</v>
      </c>
      <c r="K1069" s="48" t="s">
        <v>19</v>
      </c>
      <c r="L1069" s="48" t="s">
        <v>19</v>
      </c>
      <c r="M1069" s="120"/>
      <c r="N1069" s="120"/>
      <c r="O1069" s="97"/>
      <c r="P1069" s="48"/>
      <c r="Q1069" s="48"/>
      <c r="R1069" s="48"/>
      <c r="S1069" s="78"/>
      <c r="T1069" s="78"/>
      <c r="U1069" s="78"/>
      <c r="V1069" s="78"/>
      <c r="W1069" s="294"/>
      <c r="X1069" s="48"/>
      <c r="Y1069" s="78"/>
      <c r="Z1069" s="48"/>
      <c r="AA1069" s="48"/>
      <c r="AB1069" s="78"/>
      <c r="AC1069" s="78"/>
      <c r="AD1069" s="78"/>
      <c r="AE1069" s="394"/>
      <c r="AF1069" s="47"/>
      <c r="AG1069" s="47"/>
      <c r="AH1069" s="122"/>
      <c r="AI1069" s="122"/>
      <c r="AJ1069" s="50"/>
      <c r="AK1069" s="50"/>
      <c r="AL1069" s="27"/>
      <c r="AM1069" s="27"/>
    </row>
    <row r="1070" spans="1:39" s="57" customFormat="1" ht="13.5" customHeight="1" outlineLevel="1">
      <c r="A1070" s="48"/>
      <c r="B1070" s="532" t="s">
        <v>56</v>
      </c>
      <c r="C1070" s="77">
        <f t="shared" si="19"/>
        <v>2079</v>
      </c>
      <c r="D1070" s="121" t="s">
        <v>14212</v>
      </c>
      <c r="E1070" s="121" t="str">
        <f t="shared" si="18"/>
        <v>DBB38806</v>
      </c>
      <c r="F1070" s="48" t="s">
        <v>14213</v>
      </c>
      <c r="G1070" s="95" t="s">
        <v>14214</v>
      </c>
      <c r="H1070" s="121"/>
      <c r="I1070" s="121" t="s">
        <v>13957</v>
      </c>
      <c r="J1070" s="48" t="s">
        <v>80</v>
      </c>
      <c r="K1070" s="48" t="s">
        <v>19</v>
      </c>
      <c r="L1070" s="48" t="s">
        <v>19</v>
      </c>
      <c r="M1070" s="120"/>
      <c r="N1070" s="120"/>
      <c r="O1070" s="97"/>
      <c r="P1070" s="48"/>
      <c r="Q1070" s="48"/>
      <c r="R1070" s="48"/>
      <c r="S1070" s="78"/>
      <c r="T1070" s="78"/>
      <c r="U1070" s="78"/>
      <c r="V1070" s="78"/>
      <c r="W1070" s="294"/>
      <c r="X1070" s="48"/>
      <c r="Y1070" s="78"/>
      <c r="Z1070" s="48"/>
      <c r="AA1070" s="48"/>
      <c r="AB1070" s="78"/>
      <c r="AC1070" s="78"/>
      <c r="AD1070" s="78"/>
      <c r="AE1070" s="394"/>
      <c r="AF1070" s="47"/>
      <c r="AG1070" s="47"/>
      <c r="AH1070" s="122"/>
      <c r="AI1070" s="122"/>
      <c r="AJ1070" s="50"/>
      <c r="AK1070" s="50"/>
      <c r="AL1070" s="27"/>
      <c r="AM1070" s="27"/>
    </row>
    <row r="1071" spans="1:39" s="57" customFormat="1" ht="13.5" customHeight="1" outlineLevel="1">
      <c r="A1071" s="48"/>
      <c r="B1071" s="532" t="s">
        <v>56</v>
      </c>
      <c r="C1071" s="77">
        <f t="shared" si="19"/>
        <v>2080</v>
      </c>
      <c r="D1071" s="121" t="s">
        <v>14215</v>
      </c>
      <c r="E1071" s="121" t="str">
        <f t="shared" si="18"/>
        <v>DBB38844</v>
      </c>
      <c r="F1071" s="48" t="s">
        <v>14216</v>
      </c>
      <c r="G1071" s="95" t="s">
        <v>14217</v>
      </c>
      <c r="H1071" s="121"/>
      <c r="I1071" s="121" t="s">
        <v>13957</v>
      </c>
      <c r="J1071" s="48" t="s">
        <v>80</v>
      </c>
      <c r="K1071" s="48" t="s">
        <v>19</v>
      </c>
      <c r="L1071" s="48" t="s">
        <v>19</v>
      </c>
      <c r="M1071" s="120"/>
      <c r="N1071" s="120"/>
      <c r="O1071" s="97"/>
      <c r="P1071" s="48"/>
      <c r="Q1071" s="48"/>
      <c r="R1071" s="48"/>
      <c r="S1071" s="78"/>
      <c r="T1071" s="78"/>
      <c r="U1071" s="78"/>
      <c r="V1071" s="78"/>
      <c r="W1071" s="294"/>
      <c r="X1071" s="48"/>
      <c r="Y1071" s="78"/>
      <c r="Z1071" s="48"/>
      <c r="AA1071" s="48"/>
      <c r="AB1071" s="78"/>
      <c r="AC1071" s="78"/>
      <c r="AD1071" s="78"/>
      <c r="AE1071" s="394"/>
      <c r="AF1071" s="47"/>
      <c r="AG1071" s="47"/>
      <c r="AH1071" s="122"/>
      <c r="AI1071" s="122"/>
      <c r="AJ1071" s="50"/>
      <c r="AK1071" s="50"/>
      <c r="AL1071" s="27"/>
      <c r="AM1071" s="27"/>
    </row>
    <row r="1072" spans="1:39" s="57" customFormat="1" ht="13.5" customHeight="1" outlineLevel="1">
      <c r="A1072" s="48"/>
      <c r="B1072" s="532" t="s">
        <v>56</v>
      </c>
      <c r="C1072" s="77">
        <f t="shared" si="19"/>
        <v>2081</v>
      </c>
      <c r="D1072" s="121" t="s">
        <v>14218</v>
      </c>
      <c r="E1072" s="121" t="str">
        <f t="shared" si="18"/>
        <v>DBB38882</v>
      </c>
      <c r="F1072" s="48" t="s">
        <v>14219</v>
      </c>
      <c r="G1072" s="95" t="s">
        <v>14220</v>
      </c>
      <c r="H1072" s="121"/>
      <c r="I1072" s="121" t="s">
        <v>13957</v>
      </c>
      <c r="J1072" s="48" t="s">
        <v>80</v>
      </c>
      <c r="K1072" s="48" t="s">
        <v>19</v>
      </c>
      <c r="L1072" s="48" t="s">
        <v>19</v>
      </c>
      <c r="M1072" s="120"/>
      <c r="N1072" s="120"/>
      <c r="O1072" s="97"/>
      <c r="P1072" s="48"/>
      <c r="Q1072" s="48"/>
      <c r="R1072" s="48"/>
      <c r="S1072" s="78"/>
      <c r="T1072" s="78"/>
      <c r="U1072" s="78"/>
      <c r="V1072" s="78"/>
      <c r="W1072" s="294"/>
      <c r="X1072" s="48"/>
      <c r="Y1072" s="78"/>
      <c r="Z1072" s="48"/>
      <c r="AA1072" s="48"/>
      <c r="AB1072" s="78"/>
      <c r="AC1072" s="78"/>
      <c r="AD1072" s="78"/>
      <c r="AE1072" s="394"/>
      <c r="AF1072" s="47"/>
      <c r="AG1072" s="47"/>
      <c r="AH1072" s="122"/>
      <c r="AI1072" s="122"/>
      <c r="AJ1072" s="50"/>
      <c r="AK1072" s="50"/>
      <c r="AL1072" s="27"/>
      <c r="AM1072" s="27"/>
    </row>
    <row r="1073" spans="1:39" s="57" customFormat="1" ht="13.5" customHeight="1" outlineLevel="1">
      <c r="A1073" s="48"/>
      <c r="B1073" s="532" t="s">
        <v>56</v>
      </c>
      <c r="C1073" s="77">
        <f t="shared" si="19"/>
        <v>2082</v>
      </c>
      <c r="D1073" s="121" t="s">
        <v>14221</v>
      </c>
      <c r="E1073" s="121" t="str">
        <f t="shared" si="18"/>
        <v>DBB38920</v>
      </c>
      <c r="F1073" s="48" t="s">
        <v>14222</v>
      </c>
      <c r="G1073" s="95" t="s">
        <v>14223</v>
      </c>
      <c r="H1073" s="121"/>
      <c r="I1073" s="121" t="s">
        <v>13957</v>
      </c>
      <c r="J1073" s="48" t="s">
        <v>80</v>
      </c>
      <c r="K1073" s="48" t="s">
        <v>19</v>
      </c>
      <c r="L1073" s="48" t="s">
        <v>19</v>
      </c>
      <c r="M1073" s="120"/>
      <c r="N1073" s="120"/>
      <c r="O1073" s="97"/>
      <c r="P1073" s="48"/>
      <c r="Q1073" s="48"/>
      <c r="R1073" s="48"/>
      <c r="S1073" s="78"/>
      <c r="T1073" s="78"/>
      <c r="U1073" s="78"/>
      <c r="V1073" s="78"/>
      <c r="W1073" s="294"/>
      <c r="X1073" s="48"/>
      <c r="Y1073" s="78"/>
      <c r="Z1073" s="48"/>
      <c r="AA1073" s="48"/>
      <c r="AB1073" s="78"/>
      <c r="AC1073" s="78"/>
      <c r="AD1073" s="78"/>
      <c r="AE1073" s="394"/>
      <c r="AF1073" s="47"/>
      <c r="AG1073" s="47"/>
      <c r="AH1073" s="122"/>
      <c r="AI1073" s="122"/>
      <c r="AJ1073" s="50"/>
      <c r="AK1073" s="50"/>
      <c r="AL1073" s="27"/>
      <c r="AM1073" s="27"/>
    </row>
    <row r="1074" spans="1:39" s="57" customFormat="1" ht="13.5" customHeight="1" outlineLevel="1">
      <c r="A1074" s="48"/>
      <c r="B1074" s="532" t="s">
        <v>56</v>
      </c>
      <c r="C1074" s="77">
        <f t="shared" si="19"/>
        <v>2083</v>
      </c>
      <c r="D1074" s="121" t="s">
        <v>14224</v>
      </c>
      <c r="E1074" s="121" t="str">
        <f t="shared" si="18"/>
        <v>DBB38958</v>
      </c>
      <c r="F1074" s="48" t="s">
        <v>14225</v>
      </c>
      <c r="G1074" s="95" t="s">
        <v>14226</v>
      </c>
      <c r="H1074" s="121"/>
      <c r="I1074" s="121" t="s">
        <v>13957</v>
      </c>
      <c r="J1074" s="48" t="s">
        <v>80</v>
      </c>
      <c r="K1074" s="48" t="s">
        <v>19</v>
      </c>
      <c r="L1074" s="48" t="s">
        <v>19</v>
      </c>
      <c r="M1074" s="120"/>
      <c r="N1074" s="120"/>
      <c r="O1074" s="97"/>
      <c r="P1074" s="48"/>
      <c r="Q1074" s="48"/>
      <c r="R1074" s="48"/>
      <c r="S1074" s="78"/>
      <c r="T1074" s="78"/>
      <c r="U1074" s="78"/>
      <c r="V1074" s="78"/>
      <c r="W1074" s="294"/>
      <c r="X1074" s="48"/>
      <c r="Y1074" s="78"/>
      <c r="Z1074" s="48"/>
      <c r="AA1074" s="48"/>
      <c r="AB1074" s="78"/>
      <c r="AC1074" s="78"/>
      <c r="AD1074" s="78"/>
      <c r="AE1074" s="394"/>
      <c r="AF1074" s="47"/>
      <c r="AG1074" s="47"/>
      <c r="AH1074" s="122"/>
      <c r="AI1074" s="122"/>
      <c r="AJ1074" s="50"/>
      <c r="AK1074" s="50"/>
      <c r="AL1074" s="27"/>
      <c r="AM1074" s="27"/>
    </row>
    <row r="1075" spans="1:39" s="57" customFormat="1" ht="13.5" customHeight="1" outlineLevel="1">
      <c r="A1075" s="48"/>
      <c r="B1075" s="532" t="s">
        <v>56</v>
      </c>
      <c r="C1075" s="77">
        <f t="shared" si="19"/>
        <v>2084</v>
      </c>
      <c r="D1075" s="121" t="s">
        <v>14227</v>
      </c>
      <c r="E1075" s="121" t="str">
        <f t="shared" si="18"/>
        <v>DBB38996</v>
      </c>
      <c r="F1075" s="48" t="s">
        <v>14228</v>
      </c>
      <c r="G1075" s="95" t="s">
        <v>14229</v>
      </c>
      <c r="H1075" s="121"/>
      <c r="I1075" s="121" t="s">
        <v>13957</v>
      </c>
      <c r="J1075" s="48" t="s">
        <v>80</v>
      </c>
      <c r="K1075" s="48" t="s">
        <v>19</v>
      </c>
      <c r="L1075" s="48" t="s">
        <v>19</v>
      </c>
      <c r="M1075" s="120"/>
      <c r="N1075" s="120"/>
      <c r="O1075" s="97"/>
      <c r="P1075" s="48"/>
      <c r="Q1075" s="48"/>
      <c r="R1075" s="48"/>
      <c r="S1075" s="78"/>
      <c r="T1075" s="78"/>
      <c r="U1075" s="78"/>
      <c r="V1075" s="78"/>
      <c r="W1075" s="294"/>
      <c r="X1075" s="48"/>
      <c r="Y1075" s="78"/>
      <c r="Z1075" s="48"/>
      <c r="AA1075" s="48"/>
      <c r="AB1075" s="78"/>
      <c r="AC1075" s="78"/>
      <c r="AD1075" s="78"/>
      <c r="AE1075" s="394"/>
      <c r="AF1075" s="47"/>
      <c r="AG1075" s="47"/>
      <c r="AH1075" s="122"/>
      <c r="AI1075" s="122"/>
      <c r="AJ1075" s="50"/>
      <c r="AK1075" s="50"/>
      <c r="AL1075" s="27"/>
      <c r="AM1075" s="27"/>
    </row>
    <row r="1076" spans="1:39" s="57" customFormat="1" ht="13.5" customHeight="1" outlineLevel="1">
      <c r="A1076" s="48"/>
      <c r="B1076" s="532" t="s">
        <v>56</v>
      </c>
      <c r="C1076" s="77">
        <f t="shared" si="19"/>
        <v>2085</v>
      </c>
      <c r="D1076" s="121" t="s">
        <v>14230</v>
      </c>
      <c r="E1076" s="121" t="str">
        <f t="shared" si="18"/>
        <v>DBB39034</v>
      </c>
      <c r="F1076" s="48" t="s">
        <v>14231</v>
      </c>
      <c r="G1076" s="95" t="s">
        <v>14232</v>
      </c>
      <c r="H1076" s="121"/>
      <c r="I1076" s="121" t="s">
        <v>13957</v>
      </c>
      <c r="J1076" s="48" t="s">
        <v>80</v>
      </c>
      <c r="K1076" s="48" t="s">
        <v>19</v>
      </c>
      <c r="L1076" s="48" t="s">
        <v>19</v>
      </c>
      <c r="M1076" s="120"/>
      <c r="N1076" s="120"/>
      <c r="O1076" s="97"/>
      <c r="P1076" s="48"/>
      <c r="Q1076" s="48"/>
      <c r="R1076" s="48"/>
      <c r="S1076" s="78"/>
      <c r="T1076" s="78"/>
      <c r="U1076" s="78"/>
      <c r="V1076" s="78"/>
      <c r="W1076" s="294"/>
      <c r="X1076" s="48"/>
      <c r="Y1076" s="78"/>
      <c r="Z1076" s="48"/>
      <c r="AA1076" s="48"/>
      <c r="AB1076" s="78"/>
      <c r="AC1076" s="78"/>
      <c r="AD1076" s="78"/>
      <c r="AE1076" s="394"/>
      <c r="AF1076" s="47"/>
      <c r="AG1076" s="47"/>
      <c r="AH1076" s="122"/>
      <c r="AI1076" s="122"/>
      <c r="AJ1076" s="50"/>
      <c r="AK1076" s="50"/>
      <c r="AL1076" s="27"/>
      <c r="AM1076" s="27"/>
    </row>
    <row r="1077" spans="1:39" s="57" customFormat="1" ht="13.5" customHeight="1" outlineLevel="1">
      <c r="A1077" s="48"/>
      <c r="B1077" s="532" t="s">
        <v>56</v>
      </c>
      <c r="C1077" s="77">
        <f t="shared" si="19"/>
        <v>2086</v>
      </c>
      <c r="D1077" s="121" t="s">
        <v>14233</v>
      </c>
      <c r="E1077" s="121" t="str">
        <f t="shared" si="18"/>
        <v>DBB39072</v>
      </c>
      <c r="F1077" s="48" t="s">
        <v>14234</v>
      </c>
      <c r="G1077" s="95" t="s">
        <v>14235</v>
      </c>
      <c r="H1077" s="121"/>
      <c r="I1077" s="121" t="s">
        <v>13957</v>
      </c>
      <c r="J1077" s="48" t="s">
        <v>80</v>
      </c>
      <c r="K1077" s="48" t="s">
        <v>19</v>
      </c>
      <c r="L1077" s="48" t="s">
        <v>19</v>
      </c>
      <c r="M1077" s="120"/>
      <c r="N1077" s="120"/>
      <c r="O1077" s="97"/>
      <c r="P1077" s="48"/>
      <c r="Q1077" s="48"/>
      <c r="R1077" s="48"/>
      <c r="S1077" s="78"/>
      <c r="T1077" s="78"/>
      <c r="U1077" s="78"/>
      <c r="V1077" s="78"/>
      <c r="W1077" s="294"/>
      <c r="X1077" s="48"/>
      <c r="Y1077" s="78"/>
      <c r="Z1077" s="48"/>
      <c r="AA1077" s="48"/>
      <c r="AB1077" s="78"/>
      <c r="AC1077" s="78"/>
      <c r="AD1077" s="78"/>
      <c r="AE1077" s="394"/>
      <c r="AF1077" s="47"/>
      <c r="AG1077" s="47"/>
      <c r="AH1077" s="122"/>
      <c r="AI1077" s="122"/>
      <c r="AJ1077" s="50"/>
      <c r="AK1077" s="50"/>
      <c r="AL1077" s="27"/>
      <c r="AM1077" s="27"/>
    </row>
    <row r="1078" spans="1:39" s="57" customFormat="1" ht="13.5" customHeight="1" outlineLevel="1">
      <c r="A1078" s="48"/>
      <c r="B1078" s="532" t="s">
        <v>56</v>
      </c>
      <c r="C1078" s="77">
        <f t="shared" si="19"/>
        <v>2087</v>
      </c>
      <c r="D1078" s="121" t="s">
        <v>14236</v>
      </c>
      <c r="E1078" s="121" t="str">
        <f t="shared" si="18"/>
        <v>DBB39110</v>
      </c>
      <c r="F1078" s="48" t="s">
        <v>14237</v>
      </c>
      <c r="G1078" s="95" t="s">
        <v>14238</v>
      </c>
      <c r="H1078" s="121"/>
      <c r="I1078" s="121" t="s">
        <v>13957</v>
      </c>
      <c r="J1078" s="48" t="s">
        <v>80</v>
      </c>
      <c r="K1078" s="48" t="s">
        <v>19</v>
      </c>
      <c r="L1078" s="48" t="s">
        <v>19</v>
      </c>
      <c r="M1078" s="120"/>
      <c r="N1078" s="120"/>
      <c r="O1078" s="97"/>
      <c r="P1078" s="48"/>
      <c r="Q1078" s="48"/>
      <c r="R1078" s="48"/>
      <c r="S1078" s="78"/>
      <c r="T1078" s="78"/>
      <c r="U1078" s="78"/>
      <c r="V1078" s="78"/>
      <c r="W1078" s="294"/>
      <c r="X1078" s="48"/>
      <c r="Y1078" s="78"/>
      <c r="Z1078" s="48"/>
      <c r="AA1078" s="48"/>
      <c r="AB1078" s="78"/>
      <c r="AC1078" s="78"/>
      <c r="AD1078" s="78"/>
      <c r="AE1078" s="394"/>
      <c r="AF1078" s="47"/>
      <c r="AG1078" s="47"/>
      <c r="AH1078" s="122"/>
      <c r="AI1078" s="122"/>
      <c r="AJ1078" s="50"/>
      <c r="AK1078" s="50"/>
      <c r="AL1078" s="27"/>
      <c r="AM1078" s="27"/>
    </row>
    <row r="1079" spans="1:39" s="57" customFormat="1" ht="13.5" customHeight="1" outlineLevel="1">
      <c r="A1079" s="48"/>
      <c r="B1079" s="532" t="s">
        <v>56</v>
      </c>
      <c r="C1079" s="77">
        <f t="shared" si="19"/>
        <v>2088</v>
      </c>
      <c r="D1079" s="121" t="s">
        <v>14239</v>
      </c>
      <c r="E1079" s="121" t="str">
        <f t="shared" si="18"/>
        <v>DBB39148</v>
      </c>
      <c r="F1079" s="48" t="s">
        <v>14240</v>
      </c>
      <c r="G1079" s="95" t="s">
        <v>14241</v>
      </c>
      <c r="H1079" s="121"/>
      <c r="I1079" s="121" t="s">
        <v>13957</v>
      </c>
      <c r="J1079" s="48" t="s">
        <v>80</v>
      </c>
      <c r="K1079" s="48" t="s">
        <v>19</v>
      </c>
      <c r="L1079" s="48" t="s">
        <v>19</v>
      </c>
      <c r="M1079" s="120"/>
      <c r="N1079" s="120"/>
      <c r="O1079" s="97"/>
      <c r="P1079" s="48"/>
      <c r="Q1079" s="48"/>
      <c r="R1079" s="48"/>
      <c r="S1079" s="78"/>
      <c r="T1079" s="78"/>
      <c r="U1079" s="78"/>
      <c r="V1079" s="78"/>
      <c r="W1079" s="294"/>
      <c r="X1079" s="48"/>
      <c r="Y1079" s="78"/>
      <c r="Z1079" s="48"/>
      <c r="AA1079" s="48"/>
      <c r="AB1079" s="78"/>
      <c r="AC1079" s="78"/>
      <c r="AD1079" s="78"/>
      <c r="AE1079" s="394"/>
      <c r="AF1079" s="47"/>
      <c r="AG1079" s="47"/>
      <c r="AH1079" s="122"/>
      <c r="AI1079" s="122"/>
      <c r="AJ1079" s="50"/>
      <c r="AK1079" s="50"/>
      <c r="AL1079" s="27"/>
      <c r="AM1079" s="27"/>
    </row>
    <row r="1080" spans="1:39" s="57" customFormat="1" ht="13.5" customHeight="1" outlineLevel="1">
      <c r="A1080" s="48"/>
      <c r="B1080" s="532" t="s">
        <v>56</v>
      </c>
      <c r="C1080" s="77">
        <f t="shared" si="19"/>
        <v>2089</v>
      </c>
      <c r="D1080" s="121" t="s">
        <v>14242</v>
      </c>
      <c r="E1080" s="121" t="str">
        <f t="shared" si="18"/>
        <v>DBB39186</v>
      </c>
      <c r="F1080" s="48" t="s">
        <v>14243</v>
      </c>
      <c r="G1080" s="95" t="s">
        <v>14244</v>
      </c>
      <c r="H1080" s="121"/>
      <c r="I1080" s="121" t="s">
        <v>13957</v>
      </c>
      <c r="J1080" s="48" t="s">
        <v>80</v>
      </c>
      <c r="K1080" s="48" t="s">
        <v>19</v>
      </c>
      <c r="L1080" s="48" t="s">
        <v>19</v>
      </c>
      <c r="M1080" s="120"/>
      <c r="N1080" s="120"/>
      <c r="O1080" s="97"/>
      <c r="P1080" s="48"/>
      <c r="Q1080" s="48"/>
      <c r="R1080" s="48"/>
      <c r="S1080" s="78"/>
      <c r="T1080" s="78"/>
      <c r="U1080" s="78"/>
      <c r="V1080" s="78"/>
      <c r="W1080" s="294"/>
      <c r="X1080" s="48"/>
      <c r="Y1080" s="78"/>
      <c r="Z1080" s="48"/>
      <c r="AA1080" s="48"/>
      <c r="AB1080" s="78"/>
      <c r="AC1080" s="78"/>
      <c r="AD1080" s="78"/>
      <c r="AE1080" s="394"/>
      <c r="AF1080" s="47"/>
      <c r="AG1080" s="47"/>
      <c r="AH1080" s="122"/>
      <c r="AI1080" s="122"/>
      <c r="AJ1080" s="50"/>
      <c r="AK1080" s="50"/>
      <c r="AL1080" s="27"/>
      <c r="AM1080" s="27"/>
    </row>
    <row r="1081" spans="1:39" s="57" customFormat="1" ht="13.5" customHeight="1" outlineLevel="1">
      <c r="A1081" s="48"/>
      <c r="B1081" s="532" t="s">
        <v>56</v>
      </c>
      <c r="C1081" s="77">
        <f t="shared" si="19"/>
        <v>2090</v>
      </c>
      <c r="D1081" s="121" t="s">
        <v>14245</v>
      </c>
      <c r="E1081" s="121" t="str">
        <f t="shared" si="18"/>
        <v>DBB39224</v>
      </c>
      <c r="F1081" s="48" t="s">
        <v>14246</v>
      </c>
      <c r="G1081" s="95" t="s">
        <v>14247</v>
      </c>
      <c r="H1081" s="121"/>
      <c r="I1081" s="121" t="s">
        <v>13957</v>
      </c>
      <c r="J1081" s="48" t="s">
        <v>80</v>
      </c>
      <c r="K1081" s="48" t="s">
        <v>19</v>
      </c>
      <c r="L1081" s="48" t="s">
        <v>19</v>
      </c>
      <c r="M1081" s="120"/>
      <c r="N1081" s="120"/>
      <c r="O1081" s="97"/>
      <c r="P1081" s="48"/>
      <c r="Q1081" s="48"/>
      <c r="R1081" s="48"/>
      <c r="S1081" s="78"/>
      <c r="T1081" s="78"/>
      <c r="U1081" s="78"/>
      <c r="V1081" s="78"/>
      <c r="W1081" s="294"/>
      <c r="X1081" s="48"/>
      <c r="Y1081" s="78"/>
      <c r="Z1081" s="48"/>
      <c r="AA1081" s="48"/>
      <c r="AB1081" s="78"/>
      <c r="AC1081" s="78"/>
      <c r="AD1081" s="78"/>
      <c r="AE1081" s="394"/>
      <c r="AF1081" s="47"/>
      <c r="AG1081" s="47"/>
      <c r="AH1081" s="122"/>
      <c r="AI1081" s="122"/>
      <c r="AJ1081" s="50"/>
      <c r="AK1081" s="50"/>
      <c r="AL1081" s="27"/>
      <c r="AM1081" s="27"/>
    </row>
    <row r="1082" spans="1:39" s="57" customFormat="1" ht="13.5" customHeight="1" outlineLevel="1">
      <c r="A1082" s="48"/>
      <c r="B1082" s="532" t="s">
        <v>56</v>
      </c>
      <c r="C1082" s="77">
        <f t="shared" si="19"/>
        <v>2091</v>
      </c>
      <c r="D1082" s="121" t="s">
        <v>14248</v>
      </c>
      <c r="E1082" s="121" t="str">
        <f t="shared" si="18"/>
        <v>DBB39262</v>
      </c>
      <c r="F1082" s="48" t="s">
        <v>14249</v>
      </c>
      <c r="G1082" s="95" t="s">
        <v>14250</v>
      </c>
      <c r="H1082" s="121"/>
      <c r="I1082" s="121" t="s">
        <v>13957</v>
      </c>
      <c r="J1082" s="48" t="s">
        <v>80</v>
      </c>
      <c r="K1082" s="48" t="s">
        <v>19</v>
      </c>
      <c r="L1082" s="48" t="s">
        <v>19</v>
      </c>
      <c r="M1082" s="120"/>
      <c r="N1082" s="120"/>
      <c r="O1082" s="97"/>
      <c r="P1082" s="48"/>
      <c r="Q1082" s="48"/>
      <c r="R1082" s="48"/>
      <c r="S1082" s="78"/>
      <c r="T1082" s="78"/>
      <c r="U1082" s="78"/>
      <c r="V1082" s="78"/>
      <c r="W1082" s="294"/>
      <c r="X1082" s="48"/>
      <c r="Y1082" s="78"/>
      <c r="Z1082" s="48"/>
      <c r="AA1082" s="48"/>
      <c r="AB1082" s="78"/>
      <c r="AC1082" s="78"/>
      <c r="AD1082" s="78"/>
      <c r="AE1082" s="394"/>
      <c r="AF1082" s="47"/>
      <c r="AG1082" s="47"/>
      <c r="AH1082" s="122"/>
      <c r="AI1082" s="122"/>
      <c r="AJ1082" s="50"/>
      <c r="AK1082" s="50"/>
      <c r="AL1082" s="27"/>
      <c r="AM1082" s="27"/>
    </row>
    <row r="1083" spans="1:39" s="57" customFormat="1" ht="13.5" customHeight="1" outlineLevel="1">
      <c r="A1083" s="48"/>
      <c r="B1083" s="532" t="s">
        <v>56</v>
      </c>
      <c r="C1083" s="77">
        <f t="shared" si="19"/>
        <v>2092</v>
      </c>
      <c r="D1083" s="121" t="s">
        <v>14251</v>
      </c>
      <c r="E1083" s="121" t="str">
        <f t="shared" si="18"/>
        <v>DBB39300</v>
      </c>
      <c r="F1083" s="48" t="s">
        <v>14252</v>
      </c>
      <c r="G1083" s="95" t="s">
        <v>14253</v>
      </c>
      <c r="H1083" s="121"/>
      <c r="I1083" s="121" t="s">
        <v>13957</v>
      </c>
      <c r="J1083" s="48" t="s">
        <v>80</v>
      </c>
      <c r="K1083" s="48" t="s">
        <v>19</v>
      </c>
      <c r="L1083" s="48" t="s">
        <v>19</v>
      </c>
      <c r="M1083" s="120"/>
      <c r="N1083" s="120"/>
      <c r="O1083" s="97"/>
      <c r="P1083" s="48"/>
      <c r="Q1083" s="48"/>
      <c r="R1083" s="48"/>
      <c r="S1083" s="78"/>
      <c r="T1083" s="78"/>
      <c r="U1083" s="78"/>
      <c r="V1083" s="78"/>
      <c r="W1083" s="294"/>
      <c r="X1083" s="48"/>
      <c r="Y1083" s="78"/>
      <c r="Z1083" s="48"/>
      <c r="AA1083" s="48"/>
      <c r="AB1083" s="78"/>
      <c r="AC1083" s="78"/>
      <c r="AD1083" s="78"/>
      <c r="AE1083" s="394"/>
      <c r="AF1083" s="47"/>
      <c r="AG1083" s="47"/>
      <c r="AH1083" s="122"/>
      <c r="AI1083" s="122"/>
      <c r="AJ1083" s="50"/>
      <c r="AK1083" s="50"/>
      <c r="AL1083" s="27"/>
      <c r="AM1083" s="27"/>
    </row>
    <row r="1084" spans="1:39" s="57" customFormat="1" ht="13.5" customHeight="1" outlineLevel="1">
      <c r="A1084" s="48"/>
      <c r="B1084" s="532" t="s">
        <v>56</v>
      </c>
      <c r="C1084" s="77">
        <f t="shared" si="19"/>
        <v>2093</v>
      </c>
      <c r="D1084" s="121" t="s">
        <v>14254</v>
      </c>
      <c r="E1084" s="121" t="str">
        <f t="shared" si="18"/>
        <v>DBB39338</v>
      </c>
      <c r="F1084" s="48" t="s">
        <v>14255</v>
      </c>
      <c r="G1084" s="95" t="s">
        <v>14256</v>
      </c>
      <c r="H1084" s="121"/>
      <c r="I1084" s="121" t="s">
        <v>13957</v>
      </c>
      <c r="J1084" s="48" t="s">
        <v>80</v>
      </c>
      <c r="K1084" s="48" t="s">
        <v>19</v>
      </c>
      <c r="L1084" s="48" t="s">
        <v>19</v>
      </c>
      <c r="M1084" s="120"/>
      <c r="N1084" s="120"/>
      <c r="O1084" s="97"/>
      <c r="P1084" s="48"/>
      <c r="Q1084" s="48"/>
      <c r="R1084" s="48"/>
      <c r="S1084" s="78"/>
      <c r="T1084" s="78"/>
      <c r="U1084" s="78"/>
      <c r="V1084" s="78"/>
      <c r="W1084" s="294"/>
      <c r="X1084" s="48"/>
      <c r="Y1084" s="78"/>
      <c r="Z1084" s="48"/>
      <c r="AA1084" s="48"/>
      <c r="AB1084" s="78"/>
      <c r="AC1084" s="78"/>
      <c r="AD1084" s="78"/>
      <c r="AE1084" s="394"/>
      <c r="AF1084" s="47"/>
      <c r="AG1084" s="47"/>
      <c r="AH1084" s="122"/>
      <c r="AI1084" s="122"/>
      <c r="AJ1084" s="50"/>
      <c r="AK1084" s="50"/>
      <c r="AL1084" s="27"/>
      <c r="AM1084" s="27"/>
    </row>
    <row r="1085" spans="1:39" s="57" customFormat="1" ht="13.5" customHeight="1" outlineLevel="1">
      <c r="A1085" s="48"/>
      <c r="B1085" s="532" t="s">
        <v>56</v>
      </c>
      <c r="C1085" s="77">
        <f t="shared" si="19"/>
        <v>2094</v>
      </c>
      <c r="D1085" s="121" t="s">
        <v>14257</v>
      </c>
      <c r="E1085" s="121" t="str">
        <f t="shared" si="18"/>
        <v>DBB39376</v>
      </c>
      <c r="F1085" s="48" t="s">
        <v>14258</v>
      </c>
      <c r="G1085" s="95" t="s">
        <v>14259</v>
      </c>
      <c r="H1085" s="121"/>
      <c r="I1085" s="121" t="s">
        <v>13957</v>
      </c>
      <c r="J1085" s="48" t="s">
        <v>80</v>
      </c>
      <c r="K1085" s="48" t="s">
        <v>19</v>
      </c>
      <c r="L1085" s="48" t="s">
        <v>19</v>
      </c>
      <c r="M1085" s="120"/>
      <c r="N1085" s="120"/>
      <c r="O1085" s="97"/>
      <c r="P1085" s="48"/>
      <c r="Q1085" s="48"/>
      <c r="R1085" s="48"/>
      <c r="S1085" s="78"/>
      <c r="T1085" s="78"/>
      <c r="U1085" s="78"/>
      <c r="V1085" s="78"/>
      <c r="W1085" s="294"/>
      <c r="X1085" s="48"/>
      <c r="Y1085" s="78"/>
      <c r="Z1085" s="48"/>
      <c r="AA1085" s="48"/>
      <c r="AB1085" s="78"/>
      <c r="AC1085" s="78"/>
      <c r="AD1085" s="78"/>
      <c r="AE1085" s="394"/>
      <c r="AF1085" s="47"/>
      <c r="AG1085" s="47"/>
      <c r="AH1085" s="122"/>
      <c r="AI1085" s="122"/>
      <c r="AJ1085" s="50"/>
      <c r="AK1085" s="50"/>
      <c r="AL1085" s="27"/>
      <c r="AM1085" s="27"/>
    </row>
    <row r="1086" spans="1:39" s="57" customFormat="1" ht="13.5" customHeight="1" outlineLevel="1">
      <c r="A1086" s="48"/>
      <c r="B1086" s="532" t="s">
        <v>56</v>
      </c>
      <c r="C1086" s="77">
        <f t="shared" si="19"/>
        <v>2095</v>
      </c>
      <c r="D1086" s="121" t="s">
        <v>14260</v>
      </c>
      <c r="E1086" s="121" t="str">
        <f t="shared" si="18"/>
        <v>DBB39414</v>
      </c>
      <c r="F1086" s="48" t="s">
        <v>14261</v>
      </c>
      <c r="G1086" s="95" t="s">
        <v>14262</v>
      </c>
      <c r="H1086" s="121"/>
      <c r="I1086" s="121" t="s">
        <v>13957</v>
      </c>
      <c r="J1086" s="48" t="s">
        <v>80</v>
      </c>
      <c r="K1086" s="48" t="s">
        <v>19</v>
      </c>
      <c r="L1086" s="48" t="s">
        <v>19</v>
      </c>
      <c r="M1086" s="120"/>
      <c r="N1086" s="120"/>
      <c r="O1086" s="97"/>
      <c r="P1086" s="48"/>
      <c r="Q1086" s="48"/>
      <c r="R1086" s="48"/>
      <c r="S1086" s="78"/>
      <c r="T1086" s="78"/>
      <c r="U1086" s="78"/>
      <c r="V1086" s="78"/>
      <c r="W1086" s="294"/>
      <c r="X1086" s="48"/>
      <c r="Y1086" s="78"/>
      <c r="Z1086" s="48"/>
      <c r="AA1086" s="48"/>
      <c r="AB1086" s="78"/>
      <c r="AC1086" s="78"/>
      <c r="AD1086" s="78"/>
      <c r="AE1086" s="394"/>
      <c r="AF1086" s="47"/>
      <c r="AG1086" s="47"/>
      <c r="AH1086" s="122"/>
      <c r="AI1086" s="122"/>
      <c r="AJ1086" s="50"/>
      <c r="AK1086" s="50"/>
      <c r="AL1086" s="27"/>
      <c r="AM1086" s="27"/>
    </row>
    <row r="1087" spans="1:39" s="57" customFormat="1" ht="13.5" customHeight="1" outlineLevel="1">
      <c r="A1087" s="48"/>
      <c r="B1087" s="532" t="s">
        <v>56</v>
      </c>
      <c r="C1087" s="77">
        <f t="shared" si="19"/>
        <v>2096</v>
      </c>
      <c r="D1087" s="121" t="s">
        <v>14263</v>
      </c>
      <c r="E1087" s="121" t="str">
        <f t="shared" si="18"/>
        <v>DBB39452</v>
      </c>
      <c r="F1087" s="48" t="s">
        <v>14264</v>
      </c>
      <c r="G1087" s="95" t="s">
        <v>14265</v>
      </c>
      <c r="H1087" s="121"/>
      <c r="I1087" s="121" t="s">
        <v>13957</v>
      </c>
      <c r="J1087" s="48" t="s">
        <v>80</v>
      </c>
      <c r="K1087" s="48" t="s">
        <v>19</v>
      </c>
      <c r="L1087" s="48" t="s">
        <v>19</v>
      </c>
      <c r="M1087" s="120"/>
      <c r="N1087" s="120"/>
      <c r="O1087" s="97"/>
      <c r="P1087" s="48"/>
      <c r="Q1087" s="48"/>
      <c r="R1087" s="48"/>
      <c r="S1087" s="78"/>
      <c r="T1087" s="78"/>
      <c r="U1087" s="78"/>
      <c r="V1087" s="78"/>
      <c r="W1087" s="294"/>
      <c r="X1087" s="48"/>
      <c r="Y1087" s="78"/>
      <c r="Z1087" s="48"/>
      <c r="AA1087" s="48"/>
      <c r="AB1087" s="78"/>
      <c r="AC1087" s="78"/>
      <c r="AD1087" s="78"/>
      <c r="AE1087" s="394"/>
      <c r="AF1087" s="47"/>
      <c r="AG1087" s="47"/>
      <c r="AH1087" s="122"/>
      <c r="AI1087" s="122"/>
      <c r="AJ1087" s="50"/>
      <c r="AK1087" s="50"/>
      <c r="AL1087" s="27"/>
      <c r="AM1087" s="27"/>
    </row>
    <row r="1088" spans="1:39" s="57" customFormat="1" ht="13.5" customHeight="1" outlineLevel="1">
      <c r="A1088" s="48"/>
      <c r="B1088" s="532"/>
      <c r="C1088" s="77"/>
      <c r="D1088" s="121"/>
      <c r="E1088" s="121"/>
      <c r="F1088" s="121"/>
      <c r="G1088" s="491"/>
      <c r="H1088" s="121"/>
      <c r="I1088" s="294"/>
      <c r="J1088" s="191"/>
      <c r="K1088" s="191"/>
      <c r="L1088" s="498"/>
      <c r="M1088" s="120"/>
      <c r="N1088" s="120"/>
      <c r="O1088" s="97"/>
      <c r="P1088" s="48"/>
      <c r="Q1088" s="48"/>
      <c r="R1088" s="48"/>
      <c r="S1088" s="78"/>
      <c r="T1088" s="78"/>
      <c r="U1088" s="78"/>
      <c r="V1088" s="78"/>
      <c r="W1088" s="294"/>
      <c r="X1088" s="48"/>
      <c r="Y1088" s="78"/>
      <c r="Z1088" s="48"/>
      <c r="AA1088" s="48"/>
      <c r="AB1088" s="78"/>
      <c r="AC1088" s="78"/>
      <c r="AD1088" s="78"/>
      <c r="AE1088" s="394"/>
      <c r="AF1088" s="47"/>
      <c r="AG1088" s="47"/>
      <c r="AH1088" s="122"/>
      <c r="AI1088" s="122"/>
      <c r="AJ1088" s="50"/>
      <c r="AK1088" s="50"/>
      <c r="AL1088" s="27"/>
      <c r="AM1088" s="27"/>
    </row>
    <row r="1089" spans="1:39" s="57" customFormat="1" ht="13.5" customHeight="1" outlineLevel="1">
      <c r="A1089" s="48"/>
      <c r="B1089" s="532"/>
      <c r="C1089" s="77"/>
      <c r="D1089" s="121"/>
      <c r="E1089" s="121"/>
      <c r="F1089" s="121"/>
      <c r="G1089" s="491"/>
      <c r="H1089" s="121"/>
      <c r="I1089" s="294"/>
      <c r="J1089" s="191"/>
      <c r="K1089" s="191"/>
      <c r="L1089" s="498"/>
      <c r="M1089" s="120"/>
      <c r="N1089" s="120"/>
      <c r="O1089" s="97"/>
      <c r="P1089" s="48"/>
      <c r="Q1089" s="48"/>
      <c r="R1089" s="48"/>
      <c r="S1089" s="78"/>
      <c r="T1089" s="78"/>
      <c r="U1089" s="78"/>
      <c r="V1089" s="78"/>
      <c r="W1089" s="294"/>
      <c r="X1089" s="48"/>
      <c r="Y1089" s="78"/>
      <c r="Z1089" s="48"/>
      <c r="AA1089" s="48"/>
      <c r="AB1089" s="78"/>
      <c r="AC1089" s="78"/>
      <c r="AD1089" s="78"/>
      <c r="AE1089" s="394"/>
      <c r="AF1089" s="47"/>
      <c r="AG1089" s="47"/>
      <c r="AH1089" s="122"/>
      <c r="AI1089" s="122"/>
      <c r="AJ1089" s="50"/>
      <c r="AK1089" s="50"/>
      <c r="AL1089" s="27"/>
      <c r="AM1089" s="27"/>
    </row>
    <row r="1090" spans="1:39" s="57" customFormat="1" ht="13.5" customHeight="1" outlineLevel="1">
      <c r="A1090" s="48"/>
      <c r="B1090" s="532"/>
      <c r="C1090" s="77"/>
      <c r="D1090" s="121"/>
      <c r="E1090" s="121"/>
      <c r="F1090" s="121"/>
      <c r="G1090" s="491"/>
      <c r="H1090" s="121"/>
      <c r="I1090" s="294"/>
      <c r="J1090" s="191"/>
      <c r="K1090" s="191"/>
      <c r="L1090" s="498"/>
      <c r="M1090" s="120"/>
      <c r="N1090" s="120"/>
      <c r="O1090" s="97"/>
      <c r="P1090" s="48"/>
      <c r="Q1090" s="48"/>
      <c r="R1090" s="48"/>
      <c r="S1090" s="78"/>
      <c r="T1090" s="78"/>
      <c r="U1090" s="78"/>
      <c r="V1090" s="78"/>
      <c r="W1090" s="294"/>
      <c r="X1090" s="48"/>
      <c r="Y1090" s="78"/>
      <c r="Z1090" s="48"/>
      <c r="AA1090" s="48"/>
      <c r="AB1090" s="78"/>
      <c r="AC1090" s="78"/>
      <c r="AD1090" s="78"/>
      <c r="AE1090" s="394"/>
      <c r="AF1090" s="47"/>
      <c r="AG1090" s="47"/>
      <c r="AH1090" s="122"/>
      <c r="AI1090" s="122"/>
      <c r="AJ1090" s="50"/>
      <c r="AK1090" s="50"/>
      <c r="AL1090" s="27"/>
      <c r="AM1090" s="27"/>
    </row>
    <row r="1091" spans="1:39" s="57" customFormat="1" ht="13.5" customHeight="1" outlineLevel="1">
      <c r="A1091" s="48"/>
      <c r="B1091" s="532"/>
      <c r="C1091" s="77"/>
      <c r="D1091" s="121"/>
      <c r="E1091" s="121"/>
      <c r="F1091" s="121"/>
      <c r="G1091" s="491"/>
      <c r="H1091" s="121"/>
      <c r="I1091" s="294"/>
      <c r="J1091" s="191"/>
      <c r="K1091" s="191"/>
      <c r="L1091" s="498"/>
      <c r="M1091" s="120"/>
      <c r="N1091" s="120"/>
      <c r="O1091" s="97"/>
      <c r="P1091" s="48"/>
      <c r="Q1091" s="48"/>
      <c r="R1091" s="48"/>
      <c r="S1091" s="78"/>
      <c r="T1091" s="78"/>
      <c r="U1091" s="78"/>
      <c r="V1091" s="78"/>
      <c r="W1091" s="294"/>
      <c r="X1091" s="48"/>
      <c r="Y1091" s="78"/>
      <c r="Z1091" s="48"/>
      <c r="AA1091" s="48"/>
      <c r="AB1091" s="78"/>
      <c r="AC1091" s="78"/>
      <c r="AD1091" s="78"/>
      <c r="AE1091" s="394"/>
      <c r="AF1091" s="47"/>
      <c r="AG1091" s="47"/>
      <c r="AH1091" s="122"/>
      <c r="AI1091" s="122"/>
      <c r="AJ1091" s="50"/>
      <c r="AK1091" s="50"/>
      <c r="AL1091" s="27"/>
      <c r="AM1091" s="27"/>
    </row>
    <row r="1092" spans="1:39" s="57" customFormat="1" ht="13.5" customHeight="1" outlineLevel="1">
      <c r="A1092" s="48"/>
      <c r="B1092" s="532"/>
      <c r="C1092" s="77"/>
      <c r="D1092" s="121"/>
      <c r="E1092" s="121"/>
      <c r="F1092" s="121"/>
      <c r="G1092" s="491"/>
      <c r="H1092" s="121"/>
      <c r="I1092" s="294"/>
      <c r="J1092" s="191"/>
      <c r="K1092" s="191"/>
      <c r="L1092" s="498"/>
      <c r="M1092" s="120"/>
      <c r="N1092" s="120"/>
      <c r="O1092" s="97"/>
      <c r="P1092" s="48"/>
      <c r="Q1092" s="48"/>
      <c r="R1092" s="48"/>
      <c r="S1092" s="78"/>
      <c r="T1092" s="78"/>
      <c r="U1092" s="78"/>
      <c r="V1092" s="78"/>
      <c r="W1092" s="294"/>
      <c r="X1092" s="48"/>
      <c r="Y1092" s="78"/>
      <c r="Z1092" s="48"/>
      <c r="AA1092" s="48"/>
      <c r="AB1092" s="78"/>
      <c r="AC1092" s="78"/>
      <c r="AD1092" s="78"/>
      <c r="AE1092" s="394"/>
      <c r="AF1092" s="47"/>
      <c r="AG1092" s="47"/>
      <c r="AH1092" s="122"/>
      <c r="AI1092" s="122"/>
      <c r="AJ1092" s="50"/>
      <c r="AK1092" s="50"/>
      <c r="AL1092" s="27"/>
      <c r="AM1092" s="27"/>
    </row>
    <row r="1093" spans="1:39" s="57" customFormat="1" ht="13.5" customHeight="1" outlineLevel="1">
      <c r="A1093" s="48"/>
      <c r="B1093" s="532"/>
      <c r="C1093" s="77"/>
      <c r="D1093" s="121"/>
      <c r="E1093" s="121"/>
      <c r="F1093" s="121"/>
      <c r="G1093" s="491"/>
      <c r="H1093" s="121"/>
      <c r="I1093" s="294"/>
      <c r="J1093" s="191"/>
      <c r="K1093" s="191"/>
      <c r="L1093" s="498"/>
      <c r="M1093" s="120"/>
      <c r="N1093" s="120"/>
      <c r="O1093" s="97"/>
      <c r="P1093" s="48"/>
      <c r="Q1093" s="48"/>
      <c r="R1093" s="48"/>
      <c r="S1093" s="78"/>
      <c r="T1093" s="78"/>
      <c r="U1093" s="78"/>
      <c r="V1093" s="78"/>
      <c r="W1093" s="294"/>
      <c r="X1093" s="48"/>
      <c r="Y1093" s="78"/>
      <c r="Z1093" s="48"/>
      <c r="AA1093" s="48"/>
      <c r="AB1093" s="78"/>
      <c r="AC1093" s="78"/>
      <c r="AD1093" s="78"/>
      <c r="AE1093" s="394"/>
      <c r="AF1093" s="47"/>
      <c r="AG1093" s="47"/>
      <c r="AH1093" s="122"/>
      <c r="AI1093" s="122"/>
      <c r="AJ1093" s="50"/>
      <c r="AK1093" s="50"/>
      <c r="AL1093" s="27"/>
      <c r="AM1093" s="27"/>
    </row>
    <row r="1094" spans="1:39" s="57" customFormat="1" ht="13.5" customHeight="1" outlineLevel="1">
      <c r="A1094" s="48"/>
      <c r="B1094" s="532"/>
      <c r="C1094" s="77"/>
      <c r="D1094" s="121"/>
      <c r="E1094" s="121"/>
      <c r="F1094" s="121"/>
      <c r="G1094" s="491"/>
      <c r="H1094" s="121"/>
      <c r="I1094" s="294"/>
      <c r="J1094" s="191"/>
      <c r="K1094" s="191"/>
      <c r="L1094" s="498"/>
      <c r="M1094" s="120"/>
      <c r="N1094" s="120"/>
      <c r="O1094" s="97"/>
      <c r="P1094" s="48"/>
      <c r="Q1094" s="48"/>
      <c r="R1094" s="48"/>
      <c r="S1094" s="78"/>
      <c r="T1094" s="78"/>
      <c r="U1094" s="78"/>
      <c r="V1094" s="78"/>
      <c r="W1094" s="294"/>
      <c r="X1094" s="48"/>
      <c r="Y1094" s="78"/>
      <c r="Z1094" s="48"/>
      <c r="AA1094" s="48"/>
      <c r="AB1094" s="78"/>
      <c r="AC1094" s="78"/>
      <c r="AD1094" s="78"/>
      <c r="AE1094" s="394"/>
      <c r="AF1094" s="47"/>
      <c r="AG1094" s="47"/>
      <c r="AH1094" s="122"/>
      <c r="AI1094" s="122"/>
      <c r="AJ1094" s="50"/>
      <c r="AK1094" s="50"/>
      <c r="AL1094" s="27"/>
      <c r="AM1094" s="27"/>
    </row>
    <row r="1095" spans="1:39" s="57" customFormat="1" ht="13.5" customHeight="1" outlineLevel="1">
      <c r="A1095" s="48"/>
      <c r="B1095" s="532"/>
      <c r="C1095" s="77"/>
      <c r="D1095" s="121"/>
      <c r="E1095" s="121"/>
      <c r="F1095" s="121"/>
      <c r="G1095" s="491"/>
      <c r="H1095" s="121"/>
      <c r="I1095" s="294"/>
      <c r="J1095" s="191"/>
      <c r="K1095" s="191"/>
      <c r="L1095" s="498"/>
      <c r="M1095" s="120"/>
      <c r="N1095" s="120"/>
      <c r="O1095" s="97"/>
      <c r="P1095" s="48"/>
      <c r="Q1095" s="48"/>
      <c r="R1095" s="48"/>
      <c r="S1095" s="78"/>
      <c r="T1095" s="78"/>
      <c r="U1095" s="78"/>
      <c r="V1095" s="78"/>
      <c r="W1095" s="294"/>
      <c r="X1095" s="48"/>
      <c r="Y1095" s="78"/>
      <c r="Z1095" s="48"/>
      <c r="AA1095" s="48"/>
      <c r="AB1095" s="78"/>
      <c r="AC1095" s="78"/>
      <c r="AD1095" s="78"/>
      <c r="AE1095" s="394"/>
      <c r="AF1095" s="47"/>
      <c r="AG1095" s="47"/>
      <c r="AH1095" s="122"/>
      <c r="AI1095" s="122"/>
      <c r="AJ1095" s="50"/>
      <c r="AK1095" s="50"/>
      <c r="AL1095" s="27"/>
      <c r="AM1095" s="27"/>
    </row>
    <row r="1096" spans="1:39" s="57" customFormat="1" ht="13.5" customHeight="1" outlineLevel="1">
      <c r="A1096" s="48"/>
      <c r="B1096" s="532"/>
      <c r="C1096" s="77"/>
      <c r="D1096" s="121"/>
      <c r="E1096" s="121"/>
      <c r="F1096" s="121"/>
      <c r="G1096" s="491"/>
      <c r="H1096" s="121"/>
      <c r="I1096" s="294"/>
      <c r="J1096" s="191"/>
      <c r="K1096" s="191"/>
      <c r="L1096" s="498"/>
      <c r="M1096" s="120"/>
      <c r="N1096" s="120"/>
      <c r="O1096" s="97"/>
      <c r="P1096" s="48"/>
      <c r="Q1096" s="48"/>
      <c r="R1096" s="48"/>
      <c r="S1096" s="78"/>
      <c r="T1096" s="78"/>
      <c r="U1096" s="78"/>
      <c r="V1096" s="78"/>
      <c r="W1096" s="294"/>
      <c r="X1096" s="48"/>
      <c r="Y1096" s="78"/>
      <c r="Z1096" s="48"/>
      <c r="AA1096" s="48"/>
      <c r="AB1096" s="78"/>
      <c r="AC1096" s="78"/>
      <c r="AD1096" s="78"/>
      <c r="AE1096" s="394"/>
      <c r="AF1096" s="47"/>
      <c r="AG1096" s="47"/>
      <c r="AH1096" s="122"/>
      <c r="AI1096" s="122"/>
      <c r="AJ1096" s="50"/>
      <c r="AK1096" s="50"/>
      <c r="AL1096" s="27"/>
      <c r="AM1096" s="27"/>
    </row>
    <row r="1097" spans="1:39" s="57" customFormat="1" ht="13.5" customHeight="1" outlineLevel="1">
      <c r="A1097" s="48"/>
      <c r="B1097" s="532"/>
      <c r="C1097" s="77"/>
      <c r="D1097" s="121"/>
      <c r="E1097" s="121"/>
      <c r="F1097" s="121"/>
      <c r="G1097" s="491"/>
      <c r="H1097" s="121"/>
      <c r="I1097" s="294"/>
      <c r="J1097" s="191"/>
      <c r="K1097" s="191"/>
      <c r="L1097" s="498"/>
      <c r="M1097" s="120"/>
      <c r="N1097" s="120"/>
      <c r="O1097" s="97"/>
      <c r="P1097" s="48"/>
      <c r="Q1097" s="48"/>
      <c r="R1097" s="48"/>
      <c r="S1097" s="78"/>
      <c r="T1097" s="78"/>
      <c r="U1097" s="78"/>
      <c r="V1097" s="78"/>
      <c r="W1097" s="294"/>
      <c r="X1097" s="48"/>
      <c r="Y1097" s="78"/>
      <c r="Z1097" s="48"/>
      <c r="AA1097" s="48"/>
      <c r="AB1097" s="78"/>
      <c r="AC1097" s="78"/>
      <c r="AD1097" s="78"/>
      <c r="AE1097" s="394"/>
      <c r="AF1097" s="47"/>
      <c r="AG1097" s="47"/>
      <c r="AH1097" s="122"/>
      <c r="AI1097" s="122"/>
      <c r="AJ1097" s="50"/>
      <c r="AK1097" s="50"/>
      <c r="AL1097" s="27"/>
      <c r="AM1097" s="27"/>
    </row>
    <row r="1098" spans="1:39" s="57" customFormat="1" ht="13.5" customHeight="1" outlineLevel="1">
      <c r="A1098" s="48"/>
      <c r="B1098" s="532"/>
      <c r="C1098" s="77"/>
      <c r="D1098" s="121"/>
      <c r="E1098" s="121"/>
      <c r="F1098" s="121"/>
      <c r="G1098" s="491"/>
      <c r="H1098" s="121"/>
      <c r="I1098" s="294"/>
      <c r="J1098" s="191"/>
      <c r="K1098" s="191"/>
      <c r="L1098" s="498"/>
      <c r="M1098" s="120"/>
      <c r="N1098" s="120"/>
      <c r="O1098" s="97"/>
      <c r="P1098" s="48"/>
      <c r="Q1098" s="48"/>
      <c r="R1098" s="48"/>
      <c r="S1098" s="78"/>
      <c r="T1098" s="78"/>
      <c r="U1098" s="78"/>
      <c r="V1098" s="78"/>
      <c r="W1098" s="294"/>
      <c r="X1098" s="48"/>
      <c r="Y1098" s="78"/>
      <c r="Z1098" s="48"/>
      <c r="AA1098" s="48"/>
      <c r="AB1098" s="78"/>
      <c r="AC1098" s="78"/>
      <c r="AD1098" s="78"/>
      <c r="AE1098" s="394"/>
      <c r="AF1098" s="47"/>
      <c r="AG1098" s="47"/>
      <c r="AH1098" s="122"/>
      <c r="AI1098" s="122"/>
      <c r="AJ1098" s="50"/>
      <c r="AK1098" s="50"/>
      <c r="AL1098" s="27"/>
      <c r="AM1098" s="27"/>
    </row>
    <row r="1099" spans="1:39" s="57" customFormat="1" ht="13.5" customHeight="1" outlineLevel="1">
      <c r="A1099" s="48"/>
      <c r="B1099" s="532"/>
      <c r="C1099" s="77"/>
      <c r="D1099" s="121"/>
      <c r="E1099" s="121"/>
      <c r="F1099" s="121"/>
      <c r="G1099" s="491"/>
      <c r="H1099" s="121"/>
      <c r="I1099" s="294"/>
      <c r="J1099" s="191"/>
      <c r="K1099" s="191"/>
      <c r="L1099" s="498"/>
      <c r="M1099" s="120"/>
      <c r="N1099" s="120"/>
      <c r="O1099" s="97"/>
      <c r="P1099" s="48"/>
      <c r="Q1099" s="48"/>
      <c r="R1099" s="48"/>
      <c r="S1099" s="78"/>
      <c r="T1099" s="78"/>
      <c r="U1099" s="78"/>
      <c r="V1099" s="78"/>
      <c r="W1099" s="294"/>
      <c r="X1099" s="48"/>
      <c r="Y1099" s="78"/>
      <c r="Z1099" s="48"/>
      <c r="AA1099" s="48"/>
      <c r="AB1099" s="78"/>
      <c r="AC1099" s="78"/>
      <c r="AD1099" s="78"/>
      <c r="AE1099" s="394"/>
      <c r="AF1099" s="47"/>
      <c r="AG1099" s="47"/>
      <c r="AH1099" s="122"/>
      <c r="AI1099" s="122"/>
      <c r="AJ1099" s="50"/>
      <c r="AK1099" s="50"/>
      <c r="AL1099" s="27"/>
      <c r="AM1099" s="27"/>
    </row>
    <row r="1100" spans="1:39" s="57" customFormat="1" ht="13.5" customHeight="1" outlineLevel="1">
      <c r="A1100" s="48"/>
      <c r="B1100" s="532"/>
      <c r="C1100" s="77"/>
      <c r="D1100" s="121"/>
      <c r="E1100" s="121"/>
      <c r="F1100" s="121"/>
      <c r="G1100" s="491"/>
      <c r="H1100" s="121"/>
      <c r="I1100" s="294"/>
      <c r="J1100" s="191"/>
      <c r="K1100" s="191"/>
      <c r="L1100" s="498"/>
      <c r="M1100" s="120"/>
      <c r="N1100" s="120"/>
      <c r="O1100" s="97"/>
      <c r="P1100" s="48"/>
      <c r="Q1100" s="48"/>
      <c r="R1100" s="48"/>
      <c r="S1100" s="78"/>
      <c r="T1100" s="78"/>
      <c r="U1100" s="78"/>
      <c r="V1100" s="78"/>
      <c r="W1100" s="294"/>
      <c r="X1100" s="48"/>
      <c r="Y1100" s="78"/>
      <c r="Z1100" s="48"/>
      <c r="AA1100" s="48"/>
      <c r="AB1100" s="78"/>
      <c r="AC1100" s="78"/>
      <c r="AD1100" s="78"/>
      <c r="AE1100" s="394"/>
      <c r="AF1100" s="47"/>
      <c r="AG1100" s="47"/>
      <c r="AH1100" s="122"/>
      <c r="AI1100" s="122"/>
      <c r="AJ1100" s="50"/>
      <c r="AK1100" s="50"/>
      <c r="AL1100" s="27"/>
      <c r="AM1100" s="27"/>
    </row>
    <row r="1101" spans="1:39" s="57" customFormat="1" ht="13.5" customHeight="1" outlineLevel="1">
      <c r="A1101" s="48"/>
      <c r="B1101" s="532"/>
      <c r="C1101" s="77"/>
      <c r="D1101" s="121"/>
      <c r="E1101" s="121"/>
      <c r="F1101" s="121"/>
      <c r="G1101" s="491"/>
      <c r="H1101" s="121"/>
      <c r="I1101" s="294"/>
      <c r="J1101" s="191"/>
      <c r="K1101" s="191"/>
      <c r="L1101" s="498"/>
      <c r="M1101" s="120"/>
      <c r="N1101" s="120"/>
      <c r="O1101" s="97"/>
      <c r="P1101" s="48"/>
      <c r="Q1101" s="48"/>
      <c r="R1101" s="48"/>
      <c r="S1101" s="78"/>
      <c r="T1101" s="78"/>
      <c r="U1101" s="78"/>
      <c r="V1101" s="78"/>
      <c r="W1101" s="294"/>
      <c r="X1101" s="48"/>
      <c r="Y1101" s="78"/>
      <c r="Z1101" s="48"/>
      <c r="AA1101" s="48"/>
      <c r="AB1101" s="78"/>
      <c r="AC1101" s="78"/>
      <c r="AD1101" s="78"/>
      <c r="AE1101" s="394"/>
      <c r="AF1101" s="47"/>
      <c r="AG1101" s="47"/>
      <c r="AH1101" s="122"/>
      <c r="AI1101" s="122"/>
      <c r="AJ1101" s="50"/>
      <c r="AK1101" s="50"/>
      <c r="AL1101" s="27"/>
      <c r="AM1101" s="27"/>
    </row>
    <row r="1102" spans="1:39" s="57" customFormat="1" ht="13.5" customHeight="1" outlineLevel="1">
      <c r="A1102" s="48"/>
      <c r="B1102" s="532"/>
      <c r="C1102" s="77"/>
      <c r="D1102" s="121"/>
      <c r="E1102" s="121"/>
      <c r="F1102" s="121"/>
      <c r="G1102" s="491"/>
      <c r="H1102" s="121"/>
      <c r="I1102" s="294"/>
      <c r="J1102" s="191"/>
      <c r="K1102" s="191"/>
      <c r="L1102" s="498"/>
      <c r="M1102" s="120"/>
      <c r="N1102" s="120"/>
      <c r="O1102" s="97"/>
      <c r="P1102" s="48"/>
      <c r="Q1102" s="48"/>
      <c r="R1102" s="48"/>
      <c r="S1102" s="78"/>
      <c r="T1102" s="78"/>
      <c r="U1102" s="78"/>
      <c r="V1102" s="78"/>
      <c r="W1102" s="294"/>
      <c r="X1102" s="48"/>
      <c r="Y1102" s="78"/>
      <c r="Z1102" s="48"/>
      <c r="AA1102" s="48"/>
      <c r="AB1102" s="78"/>
      <c r="AC1102" s="78"/>
      <c r="AD1102" s="78"/>
      <c r="AE1102" s="394"/>
      <c r="AF1102" s="47"/>
      <c r="AG1102" s="47"/>
      <c r="AH1102" s="122"/>
      <c r="AI1102" s="122"/>
      <c r="AJ1102" s="50"/>
      <c r="AK1102" s="50"/>
      <c r="AL1102" s="27"/>
      <c r="AM1102" s="27"/>
    </row>
    <row r="1103" spans="1:39" s="57" customFormat="1" ht="13.5" customHeight="1" outlineLevel="1">
      <c r="A1103" s="48"/>
      <c r="B1103" s="532"/>
      <c r="C1103" s="77"/>
      <c r="D1103" s="121"/>
      <c r="E1103" s="121"/>
      <c r="F1103" s="121"/>
      <c r="G1103" s="491"/>
      <c r="H1103" s="121"/>
      <c r="I1103" s="294"/>
      <c r="J1103" s="191"/>
      <c r="K1103" s="191"/>
      <c r="L1103" s="498"/>
      <c r="M1103" s="120"/>
      <c r="N1103" s="120"/>
      <c r="O1103" s="97"/>
      <c r="P1103" s="48"/>
      <c r="Q1103" s="48"/>
      <c r="R1103" s="48"/>
      <c r="S1103" s="78"/>
      <c r="T1103" s="78"/>
      <c r="U1103" s="78"/>
      <c r="V1103" s="78"/>
      <c r="W1103" s="294"/>
      <c r="X1103" s="48"/>
      <c r="Y1103" s="78"/>
      <c r="Z1103" s="48"/>
      <c r="AA1103" s="48"/>
      <c r="AB1103" s="78"/>
      <c r="AC1103" s="78"/>
      <c r="AD1103" s="78"/>
      <c r="AE1103" s="394"/>
      <c r="AF1103" s="47"/>
      <c r="AG1103" s="47"/>
      <c r="AH1103" s="122"/>
      <c r="AI1103" s="122"/>
      <c r="AJ1103" s="50"/>
      <c r="AK1103" s="50"/>
      <c r="AL1103" s="27"/>
      <c r="AM1103" s="27"/>
    </row>
    <row r="1104" spans="1:39" s="57" customFormat="1" ht="13.5" customHeight="1" outlineLevel="1">
      <c r="A1104" s="48"/>
      <c r="B1104" s="532"/>
      <c r="C1104" s="77"/>
      <c r="D1104" s="121"/>
      <c r="E1104" s="121"/>
      <c r="F1104" s="121"/>
      <c r="G1104" s="491"/>
      <c r="H1104" s="121"/>
      <c r="I1104" s="294"/>
      <c r="J1104" s="191"/>
      <c r="K1104" s="191"/>
      <c r="L1104" s="498"/>
      <c r="M1104" s="120"/>
      <c r="N1104" s="120"/>
      <c r="O1104" s="97"/>
      <c r="P1104" s="48"/>
      <c r="Q1104" s="48"/>
      <c r="R1104" s="48"/>
      <c r="S1104" s="78"/>
      <c r="T1104" s="78"/>
      <c r="U1104" s="78"/>
      <c r="V1104" s="78"/>
      <c r="W1104" s="294"/>
      <c r="X1104" s="48"/>
      <c r="Y1104" s="78"/>
      <c r="Z1104" s="48"/>
      <c r="AA1104" s="48"/>
      <c r="AB1104" s="78"/>
      <c r="AC1104" s="78"/>
      <c r="AD1104" s="78"/>
      <c r="AE1104" s="394"/>
      <c r="AF1104" s="47"/>
      <c r="AG1104" s="47"/>
      <c r="AH1104" s="122"/>
      <c r="AI1104" s="122"/>
      <c r="AJ1104" s="50"/>
      <c r="AK1104" s="50"/>
      <c r="AL1104" s="27"/>
      <c r="AM1104" s="27"/>
    </row>
    <row r="1105" spans="1:39" s="57" customFormat="1" ht="13.5" customHeight="1" outlineLevel="1">
      <c r="A1105" s="48"/>
      <c r="B1105" s="532"/>
      <c r="C1105" s="77"/>
      <c r="D1105" s="121"/>
      <c r="E1105" s="121"/>
      <c r="F1105" s="121"/>
      <c r="G1105" s="491"/>
      <c r="H1105" s="121"/>
      <c r="I1105" s="294"/>
      <c r="J1105" s="191"/>
      <c r="K1105" s="191"/>
      <c r="L1105" s="498"/>
      <c r="M1105" s="120"/>
      <c r="N1105" s="120"/>
      <c r="O1105" s="97"/>
      <c r="P1105" s="48"/>
      <c r="Q1105" s="48"/>
      <c r="R1105" s="48"/>
      <c r="S1105" s="78"/>
      <c r="T1105" s="78"/>
      <c r="U1105" s="78"/>
      <c r="V1105" s="78"/>
      <c r="W1105" s="294"/>
      <c r="X1105" s="48"/>
      <c r="Y1105" s="78"/>
      <c r="Z1105" s="48"/>
      <c r="AA1105" s="48"/>
      <c r="AB1105" s="78"/>
      <c r="AC1105" s="78"/>
      <c r="AD1105" s="78"/>
      <c r="AE1105" s="394"/>
      <c r="AF1105" s="47"/>
      <c r="AG1105" s="47"/>
      <c r="AH1105" s="122"/>
      <c r="AI1105" s="122"/>
      <c r="AJ1105" s="50"/>
      <c r="AK1105" s="50"/>
      <c r="AL1105" s="27"/>
      <c r="AM1105" s="27"/>
    </row>
    <row r="1106" spans="1:39" s="57" customFormat="1" ht="13.5" customHeight="1" outlineLevel="1">
      <c r="A1106" s="48"/>
      <c r="B1106" s="532"/>
      <c r="C1106" s="77"/>
      <c r="D1106" s="121"/>
      <c r="E1106" s="121"/>
      <c r="F1106" s="121"/>
      <c r="G1106" s="491"/>
      <c r="H1106" s="121"/>
      <c r="I1106" s="294"/>
      <c r="J1106" s="191"/>
      <c r="K1106" s="191"/>
      <c r="L1106" s="498"/>
      <c r="M1106" s="120"/>
      <c r="N1106" s="120"/>
      <c r="O1106" s="97"/>
      <c r="P1106" s="48"/>
      <c r="Q1106" s="48"/>
      <c r="R1106" s="48"/>
      <c r="S1106" s="78"/>
      <c r="T1106" s="78"/>
      <c r="U1106" s="78"/>
      <c r="V1106" s="78"/>
      <c r="W1106" s="294"/>
      <c r="X1106" s="48"/>
      <c r="Y1106" s="78"/>
      <c r="Z1106" s="48"/>
      <c r="AA1106" s="48"/>
      <c r="AB1106" s="78"/>
      <c r="AC1106" s="78"/>
      <c r="AD1106" s="78"/>
      <c r="AE1106" s="394"/>
      <c r="AF1106" s="47"/>
      <c r="AG1106" s="47"/>
      <c r="AH1106" s="122"/>
      <c r="AI1106" s="122"/>
      <c r="AJ1106" s="50"/>
      <c r="AK1106" s="50"/>
      <c r="AL1106" s="27"/>
      <c r="AM1106" s="27"/>
    </row>
    <row r="1107" spans="1:39" s="57" customFormat="1" ht="13.5" customHeight="1" outlineLevel="1">
      <c r="A1107" s="48"/>
      <c r="B1107" s="532"/>
      <c r="C1107" s="77"/>
      <c r="D1107" s="121"/>
      <c r="E1107" s="121"/>
      <c r="F1107" s="121"/>
      <c r="G1107" s="491"/>
      <c r="H1107" s="121"/>
      <c r="I1107" s="294"/>
      <c r="J1107" s="191"/>
      <c r="K1107" s="191"/>
      <c r="L1107" s="498"/>
      <c r="M1107" s="120"/>
      <c r="N1107" s="120"/>
      <c r="O1107" s="97"/>
      <c r="P1107" s="48"/>
      <c r="Q1107" s="48"/>
      <c r="R1107" s="48"/>
      <c r="S1107" s="78"/>
      <c r="T1107" s="78"/>
      <c r="U1107" s="78"/>
      <c r="V1107" s="78"/>
      <c r="W1107" s="294"/>
      <c r="X1107" s="48"/>
      <c r="Y1107" s="78"/>
      <c r="Z1107" s="48"/>
      <c r="AA1107" s="48"/>
      <c r="AB1107" s="78"/>
      <c r="AC1107" s="78"/>
      <c r="AD1107" s="78"/>
      <c r="AE1107" s="394"/>
      <c r="AF1107" s="47"/>
      <c r="AG1107" s="47"/>
      <c r="AH1107" s="122"/>
      <c r="AI1107" s="122"/>
      <c r="AJ1107" s="50"/>
      <c r="AK1107" s="50"/>
      <c r="AL1107" s="27"/>
      <c r="AM1107" s="27"/>
    </row>
    <row r="1108" spans="1:39" s="57" customFormat="1" ht="13.5" customHeight="1" outlineLevel="1">
      <c r="A1108" s="48"/>
      <c r="B1108" s="532"/>
      <c r="C1108" s="77"/>
      <c r="D1108" s="121"/>
      <c r="E1108" s="121"/>
      <c r="F1108" s="121"/>
      <c r="G1108" s="491"/>
      <c r="H1108" s="121"/>
      <c r="I1108" s="294"/>
      <c r="J1108" s="191"/>
      <c r="K1108" s="191"/>
      <c r="L1108" s="498"/>
      <c r="M1108" s="120"/>
      <c r="N1108" s="120"/>
      <c r="O1108" s="97"/>
      <c r="P1108" s="48"/>
      <c r="Q1108" s="48"/>
      <c r="R1108" s="48"/>
      <c r="S1108" s="78"/>
      <c r="T1108" s="78"/>
      <c r="U1108" s="78"/>
      <c r="V1108" s="78"/>
      <c r="W1108" s="294"/>
      <c r="X1108" s="48"/>
      <c r="Y1108" s="78"/>
      <c r="Z1108" s="48"/>
      <c r="AA1108" s="48"/>
      <c r="AB1108" s="78"/>
      <c r="AC1108" s="78"/>
      <c r="AD1108" s="78"/>
      <c r="AE1108" s="394"/>
      <c r="AF1108" s="47"/>
      <c r="AG1108" s="47"/>
      <c r="AH1108" s="122"/>
      <c r="AI1108" s="122"/>
      <c r="AJ1108" s="50"/>
      <c r="AK1108" s="50"/>
      <c r="AL1108" s="27"/>
      <c r="AM1108" s="27"/>
    </row>
    <row r="1109" spans="1:39" s="57" customFormat="1" ht="13.5" customHeight="1" outlineLevel="1">
      <c r="A1109" s="48"/>
      <c r="B1109" s="532"/>
      <c r="C1109" s="77"/>
      <c r="D1109" s="121"/>
      <c r="E1109" s="121"/>
      <c r="F1109" s="121"/>
      <c r="G1109" s="491"/>
      <c r="H1109" s="121"/>
      <c r="I1109" s="294"/>
      <c r="J1109" s="191"/>
      <c r="K1109" s="191"/>
      <c r="L1109" s="498"/>
      <c r="M1109" s="120"/>
      <c r="N1109" s="120"/>
      <c r="O1109" s="97"/>
      <c r="P1109" s="48"/>
      <c r="Q1109" s="48"/>
      <c r="R1109" s="48"/>
      <c r="S1109" s="78"/>
      <c r="T1109" s="78"/>
      <c r="U1109" s="78"/>
      <c r="V1109" s="78"/>
      <c r="W1109" s="294"/>
      <c r="X1109" s="48"/>
      <c r="Y1109" s="78"/>
      <c r="Z1109" s="48"/>
      <c r="AA1109" s="48"/>
      <c r="AB1109" s="78"/>
      <c r="AC1109" s="78"/>
      <c r="AD1109" s="78"/>
      <c r="AE1109" s="394"/>
      <c r="AF1109" s="47"/>
      <c r="AG1109" s="47"/>
      <c r="AH1109" s="122"/>
      <c r="AI1109" s="122"/>
      <c r="AJ1109" s="50"/>
      <c r="AK1109" s="50"/>
      <c r="AL1109" s="27"/>
      <c r="AM1109" s="27"/>
    </row>
    <row r="1110" spans="1:39" s="57" customFormat="1" ht="13.5" customHeight="1" outlineLevel="1">
      <c r="A1110" s="48"/>
      <c r="B1110" s="532"/>
      <c r="C1110" s="77"/>
      <c r="D1110" s="121"/>
      <c r="E1110" s="121"/>
      <c r="F1110" s="121"/>
      <c r="G1110" s="491"/>
      <c r="H1110" s="121"/>
      <c r="I1110" s="294"/>
      <c r="J1110" s="191"/>
      <c r="K1110" s="191"/>
      <c r="L1110" s="498"/>
      <c r="M1110" s="120"/>
      <c r="N1110" s="120"/>
      <c r="O1110" s="97"/>
      <c r="P1110" s="48"/>
      <c r="Q1110" s="48"/>
      <c r="R1110" s="48"/>
      <c r="S1110" s="78"/>
      <c r="T1110" s="78"/>
      <c r="U1110" s="78"/>
      <c r="V1110" s="78"/>
      <c r="W1110" s="294"/>
      <c r="X1110" s="48"/>
      <c r="Y1110" s="78"/>
      <c r="Z1110" s="48"/>
      <c r="AA1110" s="48"/>
      <c r="AB1110" s="78"/>
      <c r="AC1110" s="78"/>
      <c r="AD1110" s="78"/>
      <c r="AE1110" s="394"/>
      <c r="AF1110" s="47"/>
      <c r="AG1110" s="47"/>
      <c r="AH1110" s="122"/>
      <c r="AI1110" s="122"/>
      <c r="AJ1110" s="50"/>
      <c r="AK1110" s="50"/>
      <c r="AL1110" s="27"/>
      <c r="AM1110" s="27"/>
    </row>
    <row r="1111" spans="1:39" s="57" customFormat="1" ht="13.5" customHeight="1" outlineLevel="1">
      <c r="A1111" s="48"/>
      <c r="B1111" s="532"/>
      <c r="C1111" s="77"/>
      <c r="D1111" s="121"/>
      <c r="E1111" s="121"/>
      <c r="F1111" s="121"/>
      <c r="G1111" s="491"/>
      <c r="H1111" s="121"/>
      <c r="I1111" s="294"/>
      <c r="J1111" s="191"/>
      <c r="K1111" s="191"/>
      <c r="L1111" s="498"/>
      <c r="M1111" s="120"/>
      <c r="N1111" s="120"/>
      <c r="O1111" s="97"/>
      <c r="P1111" s="48"/>
      <c r="Q1111" s="48"/>
      <c r="R1111" s="48"/>
      <c r="S1111" s="78"/>
      <c r="T1111" s="78"/>
      <c r="U1111" s="78"/>
      <c r="V1111" s="78"/>
      <c r="W1111" s="294"/>
      <c r="X1111" s="48"/>
      <c r="Y1111" s="78"/>
      <c r="Z1111" s="48"/>
      <c r="AA1111" s="48"/>
      <c r="AB1111" s="78"/>
      <c r="AC1111" s="78"/>
      <c r="AD1111" s="78"/>
      <c r="AE1111" s="394"/>
      <c r="AF1111" s="47"/>
      <c r="AG1111" s="47"/>
      <c r="AH1111" s="122"/>
      <c r="AI1111" s="122"/>
      <c r="AJ1111" s="50"/>
      <c r="AK1111" s="50"/>
      <c r="AL1111" s="27"/>
      <c r="AM1111" s="27"/>
    </row>
    <row r="1112" spans="1:39" s="57" customFormat="1" ht="13.5" customHeight="1" outlineLevel="1">
      <c r="A1112" s="48"/>
      <c r="B1112" s="532"/>
      <c r="C1112" s="77"/>
      <c r="D1112" s="121"/>
      <c r="E1112" s="121"/>
      <c r="F1112" s="121"/>
      <c r="G1112" s="491"/>
      <c r="H1112" s="121"/>
      <c r="I1112" s="294"/>
      <c r="J1112" s="191"/>
      <c r="K1112" s="191"/>
      <c r="L1112" s="498"/>
      <c r="M1112" s="120"/>
      <c r="N1112" s="120"/>
      <c r="O1112" s="97"/>
      <c r="P1112" s="48"/>
      <c r="Q1112" s="48"/>
      <c r="R1112" s="48"/>
      <c r="S1112" s="78"/>
      <c r="T1112" s="78"/>
      <c r="U1112" s="78"/>
      <c r="V1112" s="78"/>
      <c r="W1112" s="294"/>
      <c r="X1112" s="48"/>
      <c r="Y1112" s="78"/>
      <c r="Z1112" s="48"/>
      <c r="AA1112" s="48"/>
      <c r="AB1112" s="78"/>
      <c r="AC1112" s="78"/>
      <c r="AD1112" s="78"/>
      <c r="AE1112" s="394"/>
      <c r="AF1112" s="47"/>
      <c r="AG1112" s="47"/>
      <c r="AH1112" s="122"/>
      <c r="AI1112" s="122"/>
      <c r="AJ1112" s="50"/>
      <c r="AK1112" s="50"/>
      <c r="AL1112" s="27"/>
      <c r="AM1112" s="27"/>
    </row>
    <row r="1113" spans="1:39" s="57" customFormat="1" ht="13.5" customHeight="1" outlineLevel="1">
      <c r="A1113" s="48"/>
      <c r="B1113" s="532"/>
      <c r="C1113" s="77"/>
      <c r="D1113" s="121"/>
      <c r="E1113" s="121"/>
      <c r="F1113" s="121"/>
      <c r="G1113" s="491"/>
      <c r="H1113" s="121"/>
      <c r="I1113" s="294"/>
      <c r="J1113" s="191"/>
      <c r="K1113" s="191"/>
      <c r="L1113" s="498"/>
      <c r="M1113" s="120"/>
      <c r="N1113" s="120"/>
      <c r="O1113" s="97"/>
      <c r="P1113" s="48"/>
      <c r="Q1113" s="48"/>
      <c r="R1113" s="48"/>
      <c r="S1113" s="78"/>
      <c r="T1113" s="78"/>
      <c r="U1113" s="78"/>
      <c r="V1113" s="78"/>
      <c r="W1113" s="294"/>
      <c r="X1113" s="48"/>
      <c r="Y1113" s="78"/>
      <c r="Z1113" s="48"/>
      <c r="AA1113" s="48"/>
      <c r="AB1113" s="78"/>
      <c r="AC1113" s="78"/>
      <c r="AD1113" s="78"/>
      <c r="AE1113" s="394"/>
      <c r="AF1113" s="47"/>
      <c r="AG1113" s="47"/>
      <c r="AH1113" s="122"/>
      <c r="AI1113" s="122"/>
      <c r="AJ1113" s="50"/>
      <c r="AK1113" s="50"/>
      <c r="AL1113" s="27"/>
      <c r="AM1113" s="27"/>
    </row>
    <row r="1114" spans="1:39" s="57" customFormat="1" ht="13.5" customHeight="1" outlineLevel="1">
      <c r="A1114" s="48"/>
      <c r="B1114" s="532"/>
      <c r="C1114" s="77"/>
      <c r="D1114" s="121"/>
      <c r="E1114" s="121"/>
      <c r="F1114" s="121"/>
      <c r="G1114" s="491"/>
      <c r="H1114" s="121"/>
      <c r="I1114" s="294"/>
      <c r="J1114" s="191"/>
      <c r="K1114" s="191"/>
      <c r="L1114" s="498"/>
      <c r="M1114" s="120"/>
      <c r="N1114" s="120"/>
      <c r="O1114" s="97"/>
      <c r="P1114" s="48"/>
      <c r="Q1114" s="48"/>
      <c r="R1114" s="48"/>
      <c r="S1114" s="78"/>
      <c r="T1114" s="78"/>
      <c r="U1114" s="78"/>
      <c r="V1114" s="78"/>
      <c r="W1114" s="294"/>
      <c r="X1114" s="48"/>
      <c r="Y1114" s="78"/>
      <c r="Z1114" s="48"/>
      <c r="AA1114" s="48"/>
      <c r="AB1114" s="78"/>
      <c r="AC1114" s="78"/>
      <c r="AD1114" s="78"/>
      <c r="AE1114" s="394"/>
      <c r="AF1114" s="47"/>
      <c r="AG1114" s="47"/>
      <c r="AH1114" s="122"/>
      <c r="AI1114" s="122"/>
      <c r="AJ1114" s="50"/>
      <c r="AK1114" s="50"/>
      <c r="AL1114" s="27"/>
      <c r="AM1114" s="27"/>
    </row>
    <row r="1115" spans="1:39" s="57" customFormat="1" ht="13.5" customHeight="1" outlineLevel="1">
      <c r="A1115" s="48"/>
      <c r="B1115" s="532"/>
      <c r="C1115" s="77"/>
      <c r="D1115" s="121"/>
      <c r="E1115" s="121"/>
      <c r="F1115" s="121"/>
      <c r="G1115" s="491"/>
      <c r="H1115" s="121"/>
      <c r="I1115" s="294"/>
      <c r="J1115" s="191"/>
      <c r="K1115" s="191"/>
      <c r="L1115" s="498"/>
      <c r="M1115" s="120"/>
      <c r="N1115" s="120"/>
      <c r="O1115" s="97"/>
      <c r="P1115" s="48"/>
      <c r="Q1115" s="48"/>
      <c r="R1115" s="48"/>
      <c r="S1115" s="78"/>
      <c r="T1115" s="78"/>
      <c r="U1115" s="78"/>
      <c r="V1115" s="78"/>
      <c r="W1115" s="294"/>
      <c r="X1115" s="48"/>
      <c r="Y1115" s="78"/>
      <c r="Z1115" s="48"/>
      <c r="AA1115" s="48"/>
      <c r="AB1115" s="78"/>
      <c r="AC1115" s="78"/>
      <c r="AD1115" s="78"/>
      <c r="AE1115" s="394"/>
      <c r="AF1115" s="47"/>
      <c r="AG1115" s="47"/>
      <c r="AH1115" s="122"/>
      <c r="AI1115" s="122"/>
      <c r="AJ1115" s="50"/>
      <c r="AK1115" s="50"/>
      <c r="AL1115" s="27"/>
      <c r="AM1115" s="27"/>
    </row>
    <row r="1116" spans="1:39" s="472" customFormat="1" ht="13.5" customHeight="1" outlineLevel="1">
      <c r="A1116" s="48"/>
      <c r="B1116" s="532"/>
      <c r="C1116" s="77"/>
      <c r="D1116" s="121"/>
      <c r="E1116" s="121"/>
      <c r="F1116" s="121"/>
      <c r="G1116" s="491"/>
      <c r="H1116" s="121"/>
      <c r="I1116" s="294"/>
      <c r="J1116" s="191"/>
      <c r="K1116" s="191"/>
      <c r="L1116" s="498"/>
      <c r="M1116" s="120"/>
      <c r="N1116" s="120"/>
      <c r="O1116" s="97"/>
      <c r="P1116" s="48"/>
      <c r="Q1116" s="48"/>
      <c r="R1116" s="48"/>
      <c r="S1116" s="78"/>
      <c r="T1116" s="78"/>
      <c r="U1116" s="78"/>
      <c r="V1116" s="78"/>
      <c r="W1116" s="294"/>
      <c r="X1116" s="48"/>
      <c r="Y1116" s="78"/>
      <c r="Z1116" s="48"/>
      <c r="AA1116" s="48"/>
      <c r="AB1116" s="78"/>
      <c r="AC1116" s="533"/>
      <c r="AD1116" s="78"/>
      <c r="AE1116" s="394"/>
      <c r="AF1116" s="47"/>
      <c r="AG1116" s="47"/>
      <c r="AH1116" s="122"/>
      <c r="AI1116" s="122"/>
      <c r="AJ1116" s="376"/>
      <c r="AK1116" s="376"/>
      <c r="AL1116" s="463"/>
      <c r="AM1116" s="463"/>
    </row>
    <row r="1117" spans="1:39" s="472" customFormat="1" ht="13.5" customHeight="1" outlineLevel="1">
      <c r="A1117" s="48"/>
      <c r="B1117" s="532"/>
      <c r="C1117" s="77"/>
      <c r="D1117" s="121"/>
      <c r="E1117" s="121"/>
      <c r="F1117" s="121"/>
      <c r="G1117" s="491"/>
      <c r="H1117" s="121"/>
      <c r="I1117" s="294"/>
      <c r="J1117" s="191"/>
      <c r="K1117" s="191"/>
      <c r="L1117" s="498"/>
      <c r="M1117" s="120"/>
      <c r="N1117" s="120"/>
      <c r="O1117" s="97"/>
      <c r="P1117" s="48"/>
      <c r="Q1117" s="48"/>
      <c r="R1117" s="48"/>
      <c r="S1117" s="78"/>
      <c r="T1117" s="78"/>
      <c r="U1117" s="78"/>
      <c r="V1117" s="78"/>
      <c r="W1117" s="294"/>
      <c r="X1117" s="48"/>
      <c r="Y1117" s="78"/>
      <c r="Z1117" s="48"/>
      <c r="AA1117" s="48"/>
      <c r="AB1117" s="78"/>
      <c r="AC1117" s="533"/>
      <c r="AD1117" s="78"/>
      <c r="AE1117" s="394"/>
      <c r="AF1117" s="47"/>
      <c r="AG1117" s="47"/>
      <c r="AH1117" s="122"/>
      <c r="AI1117" s="122"/>
      <c r="AJ1117" s="376"/>
      <c r="AK1117" s="376"/>
      <c r="AL1117" s="463"/>
      <c r="AM1117" s="463"/>
    </row>
    <row r="1118" spans="1:39" s="472" customFormat="1" ht="13.5" customHeight="1" outlineLevel="1">
      <c r="A1118" s="48"/>
      <c r="B1118" s="532"/>
      <c r="C1118" s="77"/>
      <c r="D1118" s="121"/>
      <c r="E1118" s="121"/>
      <c r="F1118" s="121"/>
      <c r="G1118" s="491"/>
      <c r="H1118" s="121"/>
      <c r="I1118" s="294"/>
      <c r="J1118" s="191"/>
      <c r="K1118" s="191"/>
      <c r="L1118" s="498"/>
      <c r="M1118" s="120"/>
      <c r="N1118" s="120"/>
      <c r="O1118" s="97"/>
      <c r="P1118" s="48"/>
      <c r="Q1118" s="48"/>
      <c r="R1118" s="48"/>
      <c r="S1118" s="78"/>
      <c r="T1118" s="78"/>
      <c r="U1118" s="78"/>
      <c r="V1118" s="78"/>
      <c r="W1118" s="294"/>
      <c r="X1118" s="48"/>
      <c r="Y1118" s="78"/>
      <c r="Z1118" s="48"/>
      <c r="AA1118" s="48"/>
      <c r="AB1118" s="78"/>
      <c r="AC1118" s="533"/>
      <c r="AD1118" s="78"/>
      <c r="AE1118" s="394"/>
      <c r="AF1118" s="47"/>
      <c r="AG1118" s="47"/>
      <c r="AH1118" s="122"/>
      <c r="AI1118" s="122"/>
      <c r="AJ1118" s="376"/>
      <c r="AK1118" s="376"/>
      <c r="AL1118" s="463"/>
      <c r="AM1118" s="463"/>
    </row>
    <row r="1119" spans="1:39" s="472" customFormat="1" ht="13.5" customHeight="1" outlineLevel="1">
      <c r="A1119" s="48"/>
      <c r="B1119" s="532"/>
      <c r="C1119" s="77"/>
      <c r="D1119" s="121"/>
      <c r="E1119" s="121"/>
      <c r="F1119" s="121"/>
      <c r="G1119" s="491"/>
      <c r="H1119" s="121"/>
      <c r="I1119" s="294"/>
      <c r="J1119" s="191"/>
      <c r="K1119" s="191"/>
      <c r="L1119" s="498"/>
      <c r="M1119" s="120"/>
      <c r="N1119" s="120"/>
      <c r="O1119" s="97"/>
      <c r="P1119" s="48"/>
      <c r="Q1119" s="48"/>
      <c r="R1119" s="48"/>
      <c r="S1119" s="78"/>
      <c r="T1119" s="78"/>
      <c r="U1119" s="78"/>
      <c r="V1119" s="78"/>
      <c r="W1119" s="294"/>
      <c r="X1119" s="48"/>
      <c r="Y1119" s="78"/>
      <c r="Z1119" s="48"/>
      <c r="AA1119" s="48"/>
      <c r="AB1119" s="78"/>
      <c r="AC1119" s="533"/>
      <c r="AD1119" s="78"/>
      <c r="AE1119" s="394"/>
      <c r="AF1119" s="47"/>
      <c r="AG1119" s="47"/>
      <c r="AH1119" s="122"/>
      <c r="AI1119" s="122"/>
      <c r="AJ1119" s="376"/>
      <c r="AK1119" s="376"/>
      <c r="AL1119" s="463"/>
      <c r="AM1119" s="463"/>
    </row>
    <row r="1120" spans="1:39" s="472" customFormat="1" ht="13.5" customHeight="1" outlineLevel="1">
      <c r="A1120" s="48"/>
      <c r="B1120" s="532"/>
      <c r="C1120" s="77"/>
      <c r="D1120" s="121"/>
      <c r="E1120" s="121"/>
      <c r="F1120" s="121"/>
      <c r="G1120" s="491"/>
      <c r="H1120" s="121"/>
      <c r="I1120" s="294"/>
      <c r="J1120" s="191"/>
      <c r="K1120" s="191"/>
      <c r="L1120" s="498"/>
      <c r="M1120" s="120"/>
      <c r="N1120" s="120"/>
      <c r="O1120" s="97"/>
      <c r="P1120" s="48"/>
      <c r="Q1120" s="48"/>
      <c r="R1120" s="48"/>
      <c r="S1120" s="78"/>
      <c r="T1120" s="78"/>
      <c r="U1120" s="78"/>
      <c r="V1120" s="78"/>
      <c r="W1120" s="294"/>
      <c r="X1120" s="48"/>
      <c r="Y1120" s="78"/>
      <c r="Z1120" s="48"/>
      <c r="AA1120" s="48"/>
      <c r="AB1120" s="78"/>
      <c r="AC1120" s="533"/>
      <c r="AD1120" s="78"/>
      <c r="AE1120" s="394"/>
      <c r="AF1120" s="47"/>
      <c r="AG1120" s="47"/>
      <c r="AH1120" s="122"/>
      <c r="AI1120" s="122"/>
      <c r="AJ1120" s="376"/>
      <c r="AK1120" s="376"/>
      <c r="AL1120" s="463"/>
      <c r="AM1120" s="463"/>
    </row>
    <row r="1121" spans="1:39" s="472" customFormat="1" ht="13.5" customHeight="1" outlineLevel="1">
      <c r="A1121" s="48"/>
      <c r="B1121" s="532"/>
      <c r="C1121" s="77"/>
      <c r="D1121" s="121"/>
      <c r="E1121" s="121"/>
      <c r="F1121" s="121"/>
      <c r="G1121" s="491"/>
      <c r="H1121" s="121"/>
      <c r="I1121" s="294"/>
      <c r="J1121" s="191"/>
      <c r="K1121" s="191"/>
      <c r="L1121" s="498"/>
      <c r="M1121" s="120"/>
      <c r="N1121" s="120"/>
      <c r="O1121" s="97"/>
      <c r="P1121" s="48"/>
      <c r="Q1121" s="48"/>
      <c r="R1121" s="48"/>
      <c r="S1121" s="78"/>
      <c r="T1121" s="78"/>
      <c r="U1121" s="78"/>
      <c r="V1121" s="78"/>
      <c r="W1121" s="294"/>
      <c r="X1121" s="48"/>
      <c r="Y1121" s="78"/>
      <c r="Z1121" s="48"/>
      <c r="AA1121" s="48"/>
      <c r="AB1121" s="78"/>
      <c r="AC1121" s="533"/>
      <c r="AD1121" s="78"/>
      <c r="AE1121" s="394"/>
      <c r="AF1121" s="47"/>
      <c r="AG1121" s="47"/>
      <c r="AH1121" s="122"/>
      <c r="AI1121" s="122"/>
      <c r="AJ1121" s="376"/>
      <c r="AK1121" s="376"/>
      <c r="AL1121" s="463"/>
      <c r="AM1121" s="463"/>
    </row>
    <row r="1122" spans="1:39" s="472" customFormat="1" ht="13.5" customHeight="1" outlineLevel="1">
      <c r="A1122" s="48"/>
      <c r="B1122" s="532"/>
      <c r="C1122" s="77"/>
      <c r="D1122" s="121"/>
      <c r="E1122" s="121"/>
      <c r="F1122" s="121"/>
      <c r="G1122" s="491"/>
      <c r="H1122" s="121"/>
      <c r="I1122" s="294"/>
      <c r="J1122" s="191"/>
      <c r="K1122" s="191"/>
      <c r="L1122" s="498"/>
      <c r="M1122" s="120"/>
      <c r="N1122" s="120"/>
      <c r="O1122" s="97"/>
      <c r="P1122" s="48"/>
      <c r="Q1122" s="48"/>
      <c r="R1122" s="48"/>
      <c r="S1122" s="78"/>
      <c r="T1122" s="78"/>
      <c r="U1122" s="78"/>
      <c r="V1122" s="78"/>
      <c r="W1122" s="294"/>
      <c r="X1122" s="48"/>
      <c r="Y1122" s="78"/>
      <c r="Z1122" s="48"/>
      <c r="AA1122" s="48"/>
      <c r="AB1122" s="78"/>
      <c r="AC1122" s="533"/>
      <c r="AD1122" s="78"/>
      <c r="AE1122" s="394"/>
      <c r="AF1122" s="47"/>
      <c r="AG1122" s="47"/>
      <c r="AH1122" s="122"/>
      <c r="AI1122" s="122"/>
      <c r="AJ1122" s="376"/>
      <c r="AK1122" s="376"/>
      <c r="AL1122" s="463"/>
      <c r="AM1122" s="463"/>
    </row>
    <row r="1123" spans="1:39" s="472" customFormat="1" ht="13.5" customHeight="1" outlineLevel="1">
      <c r="A1123" s="48"/>
      <c r="B1123" s="532"/>
      <c r="C1123" s="77"/>
      <c r="D1123" s="121"/>
      <c r="E1123" s="121"/>
      <c r="F1123" s="121"/>
      <c r="G1123" s="491"/>
      <c r="H1123" s="121"/>
      <c r="I1123" s="294"/>
      <c r="J1123" s="191"/>
      <c r="K1123" s="191"/>
      <c r="L1123" s="498"/>
      <c r="M1123" s="120"/>
      <c r="N1123" s="120"/>
      <c r="O1123" s="97"/>
      <c r="P1123" s="48"/>
      <c r="Q1123" s="48"/>
      <c r="R1123" s="48"/>
      <c r="S1123" s="78"/>
      <c r="T1123" s="78"/>
      <c r="U1123" s="78"/>
      <c r="V1123" s="78"/>
      <c r="W1123" s="294"/>
      <c r="X1123" s="48"/>
      <c r="Y1123" s="78"/>
      <c r="Z1123" s="48"/>
      <c r="AA1123" s="48"/>
      <c r="AB1123" s="78"/>
      <c r="AC1123" s="533"/>
      <c r="AD1123" s="78"/>
      <c r="AE1123" s="394"/>
      <c r="AF1123" s="47"/>
      <c r="AG1123" s="47"/>
      <c r="AH1123" s="122"/>
      <c r="AI1123" s="122"/>
      <c r="AJ1123" s="376"/>
      <c r="AK1123" s="376"/>
      <c r="AL1123" s="463"/>
      <c r="AM1123" s="463"/>
    </row>
    <row r="1124" spans="1:39" s="472" customFormat="1" ht="13.5" customHeight="1" outlineLevel="1">
      <c r="A1124" s="48"/>
      <c r="B1124" s="532"/>
      <c r="C1124" s="77"/>
      <c r="D1124" s="121"/>
      <c r="E1124" s="121"/>
      <c r="F1124" s="121"/>
      <c r="G1124" s="491"/>
      <c r="H1124" s="121"/>
      <c r="I1124" s="294"/>
      <c r="J1124" s="191"/>
      <c r="K1124" s="191"/>
      <c r="L1124" s="498"/>
      <c r="M1124" s="120"/>
      <c r="N1124" s="120"/>
      <c r="O1124" s="97"/>
      <c r="P1124" s="48"/>
      <c r="Q1124" s="48"/>
      <c r="R1124" s="48"/>
      <c r="S1124" s="78"/>
      <c r="T1124" s="78"/>
      <c r="U1124" s="78"/>
      <c r="V1124" s="78"/>
      <c r="W1124" s="294"/>
      <c r="X1124" s="48"/>
      <c r="Y1124" s="78"/>
      <c r="Z1124" s="48"/>
      <c r="AA1124" s="48"/>
      <c r="AB1124" s="78"/>
      <c r="AC1124" s="533"/>
      <c r="AD1124" s="78"/>
      <c r="AE1124" s="394"/>
      <c r="AF1124" s="47"/>
      <c r="AG1124" s="47"/>
      <c r="AH1124" s="122"/>
      <c r="AI1124" s="122"/>
      <c r="AJ1124" s="376"/>
      <c r="AK1124" s="376"/>
      <c r="AL1124" s="463"/>
      <c r="AM1124" s="463"/>
    </row>
    <row r="1125" spans="1:39" s="472" customFormat="1" ht="13.5" customHeight="1" outlineLevel="1">
      <c r="A1125" s="48"/>
      <c r="B1125" s="532"/>
      <c r="C1125" s="77"/>
      <c r="D1125" s="121"/>
      <c r="E1125" s="121"/>
      <c r="F1125" s="121"/>
      <c r="G1125" s="491"/>
      <c r="H1125" s="121"/>
      <c r="I1125" s="294"/>
      <c r="J1125" s="191"/>
      <c r="K1125" s="191"/>
      <c r="L1125" s="498"/>
      <c r="M1125" s="120"/>
      <c r="N1125" s="120"/>
      <c r="O1125" s="97"/>
      <c r="P1125" s="48"/>
      <c r="Q1125" s="48"/>
      <c r="R1125" s="48"/>
      <c r="S1125" s="78"/>
      <c r="T1125" s="78"/>
      <c r="U1125" s="78"/>
      <c r="V1125" s="78"/>
      <c r="W1125" s="294"/>
      <c r="X1125" s="48"/>
      <c r="Y1125" s="78"/>
      <c r="Z1125" s="48"/>
      <c r="AA1125" s="48"/>
      <c r="AB1125" s="78"/>
      <c r="AC1125" s="533"/>
      <c r="AD1125" s="78"/>
      <c r="AE1125" s="394"/>
      <c r="AF1125" s="47"/>
      <c r="AG1125" s="47"/>
      <c r="AH1125" s="122"/>
      <c r="AI1125" s="122"/>
      <c r="AJ1125" s="376"/>
      <c r="AK1125" s="376"/>
      <c r="AL1125" s="463"/>
      <c r="AM1125" s="463"/>
    </row>
    <row r="1126" spans="1:39" s="472" customFormat="1" ht="13.5" customHeight="1" outlineLevel="1">
      <c r="A1126" s="48"/>
      <c r="B1126" s="532"/>
      <c r="C1126" s="77"/>
      <c r="D1126" s="121"/>
      <c r="E1126" s="121"/>
      <c r="F1126" s="121"/>
      <c r="G1126" s="491"/>
      <c r="H1126" s="121"/>
      <c r="I1126" s="294"/>
      <c r="J1126" s="191"/>
      <c r="K1126" s="191"/>
      <c r="L1126" s="498"/>
      <c r="M1126" s="120"/>
      <c r="N1126" s="120"/>
      <c r="O1126" s="97"/>
      <c r="P1126" s="48"/>
      <c r="Q1126" s="48"/>
      <c r="R1126" s="48"/>
      <c r="S1126" s="78"/>
      <c r="T1126" s="78"/>
      <c r="U1126" s="78"/>
      <c r="V1126" s="78"/>
      <c r="W1126" s="294"/>
      <c r="X1126" s="48"/>
      <c r="Y1126" s="78"/>
      <c r="Z1126" s="48"/>
      <c r="AA1126" s="48"/>
      <c r="AB1126" s="78"/>
      <c r="AC1126" s="533"/>
      <c r="AD1126" s="78"/>
      <c r="AE1126" s="394"/>
      <c r="AF1126" s="47"/>
      <c r="AG1126" s="47"/>
      <c r="AH1126" s="122"/>
      <c r="AI1126" s="122"/>
      <c r="AJ1126" s="376"/>
      <c r="AK1126" s="376"/>
      <c r="AL1126" s="463"/>
      <c r="AM1126" s="463"/>
    </row>
    <row r="1127" spans="1:39" s="472" customFormat="1" ht="13.5" customHeight="1" outlineLevel="1">
      <c r="A1127" s="48"/>
      <c r="B1127" s="532"/>
      <c r="C1127" s="77"/>
      <c r="D1127" s="121"/>
      <c r="E1127" s="121"/>
      <c r="F1127" s="121"/>
      <c r="G1127" s="491"/>
      <c r="H1127" s="121"/>
      <c r="I1127" s="294"/>
      <c r="J1127" s="191"/>
      <c r="K1127" s="191"/>
      <c r="L1127" s="498"/>
      <c r="M1127" s="120"/>
      <c r="N1127" s="120"/>
      <c r="O1127" s="97"/>
      <c r="P1127" s="48"/>
      <c r="Q1127" s="48"/>
      <c r="R1127" s="48"/>
      <c r="S1127" s="78"/>
      <c r="T1127" s="78"/>
      <c r="U1127" s="78"/>
      <c r="V1127" s="78"/>
      <c r="W1127" s="294"/>
      <c r="X1127" s="48"/>
      <c r="Y1127" s="78"/>
      <c r="Z1127" s="48"/>
      <c r="AA1127" s="48"/>
      <c r="AB1127" s="78"/>
      <c r="AC1127" s="533"/>
      <c r="AD1127" s="78"/>
      <c r="AE1127" s="394"/>
      <c r="AF1127" s="47"/>
      <c r="AG1127" s="47"/>
      <c r="AH1127" s="122"/>
      <c r="AI1127" s="122"/>
      <c r="AJ1127" s="376"/>
      <c r="AK1127" s="376"/>
      <c r="AL1127" s="463"/>
      <c r="AM1127" s="463"/>
    </row>
    <row r="1128" spans="1:39" s="472" customFormat="1" ht="13.5" customHeight="1" outlineLevel="1">
      <c r="A1128" s="48"/>
      <c r="B1128" s="532"/>
      <c r="C1128" s="77"/>
      <c r="D1128" s="121"/>
      <c r="E1128" s="121"/>
      <c r="F1128" s="121"/>
      <c r="G1128" s="491"/>
      <c r="H1128" s="121"/>
      <c r="I1128" s="294"/>
      <c r="J1128" s="191"/>
      <c r="K1128" s="191"/>
      <c r="L1128" s="498"/>
      <c r="M1128" s="120"/>
      <c r="N1128" s="120"/>
      <c r="O1128" s="97"/>
      <c r="P1128" s="48"/>
      <c r="Q1128" s="48"/>
      <c r="R1128" s="48"/>
      <c r="S1128" s="78"/>
      <c r="T1128" s="78"/>
      <c r="U1128" s="78"/>
      <c r="V1128" s="78"/>
      <c r="W1128" s="294"/>
      <c r="X1128" s="48"/>
      <c r="Y1128" s="78"/>
      <c r="Z1128" s="48"/>
      <c r="AA1128" s="48"/>
      <c r="AB1128" s="78"/>
      <c r="AC1128" s="533"/>
      <c r="AD1128" s="78"/>
      <c r="AE1128" s="394"/>
      <c r="AF1128" s="47"/>
      <c r="AG1128" s="47"/>
      <c r="AH1128" s="122"/>
      <c r="AI1128" s="122"/>
      <c r="AJ1128" s="376"/>
      <c r="AK1128" s="376"/>
      <c r="AL1128" s="463"/>
      <c r="AM1128" s="463"/>
    </row>
    <row r="1129" spans="1:39" s="472" customFormat="1" ht="13.5" customHeight="1" outlineLevel="1">
      <c r="A1129" s="48"/>
      <c r="B1129" s="532"/>
      <c r="C1129" s="77"/>
      <c r="D1129" s="121"/>
      <c r="E1129" s="121"/>
      <c r="F1129" s="121"/>
      <c r="G1129" s="491"/>
      <c r="H1129" s="121"/>
      <c r="I1129" s="294"/>
      <c r="J1129" s="191"/>
      <c r="K1129" s="191"/>
      <c r="L1129" s="498"/>
      <c r="M1129" s="120"/>
      <c r="N1129" s="120"/>
      <c r="O1129" s="97"/>
      <c r="P1129" s="48"/>
      <c r="Q1129" s="48"/>
      <c r="R1129" s="48"/>
      <c r="S1129" s="78"/>
      <c r="T1129" s="78"/>
      <c r="U1129" s="78"/>
      <c r="V1129" s="78"/>
      <c r="W1129" s="294"/>
      <c r="X1129" s="48"/>
      <c r="Y1129" s="78"/>
      <c r="Z1129" s="48"/>
      <c r="AA1129" s="48"/>
      <c r="AB1129" s="78"/>
      <c r="AC1129" s="533"/>
      <c r="AD1129" s="78"/>
      <c r="AE1129" s="394"/>
      <c r="AF1129" s="47"/>
      <c r="AG1129" s="47"/>
      <c r="AH1129" s="122"/>
      <c r="AI1129" s="122"/>
      <c r="AJ1129" s="376"/>
      <c r="AK1129" s="376"/>
      <c r="AL1129" s="463"/>
      <c r="AM1129" s="463"/>
    </row>
    <row r="1130" spans="1:39" s="472" customFormat="1" ht="13.5" customHeight="1" outlineLevel="1">
      <c r="A1130" s="48"/>
      <c r="B1130" s="532"/>
      <c r="C1130" s="77"/>
      <c r="D1130" s="121"/>
      <c r="E1130" s="121"/>
      <c r="F1130" s="121"/>
      <c r="G1130" s="491"/>
      <c r="H1130" s="121"/>
      <c r="I1130" s="294"/>
      <c r="J1130" s="191"/>
      <c r="K1130" s="191"/>
      <c r="L1130" s="498"/>
      <c r="M1130" s="120"/>
      <c r="N1130" s="120"/>
      <c r="O1130" s="97"/>
      <c r="P1130" s="48"/>
      <c r="Q1130" s="48"/>
      <c r="R1130" s="48"/>
      <c r="S1130" s="78"/>
      <c r="T1130" s="78"/>
      <c r="U1130" s="78"/>
      <c r="V1130" s="78"/>
      <c r="W1130" s="294"/>
      <c r="X1130" s="48"/>
      <c r="Y1130" s="78"/>
      <c r="Z1130" s="48"/>
      <c r="AA1130" s="48"/>
      <c r="AB1130" s="78"/>
      <c r="AC1130" s="533"/>
      <c r="AD1130" s="78"/>
      <c r="AE1130" s="394"/>
      <c r="AF1130" s="47"/>
      <c r="AG1130" s="47"/>
      <c r="AH1130" s="122"/>
      <c r="AI1130" s="122"/>
      <c r="AJ1130" s="376"/>
      <c r="AK1130" s="376"/>
      <c r="AL1130" s="463"/>
      <c r="AM1130" s="463"/>
    </row>
    <row r="1131" spans="1:39" s="472" customFormat="1" ht="13.5" customHeight="1" outlineLevel="1">
      <c r="A1131" s="48"/>
      <c r="B1131" s="532"/>
      <c r="C1131" s="77"/>
      <c r="D1131" s="121"/>
      <c r="E1131" s="121"/>
      <c r="F1131" s="121"/>
      <c r="G1131" s="491"/>
      <c r="H1131" s="121"/>
      <c r="I1131" s="294"/>
      <c r="J1131" s="191"/>
      <c r="K1131" s="191"/>
      <c r="L1131" s="498"/>
      <c r="M1131" s="120"/>
      <c r="N1131" s="120"/>
      <c r="O1131" s="97"/>
      <c r="P1131" s="48"/>
      <c r="Q1131" s="48"/>
      <c r="R1131" s="48"/>
      <c r="S1131" s="78"/>
      <c r="T1131" s="78"/>
      <c r="U1131" s="78"/>
      <c r="V1131" s="78"/>
      <c r="W1131" s="294"/>
      <c r="X1131" s="48"/>
      <c r="Y1131" s="78"/>
      <c r="Z1131" s="48"/>
      <c r="AA1131" s="48"/>
      <c r="AB1131" s="78"/>
      <c r="AC1131" s="533"/>
      <c r="AD1131" s="78"/>
      <c r="AE1131" s="394"/>
      <c r="AF1131" s="47"/>
      <c r="AG1131" s="47"/>
      <c r="AH1131" s="122"/>
      <c r="AI1131" s="122"/>
      <c r="AJ1131" s="376"/>
      <c r="AK1131" s="376"/>
      <c r="AL1131" s="463"/>
      <c r="AM1131" s="463"/>
    </row>
    <row r="1132" spans="1:39" s="472" customFormat="1" ht="13.5" customHeight="1" outlineLevel="1">
      <c r="A1132" s="48"/>
      <c r="B1132" s="532"/>
      <c r="C1132" s="77"/>
      <c r="D1132" s="121"/>
      <c r="E1132" s="121"/>
      <c r="F1132" s="121"/>
      <c r="G1132" s="491"/>
      <c r="H1132" s="121"/>
      <c r="I1132" s="294"/>
      <c r="J1132" s="191"/>
      <c r="K1132" s="191"/>
      <c r="L1132" s="498"/>
      <c r="M1132" s="120"/>
      <c r="N1132" s="120"/>
      <c r="O1132" s="97"/>
      <c r="P1132" s="48"/>
      <c r="Q1132" s="48"/>
      <c r="R1132" s="48"/>
      <c r="S1132" s="78"/>
      <c r="T1132" s="78"/>
      <c r="U1132" s="78"/>
      <c r="V1132" s="78"/>
      <c r="W1132" s="294"/>
      <c r="X1132" s="48"/>
      <c r="Y1132" s="78"/>
      <c r="Z1132" s="48"/>
      <c r="AA1132" s="48"/>
      <c r="AB1132" s="78"/>
      <c r="AC1132" s="533"/>
      <c r="AD1132" s="78"/>
      <c r="AE1132" s="394"/>
      <c r="AF1132" s="47"/>
      <c r="AG1132" s="47"/>
      <c r="AH1132" s="122"/>
      <c r="AI1132" s="122"/>
      <c r="AJ1132" s="376"/>
      <c r="AK1132" s="376"/>
      <c r="AL1132" s="463"/>
      <c r="AM1132" s="463"/>
    </row>
    <row r="1133" spans="1:39" s="472" customFormat="1" ht="13.5" customHeight="1" outlineLevel="1">
      <c r="A1133" s="48"/>
      <c r="B1133" s="532"/>
      <c r="C1133" s="77"/>
      <c r="D1133" s="121"/>
      <c r="E1133" s="121"/>
      <c r="F1133" s="121"/>
      <c r="G1133" s="491"/>
      <c r="H1133" s="121"/>
      <c r="I1133" s="294"/>
      <c r="J1133" s="191"/>
      <c r="K1133" s="191"/>
      <c r="L1133" s="498"/>
      <c r="M1133" s="120"/>
      <c r="N1133" s="120"/>
      <c r="O1133" s="97"/>
      <c r="P1133" s="48"/>
      <c r="Q1133" s="48"/>
      <c r="R1133" s="48"/>
      <c r="S1133" s="78"/>
      <c r="T1133" s="78"/>
      <c r="U1133" s="78"/>
      <c r="V1133" s="78"/>
      <c r="W1133" s="294"/>
      <c r="X1133" s="48"/>
      <c r="Y1133" s="78"/>
      <c r="Z1133" s="48"/>
      <c r="AA1133" s="48"/>
      <c r="AB1133" s="78"/>
      <c r="AC1133" s="533"/>
      <c r="AD1133" s="78"/>
      <c r="AE1133" s="394"/>
      <c r="AF1133" s="47"/>
      <c r="AG1133" s="47"/>
      <c r="AH1133" s="122"/>
      <c r="AI1133" s="122"/>
      <c r="AJ1133" s="376"/>
      <c r="AK1133" s="376"/>
      <c r="AL1133" s="463"/>
      <c r="AM1133" s="463"/>
    </row>
    <row r="1134" spans="1:39" s="472" customFormat="1" ht="13.5" customHeight="1" outlineLevel="1">
      <c r="A1134" s="48"/>
      <c r="B1134" s="532"/>
      <c r="C1134" s="77"/>
      <c r="D1134" s="121"/>
      <c r="E1134" s="121"/>
      <c r="F1134" s="121"/>
      <c r="G1134" s="491"/>
      <c r="H1134" s="121"/>
      <c r="I1134" s="294"/>
      <c r="J1134" s="191"/>
      <c r="K1134" s="191"/>
      <c r="L1134" s="498"/>
      <c r="M1134" s="120"/>
      <c r="N1134" s="120"/>
      <c r="O1134" s="97"/>
      <c r="P1134" s="48"/>
      <c r="Q1134" s="48"/>
      <c r="R1134" s="48"/>
      <c r="S1134" s="78"/>
      <c r="T1134" s="78"/>
      <c r="U1134" s="78"/>
      <c r="V1134" s="78"/>
      <c r="W1134" s="294"/>
      <c r="X1134" s="48"/>
      <c r="Y1134" s="78"/>
      <c r="Z1134" s="48"/>
      <c r="AA1134" s="48"/>
      <c r="AB1134" s="78"/>
      <c r="AC1134" s="533"/>
      <c r="AD1134" s="78"/>
      <c r="AE1134" s="394"/>
      <c r="AF1134" s="47"/>
      <c r="AG1134" s="47"/>
      <c r="AH1134" s="122"/>
      <c r="AI1134" s="122"/>
      <c r="AJ1134" s="376"/>
      <c r="AK1134" s="376"/>
      <c r="AL1134" s="463"/>
      <c r="AM1134" s="463"/>
    </row>
    <row r="1135" spans="1:39" s="472" customFormat="1" ht="13.5" customHeight="1" outlineLevel="1">
      <c r="A1135" s="48"/>
      <c r="B1135" s="532"/>
      <c r="C1135" s="77"/>
      <c r="D1135" s="121"/>
      <c r="E1135" s="121"/>
      <c r="F1135" s="121"/>
      <c r="G1135" s="491"/>
      <c r="H1135" s="121"/>
      <c r="I1135" s="294"/>
      <c r="J1135" s="191"/>
      <c r="K1135" s="191"/>
      <c r="L1135" s="498"/>
      <c r="M1135" s="120"/>
      <c r="N1135" s="120"/>
      <c r="O1135" s="97"/>
      <c r="P1135" s="48"/>
      <c r="Q1135" s="48"/>
      <c r="R1135" s="48"/>
      <c r="S1135" s="78"/>
      <c r="T1135" s="78"/>
      <c r="U1135" s="78"/>
      <c r="V1135" s="78"/>
      <c r="W1135" s="294"/>
      <c r="X1135" s="48"/>
      <c r="Y1135" s="78"/>
      <c r="Z1135" s="48"/>
      <c r="AA1135" s="48"/>
      <c r="AB1135" s="78"/>
      <c r="AC1135" s="533"/>
      <c r="AD1135" s="78"/>
      <c r="AE1135" s="394"/>
      <c r="AF1135" s="47"/>
      <c r="AG1135" s="47"/>
      <c r="AH1135" s="122"/>
      <c r="AI1135" s="122"/>
      <c r="AJ1135" s="376"/>
      <c r="AK1135" s="376"/>
      <c r="AL1135" s="463"/>
      <c r="AM1135" s="463"/>
    </row>
    <row r="1136" spans="1:39" s="472" customFormat="1" ht="13.5" customHeight="1" outlineLevel="1">
      <c r="A1136" s="48"/>
      <c r="B1136" s="532"/>
      <c r="C1136" s="77"/>
      <c r="D1136" s="121"/>
      <c r="E1136" s="121"/>
      <c r="F1136" s="121"/>
      <c r="G1136" s="491"/>
      <c r="H1136" s="121"/>
      <c r="I1136" s="294"/>
      <c r="J1136" s="191"/>
      <c r="K1136" s="191"/>
      <c r="L1136" s="498"/>
      <c r="M1136" s="120"/>
      <c r="N1136" s="120"/>
      <c r="O1136" s="97"/>
      <c r="P1136" s="48"/>
      <c r="Q1136" s="48"/>
      <c r="R1136" s="48"/>
      <c r="S1136" s="78"/>
      <c r="T1136" s="78"/>
      <c r="U1136" s="78"/>
      <c r="V1136" s="78"/>
      <c r="W1136" s="294"/>
      <c r="X1136" s="48"/>
      <c r="Y1136" s="78"/>
      <c r="Z1136" s="48"/>
      <c r="AA1136" s="48"/>
      <c r="AB1136" s="78"/>
      <c r="AC1136" s="533"/>
      <c r="AD1136" s="78"/>
      <c r="AE1136" s="394"/>
      <c r="AF1136" s="47"/>
      <c r="AG1136" s="47"/>
      <c r="AH1136" s="122"/>
      <c r="AI1136" s="122"/>
      <c r="AJ1136" s="376"/>
      <c r="AK1136" s="376"/>
      <c r="AL1136" s="463"/>
      <c r="AM1136" s="463"/>
    </row>
    <row r="1137" spans="1:39" s="472" customFormat="1" ht="13.5" customHeight="1" outlineLevel="1">
      <c r="A1137" s="48"/>
      <c r="B1137" s="532"/>
      <c r="C1137" s="77"/>
      <c r="D1137" s="121"/>
      <c r="E1137" s="121"/>
      <c r="F1137" s="121"/>
      <c r="G1137" s="491"/>
      <c r="H1137" s="121"/>
      <c r="I1137" s="294"/>
      <c r="J1137" s="191"/>
      <c r="K1137" s="191"/>
      <c r="L1137" s="498"/>
      <c r="M1137" s="120"/>
      <c r="N1137" s="120"/>
      <c r="O1137" s="97"/>
      <c r="P1137" s="48"/>
      <c r="Q1137" s="48"/>
      <c r="R1137" s="48"/>
      <c r="S1137" s="78"/>
      <c r="T1137" s="78"/>
      <c r="U1137" s="78"/>
      <c r="V1137" s="78"/>
      <c r="W1137" s="294"/>
      <c r="X1137" s="48"/>
      <c r="Y1137" s="78"/>
      <c r="Z1137" s="48"/>
      <c r="AA1137" s="48"/>
      <c r="AB1137" s="78"/>
      <c r="AC1137" s="533"/>
      <c r="AD1137" s="78"/>
      <c r="AE1137" s="394"/>
      <c r="AF1137" s="47"/>
      <c r="AG1137" s="47"/>
      <c r="AH1137" s="122"/>
      <c r="AI1137" s="122"/>
      <c r="AJ1137" s="376"/>
      <c r="AK1137" s="376"/>
      <c r="AL1137" s="463"/>
      <c r="AM1137" s="463"/>
    </row>
    <row r="1138" spans="1:39" s="472" customFormat="1" ht="13.5" customHeight="1" outlineLevel="1">
      <c r="A1138" s="48"/>
      <c r="B1138" s="532"/>
      <c r="C1138" s="77"/>
      <c r="D1138" s="121"/>
      <c r="E1138" s="121"/>
      <c r="F1138" s="121"/>
      <c r="G1138" s="491"/>
      <c r="H1138" s="121"/>
      <c r="I1138" s="294"/>
      <c r="J1138" s="191"/>
      <c r="K1138" s="191"/>
      <c r="L1138" s="498"/>
      <c r="M1138" s="120"/>
      <c r="N1138" s="120"/>
      <c r="O1138" s="97"/>
      <c r="P1138" s="48"/>
      <c r="Q1138" s="48"/>
      <c r="R1138" s="48"/>
      <c r="S1138" s="78"/>
      <c r="T1138" s="78"/>
      <c r="U1138" s="78"/>
      <c r="V1138" s="78"/>
      <c r="W1138" s="294"/>
      <c r="X1138" s="48"/>
      <c r="Y1138" s="78"/>
      <c r="Z1138" s="48"/>
      <c r="AA1138" s="48"/>
      <c r="AB1138" s="78"/>
      <c r="AC1138" s="533"/>
      <c r="AD1138" s="78"/>
      <c r="AE1138" s="394"/>
      <c r="AF1138" s="47"/>
      <c r="AG1138" s="47"/>
      <c r="AH1138" s="122"/>
      <c r="AI1138" s="122"/>
      <c r="AJ1138" s="376"/>
      <c r="AK1138" s="376"/>
      <c r="AL1138" s="463"/>
      <c r="AM1138" s="463"/>
    </row>
    <row r="1139" spans="1:39" s="472" customFormat="1" ht="13.5" customHeight="1" outlineLevel="1">
      <c r="A1139" s="48"/>
      <c r="B1139" s="532"/>
      <c r="C1139" s="77"/>
      <c r="D1139" s="121"/>
      <c r="E1139" s="121"/>
      <c r="F1139" s="121"/>
      <c r="G1139" s="491"/>
      <c r="H1139" s="121"/>
      <c r="I1139" s="294"/>
      <c r="J1139" s="191"/>
      <c r="K1139" s="191"/>
      <c r="L1139" s="498"/>
      <c r="M1139" s="120"/>
      <c r="N1139" s="120"/>
      <c r="O1139" s="97"/>
      <c r="P1139" s="48"/>
      <c r="Q1139" s="48"/>
      <c r="R1139" s="48"/>
      <c r="S1139" s="78"/>
      <c r="T1139" s="78"/>
      <c r="U1139" s="78"/>
      <c r="V1139" s="78"/>
      <c r="W1139" s="294"/>
      <c r="X1139" s="48"/>
      <c r="Y1139" s="78"/>
      <c r="Z1139" s="48"/>
      <c r="AA1139" s="48"/>
      <c r="AB1139" s="78"/>
      <c r="AC1139" s="533"/>
      <c r="AD1139" s="78"/>
      <c r="AE1139" s="394"/>
      <c r="AF1139" s="47"/>
      <c r="AG1139" s="47"/>
      <c r="AH1139" s="122"/>
      <c r="AI1139" s="122"/>
      <c r="AJ1139" s="376"/>
      <c r="AK1139" s="376"/>
      <c r="AL1139" s="463"/>
      <c r="AM1139" s="463"/>
    </row>
    <row r="1140" spans="1:39" s="472" customFormat="1" ht="13.5" customHeight="1" outlineLevel="1">
      <c r="A1140" s="48"/>
      <c r="B1140" s="532"/>
      <c r="C1140" s="77"/>
      <c r="D1140" s="121"/>
      <c r="E1140" s="121"/>
      <c r="F1140" s="121"/>
      <c r="G1140" s="491"/>
      <c r="H1140" s="121"/>
      <c r="I1140" s="294"/>
      <c r="J1140" s="191"/>
      <c r="K1140" s="191"/>
      <c r="L1140" s="498"/>
      <c r="M1140" s="120"/>
      <c r="N1140" s="120"/>
      <c r="O1140" s="97"/>
      <c r="P1140" s="48"/>
      <c r="Q1140" s="48"/>
      <c r="R1140" s="48"/>
      <c r="S1140" s="78"/>
      <c r="T1140" s="78"/>
      <c r="U1140" s="78"/>
      <c r="V1140" s="78"/>
      <c r="W1140" s="294"/>
      <c r="X1140" s="48"/>
      <c r="Y1140" s="78"/>
      <c r="Z1140" s="48"/>
      <c r="AA1140" s="48"/>
      <c r="AB1140" s="78"/>
      <c r="AC1140" s="533"/>
      <c r="AD1140" s="78"/>
      <c r="AE1140" s="394"/>
      <c r="AF1140" s="47"/>
      <c r="AG1140" s="47"/>
      <c r="AH1140" s="122"/>
      <c r="AI1140" s="122"/>
      <c r="AJ1140" s="376"/>
      <c r="AK1140" s="376"/>
      <c r="AL1140" s="463"/>
      <c r="AM1140" s="463"/>
    </row>
    <row r="1141" spans="1:39" s="472" customFormat="1" ht="13.5" customHeight="1" outlineLevel="1">
      <c r="A1141" s="48"/>
      <c r="B1141" s="532"/>
      <c r="C1141" s="77"/>
      <c r="D1141" s="121"/>
      <c r="E1141" s="121"/>
      <c r="F1141" s="121"/>
      <c r="G1141" s="491"/>
      <c r="H1141" s="121"/>
      <c r="I1141" s="294"/>
      <c r="J1141" s="191"/>
      <c r="K1141" s="191"/>
      <c r="L1141" s="498"/>
      <c r="M1141" s="120"/>
      <c r="N1141" s="120"/>
      <c r="O1141" s="97"/>
      <c r="P1141" s="48"/>
      <c r="Q1141" s="48"/>
      <c r="R1141" s="48"/>
      <c r="S1141" s="78"/>
      <c r="T1141" s="78"/>
      <c r="U1141" s="78"/>
      <c r="V1141" s="78"/>
      <c r="W1141" s="294"/>
      <c r="X1141" s="48"/>
      <c r="Y1141" s="78"/>
      <c r="Z1141" s="48"/>
      <c r="AA1141" s="48"/>
      <c r="AB1141" s="78"/>
      <c r="AC1141" s="533"/>
      <c r="AD1141" s="78"/>
      <c r="AE1141" s="394"/>
      <c r="AF1141" s="47"/>
      <c r="AG1141" s="47"/>
      <c r="AH1141" s="122"/>
      <c r="AI1141" s="122"/>
      <c r="AJ1141" s="376"/>
      <c r="AK1141" s="376"/>
      <c r="AL1141" s="463"/>
      <c r="AM1141" s="463"/>
    </row>
    <row r="1142" spans="1:39" s="472" customFormat="1" ht="13.5" customHeight="1" outlineLevel="1">
      <c r="A1142" s="48"/>
      <c r="B1142" s="532"/>
      <c r="C1142" s="77"/>
      <c r="D1142" s="121"/>
      <c r="E1142" s="121"/>
      <c r="F1142" s="121"/>
      <c r="G1142" s="491"/>
      <c r="H1142" s="121"/>
      <c r="I1142" s="294"/>
      <c r="J1142" s="191"/>
      <c r="K1142" s="191"/>
      <c r="L1142" s="498"/>
      <c r="M1142" s="120"/>
      <c r="N1142" s="120"/>
      <c r="O1142" s="97"/>
      <c r="P1142" s="48"/>
      <c r="Q1142" s="48"/>
      <c r="R1142" s="48"/>
      <c r="S1142" s="78"/>
      <c r="T1142" s="78"/>
      <c r="U1142" s="78"/>
      <c r="V1142" s="78"/>
      <c r="W1142" s="294"/>
      <c r="X1142" s="48"/>
      <c r="Y1142" s="78"/>
      <c r="Z1142" s="48"/>
      <c r="AA1142" s="48"/>
      <c r="AB1142" s="78"/>
      <c r="AC1142" s="533"/>
      <c r="AD1142" s="78"/>
      <c r="AE1142" s="394"/>
      <c r="AF1142" s="47"/>
      <c r="AG1142" s="47"/>
      <c r="AH1142" s="122"/>
      <c r="AI1142" s="122"/>
      <c r="AJ1142" s="376"/>
      <c r="AK1142" s="376"/>
      <c r="AL1142" s="463"/>
      <c r="AM1142" s="463"/>
    </row>
    <row r="1143" spans="1:39" s="472" customFormat="1" ht="13.5" customHeight="1" outlineLevel="1">
      <c r="A1143" s="48"/>
      <c r="B1143" s="532"/>
      <c r="C1143" s="77"/>
      <c r="D1143" s="121"/>
      <c r="E1143" s="121"/>
      <c r="F1143" s="121"/>
      <c r="G1143" s="491"/>
      <c r="H1143" s="121"/>
      <c r="I1143" s="294"/>
      <c r="J1143" s="191"/>
      <c r="K1143" s="191"/>
      <c r="L1143" s="498"/>
      <c r="M1143" s="120"/>
      <c r="N1143" s="120"/>
      <c r="O1143" s="97"/>
      <c r="P1143" s="48"/>
      <c r="Q1143" s="48"/>
      <c r="R1143" s="48"/>
      <c r="S1143" s="78"/>
      <c r="T1143" s="78"/>
      <c r="U1143" s="78"/>
      <c r="V1143" s="78"/>
      <c r="W1143" s="294"/>
      <c r="X1143" s="48"/>
      <c r="Y1143" s="78"/>
      <c r="Z1143" s="48"/>
      <c r="AA1143" s="48"/>
      <c r="AB1143" s="78"/>
      <c r="AC1143" s="533"/>
      <c r="AD1143" s="78"/>
      <c r="AE1143" s="394"/>
      <c r="AF1143" s="47"/>
      <c r="AG1143" s="47"/>
      <c r="AH1143" s="122"/>
      <c r="AI1143" s="122"/>
      <c r="AJ1143" s="376"/>
      <c r="AK1143" s="376"/>
      <c r="AL1143" s="463"/>
      <c r="AM1143" s="463"/>
    </row>
    <row r="1144" spans="1:39" s="472" customFormat="1" ht="13.5" customHeight="1" outlineLevel="1">
      <c r="A1144" s="48"/>
      <c r="B1144" s="532"/>
      <c r="C1144" s="77"/>
      <c r="D1144" s="121"/>
      <c r="E1144" s="121"/>
      <c r="F1144" s="121"/>
      <c r="G1144" s="491"/>
      <c r="H1144" s="121"/>
      <c r="I1144" s="294"/>
      <c r="J1144" s="191"/>
      <c r="K1144" s="191"/>
      <c r="L1144" s="498"/>
      <c r="M1144" s="120"/>
      <c r="N1144" s="120"/>
      <c r="O1144" s="97"/>
      <c r="P1144" s="48"/>
      <c r="Q1144" s="48"/>
      <c r="R1144" s="48"/>
      <c r="S1144" s="78"/>
      <c r="T1144" s="78"/>
      <c r="U1144" s="78"/>
      <c r="V1144" s="78"/>
      <c r="W1144" s="294"/>
      <c r="X1144" s="48"/>
      <c r="Y1144" s="78"/>
      <c r="Z1144" s="48"/>
      <c r="AA1144" s="48"/>
      <c r="AB1144" s="78"/>
      <c r="AC1144" s="533"/>
      <c r="AD1144" s="78"/>
      <c r="AE1144" s="394"/>
      <c r="AF1144" s="47"/>
      <c r="AG1144" s="47"/>
      <c r="AH1144" s="122"/>
      <c r="AI1144" s="122"/>
      <c r="AJ1144" s="376"/>
      <c r="AK1144" s="376"/>
      <c r="AL1144" s="463"/>
      <c r="AM1144" s="463"/>
    </row>
    <row r="1145" spans="1:39" s="472" customFormat="1" ht="13.5" customHeight="1" outlineLevel="1">
      <c r="A1145" s="48"/>
      <c r="B1145" s="532"/>
      <c r="C1145" s="77"/>
      <c r="D1145" s="121"/>
      <c r="E1145" s="121"/>
      <c r="F1145" s="121"/>
      <c r="G1145" s="491"/>
      <c r="H1145" s="121"/>
      <c r="I1145" s="294"/>
      <c r="J1145" s="191"/>
      <c r="K1145" s="191"/>
      <c r="L1145" s="498"/>
      <c r="M1145" s="120"/>
      <c r="N1145" s="120"/>
      <c r="O1145" s="97"/>
      <c r="P1145" s="48"/>
      <c r="Q1145" s="48"/>
      <c r="R1145" s="48"/>
      <c r="S1145" s="78"/>
      <c r="T1145" s="78"/>
      <c r="U1145" s="78"/>
      <c r="V1145" s="78"/>
      <c r="W1145" s="294"/>
      <c r="X1145" s="48"/>
      <c r="Y1145" s="78"/>
      <c r="Z1145" s="48"/>
      <c r="AA1145" s="48"/>
      <c r="AB1145" s="78"/>
      <c r="AC1145" s="533"/>
      <c r="AD1145" s="78"/>
      <c r="AE1145" s="394"/>
      <c r="AF1145" s="47"/>
      <c r="AG1145" s="47"/>
      <c r="AH1145" s="122"/>
      <c r="AI1145" s="122"/>
      <c r="AJ1145" s="376"/>
      <c r="AK1145" s="376"/>
      <c r="AL1145" s="463"/>
      <c r="AM1145" s="463"/>
    </row>
    <row r="1146" spans="1:39" s="472" customFormat="1" ht="13.5" customHeight="1" outlineLevel="1">
      <c r="A1146" s="48"/>
      <c r="B1146" s="532"/>
      <c r="C1146" s="77"/>
      <c r="D1146" s="121"/>
      <c r="E1146" s="121"/>
      <c r="F1146" s="121"/>
      <c r="G1146" s="491"/>
      <c r="H1146" s="121"/>
      <c r="I1146" s="294"/>
      <c r="J1146" s="191"/>
      <c r="K1146" s="191"/>
      <c r="L1146" s="498"/>
      <c r="M1146" s="120"/>
      <c r="N1146" s="120"/>
      <c r="O1146" s="97"/>
      <c r="P1146" s="48"/>
      <c r="Q1146" s="48"/>
      <c r="R1146" s="48"/>
      <c r="S1146" s="78"/>
      <c r="T1146" s="78"/>
      <c r="U1146" s="78"/>
      <c r="V1146" s="78"/>
      <c r="W1146" s="294"/>
      <c r="X1146" s="48"/>
      <c r="Y1146" s="78"/>
      <c r="Z1146" s="48"/>
      <c r="AA1146" s="48"/>
      <c r="AB1146" s="78"/>
      <c r="AC1146" s="533"/>
      <c r="AD1146" s="78"/>
      <c r="AE1146" s="394"/>
      <c r="AF1146" s="47"/>
      <c r="AG1146" s="47"/>
      <c r="AH1146" s="122"/>
      <c r="AI1146" s="122"/>
      <c r="AJ1146" s="376"/>
      <c r="AK1146" s="376"/>
      <c r="AL1146" s="463"/>
      <c r="AM1146" s="463"/>
    </row>
    <row r="1147" spans="1:39" s="472" customFormat="1" ht="13.5" customHeight="1" outlineLevel="1">
      <c r="A1147" s="48"/>
      <c r="B1147" s="532"/>
      <c r="C1147" s="77"/>
      <c r="D1147" s="121"/>
      <c r="E1147" s="121"/>
      <c r="F1147" s="121"/>
      <c r="G1147" s="491"/>
      <c r="H1147" s="121"/>
      <c r="I1147" s="294"/>
      <c r="J1147" s="191"/>
      <c r="K1147" s="191"/>
      <c r="L1147" s="498"/>
      <c r="M1147" s="120"/>
      <c r="N1147" s="120"/>
      <c r="O1147" s="97"/>
      <c r="P1147" s="48"/>
      <c r="Q1147" s="48"/>
      <c r="R1147" s="48"/>
      <c r="S1147" s="78"/>
      <c r="T1147" s="78"/>
      <c r="U1147" s="78"/>
      <c r="V1147" s="78"/>
      <c r="W1147" s="294"/>
      <c r="X1147" s="48"/>
      <c r="Y1147" s="78"/>
      <c r="Z1147" s="48"/>
      <c r="AA1147" s="48"/>
      <c r="AB1147" s="78"/>
      <c r="AC1147" s="533"/>
      <c r="AD1147" s="78"/>
      <c r="AE1147" s="394"/>
      <c r="AF1147" s="47"/>
      <c r="AG1147" s="47"/>
      <c r="AH1147" s="122"/>
      <c r="AI1147" s="122"/>
      <c r="AJ1147" s="376"/>
      <c r="AK1147" s="376"/>
      <c r="AL1147" s="463"/>
      <c r="AM1147" s="463"/>
    </row>
    <row r="1148" spans="1:39" s="472" customFormat="1" ht="13.5" customHeight="1" outlineLevel="1">
      <c r="A1148" s="48"/>
      <c r="B1148" s="532"/>
      <c r="C1148" s="77"/>
      <c r="D1148" s="121"/>
      <c r="E1148" s="121"/>
      <c r="F1148" s="121"/>
      <c r="G1148" s="491"/>
      <c r="H1148" s="121"/>
      <c r="I1148" s="294"/>
      <c r="J1148" s="191"/>
      <c r="K1148" s="191"/>
      <c r="L1148" s="498"/>
      <c r="M1148" s="120"/>
      <c r="N1148" s="120"/>
      <c r="O1148" s="97"/>
      <c r="P1148" s="48"/>
      <c r="Q1148" s="48"/>
      <c r="R1148" s="48"/>
      <c r="S1148" s="78"/>
      <c r="T1148" s="78"/>
      <c r="U1148" s="78"/>
      <c r="V1148" s="78"/>
      <c r="W1148" s="294"/>
      <c r="X1148" s="48"/>
      <c r="Y1148" s="78"/>
      <c r="Z1148" s="48"/>
      <c r="AA1148" s="48"/>
      <c r="AB1148" s="78"/>
      <c r="AC1148" s="533"/>
      <c r="AD1148" s="78"/>
      <c r="AE1148" s="394"/>
      <c r="AF1148" s="47"/>
      <c r="AG1148" s="47"/>
      <c r="AH1148" s="122"/>
      <c r="AI1148" s="122"/>
      <c r="AJ1148" s="376"/>
      <c r="AK1148" s="376"/>
      <c r="AL1148" s="463"/>
      <c r="AM1148" s="463"/>
    </row>
    <row r="1149" spans="1:39" s="472" customFormat="1" ht="13.5" customHeight="1" outlineLevel="1">
      <c r="A1149" s="48"/>
      <c r="B1149" s="532"/>
      <c r="C1149" s="77"/>
      <c r="D1149" s="121"/>
      <c r="E1149" s="121"/>
      <c r="F1149" s="121"/>
      <c r="G1149" s="491"/>
      <c r="H1149" s="121"/>
      <c r="I1149" s="294"/>
      <c r="J1149" s="191"/>
      <c r="K1149" s="191"/>
      <c r="L1149" s="498"/>
      <c r="M1149" s="120"/>
      <c r="N1149" s="120"/>
      <c r="O1149" s="97"/>
      <c r="P1149" s="48"/>
      <c r="Q1149" s="48"/>
      <c r="R1149" s="48"/>
      <c r="S1149" s="78"/>
      <c r="T1149" s="78"/>
      <c r="U1149" s="78"/>
      <c r="V1149" s="78"/>
      <c r="W1149" s="294"/>
      <c r="X1149" s="48"/>
      <c r="Y1149" s="78"/>
      <c r="Z1149" s="48"/>
      <c r="AA1149" s="48"/>
      <c r="AB1149" s="78"/>
      <c r="AC1149" s="533"/>
      <c r="AD1149" s="78"/>
      <c r="AE1149" s="394"/>
      <c r="AF1149" s="47"/>
      <c r="AG1149" s="47"/>
      <c r="AH1149" s="122"/>
      <c r="AI1149" s="122"/>
      <c r="AJ1149" s="376"/>
      <c r="AK1149" s="376"/>
      <c r="AL1149" s="463"/>
      <c r="AM1149" s="463"/>
    </row>
    <row r="1150" spans="1:39" s="472" customFormat="1" ht="13.5" customHeight="1" outlineLevel="1">
      <c r="A1150" s="48"/>
      <c r="B1150" s="532"/>
      <c r="C1150" s="77"/>
      <c r="D1150" s="121"/>
      <c r="E1150" s="121"/>
      <c r="F1150" s="121"/>
      <c r="G1150" s="491"/>
      <c r="H1150" s="121"/>
      <c r="I1150" s="294"/>
      <c r="J1150" s="191"/>
      <c r="K1150" s="191"/>
      <c r="L1150" s="498"/>
      <c r="M1150" s="120"/>
      <c r="N1150" s="120"/>
      <c r="O1150" s="97"/>
      <c r="P1150" s="48"/>
      <c r="Q1150" s="48"/>
      <c r="R1150" s="48"/>
      <c r="S1150" s="78"/>
      <c r="T1150" s="78"/>
      <c r="U1150" s="78"/>
      <c r="V1150" s="78"/>
      <c r="W1150" s="294"/>
      <c r="X1150" s="48"/>
      <c r="Y1150" s="78"/>
      <c r="Z1150" s="48"/>
      <c r="AA1150" s="48"/>
      <c r="AB1150" s="78"/>
      <c r="AC1150" s="533"/>
      <c r="AD1150" s="78"/>
      <c r="AE1150" s="394"/>
      <c r="AF1150" s="47"/>
      <c r="AG1150" s="47"/>
      <c r="AH1150" s="122"/>
      <c r="AI1150" s="122"/>
      <c r="AJ1150" s="376"/>
      <c r="AK1150" s="376"/>
      <c r="AL1150" s="463"/>
      <c r="AM1150" s="463"/>
    </row>
    <row r="1151" spans="1:39" s="472" customFormat="1" ht="13.5" customHeight="1" outlineLevel="1">
      <c r="A1151" s="48"/>
      <c r="B1151" s="532"/>
      <c r="C1151" s="77"/>
      <c r="D1151" s="121"/>
      <c r="E1151" s="121"/>
      <c r="F1151" s="121"/>
      <c r="G1151" s="491"/>
      <c r="H1151" s="121"/>
      <c r="I1151" s="294"/>
      <c r="J1151" s="191"/>
      <c r="K1151" s="191"/>
      <c r="L1151" s="498"/>
      <c r="M1151" s="120"/>
      <c r="N1151" s="120"/>
      <c r="O1151" s="97"/>
      <c r="P1151" s="48"/>
      <c r="Q1151" s="48"/>
      <c r="R1151" s="48"/>
      <c r="S1151" s="78"/>
      <c r="T1151" s="78"/>
      <c r="U1151" s="78"/>
      <c r="V1151" s="78"/>
      <c r="W1151" s="294"/>
      <c r="X1151" s="48"/>
      <c r="Y1151" s="78"/>
      <c r="Z1151" s="48"/>
      <c r="AA1151" s="48"/>
      <c r="AB1151" s="78"/>
      <c r="AC1151" s="533"/>
      <c r="AD1151" s="78"/>
      <c r="AE1151" s="394"/>
      <c r="AF1151" s="47"/>
      <c r="AG1151" s="47"/>
      <c r="AH1151" s="122"/>
      <c r="AI1151" s="122"/>
      <c r="AJ1151" s="376"/>
      <c r="AK1151" s="376"/>
      <c r="AL1151" s="463"/>
      <c r="AM1151" s="463"/>
    </row>
    <row r="1152" spans="1:39" s="472" customFormat="1" ht="13.5" customHeight="1" outlineLevel="1">
      <c r="A1152" s="48"/>
      <c r="B1152" s="532"/>
      <c r="C1152" s="77"/>
      <c r="D1152" s="121"/>
      <c r="E1152" s="121"/>
      <c r="F1152" s="121"/>
      <c r="G1152" s="491"/>
      <c r="H1152" s="121"/>
      <c r="I1152" s="294"/>
      <c r="J1152" s="191"/>
      <c r="K1152" s="191"/>
      <c r="L1152" s="498"/>
      <c r="M1152" s="120"/>
      <c r="N1152" s="120"/>
      <c r="O1152" s="97"/>
      <c r="P1152" s="48"/>
      <c r="Q1152" s="48"/>
      <c r="R1152" s="48"/>
      <c r="S1152" s="78"/>
      <c r="T1152" s="78"/>
      <c r="U1152" s="78"/>
      <c r="V1152" s="78"/>
      <c r="W1152" s="294"/>
      <c r="X1152" s="48"/>
      <c r="Y1152" s="78"/>
      <c r="Z1152" s="48"/>
      <c r="AA1152" s="48"/>
      <c r="AB1152" s="78"/>
      <c r="AC1152" s="533"/>
      <c r="AD1152" s="78"/>
      <c r="AE1152" s="394"/>
      <c r="AF1152" s="47"/>
      <c r="AG1152" s="47"/>
      <c r="AH1152" s="122"/>
      <c r="AI1152" s="122"/>
      <c r="AJ1152" s="376"/>
      <c r="AK1152" s="376"/>
      <c r="AL1152" s="463"/>
      <c r="AM1152" s="463"/>
    </row>
    <row r="1153" spans="1:39" s="472" customFormat="1" ht="13.5" customHeight="1" outlineLevel="1">
      <c r="A1153" s="48"/>
      <c r="B1153" s="532"/>
      <c r="C1153" s="77"/>
      <c r="D1153" s="121"/>
      <c r="E1153" s="121"/>
      <c r="F1153" s="121"/>
      <c r="G1153" s="491"/>
      <c r="H1153" s="121"/>
      <c r="I1153" s="294"/>
      <c r="J1153" s="191"/>
      <c r="K1153" s="191"/>
      <c r="L1153" s="498"/>
      <c r="M1153" s="120"/>
      <c r="N1153" s="120"/>
      <c r="O1153" s="97"/>
      <c r="P1153" s="48"/>
      <c r="Q1153" s="48"/>
      <c r="R1153" s="48"/>
      <c r="S1153" s="78"/>
      <c r="T1153" s="78"/>
      <c r="U1153" s="78"/>
      <c r="V1153" s="78"/>
      <c r="W1153" s="294"/>
      <c r="X1153" s="48"/>
      <c r="Y1153" s="78"/>
      <c r="Z1153" s="48"/>
      <c r="AA1153" s="48"/>
      <c r="AB1153" s="78"/>
      <c r="AC1153" s="533"/>
      <c r="AD1153" s="78"/>
      <c r="AE1153" s="394"/>
      <c r="AF1153" s="47"/>
      <c r="AG1153" s="47"/>
      <c r="AH1153" s="122"/>
      <c r="AI1153" s="122"/>
      <c r="AJ1153" s="376"/>
      <c r="AK1153" s="376"/>
      <c r="AL1153" s="463"/>
      <c r="AM1153" s="463"/>
    </row>
    <row r="1154" spans="1:39" s="472" customFormat="1" ht="13.5" customHeight="1" outlineLevel="1">
      <c r="A1154" s="48"/>
      <c r="B1154" s="532"/>
      <c r="C1154" s="77"/>
      <c r="D1154" s="121"/>
      <c r="E1154" s="121"/>
      <c r="F1154" s="121"/>
      <c r="G1154" s="491"/>
      <c r="H1154" s="121"/>
      <c r="I1154" s="294"/>
      <c r="J1154" s="191"/>
      <c r="K1154" s="191"/>
      <c r="L1154" s="498"/>
      <c r="M1154" s="120"/>
      <c r="N1154" s="120"/>
      <c r="O1154" s="97"/>
      <c r="P1154" s="48"/>
      <c r="Q1154" s="48"/>
      <c r="R1154" s="48"/>
      <c r="S1154" s="78"/>
      <c r="T1154" s="78"/>
      <c r="U1154" s="78"/>
      <c r="V1154" s="78"/>
      <c r="W1154" s="294"/>
      <c r="X1154" s="48"/>
      <c r="Y1154" s="78"/>
      <c r="Z1154" s="48"/>
      <c r="AA1154" s="48"/>
      <c r="AB1154" s="78"/>
      <c r="AC1154" s="533"/>
      <c r="AD1154" s="78"/>
      <c r="AE1154" s="394"/>
      <c r="AF1154" s="47"/>
      <c r="AG1154" s="47"/>
      <c r="AH1154" s="122"/>
      <c r="AI1154" s="122"/>
      <c r="AJ1154" s="376"/>
      <c r="AK1154" s="376"/>
      <c r="AL1154" s="463"/>
      <c r="AM1154" s="463"/>
    </row>
    <row r="1155" spans="1:39" s="472" customFormat="1" ht="13.5" customHeight="1" outlineLevel="1">
      <c r="A1155" s="48"/>
      <c r="B1155" s="532"/>
      <c r="C1155" s="77"/>
      <c r="D1155" s="121"/>
      <c r="E1155" s="121"/>
      <c r="F1155" s="121"/>
      <c r="G1155" s="491"/>
      <c r="H1155" s="121"/>
      <c r="I1155" s="294"/>
      <c r="J1155" s="191"/>
      <c r="K1155" s="191"/>
      <c r="L1155" s="498"/>
      <c r="M1155" s="120"/>
      <c r="N1155" s="120"/>
      <c r="O1155" s="97"/>
      <c r="P1155" s="48"/>
      <c r="Q1155" s="48"/>
      <c r="R1155" s="48"/>
      <c r="S1155" s="78"/>
      <c r="T1155" s="78"/>
      <c r="U1155" s="78"/>
      <c r="V1155" s="78"/>
      <c r="W1155" s="294"/>
      <c r="X1155" s="48"/>
      <c r="Y1155" s="78"/>
      <c r="Z1155" s="48"/>
      <c r="AA1155" s="48"/>
      <c r="AB1155" s="78"/>
      <c r="AC1155" s="533"/>
      <c r="AD1155" s="78"/>
      <c r="AE1155" s="394"/>
      <c r="AF1155" s="47"/>
      <c r="AG1155" s="47"/>
      <c r="AH1155" s="122"/>
      <c r="AI1155" s="122"/>
      <c r="AJ1155" s="376"/>
      <c r="AK1155" s="376"/>
      <c r="AL1155" s="463"/>
      <c r="AM1155" s="463"/>
    </row>
    <row r="1156" spans="1:39" s="472" customFormat="1" ht="13.5" customHeight="1" outlineLevel="1">
      <c r="A1156" s="48"/>
      <c r="B1156" s="532"/>
      <c r="C1156" s="77"/>
      <c r="D1156" s="121"/>
      <c r="E1156" s="121"/>
      <c r="F1156" s="121"/>
      <c r="G1156" s="491"/>
      <c r="H1156" s="121"/>
      <c r="I1156" s="294"/>
      <c r="J1156" s="191"/>
      <c r="K1156" s="191"/>
      <c r="L1156" s="498"/>
      <c r="M1156" s="120"/>
      <c r="N1156" s="120"/>
      <c r="O1156" s="97"/>
      <c r="P1156" s="48"/>
      <c r="Q1156" s="48"/>
      <c r="R1156" s="48"/>
      <c r="S1156" s="78"/>
      <c r="T1156" s="78"/>
      <c r="U1156" s="78"/>
      <c r="V1156" s="78"/>
      <c r="W1156" s="294"/>
      <c r="X1156" s="48"/>
      <c r="Y1156" s="78"/>
      <c r="Z1156" s="48"/>
      <c r="AA1156" s="48"/>
      <c r="AB1156" s="78"/>
      <c r="AC1156" s="533"/>
      <c r="AD1156" s="78"/>
      <c r="AE1156" s="394"/>
      <c r="AF1156" s="47"/>
      <c r="AG1156" s="47"/>
      <c r="AH1156" s="122"/>
      <c r="AI1156" s="122"/>
      <c r="AJ1156" s="376"/>
      <c r="AK1156" s="376"/>
      <c r="AL1156" s="463"/>
      <c r="AM1156" s="463"/>
    </row>
    <row r="1157" spans="1:39" s="472" customFormat="1" ht="13.5" customHeight="1" outlineLevel="1">
      <c r="A1157" s="48"/>
      <c r="B1157" s="532"/>
      <c r="C1157" s="77"/>
      <c r="D1157" s="121"/>
      <c r="E1157" s="121"/>
      <c r="F1157" s="121"/>
      <c r="G1157" s="491"/>
      <c r="H1157" s="121"/>
      <c r="I1157" s="294"/>
      <c r="J1157" s="191"/>
      <c r="K1157" s="191"/>
      <c r="L1157" s="498"/>
      <c r="M1157" s="120"/>
      <c r="N1157" s="120"/>
      <c r="O1157" s="97"/>
      <c r="P1157" s="48"/>
      <c r="Q1157" s="48"/>
      <c r="R1157" s="48"/>
      <c r="S1157" s="78"/>
      <c r="T1157" s="78"/>
      <c r="U1157" s="78"/>
      <c r="V1157" s="78"/>
      <c r="W1157" s="294"/>
      <c r="X1157" s="48"/>
      <c r="Y1157" s="78"/>
      <c r="Z1157" s="48"/>
      <c r="AA1157" s="48"/>
      <c r="AB1157" s="78"/>
      <c r="AC1157" s="533"/>
      <c r="AD1157" s="78"/>
      <c r="AE1157" s="394"/>
      <c r="AF1157" s="47"/>
      <c r="AG1157" s="47"/>
      <c r="AH1157" s="122"/>
      <c r="AI1157" s="122"/>
      <c r="AJ1157" s="376"/>
      <c r="AK1157" s="376"/>
      <c r="AL1157" s="463"/>
      <c r="AM1157" s="463"/>
    </row>
    <row r="1158" spans="1:39" s="472" customFormat="1" ht="13.5" customHeight="1" outlineLevel="1">
      <c r="A1158" s="48"/>
      <c r="B1158" s="532"/>
      <c r="C1158" s="77"/>
      <c r="D1158" s="121"/>
      <c r="E1158" s="121"/>
      <c r="F1158" s="121"/>
      <c r="G1158" s="491"/>
      <c r="H1158" s="121"/>
      <c r="I1158" s="294"/>
      <c r="J1158" s="191"/>
      <c r="K1158" s="191"/>
      <c r="L1158" s="498"/>
      <c r="M1158" s="120"/>
      <c r="N1158" s="120"/>
      <c r="O1158" s="97"/>
      <c r="P1158" s="48"/>
      <c r="Q1158" s="48"/>
      <c r="R1158" s="48"/>
      <c r="S1158" s="78"/>
      <c r="T1158" s="78"/>
      <c r="U1158" s="78"/>
      <c r="V1158" s="78"/>
      <c r="W1158" s="294"/>
      <c r="X1158" s="48"/>
      <c r="Y1158" s="78"/>
      <c r="Z1158" s="48"/>
      <c r="AA1158" s="48"/>
      <c r="AB1158" s="78"/>
      <c r="AC1158" s="533"/>
      <c r="AD1158" s="78"/>
      <c r="AE1158" s="394"/>
      <c r="AF1158" s="47"/>
      <c r="AG1158" s="47"/>
      <c r="AH1158" s="122"/>
      <c r="AI1158" s="122"/>
      <c r="AJ1158" s="376"/>
      <c r="AK1158" s="376"/>
      <c r="AL1158" s="463"/>
      <c r="AM1158" s="463"/>
    </row>
    <row r="1159" spans="1:39" s="472" customFormat="1" ht="13.5" customHeight="1" outlineLevel="1">
      <c r="A1159" s="48"/>
      <c r="B1159" s="532"/>
      <c r="C1159" s="77"/>
      <c r="D1159" s="121"/>
      <c r="E1159" s="121"/>
      <c r="F1159" s="121"/>
      <c r="G1159" s="491"/>
      <c r="H1159" s="121"/>
      <c r="I1159" s="294"/>
      <c r="J1159" s="191"/>
      <c r="K1159" s="191"/>
      <c r="L1159" s="498"/>
      <c r="M1159" s="120"/>
      <c r="N1159" s="120"/>
      <c r="O1159" s="97"/>
      <c r="P1159" s="48"/>
      <c r="Q1159" s="48"/>
      <c r="R1159" s="48"/>
      <c r="S1159" s="78"/>
      <c r="T1159" s="78"/>
      <c r="U1159" s="78"/>
      <c r="V1159" s="78"/>
      <c r="W1159" s="294"/>
      <c r="X1159" s="48"/>
      <c r="Y1159" s="78"/>
      <c r="Z1159" s="48"/>
      <c r="AA1159" s="48"/>
      <c r="AB1159" s="78"/>
      <c r="AC1159" s="533"/>
      <c r="AD1159" s="78"/>
      <c r="AE1159" s="394"/>
      <c r="AF1159" s="47"/>
      <c r="AG1159" s="47"/>
      <c r="AH1159" s="122"/>
      <c r="AI1159" s="122"/>
      <c r="AJ1159" s="376"/>
      <c r="AK1159" s="376"/>
      <c r="AL1159" s="463"/>
      <c r="AM1159" s="463"/>
    </row>
    <row r="1160" spans="1:39" s="472" customFormat="1" ht="13.5" customHeight="1" outlineLevel="1">
      <c r="A1160" s="48"/>
      <c r="B1160" s="532"/>
      <c r="C1160" s="77"/>
      <c r="D1160" s="121"/>
      <c r="E1160" s="121"/>
      <c r="F1160" s="121"/>
      <c r="G1160" s="491"/>
      <c r="H1160" s="121"/>
      <c r="I1160" s="294"/>
      <c r="J1160" s="191"/>
      <c r="K1160" s="191"/>
      <c r="L1160" s="498"/>
      <c r="M1160" s="120"/>
      <c r="N1160" s="120"/>
      <c r="O1160" s="97"/>
      <c r="P1160" s="48"/>
      <c r="Q1160" s="48"/>
      <c r="R1160" s="48"/>
      <c r="S1160" s="78"/>
      <c r="T1160" s="78"/>
      <c r="U1160" s="78"/>
      <c r="V1160" s="78"/>
      <c r="W1160" s="294"/>
      <c r="X1160" s="48"/>
      <c r="Y1160" s="78"/>
      <c r="Z1160" s="48"/>
      <c r="AA1160" s="48"/>
      <c r="AB1160" s="78"/>
      <c r="AC1160" s="533"/>
      <c r="AD1160" s="78"/>
      <c r="AE1160" s="394"/>
      <c r="AF1160" s="47"/>
      <c r="AG1160" s="47"/>
      <c r="AH1160" s="122"/>
      <c r="AI1160" s="122"/>
      <c r="AJ1160" s="376"/>
      <c r="AK1160" s="376"/>
      <c r="AL1160" s="463"/>
      <c r="AM1160" s="463"/>
    </row>
    <row r="1161" spans="1:39" s="472" customFormat="1" ht="13.5" customHeight="1" outlineLevel="1">
      <c r="A1161" s="48"/>
      <c r="B1161" s="532"/>
      <c r="C1161" s="77"/>
      <c r="D1161" s="121"/>
      <c r="E1161" s="121"/>
      <c r="F1161" s="121"/>
      <c r="G1161" s="491"/>
      <c r="H1161" s="121"/>
      <c r="I1161" s="294"/>
      <c r="J1161" s="191"/>
      <c r="K1161" s="191"/>
      <c r="L1161" s="498"/>
      <c r="M1161" s="120"/>
      <c r="N1161" s="120"/>
      <c r="O1161" s="97"/>
      <c r="P1161" s="48"/>
      <c r="Q1161" s="48"/>
      <c r="R1161" s="48"/>
      <c r="S1161" s="78"/>
      <c r="T1161" s="78"/>
      <c r="U1161" s="78"/>
      <c r="V1161" s="78"/>
      <c r="W1161" s="294"/>
      <c r="X1161" s="48"/>
      <c r="Y1161" s="78"/>
      <c r="Z1161" s="48"/>
      <c r="AA1161" s="48"/>
      <c r="AB1161" s="78"/>
      <c r="AC1161" s="533"/>
      <c r="AD1161" s="78"/>
      <c r="AE1161" s="394"/>
      <c r="AF1161" s="47"/>
      <c r="AG1161" s="47"/>
      <c r="AH1161" s="122"/>
      <c r="AI1161" s="122"/>
      <c r="AJ1161" s="376"/>
      <c r="AK1161" s="376"/>
      <c r="AL1161" s="463"/>
      <c r="AM1161" s="463"/>
    </row>
    <row r="1162" spans="1:39" s="472" customFormat="1" ht="13.5" customHeight="1" outlineLevel="1">
      <c r="A1162" s="48"/>
      <c r="B1162" s="532"/>
      <c r="C1162" s="77"/>
      <c r="D1162" s="121"/>
      <c r="E1162" s="121"/>
      <c r="F1162" s="121"/>
      <c r="G1162" s="491"/>
      <c r="H1162" s="121"/>
      <c r="I1162" s="294"/>
      <c r="J1162" s="191"/>
      <c r="K1162" s="191"/>
      <c r="L1162" s="498"/>
      <c r="M1162" s="120"/>
      <c r="N1162" s="120"/>
      <c r="O1162" s="97"/>
      <c r="P1162" s="48"/>
      <c r="Q1162" s="48"/>
      <c r="R1162" s="48"/>
      <c r="S1162" s="78"/>
      <c r="T1162" s="78"/>
      <c r="U1162" s="78"/>
      <c r="V1162" s="78"/>
      <c r="W1162" s="294"/>
      <c r="X1162" s="48"/>
      <c r="Y1162" s="78"/>
      <c r="Z1162" s="48"/>
      <c r="AA1162" s="48"/>
      <c r="AB1162" s="78"/>
      <c r="AC1162" s="533"/>
      <c r="AD1162" s="78"/>
      <c r="AE1162" s="394"/>
      <c r="AF1162" s="47"/>
      <c r="AG1162" s="47"/>
      <c r="AH1162" s="122"/>
      <c r="AI1162" s="122"/>
      <c r="AJ1162" s="376"/>
      <c r="AK1162" s="376"/>
      <c r="AL1162" s="463"/>
      <c r="AM1162" s="463"/>
    </row>
    <row r="1163" spans="1:39" s="472" customFormat="1" ht="13.5" customHeight="1" outlineLevel="1">
      <c r="A1163" s="48"/>
      <c r="B1163" s="532"/>
      <c r="C1163" s="77"/>
      <c r="D1163" s="121"/>
      <c r="E1163" s="121"/>
      <c r="F1163" s="121"/>
      <c r="G1163" s="491"/>
      <c r="H1163" s="121"/>
      <c r="I1163" s="294"/>
      <c r="J1163" s="191"/>
      <c r="K1163" s="191"/>
      <c r="L1163" s="498"/>
      <c r="M1163" s="120"/>
      <c r="N1163" s="120"/>
      <c r="O1163" s="97"/>
      <c r="P1163" s="48"/>
      <c r="Q1163" s="48"/>
      <c r="R1163" s="48"/>
      <c r="S1163" s="78"/>
      <c r="T1163" s="78"/>
      <c r="U1163" s="78"/>
      <c r="V1163" s="78"/>
      <c r="W1163" s="294"/>
      <c r="X1163" s="48"/>
      <c r="Y1163" s="78"/>
      <c r="Z1163" s="48"/>
      <c r="AA1163" s="48"/>
      <c r="AB1163" s="78"/>
      <c r="AC1163" s="533"/>
      <c r="AD1163" s="78"/>
      <c r="AE1163" s="394"/>
      <c r="AF1163" s="47"/>
      <c r="AG1163" s="47"/>
      <c r="AH1163" s="122"/>
      <c r="AI1163" s="122"/>
      <c r="AJ1163" s="376"/>
      <c r="AK1163" s="376"/>
      <c r="AL1163" s="463"/>
      <c r="AM1163" s="463"/>
    </row>
    <row r="1164" spans="1:39" s="472" customFormat="1" ht="13.5" customHeight="1" outlineLevel="1">
      <c r="A1164" s="48"/>
      <c r="B1164" s="532"/>
      <c r="C1164" s="77"/>
      <c r="D1164" s="121"/>
      <c r="E1164" s="121"/>
      <c r="F1164" s="121"/>
      <c r="G1164" s="491"/>
      <c r="H1164" s="121"/>
      <c r="I1164" s="294"/>
      <c r="J1164" s="191"/>
      <c r="K1164" s="191"/>
      <c r="L1164" s="498"/>
      <c r="M1164" s="120"/>
      <c r="N1164" s="120"/>
      <c r="O1164" s="97"/>
      <c r="P1164" s="48"/>
      <c r="Q1164" s="48"/>
      <c r="R1164" s="48"/>
      <c r="S1164" s="78"/>
      <c r="T1164" s="78"/>
      <c r="U1164" s="78"/>
      <c r="V1164" s="78"/>
      <c r="W1164" s="294"/>
      <c r="X1164" s="48"/>
      <c r="Y1164" s="78"/>
      <c r="Z1164" s="48"/>
      <c r="AA1164" s="48"/>
      <c r="AB1164" s="78"/>
      <c r="AC1164" s="533"/>
      <c r="AD1164" s="78"/>
      <c r="AE1164" s="394"/>
      <c r="AF1164" s="47"/>
      <c r="AG1164" s="47"/>
      <c r="AH1164" s="122"/>
      <c r="AI1164" s="122"/>
      <c r="AJ1164" s="376"/>
      <c r="AK1164" s="376"/>
      <c r="AL1164" s="463"/>
      <c r="AM1164" s="463"/>
    </row>
    <row r="1165" spans="1:39" s="472" customFormat="1" ht="13.5" customHeight="1" outlineLevel="1">
      <c r="A1165" s="48"/>
      <c r="B1165" s="532"/>
      <c r="C1165" s="77"/>
      <c r="D1165" s="121"/>
      <c r="E1165" s="121"/>
      <c r="F1165" s="121"/>
      <c r="G1165" s="491"/>
      <c r="H1165" s="121"/>
      <c r="I1165" s="294"/>
      <c r="J1165" s="191"/>
      <c r="K1165" s="191"/>
      <c r="L1165" s="498"/>
      <c r="M1165" s="120"/>
      <c r="N1165" s="120"/>
      <c r="O1165" s="97"/>
      <c r="P1165" s="48"/>
      <c r="Q1165" s="48"/>
      <c r="R1165" s="48"/>
      <c r="S1165" s="78"/>
      <c r="T1165" s="78"/>
      <c r="U1165" s="78"/>
      <c r="V1165" s="78"/>
      <c r="W1165" s="294"/>
      <c r="X1165" s="48"/>
      <c r="Y1165" s="78"/>
      <c r="Z1165" s="48"/>
      <c r="AA1165" s="48"/>
      <c r="AB1165" s="78"/>
      <c r="AC1165" s="533"/>
      <c r="AD1165" s="78"/>
      <c r="AE1165" s="394"/>
      <c r="AF1165" s="47"/>
      <c r="AG1165" s="47"/>
      <c r="AH1165" s="122"/>
      <c r="AI1165" s="122"/>
      <c r="AJ1165" s="376"/>
      <c r="AK1165" s="376"/>
      <c r="AL1165" s="463"/>
      <c r="AM1165" s="463"/>
    </row>
    <row r="1166" spans="1:39" s="472" customFormat="1" ht="13.5" customHeight="1" outlineLevel="1">
      <c r="A1166" s="48"/>
      <c r="B1166" s="532"/>
      <c r="C1166" s="77"/>
      <c r="D1166" s="121"/>
      <c r="E1166" s="121"/>
      <c r="F1166" s="121"/>
      <c r="G1166" s="491"/>
      <c r="H1166" s="121"/>
      <c r="I1166" s="294"/>
      <c r="J1166" s="191"/>
      <c r="K1166" s="191"/>
      <c r="L1166" s="498"/>
      <c r="M1166" s="120"/>
      <c r="N1166" s="120"/>
      <c r="O1166" s="97"/>
      <c r="P1166" s="48"/>
      <c r="Q1166" s="48"/>
      <c r="R1166" s="48"/>
      <c r="S1166" s="78"/>
      <c r="T1166" s="78"/>
      <c r="U1166" s="78"/>
      <c r="V1166" s="78"/>
      <c r="W1166" s="294"/>
      <c r="X1166" s="48"/>
      <c r="Y1166" s="78"/>
      <c r="Z1166" s="48"/>
      <c r="AA1166" s="48"/>
      <c r="AB1166" s="78"/>
      <c r="AC1166" s="533"/>
      <c r="AD1166" s="78"/>
      <c r="AE1166" s="394"/>
      <c r="AF1166" s="47"/>
      <c r="AG1166" s="47"/>
      <c r="AH1166" s="122"/>
      <c r="AI1166" s="122"/>
      <c r="AJ1166" s="376"/>
      <c r="AK1166" s="376"/>
      <c r="AL1166" s="463"/>
      <c r="AM1166" s="463"/>
    </row>
    <row r="1167" spans="1:39" s="472" customFormat="1" ht="13.5" customHeight="1" outlineLevel="1">
      <c r="A1167" s="48"/>
      <c r="B1167" s="532"/>
      <c r="C1167" s="77"/>
      <c r="D1167" s="121"/>
      <c r="E1167" s="121"/>
      <c r="F1167" s="121"/>
      <c r="G1167" s="491"/>
      <c r="H1167" s="121"/>
      <c r="I1167" s="294"/>
      <c r="J1167" s="191"/>
      <c r="K1167" s="191"/>
      <c r="L1167" s="498"/>
      <c r="M1167" s="120"/>
      <c r="N1167" s="120"/>
      <c r="O1167" s="97"/>
      <c r="P1167" s="48"/>
      <c r="Q1167" s="48"/>
      <c r="R1167" s="48"/>
      <c r="S1167" s="78"/>
      <c r="T1167" s="78"/>
      <c r="U1167" s="78"/>
      <c r="V1167" s="78"/>
      <c r="W1167" s="294"/>
      <c r="X1167" s="48"/>
      <c r="Y1167" s="78"/>
      <c r="Z1167" s="48"/>
      <c r="AA1167" s="48"/>
      <c r="AB1167" s="78"/>
      <c r="AC1167" s="533"/>
      <c r="AD1167" s="78"/>
      <c r="AE1167" s="394"/>
      <c r="AF1167" s="47"/>
      <c r="AG1167" s="47"/>
      <c r="AH1167" s="122"/>
      <c r="AI1167" s="122"/>
      <c r="AJ1167" s="376"/>
      <c r="AK1167" s="376"/>
      <c r="AL1167" s="463"/>
      <c r="AM1167" s="463"/>
    </row>
    <row r="1168" spans="1:39" s="472" customFormat="1" ht="13.5" customHeight="1" outlineLevel="1">
      <c r="A1168" s="48"/>
      <c r="B1168" s="532"/>
      <c r="C1168" s="77"/>
      <c r="D1168" s="121"/>
      <c r="E1168" s="121"/>
      <c r="F1168" s="121"/>
      <c r="G1168" s="491"/>
      <c r="H1168" s="121"/>
      <c r="I1168" s="294"/>
      <c r="J1168" s="191"/>
      <c r="K1168" s="191"/>
      <c r="L1168" s="498"/>
      <c r="M1168" s="120"/>
      <c r="N1168" s="120"/>
      <c r="O1168" s="97"/>
      <c r="P1168" s="48"/>
      <c r="Q1168" s="48"/>
      <c r="R1168" s="48"/>
      <c r="S1168" s="78"/>
      <c r="T1168" s="78"/>
      <c r="U1168" s="78"/>
      <c r="V1168" s="78"/>
      <c r="W1168" s="294"/>
      <c r="X1168" s="48"/>
      <c r="Y1168" s="78"/>
      <c r="Z1168" s="48"/>
      <c r="AA1168" s="48"/>
      <c r="AB1168" s="78"/>
      <c r="AC1168" s="533"/>
      <c r="AD1168" s="78"/>
      <c r="AE1168" s="394"/>
      <c r="AF1168" s="47"/>
      <c r="AG1168" s="47"/>
      <c r="AH1168" s="122"/>
      <c r="AI1168" s="122"/>
      <c r="AJ1168" s="376"/>
      <c r="AK1168" s="376"/>
      <c r="AL1168" s="463"/>
      <c r="AM1168" s="463"/>
    </row>
    <row r="1169" spans="1:39" s="472" customFormat="1" ht="13.5" customHeight="1" outlineLevel="1">
      <c r="A1169" s="48"/>
      <c r="B1169" s="532"/>
      <c r="C1169" s="77"/>
      <c r="D1169" s="121"/>
      <c r="E1169" s="121"/>
      <c r="F1169" s="121"/>
      <c r="G1169" s="491"/>
      <c r="H1169" s="121"/>
      <c r="I1169" s="294"/>
      <c r="J1169" s="191"/>
      <c r="K1169" s="191"/>
      <c r="L1169" s="498"/>
      <c r="M1169" s="120"/>
      <c r="N1169" s="120"/>
      <c r="O1169" s="97"/>
      <c r="P1169" s="48"/>
      <c r="Q1169" s="48"/>
      <c r="R1169" s="48"/>
      <c r="S1169" s="78"/>
      <c r="T1169" s="78"/>
      <c r="U1169" s="78"/>
      <c r="V1169" s="78"/>
      <c r="W1169" s="294"/>
      <c r="X1169" s="48"/>
      <c r="Y1169" s="78"/>
      <c r="Z1169" s="48"/>
      <c r="AA1169" s="48"/>
      <c r="AB1169" s="78"/>
      <c r="AC1169" s="533"/>
      <c r="AD1169" s="78"/>
      <c r="AE1169" s="394"/>
      <c r="AF1169" s="47"/>
      <c r="AG1169" s="47"/>
      <c r="AH1169" s="122"/>
      <c r="AI1169" s="122"/>
      <c r="AJ1169" s="376"/>
      <c r="AK1169" s="376"/>
      <c r="AL1169" s="463"/>
      <c r="AM1169" s="463"/>
    </row>
    <row r="1170" spans="1:39" s="472" customFormat="1" ht="13.5" customHeight="1" outlineLevel="1">
      <c r="A1170" s="48"/>
      <c r="B1170" s="532"/>
      <c r="C1170" s="77"/>
      <c r="D1170" s="121"/>
      <c r="E1170" s="121"/>
      <c r="F1170" s="121"/>
      <c r="G1170" s="491"/>
      <c r="H1170" s="121"/>
      <c r="I1170" s="294"/>
      <c r="J1170" s="191"/>
      <c r="K1170" s="191"/>
      <c r="L1170" s="498"/>
      <c r="M1170" s="120"/>
      <c r="N1170" s="120"/>
      <c r="O1170" s="97"/>
      <c r="P1170" s="48"/>
      <c r="Q1170" s="48"/>
      <c r="R1170" s="48"/>
      <c r="S1170" s="78"/>
      <c r="T1170" s="78"/>
      <c r="U1170" s="78"/>
      <c r="V1170" s="78"/>
      <c r="W1170" s="294"/>
      <c r="X1170" s="48"/>
      <c r="Y1170" s="78"/>
      <c r="Z1170" s="48"/>
      <c r="AA1170" s="48"/>
      <c r="AB1170" s="78"/>
      <c r="AC1170" s="533"/>
      <c r="AD1170" s="78"/>
      <c r="AE1170" s="394"/>
      <c r="AF1170" s="47"/>
      <c r="AG1170" s="47"/>
      <c r="AH1170" s="122"/>
      <c r="AI1170" s="122"/>
      <c r="AJ1170" s="376"/>
      <c r="AK1170" s="376"/>
      <c r="AL1170" s="463"/>
      <c r="AM1170" s="463"/>
    </row>
    <row r="1171" spans="1:39" s="472" customFormat="1" ht="13.5" customHeight="1" outlineLevel="1">
      <c r="A1171" s="48"/>
      <c r="B1171" s="532"/>
      <c r="C1171" s="77"/>
      <c r="D1171" s="121"/>
      <c r="E1171" s="121"/>
      <c r="F1171" s="121"/>
      <c r="G1171" s="491"/>
      <c r="H1171" s="121"/>
      <c r="I1171" s="294"/>
      <c r="J1171" s="191"/>
      <c r="K1171" s="191"/>
      <c r="L1171" s="498"/>
      <c r="M1171" s="120"/>
      <c r="N1171" s="120"/>
      <c r="O1171" s="97"/>
      <c r="P1171" s="48"/>
      <c r="Q1171" s="48"/>
      <c r="R1171" s="48"/>
      <c r="S1171" s="78"/>
      <c r="T1171" s="78"/>
      <c r="U1171" s="78"/>
      <c r="V1171" s="78"/>
      <c r="W1171" s="294"/>
      <c r="X1171" s="48"/>
      <c r="Y1171" s="78"/>
      <c r="Z1171" s="48"/>
      <c r="AA1171" s="48"/>
      <c r="AB1171" s="78"/>
      <c r="AC1171" s="533"/>
      <c r="AD1171" s="78"/>
      <c r="AE1171" s="394"/>
      <c r="AF1171" s="47"/>
      <c r="AG1171" s="47"/>
      <c r="AH1171" s="122"/>
      <c r="AI1171" s="122"/>
      <c r="AJ1171" s="376"/>
      <c r="AK1171" s="376"/>
      <c r="AL1171" s="463"/>
      <c r="AM1171" s="463"/>
    </row>
    <row r="1172" spans="1:39" s="472" customFormat="1" ht="13.5" customHeight="1" outlineLevel="1">
      <c r="A1172" s="48"/>
      <c r="B1172" s="532"/>
      <c r="C1172" s="77"/>
      <c r="D1172" s="121"/>
      <c r="E1172" s="121"/>
      <c r="F1172" s="121"/>
      <c r="G1172" s="491"/>
      <c r="H1172" s="121"/>
      <c r="I1172" s="294"/>
      <c r="J1172" s="191"/>
      <c r="K1172" s="191"/>
      <c r="L1172" s="498"/>
      <c r="M1172" s="120"/>
      <c r="N1172" s="120"/>
      <c r="O1172" s="97"/>
      <c r="P1172" s="48"/>
      <c r="Q1172" s="48"/>
      <c r="R1172" s="48"/>
      <c r="S1172" s="78"/>
      <c r="T1172" s="78"/>
      <c r="U1172" s="78"/>
      <c r="V1172" s="78"/>
      <c r="W1172" s="294"/>
      <c r="X1172" s="48"/>
      <c r="Y1172" s="78"/>
      <c r="Z1172" s="48"/>
      <c r="AA1172" s="48"/>
      <c r="AB1172" s="78"/>
      <c r="AC1172" s="533"/>
      <c r="AD1172" s="78"/>
      <c r="AE1172" s="394"/>
      <c r="AF1172" s="47"/>
      <c r="AG1172" s="47"/>
      <c r="AH1172" s="122"/>
      <c r="AI1172" s="122"/>
      <c r="AJ1172" s="376"/>
      <c r="AK1172" s="376"/>
      <c r="AL1172" s="463"/>
      <c r="AM1172" s="463"/>
    </row>
    <row r="1173" spans="1:39" s="472" customFormat="1" ht="13.5" customHeight="1" outlineLevel="1">
      <c r="A1173" s="48"/>
      <c r="B1173" s="532"/>
      <c r="C1173" s="77"/>
      <c r="D1173" s="121"/>
      <c r="E1173" s="121"/>
      <c r="F1173" s="121"/>
      <c r="G1173" s="491"/>
      <c r="H1173" s="121"/>
      <c r="I1173" s="294"/>
      <c r="J1173" s="191"/>
      <c r="K1173" s="191"/>
      <c r="L1173" s="498"/>
      <c r="M1173" s="120"/>
      <c r="N1173" s="120"/>
      <c r="O1173" s="97"/>
      <c r="P1173" s="48"/>
      <c r="Q1173" s="48"/>
      <c r="R1173" s="48"/>
      <c r="S1173" s="78"/>
      <c r="T1173" s="78"/>
      <c r="U1173" s="78"/>
      <c r="V1173" s="78"/>
      <c r="W1173" s="294"/>
      <c r="X1173" s="48"/>
      <c r="Y1173" s="78"/>
      <c r="Z1173" s="48"/>
      <c r="AA1173" s="48"/>
      <c r="AB1173" s="78"/>
      <c r="AC1173" s="533"/>
      <c r="AD1173" s="78"/>
      <c r="AE1173" s="394"/>
      <c r="AF1173" s="47"/>
      <c r="AG1173" s="47"/>
      <c r="AH1173" s="122"/>
      <c r="AI1173" s="122"/>
      <c r="AJ1173" s="376"/>
      <c r="AK1173" s="376"/>
      <c r="AL1173" s="463"/>
      <c r="AM1173" s="463"/>
    </row>
    <row r="1174" spans="1:39" s="472" customFormat="1" ht="13.5" customHeight="1" outlineLevel="1">
      <c r="A1174" s="48"/>
      <c r="B1174" s="532"/>
      <c r="C1174" s="77"/>
      <c r="D1174" s="121"/>
      <c r="E1174" s="121"/>
      <c r="F1174" s="121"/>
      <c r="G1174" s="491"/>
      <c r="H1174" s="121"/>
      <c r="I1174" s="294"/>
      <c r="J1174" s="191"/>
      <c r="K1174" s="191"/>
      <c r="L1174" s="498"/>
      <c r="M1174" s="120"/>
      <c r="N1174" s="120"/>
      <c r="O1174" s="97"/>
      <c r="P1174" s="48"/>
      <c r="Q1174" s="48"/>
      <c r="R1174" s="48"/>
      <c r="S1174" s="78"/>
      <c r="T1174" s="78"/>
      <c r="U1174" s="78"/>
      <c r="V1174" s="78"/>
      <c r="W1174" s="294"/>
      <c r="X1174" s="48"/>
      <c r="Y1174" s="78"/>
      <c r="Z1174" s="48"/>
      <c r="AA1174" s="48"/>
      <c r="AB1174" s="78"/>
      <c r="AC1174" s="533"/>
      <c r="AD1174" s="78"/>
      <c r="AE1174" s="394"/>
      <c r="AF1174" s="47"/>
      <c r="AG1174" s="47"/>
      <c r="AH1174" s="122"/>
      <c r="AI1174" s="122"/>
      <c r="AJ1174" s="376"/>
      <c r="AK1174" s="376"/>
      <c r="AL1174" s="463"/>
      <c r="AM1174" s="463"/>
    </row>
    <row r="1175" spans="1:39" s="472" customFormat="1" ht="13.5" customHeight="1" outlineLevel="1">
      <c r="A1175" s="48"/>
      <c r="B1175" s="532"/>
      <c r="C1175" s="77"/>
      <c r="D1175" s="121"/>
      <c r="E1175" s="121"/>
      <c r="F1175" s="121"/>
      <c r="G1175" s="491"/>
      <c r="H1175" s="121"/>
      <c r="I1175" s="294"/>
      <c r="J1175" s="191"/>
      <c r="K1175" s="191"/>
      <c r="L1175" s="498"/>
      <c r="M1175" s="120"/>
      <c r="N1175" s="120"/>
      <c r="O1175" s="97"/>
      <c r="P1175" s="48"/>
      <c r="Q1175" s="48"/>
      <c r="R1175" s="48"/>
      <c r="S1175" s="78"/>
      <c r="T1175" s="78"/>
      <c r="U1175" s="78"/>
      <c r="V1175" s="78"/>
      <c r="W1175" s="294"/>
      <c r="X1175" s="48"/>
      <c r="Y1175" s="78"/>
      <c r="Z1175" s="48"/>
      <c r="AA1175" s="48"/>
      <c r="AB1175" s="78"/>
      <c r="AC1175" s="533"/>
      <c r="AD1175" s="78"/>
      <c r="AE1175" s="394"/>
      <c r="AF1175" s="47"/>
      <c r="AG1175" s="47"/>
      <c r="AH1175" s="122"/>
      <c r="AI1175" s="122"/>
      <c r="AJ1175" s="376"/>
      <c r="AK1175" s="376"/>
      <c r="AL1175" s="463"/>
      <c r="AM1175" s="463"/>
    </row>
    <row r="1176" spans="1:39" s="472" customFormat="1" ht="13.5" customHeight="1" outlineLevel="1">
      <c r="A1176" s="48"/>
      <c r="B1176" s="532"/>
      <c r="C1176" s="77"/>
      <c r="D1176" s="121"/>
      <c r="E1176" s="121"/>
      <c r="F1176" s="121"/>
      <c r="G1176" s="491"/>
      <c r="H1176" s="121"/>
      <c r="I1176" s="294"/>
      <c r="J1176" s="191"/>
      <c r="K1176" s="191"/>
      <c r="L1176" s="498"/>
      <c r="M1176" s="120"/>
      <c r="N1176" s="120"/>
      <c r="O1176" s="97"/>
      <c r="P1176" s="48"/>
      <c r="Q1176" s="48"/>
      <c r="R1176" s="48"/>
      <c r="S1176" s="78"/>
      <c r="T1176" s="78"/>
      <c r="U1176" s="78"/>
      <c r="V1176" s="78"/>
      <c r="W1176" s="294"/>
      <c r="X1176" s="48"/>
      <c r="Y1176" s="78"/>
      <c r="Z1176" s="48"/>
      <c r="AA1176" s="48"/>
      <c r="AB1176" s="78"/>
      <c r="AC1176" s="533"/>
      <c r="AD1176" s="78"/>
      <c r="AE1176" s="394"/>
      <c r="AF1176" s="47"/>
      <c r="AG1176" s="47"/>
      <c r="AH1176" s="122"/>
      <c r="AI1176" s="122"/>
      <c r="AJ1176" s="376"/>
      <c r="AK1176" s="376"/>
      <c r="AL1176" s="463"/>
      <c r="AM1176" s="463"/>
    </row>
    <row r="1177" spans="1:39" s="472" customFormat="1" ht="13.5" customHeight="1" outlineLevel="1">
      <c r="A1177" s="48"/>
      <c r="B1177" s="532"/>
      <c r="C1177" s="77"/>
      <c r="D1177" s="121"/>
      <c r="E1177" s="121"/>
      <c r="F1177" s="121"/>
      <c r="G1177" s="491"/>
      <c r="H1177" s="121"/>
      <c r="I1177" s="294"/>
      <c r="J1177" s="191"/>
      <c r="K1177" s="191"/>
      <c r="L1177" s="498"/>
      <c r="M1177" s="120"/>
      <c r="N1177" s="120"/>
      <c r="O1177" s="97"/>
      <c r="P1177" s="48"/>
      <c r="Q1177" s="48"/>
      <c r="R1177" s="48"/>
      <c r="S1177" s="78"/>
      <c r="T1177" s="78"/>
      <c r="U1177" s="78"/>
      <c r="V1177" s="78"/>
      <c r="W1177" s="294"/>
      <c r="X1177" s="48"/>
      <c r="Y1177" s="78"/>
      <c r="Z1177" s="48"/>
      <c r="AA1177" s="48"/>
      <c r="AB1177" s="78"/>
      <c r="AC1177" s="533"/>
      <c r="AD1177" s="78"/>
      <c r="AE1177" s="394"/>
      <c r="AF1177" s="47"/>
      <c r="AG1177" s="47"/>
      <c r="AH1177" s="122"/>
      <c r="AI1177" s="122"/>
      <c r="AJ1177" s="376"/>
      <c r="AK1177" s="376"/>
      <c r="AL1177" s="463"/>
      <c r="AM1177" s="463"/>
    </row>
    <row r="1178" spans="1:39" s="472" customFormat="1" ht="13.5" customHeight="1" outlineLevel="1">
      <c r="A1178" s="48"/>
      <c r="B1178" s="532"/>
      <c r="C1178" s="77"/>
      <c r="D1178" s="121"/>
      <c r="E1178" s="121"/>
      <c r="F1178" s="121"/>
      <c r="G1178" s="491"/>
      <c r="H1178" s="121"/>
      <c r="I1178" s="294"/>
      <c r="J1178" s="191"/>
      <c r="K1178" s="191"/>
      <c r="L1178" s="498"/>
      <c r="M1178" s="120"/>
      <c r="N1178" s="120"/>
      <c r="O1178" s="97"/>
      <c r="P1178" s="48"/>
      <c r="Q1178" s="48"/>
      <c r="R1178" s="48"/>
      <c r="S1178" s="78"/>
      <c r="T1178" s="78"/>
      <c r="U1178" s="78"/>
      <c r="V1178" s="78"/>
      <c r="W1178" s="294"/>
      <c r="X1178" s="48"/>
      <c r="Y1178" s="78"/>
      <c r="Z1178" s="48"/>
      <c r="AA1178" s="48"/>
      <c r="AB1178" s="78"/>
      <c r="AC1178" s="533"/>
      <c r="AD1178" s="78"/>
      <c r="AE1178" s="394"/>
      <c r="AF1178" s="47"/>
      <c r="AG1178" s="47"/>
      <c r="AH1178" s="122"/>
      <c r="AI1178" s="122"/>
      <c r="AJ1178" s="376"/>
      <c r="AK1178" s="376"/>
      <c r="AL1178" s="463"/>
      <c r="AM1178" s="463"/>
    </row>
    <row r="1179" spans="1:39" s="472" customFormat="1" ht="13.5" customHeight="1" outlineLevel="1">
      <c r="A1179" s="48"/>
      <c r="B1179" s="532"/>
      <c r="C1179" s="77"/>
      <c r="D1179" s="121"/>
      <c r="E1179" s="121"/>
      <c r="F1179" s="121"/>
      <c r="G1179" s="491"/>
      <c r="H1179" s="121"/>
      <c r="I1179" s="294"/>
      <c r="J1179" s="191"/>
      <c r="K1179" s="191"/>
      <c r="L1179" s="498"/>
      <c r="M1179" s="120"/>
      <c r="N1179" s="120"/>
      <c r="O1179" s="97"/>
      <c r="P1179" s="48"/>
      <c r="Q1179" s="48"/>
      <c r="R1179" s="48"/>
      <c r="S1179" s="78"/>
      <c r="T1179" s="78"/>
      <c r="U1179" s="78"/>
      <c r="V1179" s="78"/>
      <c r="W1179" s="294"/>
      <c r="X1179" s="48"/>
      <c r="Y1179" s="78"/>
      <c r="Z1179" s="48"/>
      <c r="AA1179" s="48"/>
      <c r="AB1179" s="78"/>
      <c r="AC1179" s="533"/>
      <c r="AD1179" s="78"/>
      <c r="AE1179" s="394"/>
      <c r="AF1179" s="47"/>
      <c r="AG1179" s="47"/>
      <c r="AH1179" s="122"/>
      <c r="AI1179" s="122"/>
      <c r="AJ1179" s="376"/>
      <c r="AK1179" s="376"/>
      <c r="AL1179" s="463"/>
      <c r="AM1179" s="463"/>
    </row>
    <row r="1180" spans="1:39" s="472" customFormat="1" ht="13.5" customHeight="1" outlineLevel="1">
      <c r="A1180" s="48"/>
      <c r="B1180" s="532"/>
      <c r="C1180" s="77"/>
      <c r="D1180" s="121"/>
      <c r="E1180" s="121"/>
      <c r="F1180" s="121"/>
      <c r="G1180" s="491"/>
      <c r="H1180" s="121"/>
      <c r="I1180" s="294"/>
      <c r="J1180" s="191"/>
      <c r="K1180" s="191"/>
      <c r="L1180" s="498"/>
      <c r="M1180" s="120"/>
      <c r="N1180" s="120"/>
      <c r="O1180" s="97"/>
      <c r="P1180" s="48"/>
      <c r="Q1180" s="48"/>
      <c r="R1180" s="48"/>
      <c r="S1180" s="78"/>
      <c r="T1180" s="78"/>
      <c r="U1180" s="78"/>
      <c r="V1180" s="78"/>
      <c r="W1180" s="294"/>
      <c r="X1180" s="48"/>
      <c r="Y1180" s="78"/>
      <c r="Z1180" s="48"/>
      <c r="AA1180" s="48"/>
      <c r="AB1180" s="78"/>
      <c r="AC1180" s="533"/>
      <c r="AD1180" s="78"/>
      <c r="AE1180" s="394"/>
      <c r="AF1180" s="47"/>
      <c r="AG1180" s="47"/>
      <c r="AH1180" s="122"/>
      <c r="AI1180" s="122"/>
      <c r="AJ1180" s="376"/>
      <c r="AK1180" s="376"/>
      <c r="AL1180" s="463"/>
      <c r="AM1180" s="463"/>
    </row>
    <row r="1181" spans="1:39" s="472" customFormat="1" ht="13.5" customHeight="1" outlineLevel="1">
      <c r="A1181" s="48"/>
      <c r="B1181" s="532"/>
      <c r="C1181" s="77"/>
      <c r="D1181" s="121"/>
      <c r="E1181" s="121"/>
      <c r="F1181" s="121"/>
      <c r="G1181" s="491"/>
      <c r="H1181" s="121"/>
      <c r="I1181" s="294"/>
      <c r="J1181" s="191"/>
      <c r="K1181" s="191"/>
      <c r="L1181" s="498"/>
      <c r="M1181" s="120"/>
      <c r="N1181" s="120"/>
      <c r="O1181" s="97"/>
      <c r="P1181" s="48"/>
      <c r="Q1181" s="48"/>
      <c r="R1181" s="48"/>
      <c r="S1181" s="78"/>
      <c r="T1181" s="78"/>
      <c r="U1181" s="78"/>
      <c r="V1181" s="78"/>
      <c r="W1181" s="294"/>
      <c r="X1181" s="48"/>
      <c r="Y1181" s="78"/>
      <c r="Z1181" s="48"/>
      <c r="AA1181" s="48"/>
      <c r="AB1181" s="78"/>
      <c r="AC1181" s="533"/>
      <c r="AD1181" s="78"/>
      <c r="AE1181" s="394"/>
      <c r="AF1181" s="47"/>
      <c r="AG1181" s="47"/>
      <c r="AH1181" s="122"/>
      <c r="AI1181" s="122"/>
      <c r="AJ1181" s="376"/>
      <c r="AK1181" s="376"/>
      <c r="AL1181" s="463"/>
      <c r="AM1181" s="463"/>
    </row>
    <row r="1182" spans="1:39" s="472" customFormat="1" ht="13.5" customHeight="1" outlineLevel="1">
      <c r="A1182" s="48"/>
      <c r="B1182" s="532"/>
      <c r="C1182" s="77"/>
      <c r="D1182" s="121"/>
      <c r="E1182" s="121"/>
      <c r="F1182" s="121"/>
      <c r="G1182" s="491"/>
      <c r="H1182" s="121"/>
      <c r="I1182" s="294"/>
      <c r="J1182" s="191"/>
      <c r="K1182" s="191"/>
      <c r="L1182" s="498"/>
      <c r="M1182" s="120"/>
      <c r="N1182" s="120"/>
      <c r="O1182" s="97"/>
      <c r="P1182" s="48"/>
      <c r="Q1182" s="48"/>
      <c r="R1182" s="48"/>
      <c r="S1182" s="78"/>
      <c r="T1182" s="78"/>
      <c r="U1182" s="78"/>
      <c r="V1182" s="78"/>
      <c r="W1182" s="294"/>
      <c r="X1182" s="48"/>
      <c r="Y1182" s="78"/>
      <c r="Z1182" s="48"/>
      <c r="AA1182" s="48"/>
      <c r="AB1182" s="78"/>
      <c r="AC1182" s="533"/>
      <c r="AD1182" s="78"/>
      <c r="AE1182" s="394"/>
      <c r="AF1182" s="47"/>
      <c r="AG1182" s="47"/>
      <c r="AH1182" s="122"/>
      <c r="AI1182" s="122"/>
      <c r="AJ1182" s="376"/>
      <c r="AK1182" s="376"/>
      <c r="AL1182" s="463"/>
      <c r="AM1182" s="463"/>
    </row>
    <row r="1183" spans="1:39" s="472" customFormat="1" ht="13.5" customHeight="1" outlineLevel="1">
      <c r="A1183" s="48"/>
      <c r="B1183" s="532"/>
      <c r="C1183" s="77"/>
      <c r="D1183" s="121"/>
      <c r="E1183" s="121"/>
      <c r="F1183" s="121"/>
      <c r="G1183" s="491"/>
      <c r="H1183" s="121"/>
      <c r="I1183" s="294"/>
      <c r="J1183" s="191"/>
      <c r="K1183" s="191"/>
      <c r="L1183" s="498"/>
      <c r="M1183" s="120"/>
      <c r="N1183" s="120"/>
      <c r="O1183" s="97"/>
      <c r="P1183" s="48"/>
      <c r="Q1183" s="48"/>
      <c r="R1183" s="48"/>
      <c r="S1183" s="78"/>
      <c r="T1183" s="78"/>
      <c r="U1183" s="78"/>
      <c r="V1183" s="78"/>
      <c r="W1183" s="294"/>
      <c r="X1183" s="48"/>
      <c r="Y1183" s="78"/>
      <c r="Z1183" s="48"/>
      <c r="AA1183" s="48"/>
      <c r="AB1183" s="78"/>
      <c r="AC1183" s="533"/>
      <c r="AD1183" s="78"/>
      <c r="AE1183" s="394"/>
      <c r="AF1183" s="47"/>
      <c r="AG1183" s="47"/>
      <c r="AH1183" s="122"/>
      <c r="AI1183" s="122"/>
      <c r="AJ1183" s="376"/>
      <c r="AK1183" s="376"/>
      <c r="AL1183" s="463"/>
      <c r="AM1183" s="463"/>
    </row>
    <row r="1184" spans="1:39" s="472" customFormat="1" ht="13.5" customHeight="1" outlineLevel="1">
      <c r="A1184" s="48"/>
      <c r="B1184" s="532"/>
      <c r="C1184" s="77"/>
      <c r="D1184" s="121"/>
      <c r="E1184" s="121"/>
      <c r="F1184" s="121"/>
      <c r="G1184" s="491"/>
      <c r="H1184" s="121"/>
      <c r="I1184" s="294"/>
      <c r="J1184" s="191"/>
      <c r="K1184" s="191"/>
      <c r="L1184" s="498"/>
      <c r="M1184" s="120"/>
      <c r="N1184" s="120"/>
      <c r="O1184" s="97"/>
      <c r="P1184" s="48"/>
      <c r="Q1184" s="48"/>
      <c r="R1184" s="48"/>
      <c r="S1184" s="78"/>
      <c r="T1184" s="78"/>
      <c r="U1184" s="78"/>
      <c r="V1184" s="78"/>
      <c r="W1184" s="294"/>
      <c r="X1184" s="48"/>
      <c r="Y1184" s="78"/>
      <c r="Z1184" s="48"/>
      <c r="AA1184" s="48"/>
      <c r="AB1184" s="78"/>
      <c r="AC1184" s="533"/>
      <c r="AD1184" s="78"/>
      <c r="AE1184" s="394"/>
      <c r="AF1184" s="47"/>
      <c r="AG1184" s="47"/>
      <c r="AH1184" s="122"/>
      <c r="AI1184" s="122"/>
      <c r="AJ1184" s="376"/>
      <c r="AK1184" s="376"/>
      <c r="AL1184" s="463"/>
      <c r="AM1184" s="463"/>
    </row>
    <row r="1185" spans="1:39" s="472" customFormat="1" ht="13.5" customHeight="1" outlineLevel="1">
      <c r="A1185" s="48"/>
      <c r="B1185" s="532"/>
      <c r="C1185" s="77"/>
      <c r="D1185" s="121"/>
      <c r="E1185" s="121"/>
      <c r="F1185" s="121"/>
      <c r="G1185" s="491"/>
      <c r="H1185" s="121"/>
      <c r="I1185" s="294"/>
      <c r="J1185" s="191"/>
      <c r="K1185" s="191"/>
      <c r="L1185" s="498"/>
      <c r="M1185" s="120"/>
      <c r="N1185" s="120"/>
      <c r="O1185" s="97"/>
      <c r="P1185" s="48"/>
      <c r="Q1185" s="48"/>
      <c r="R1185" s="48"/>
      <c r="S1185" s="78"/>
      <c r="T1185" s="78"/>
      <c r="U1185" s="78"/>
      <c r="V1185" s="78"/>
      <c r="W1185" s="294"/>
      <c r="X1185" s="48"/>
      <c r="Y1185" s="78"/>
      <c r="Z1185" s="48"/>
      <c r="AA1185" s="48"/>
      <c r="AB1185" s="78"/>
      <c r="AC1185" s="533"/>
      <c r="AD1185" s="78"/>
      <c r="AE1185" s="394"/>
      <c r="AF1185" s="47"/>
      <c r="AG1185" s="47"/>
      <c r="AH1185" s="122"/>
      <c r="AI1185" s="122"/>
      <c r="AJ1185" s="376"/>
      <c r="AK1185" s="376"/>
      <c r="AL1185" s="463"/>
      <c r="AM1185" s="463"/>
    </row>
    <row r="1186" spans="1:39" s="472" customFormat="1" ht="13.5" customHeight="1" outlineLevel="1">
      <c r="A1186" s="48"/>
      <c r="B1186" s="532"/>
      <c r="C1186" s="77"/>
      <c r="D1186" s="121"/>
      <c r="E1186" s="121"/>
      <c r="F1186" s="121"/>
      <c r="G1186" s="491"/>
      <c r="H1186" s="121"/>
      <c r="I1186" s="294"/>
      <c r="J1186" s="191"/>
      <c r="K1186" s="191"/>
      <c r="L1186" s="498"/>
      <c r="M1186" s="120"/>
      <c r="N1186" s="120"/>
      <c r="O1186" s="97"/>
      <c r="P1186" s="48"/>
      <c r="Q1186" s="48"/>
      <c r="R1186" s="48"/>
      <c r="S1186" s="78"/>
      <c r="T1186" s="78"/>
      <c r="U1186" s="78"/>
      <c r="V1186" s="78"/>
      <c r="W1186" s="294"/>
      <c r="X1186" s="48"/>
      <c r="Y1186" s="78"/>
      <c r="Z1186" s="48"/>
      <c r="AA1186" s="48"/>
      <c r="AB1186" s="78"/>
      <c r="AC1186" s="533"/>
      <c r="AD1186" s="78"/>
      <c r="AE1186" s="394"/>
      <c r="AF1186" s="47"/>
      <c r="AG1186" s="47"/>
      <c r="AH1186" s="122"/>
      <c r="AI1186" s="122"/>
      <c r="AJ1186" s="376"/>
      <c r="AK1186" s="376"/>
      <c r="AL1186" s="463"/>
      <c r="AM1186" s="463"/>
    </row>
    <row r="1187" spans="1:39" s="472" customFormat="1" ht="13.5" customHeight="1" outlineLevel="1">
      <c r="A1187" s="48"/>
      <c r="B1187" s="532"/>
      <c r="C1187" s="77"/>
      <c r="D1187" s="121"/>
      <c r="E1187" s="121"/>
      <c r="F1187" s="121"/>
      <c r="G1187" s="491"/>
      <c r="H1187" s="121"/>
      <c r="I1187" s="294"/>
      <c r="J1187" s="191"/>
      <c r="K1187" s="191"/>
      <c r="L1187" s="498"/>
      <c r="M1187" s="120"/>
      <c r="N1187" s="120"/>
      <c r="O1187" s="97"/>
      <c r="P1187" s="48"/>
      <c r="Q1187" s="48"/>
      <c r="R1187" s="48"/>
      <c r="S1187" s="78"/>
      <c r="T1187" s="78"/>
      <c r="U1187" s="78"/>
      <c r="V1187" s="78"/>
      <c r="W1187" s="294"/>
      <c r="X1187" s="48"/>
      <c r="Y1187" s="78"/>
      <c r="Z1187" s="48"/>
      <c r="AA1187" s="48"/>
      <c r="AB1187" s="78"/>
      <c r="AC1187" s="533"/>
      <c r="AD1187" s="78"/>
      <c r="AE1187" s="394"/>
      <c r="AF1187" s="47"/>
      <c r="AG1187" s="47"/>
      <c r="AH1187" s="122"/>
      <c r="AI1187" s="122"/>
      <c r="AJ1187" s="376"/>
      <c r="AK1187" s="376"/>
      <c r="AL1187" s="463"/>
      <c r="AM1187" s="463"/>
    </row>
    <row r="1188" spans="1:39" s="472" customFormat="1" ht="13.5" customHeight="1" outlineLevel="1">
      <c r="A1188" s="48"/>
      <c r="B1188" s="532"/>
      <c r="C1188" s="77"/>
      <c r="D1188" s="121"/>
      <c r="E1188" s="121"/>
      <c r="F1188" s="121"/>
      <c r="G1188" s="491"/>
      <c r="H1188" s="121"/>
      <c r="I1188" s="294"/>
      <c r="J1188" s="191"/>
      <c r="K1188" s="191"/>
      <c r="L1188" s="498"/>
      <c r="M1188" s="120"/>
      <c r="N1188" s="120"/>
      <c r="O1188" s="97"/>
      <c r="P1188" s="48"/>
      <c r="Q1188" s="48"/>
      <c r="R1188" s="48"/>
      <c r="S1188" s="78"/>
      <c r="T1188" s="78"/>
      <c r="U1188" s="78"/>
      <c r="V1188" s="78"/>
      <c r="W1188" s="294"/>
      <c r="X1188" s="48"/>
      <c r="Y1188" s="78"/>
      <c r="Z1188" s="48"/>
      <c r="AA1188" s="48"/>
      <c r="AB1188" s="78"/>
      <c r="AC1188" s="533"/>
      <c r="AD1188" s="78"/>
      <c r="AE1188" s="394"/>
      <c r="AF1188" s="47"/>
      <c r="AG1188" s="47"/>
      <c r="AH1188" s="122"/>
      <c r="AI1188" s="122"/>
      <c r="AJ1188" s="376"/>
      <c r="AK1188" s="376"/>
      <c r="AL1188" s="463"/>
      <c r="AM1188" s="463"/>
    </row>
    <row r="1189" spans="1:39" s="472" customFormat="1" ht="13.5" customHeight="1" outlineLevel="1">
      <c r="A1189" s="48"/>
      <c r="B1189" s="532"/>
      <c r="C1189" s="77"/>
      <c r="D1189" s="121"/>
      <c r="E1189" s="121"/>
      <c r="F1189" s="121"/>
      <c r="G1189" s="491"/>
      <c r="H1189" s="121"/>
      <c r="I1189" s="294"/>
      <c r="J1189" s="191"/>
      <c r="K1189" s="191"/>
      <c r="L1189" s="498"/>
      <c r="M1189" s="120"/>
      <c r="N1189" s="120"/>
      <c r="O1189" s="97"/>
      <c r="P1189" s="48"/>
      <c r="Q1189" s="48"/>
      <c r="R1189" s="48"/>
      <c r="S1189" s="78"/>
      <c r="T1189" s="78"/>
      <c r="U1189" s="78"/>
      <c r="V1189" s="78"/>
      <c r="W1189" s="294"/>
      <c r="X1189" s="48"/>
      <c r="Y1189" s="78"/>
      <c r="Z1189" s="48"/>
      <c r="AA1189" s="48"/>
      <c r="AB1189" s="78"/>
      <c r="AC1189" s="533"/>
      <c r="AD1189" s="78"/>
      <c r="AE1189" s="394"/>
      <c r="AF1189" s="47"/>
      <c r="AG1189" s="47"/>
      <c r="AH1189" s="122"/>
      <c r="AI1189" s="122"/>
      <c r="AJ1189" s="376"/>
      <c r="AK1189" s="376"/>
      <c r="AL1189" s="463"/>
      <c r="AM1189" s="463"/>
    </row>
    <row r="1190" spans="1:39" s="472" customFormat="1" ht="13.5" customHeight="1" outlineLevel="1">
      <c r="A1190" s="48"/>
      <c r="B1190" s="532"/>
      <c r="C1190" s="77"/>
      <c r="D1190" s="121"/>
      <c r="E1190" s="121"/>
      <c r="F1190" s="121"/>
      <c r="G1190" s="491"/>
      <c r="H1190" s="121"/>
      <c r="I1190" s="294"/>
      <c r="J1190" s="191"/>
      <c r="K1190" s="191"/>
      <c r="L1190" s="498"/>
      <c r="M1190" s="120"/>
      <c r="N1190" s="120"/>
      <c r="O1190" s="97"/>
      <c r="P1190" s="48"/>
      <c r="Q1190" s="48"/>
      <c r="R1190" s="48"/>
      <c r="S1190" s="78"/>
      <c r="T1190" s="78"/>
      <c r="U1190" s="78"/>
      <c r="V1190" s="78"/>
      <c r="W1190" s="294"/>
      <c r="X1190" s="48"/>
      <c r="Y1190" s="78"/>
      <c r="Z1190" s="48"/>
      <c r="AA1190" s="48"/>
      <c r="AB1190" s="78"/>
      <c r="AC1190" s="533"/>
      <c r="AD1190" s="78"/>
      <c r="AE1190" s="394"/>
      <c r="AF1190" s="47"/>
      <c r="AG1190" s="47"/>
      <c r="AH1190" s="122"/>
      <c r="AI1190" s="122"/>
      <c r="AJ1190" s="376"/>
      <c r="AK1190" s="376"/>
      <c r="AL1190" s="463"/>
      <c r="AM1190" s="463"/>
    </row>
    <row r="1191" spans="1:39" s="472" customFormat="1" ht="13.5" customHeight="1" outlineLevel="1">
      <c r="A1191" s="48"/>
      <c r="B1191" s="532"/>
      <c r="C1191" s="77"/>
      <c r="D1191" s="121"/>
      <c r="E1191" s="121"/>
      <c r="F1191" s="121"/>
      <c r="G1191" s="491"/>
      <c r="H1191" s="121"/>
      <c r="I1191" s="294"/>
      <c r="J1191" s="191"/>
      <c r="K1191" s="191"/>
      <c r="L1191" s="498"/>
      <c r="M1191" s="120"/>
      <c r="N1191" s="120"/>
      <c r="O1191" s="97"/>
      <c r="P1191" s="48"/>
      <c r="Q1191" s="48"/>
      <c r="R1191" s="48"/>
      <c r="S1191" s="78"/>
      <c r="T1191" s="78"/>
      <c r="U1191" s="78"/>
      <c r="V1191" s="78"/>
      <c r="W1191" s="294"/>
      <c r="X1191" s="48"/>
      <c r="Y1191" s="78"/>
      <c r="Z1191" s="48"/>
      <c r="AA1191" s="48"/>
      <c r="AB1191" s="78"/>
      <c r="AC1191" s="533"/>
      <c r="AD1191" s="78"/>
      <c r="AE1191" s="394"/>
      <c r="AF1191" s="47"/>
      <c r="AG1191" s="47"/>
      <c r="AH1191" s="122"/>
      <c r="AI1191" s="122"/>
      <c r="AJ1191" s="376"/>
      <c r="AK1191" s="376"/>
      <c r="AL1191" s="463"/>
      <c r="AM1191" s="463"/>
    </row>
    <row r="1192" spans="1:39" s="472" customFormat="1" ht="13.5" customHeight="1" outlineLevel="1">
      <c r="A1192" s="48"/>
      <c r="B1192" s="532"/>
      <c r="C1192" s="77"/>
      <c r="D1192" s="121"/>
      <c r="E1192" s="121"/>
      <c r="F1192" s="121"/>
      <c r="G1192" s="491"/>
      <c r="H1192" s="121"/>
      <c r="I1192" s="294"/>
      <c r="J1192" s="191"/>
      <c r="K1192" s="191"/>
      <c r="L1192" s="498"/>
      <c r="M1192" s="120"/>
      <c r="N1192" s="120"/>
      <c r="O1192" s="97"/>
      <c r="P1192" s="48"/>
      <c r="Q1192" s="48"/>
      <c r="R1192" s="48"/>
      <c r="S1192" s="78"/>
      <c r="T1192" s="78"/>
      <c r="U1192" s="78"/>
      <c r="V1192" s="78"/>
      <c r="W1192" s="294"/>
      <c r="X1192" s="48"/>
      <c r="Y1192" s="78"/>
      <c r="Z1192" s="48"/>
      <c r="AA1192" s="48"/>
      <c r="AB1192" s="78"/>
      <c r="AC1192" s="533"/>
      <c r="AD1192" s="78"/>
      <c r="AE1192" s="394"/>
      <c r="AF1192" s="47"/>
      <c r="AG1192" s="47"/>
      <c r="AH1192" s="122"/>
      <c r="AI1192" s="122"/>
      <c r="AJ1192" s="376"/>
      <c r="AK1192" s="376"/>
      <c r="AL1192" s="463"/>
      <c r="AM1192" s="463"/>
    </row>
    <row r="1193" spans="1:39" s="472" customFormat="1" ht="13.5" customHeight="1" outlineLevel="1">
      <c r="A1193" s="48"/>
      <c r="B1193" s="532"/>
      <c r="C1193" s="77"/>
      <c r="D1193" s="121"/>
      <c r="E1193" s="121"/>
      <c r="F1193" s="121"/>
      <c r="G1193" s="491"/>
      <c r="H1193" s="121"/>
      <c r="I1193" s="294"/>
      <c r="J1193" s="191"/>
      <c r="K1193" s="191"/>
      <c r="L1193" s="498"/>
      <c r="M1193" s="120"/>
      <c r="N1193" s="120"/>
      <c r="O1193" s="97"/>
      <c r="P1193" s="48"/>
      <c r="Q1193" s="48"/>
      <c r="R1193" s="48"/>
      <c r="S1193" s="78"/>
      <c r="T1193" s="78"/>
      <c r="U1193" s="78"/>
      <c r="V1193" s="78"/>
      <c r="W1193" s="294"/>
      <c r="X1193" s="48"/>
      <c r="Y1193" s="78"/>
      <c r="Z1193" s="48"/>
      <c r="AA1193" s="48"/>
      <c r="AB1193" s="78"/>
      <c r="AC1193" s="533"/>
      <c r="AD1193" s="78"/>
      <c r="AE1193" s="394"/>
      <c r="AF1193" s="47"/>
      <c r="AG1193" s="47"/>
      <c r="AH1193" s="122"/>
      <c r="AI1193" s="122"/>
      <c r="AJ1193" s="376"/>
      <c r="AK1193" s="376"/>
      <c r="AL1193" s="463"/>
      <c r="AM1193" s="463"/>
    </row>
    <row r="1194" spans="1:39" s="472" customFormat="1" ht="13.5" customHeight="1" outlineLevel="1">
      <c r="A1194" s="48"/>
      <c r="B1194" s="532"/>
      <c r="C1194" s="77"/>
      <c r="D1194" s="121"/>
      <c r="E1194" s="121"/>
      <c r="F1194" s="121"/>
      <c r="G1194" s="491"/>
      <c r="H1194" s="121"/>
      <c r="I1194" s="294"/>
      <c r="J1194" s="191"/>
      <c r="K1194" s="191"/>
      <c r="L1194" s="498"/>
      <c r="M1194" s="120"/>
      <c r="N1194" s="120"/>
      <c r="O1194" s="97"/>
      <c r="P1194" s="48"/>
      <c r="Q1194" s="48"/>
      <c r="R1194" s="48"/>
      <c r="S1194" s="78"/>
      <c r="T1194" s="78"/>
      <c r="U1194" s="78"/>
      <c r="V1194" s="78"/>
      <c r="W1194" s="294"/>
      <c r="X1194" s="48"/>
      <c r="Y1194" s="78"/>
      <c r="Z1194" s="48"/>
      <c r="AA1194" s="48"/>
      <c r="AB1194" s="78"/>
      <c r="AC1194" s="533"/>
      <c r="AD1194" s="78"/>
      <c r="AE1194" s="394"/>
      <c r="AF1194" s="47"/>
      <c r="AG1194" s="47"/>
      <c r="AH1194" s="122"/>
      <c r="AI1194" s="122"/>
      <c r="AJ1194" s="376"/>
      <c r="AK1194" s="376"/>
      <c r="AL1194" s="463"/>
      <c r="AM1194" s="463"/>
    </row>
    <row r="1195" spans="1:39" s="472" customFormat="1" ht="13.5" customHeight="1" outlineLevel="1">
      <c r="A1195" s="48"/>
      <c r="B1195" s="532"/>
      <c r="C1195" s="77"/>
      <c r="D1195" s="121"/>
      <c r="E1195" s="121"/>
      <c r="F1195" s="121"/>
      <c r="G1195" s="491"/>
      <c r="H1195" s="121"/>
      <c r="I1195" s="294"/>
      <c r="J1195" s="191"/>
      <c r="K1195" s="191"/>
      <c r="L1195" s="498"/>
      <c r="M1195" s="120"/>
      <c r="N1195" s="120"/>
      <c r="O1195" s="97"/>
      <c r="P1195" s="48"/>
      <c r="Q1195" s="48"/>
      <c r="R1195" s="48"/>
      <c r="S1195" s="78"/>
      <c r="T1195" s="78"/>
      <c r="U1195" s="78"/>
      <c r="V1195" s="78"/>
      <c r="W1195" s="294"/>
      <c r="X1195" s="48"/>
      <c r="Y1195" s="78"/>
      <c r="Z1195" s="48"/>
      <c r="AA1195" s="48"/>
      <c r="AB1195" s="78"/>
      <c r="AC1195" s="533"/>
      <c r="AD1195" s="78"/>
      <c r="AE1195" s="394"/>
      <c r="AF1195" s="47"/>
      <c r="AG1195" s="47"/>
      <c r="AH1195" s="122"/>
      <c r="AI1195" s="122"/>
      <c r="AJ1195" s="376"/>
      <c r="AK1195" s="376"/>
      <c r="AL1195" s="463"/>
      <c r="AM1195" s="463"/>
    </row>
    <row r="1196" spans="1:39" s="472" customFormat="1" ht="13.5" customHeight="1" outlineLevel="1">
      <c r="A1196" s="48"/>
      <c r="B1196" s="532"/>
      <c r="C1196" s="77"/>
      <c r="D1196" s="121"/>
      <c r="E1196" s="121"/>
      <c r="F1196" s="121"/>
      <c r="G1196" s="491"/>
      <c r="H1196" s="121"/>
      <c r="I1196" s="294"/>
      <c r="J1196" s="191"/>
      <c r="K1196" s="191"/>
      <c r="L1196" s="498"/>
      <c r="M1196" s="120"/>
      <c r="N1196" s="120"/>
      <c r="O1196" s="97"/>
      <c r="P1196" s="48"/>
      <c r="Q1196" s="48"/>
      <c r="R1196" s="48"/>
      <c r="S1196" s="78"/>
      <c r="T1196" s="78"/>
      <c r="U1196" s="78"/>
      <c r="V1196" s="78"/>
      <c r="W1196" s="294"/>
      <c r="X1196" s="48"/>
      <c r="Y1196" s="78"/>
      <c r="Z1196" s="48"/>
      <c r="AA1196" s="48"/>
      <c r="AB1196" s="78"/>
      <c r="AC1196" s="533"/>
      <c r="AD1196" s="78"/>
      <c r="AE1196" s="394"/>
      <c r="AF1196" s="47"/>
      <c r="AG1196" s="47"/>
      <c r="AH1196" s="122"/>
      <c r="AI1196" s="122"/>
      <c r="AJ1196" s="376"/>
      <c r="AK1196" s="376"/>
      <c r="AL1196" s="463"/>
      <c r="AM1196" s="463"/>
    </row>
    <row r="1197" spans="1:39" s="472" customFormat="1" ht="13.5" customHeight="1" outlineLevel="1">
      <c r="A1197" s="48"/>
      <c r="B1197" s="532"/>
      <c r="C1197" s="77"/>
      <c r="D1197" s="121"/>
      <c r="E1197" s="121"/>
      <c r="F1197" s="121"/>
      <c r="G1197" s="491"/>
      <c r="H1197" s="121"/>
      <c r="I1197" s="294"/>
      <c r="J1197" s="191"/>
      <c r="K1197" s="191"/>
      <c r="L1197" s="498"/>
      <c r="M1197" s="120"/>
      <c r="N1197" s="120"/>
      <c r="O1197" s="97"/>
      <c r="P1197" s="48"/>
      <c r="Q1197" s="48"/>
      <c r="R1197" s="48"/>
      <c r="S1197" s="78"/>
      <c r="T1197" s="78"/>
      <c r="U1197" s="78"/>
      <c r="V1197" s="78"/>
      <c r="W1197" s="294"/>
      <c r="X1197" s="48"/>
      <c r="Y1197" s="78"/>
      <c r="Z1197" s="48"/>
      <c r="AA1197" s="48"/>
      <c r="AB1197" s="78"/>
      <c r="AC1197" s="533"/>
      <c r="AD1197" s="78"/>
      <c r="AE1197" s="394"/>
      <c r="AF1197" s="47"/>
      <c r="AG1197" s="47"/>
      <c r="AH1197" s="122"/>
      <c r="AI1197" s="122"/>
      <c r="AJ1197" s="376"/>
      <c r="AK1197" s="376"/>
      <c r="AL1197" s="463"/>
      <c r="AM1197" s="463"/>
    </row>
    <row r="1198" spans="1:39" s="472" customFormat="1" ht="13.5" customHeight="1" outlineLevel="1">
      <c r="A1198" s="48"/>
      <c r="B1198" s="532"/>
      <c r="C1198" s="77"/>
      <c r="D1198" s="121"/>
      <c r="E1198" s="121"/>
      <c r="F1198" s="121"/>
      <c r="G1198" s="491"/>
      <c r="H1198" s="121"/>
      <c r="I1198" s="294"/>
      <c r="J1198" s="191"/>
      <c r="K1198" s="191"/>
      <c r="L1198" s="498"/>
      <c r="M1198" s="120"/>
      <c r="N1198" s="120"/>
      <c r="O1198" s="97"/>
      <c r="P1198" s="48"/>
      <c r="Q1198" s="48"/>
      <c r="R1198" s="48"/>
      <c r="S1198" s="78"/>
      <c r="T1198" s="78"/>
      <c r="U1198" s="78"/>
      <c r="V1198" s="78"/>
      <c r="W1198" s="294"/>
      <c r="X1198" s="48"/>
      <c r="Y1198" s="78"/>
      <c r="Z1198" s="48"/>
      <c r="AA1198" s="48"/>
      <c r="AB1198" s="78"/>
      <c r="AC1198" s="533"/>
      <c r="AD1198" s="78"/>
      <c r="AE1198" s="394"/>
      <c r="AF1198" s="47"/>
      <c r="AG1198" s="47"/>
      <c r="AH1198" s="122"/>
      <c r="AI1198" s="122"/>
      <c r="AJ1198" s="376"/>
      <c r="AK1198" s="376"/>
      <c r="AL1198" s="463"/>
      <c r="AM1198" s="463"/>
    </row>
    <row r="1199" spans="1:39" s="472" customFormat="1" ht="13.5" customHeight="1" outlineLevel="1">
      <c r="A1199" s="48"/>
      <c r="B1199" s="532"/>
      <c r="C1199" s="77"/>
      <c r="D1199" s="121"/>
      <c r="E1199" s="121"/>
      <c r="F1199" s="121"/>
      <c r="G1199" s="491"/>
      <c r="H1199" s="121"/>
      <c r="I1199" s="294"/>
      <c r="J1199" s="191"/>
      <c r="K1199" s="191"/>
      <c r="L1199" s="498"/>
      <c r="M1199" s="120"/>
      <c r="N1199" s="120"/>
      <c r="O1199" s="97"/>
      <c r="P1199" s="48"/>
      <c r="Q1199" s="48"/>
      <c r="R1199" s="48"/>
      <c r="S1199" s="78"/>
      <c r="T1199" s="78"/>
      <c r="U1199" s="78"/>
      <c r="V1199" s="78"/>
      <c r="W1199" s="294"/>
      <c r="X1199" s="48"/>
      <c r="Y1199" s="78"/>
      <c r="Z1199" s="48"/>
      <c r="AA1199" s="48"/>
      <c r="AB1199" s="78"/>
      <c r="AC1199" s="533"/>
      <c r="AD1199" s="78"/>
      <c r="AE1199" s="394"/>
      <c r="AF1199" s="47"/>
      <c r="AG1199" s="47"/>
      <c r="AH1199" s="122"/>
      <c r="AI1199" s="122"/>
      <c r="AJ1199" s="376"/>
      <c r="AK1199" s="376"/>
      <c r="AL1199" s="463"/>
      <c r="AM1199" s="463"/>
    </row>
    <row r="1200" spans="1:39" s="472" customFormat="1" ht="13.5" customHeight="1" outlineLevel="1">
      <c r="A1200" s="48"/>
      <c r="B1200" s="532"/>
      <c r="C1200" s="77"/>
      <c r="D1200" s="121"/>
      <c r="E1200" s="121"/>
      <c r="F1200" s="121"/>
      <c r="G1200" s="491"/>
      <c r="H1200" s="121"/>
      <c r="I1200" s="294"/>
      <c r="J1200" s="191"/>
      <c r="K1200" s="191"/>
      <c r="L1200" s="498"/>
      <c r="M1200" s="120"/>
      <c r="N1200" s="120"/>
      <c r="O1200" s="97"/>
      <c r="P1200" s="48"/>
      <c r="Q1200" s="48"/>
      <c r="R1200" s="48"/>
      <c r="S1200" s="78"/>
      <c r="T1200" s="78"/>
      <c r="U1200" s="78"/>
      <c r="V1200" s="78"/>
      <c r="W1200" s="294"/>
      <c r="X1200" s="48"/>
      <c r="Y1200" s="78"/>
      <c r="Z1200" s="48"/>
      <c r="AA1200" s="48"/>
      <c r="AB1200" s="78"/>
      <c r="AC1200" s="533"/>
      <c r="AD1200" s="78"/>
      <c r="AE1200" s="394"/>
      <c r="AF1200" s="47"/>
      <c r="AG1200" s="47"/>
      <c r="AH1200" s="122"/>
      <c r="AI1200" s="122"/>
      <c r="AJ1200" s="376"/>
      <c r="AK1200" s="376"/>
      <c r="AL1200" s="463"/>
      <c r="AM1200" s="463"/>
    </row>
    <row r="1201" spans="1:39" s="472" customFormat="1" ht="13.5" customHeight="1" outlineLevel="1">
      <c r="A1201" s="48"/>
      <c r="B1201" s="532"/>
      <c r="C1201" s="77"/>
      <c r="D1201" s="121"/>
      <c r="E1201" s="121"/>
      <c r="F1201" s="121"/>
      <c r="G1201" s="491"/>
      <c r="H1201" s="121"/>
      <c r="I1201" s="294"/>
      <c r="J1201" s="191"/>
      <c r="K1201" s="191"/>
      <c r="L1201" s="498"/>
      <c r="M1201" s="120"/>
      <c r="N1201" s="120"/>
      <c r="O1201" s="97"/>
      <c r="P1201" s="48"/>
      <c r="Q1201" s="48"/>
      <c r="R1201" s="48"/>
      <c r="S1201" s="78"/>
      <c r="T1201" s="78"/>
      <c r="U1201" s="78"/>
      <c r="V1201" s="78"/>
      <c r="W1201" s="294"/>
      <c r="X1201" s="48"/>
      <c r="Y1201" s="78"/>
      <c r="Z1201" s="48"/>
      <c r="AA1201" s="48"/>
      <c r="AB1201" s="78"/>
      <c r="AC1201" s="533"/>
      <c r="AD1201" s="78"/>
      <c r="AE1201" s="394"/>
      <c r="AF1201" s="47"/>
      <c r="AG1201" s="47"/>
      <c r="AH1201" s="122"/>
      <c r="AI1201" s="122"/>
      <c r="AJ1201" s="376"/>
      <c r="AK1201" s="376"/>
      <c r="AL1201" s="463"/>
      <c r="AM1201" s="463"/>
    </row>
    <row r="1202" spans="1:39" s="472" customFormat="1" ht="13.5" customHeight="1" outlineLevel="1">
      <c r="A1202" s="48"/>
      <c r="B1202" s="532"/>
      <c r="C1202" s="77"/>
      <c r="D1202" s="121"/>
      <c r="E1202" s="121"/>
      <c r="F1202" s="121"/>
      <c r="G1202" s="491"/>
      <c r="H1202" s="121"/>
      <c r="I1202" s="294"/>
      <c r="J1202" s="191"/>
      <c r="K1202" s="191"/>
      <c r="L1202" s="498"/>
      <c r="M1202" s="120"/>
      <c r="N1202" s="120"/>
      <c r="O1202" s="97"/>
      <c r="P1202" s="48"/>
      <c r="Q1202" s="48"/>
      <c r="R1202" s="48"/>
      <c r="S1202" s="78"/>
      <c r="T1202" s="78"/>
      <c r="U1202" s="78"/>
      <c r="V1202" s="78"/>
      <c r="W1202" s="294"/>
      <c r="X1202" s="48"/>
      <c r="Y1202" s="78"/>
      <c r="Z1202" s="48"/>
      <c r="AA1202" s="48"/>
      <c r="AB1202" s="78"/>
      <c r="AC1202" s="533"/>
      <c r="AD1202" s="78"/>
      <c r="AE1202" s="394"/>
      <c r="AF1202" s="47"/>
      <c r="AG1202" s="47"/>
      <c r="AH1202" s="122"/>
      <c r="AI1202" s="122"/>
      <c r="AJ1202" s="376"/>
      <c r="AK1202" s="376"/>
      <c r="AL1202" s="463"/>
      <c r="AM1202" s="463"/>
    </row>
    <row r="1203" spans="1:39" s="472" customFormat="1" ht="13.5" customHeight="1" outlineLevel="1">
      <c r="A1203" s="48"/>
      <c r="B1203" s="532"/>
      <c r="C1203" s="77"/>
      <c r="D1203" s="121"/>
      <c r="E1203" s="121"/>
      <c r="F1203" s="121"/>
      <c r="G1203" s="491"/>
      <c r="H1203" s="121"/>
      <c r="I1203" s="294"/>
      <c r="J1203" s="191"/>
      <c r="K1203" s="191"/>
      <c r="L1203" s="498"/>
      <c r="M1203" s="120"/>
      <c r="N1203" s="120"/>
      <c r="O1203" s="97"/>
      <c r="P1203" s="48"/>
      <c r="Q1203" s="48"/>
      <c r="R1203" s="48"/>
      <c r="S1203" s="78"/>
      <c r="T1203" s="78"/>
      <c r="U1203" s="78"/>
      <c r="V1203" s="78"/>
      <c r="W1203" s="294"/>
      <c r="X1203" s="48"/>
      <c r="Y1203" s="78"/>
      <c r="Z1203" s="48"/>
      <c r="AA1203" s="48"/>
      <c r="AB1203" s="78"/>
      <c r="AC1203" s="533"/>
      <c r="AD1203" s="78"/>
      <c r="AE1203" s="394"/>
      <c r="AF1203" s="47"/>
      <c r="AG1203" s="47"/>
      <c r="AH1203" s="122"/>
      <c r="AI1203" s="122"/>
      <c r="AJ1203" s="376"/>
      <c r="AK1203" s="376"/>
      <c r="AL1203" s="463"/>
      <c r="AM1203" s="463"/>
    </row>
    <row r="1204" spans="1:39" s="472" customFormat="1" ht="13.5" customHeight="1" outlineLevel="1">
      <c r="A1204" s="48"/>
      <c r="B1204" s="532"/>
      <c r="C1204" s="77"/>
      <c r="D1204" s="121"/>
      <c r="E1204" s="121"/>
      <c r="F1204" s="121"/>
      <c r="G1204" s="491"/>
      <c r="H1204" s="121"/>
      <c r="I1204" s="294"/>
      <c r="J1204" s="191"/>
      <c r="K1204" s="191"/>
      <c r="L1204" s="498"/>
      <c r="M1204" s="120"/>
      <c r="N1204" s="120"/>
      <c r="O1204" s="97"/>
      <c r="P1204" s="48"/>
      <c r="Q1204" s="48"/>
      <c r="R1204" s="48"/>
      <c r="S1204" s="78"/>
      <c r="T1204" s="78"/>
      <c r="U1204" s="78"/>
      <c r="V1204" s="78"/>
      <c r="W1204" s="294"/>
      <c r="X1204" s="48"/>
      <c r="Y1204" s="78"/>
      <c r="Z1204" s="48"/>
      <c r="AA1204" s="48"/>
      <c r="AB1204" s="78"/>
      <c r="AC1204" s="533"/>
      <c r="AD1204" s="78"/>
      <c r="AE1204" s="394"/>
      <c r="AF1204" s="47"/>
      <c r="AG1204" s="47"/>
      <c r="AH1204" s="122"/>
      <c r="AI1204" s="122"/>
      <c r="AJ1204" s="376"/>
      <c r="AK1204" s="376"/>
      <c r="AL1204" s="463"/>
      <c r="AM1204" s="463"/>
    </row>
    <row r="1205" spans="1:39" s="472" customFormat="1" ht="13.5" customHeight="1" outlineLevel="1">
      <c r="A1205" s="48"/>
      <c r="B1205" s="532"/>
      <c r="C1205" s="77"/>
      <c r="D1205" s="121"/>
      <c r="E1205" s="121"/>
      <c r="F1205" s="121"/>
      <c r="G1205" s="491"/>
      <c r="H1205" s="121"/>
      <c r="I1205" s="294"/>
      <c r="J1205" s="191"/>
      <c r="K1205" s="191"/>
      <c r="L1205" s="498"/>
      <c r="M1205" s="120"/>
      <c r="N1205" s="120"/>
      <c r="O1205" s="97"/>
      <c r="P1205" s="48"/>
      <c r="Q1205" s="48"/>
      <c r="R1205" s="48"/>
      <c r="S1205" s="78"/>
      <c r="T1205" s="78"/>
      <c r="U1205" s="78"/>
      <c r="V1205" s="78"/>
      <c r="W1205" s="294"/>
      <c r="X1205" s="48"/>
      <c r="Y1205" s="78"/>
      <c r="Z1205" s="48"/>
      <c r="AA1205" s="48"/>
      <c r="AB1205" s="78"/>
      <c r="AC1205" s="533"/>
      <c r="AD1205" s="78"/>
      <c r="AE1205" s="394"/>
      <c r="AF1205" s="47"/>
      <c r="AG1205" s="47"/>
      <c r="AH1205" s="122"/>
      <c r="AI1205" s="122"/>
      <c r="AJ1205" s="376"/>
      <c r="AK1205" s="376"/>
      <c r="AL1205" s="463"/>
      <c r="AM1205" s="463"/>
    </row>
    <row r="1206" spans="1:39" s="472" customFormat="1" ht="13.5" customHeight="1" outlineLevel="1">
      <c r="A1206" s="48"/>
      <c r="B1206" s="532"/>
      <c r="C1206" s="77"/>
      <c r="D1206" s="121"/>
      <c r="E1206" s="121"/>
      <c r="F1206" s="121"/>
      <c r="G1206" s="491"/>
      <c r="H1206" s="121"/>
      <c r="I1206" s="294"/>
      <c r="J1206" s="191"/>
      <c r="K1206" s="191"/>
      <c r="L1206" s="498"/>
      <c r="M1206" s="120"/>
      <c r="N1206" s="120"/>
      <c r="O1206" s="97"/>
      <c r="P1206" s="48"/>
      <c r="Q1206" s="48"/>
      <c r="R1206" s="48"/>
      <c r="S1206" s="78"/>
      <c r="T1206" s="78"/>
      <c r="U1206" s="78"/>
      <c r="V1206" s="78"/>
      <c r="W1206" s="294"/>
      <c r="X1206" s="48"/>
      <c r="Y1206" s="78"/>
      <c r="Z1206" s="48"/>
      <c r="AA1206" s="48"/>
      <c r="AB1206" s="78"/>
      <c r="AC1206" s="533"/>
      <c r="AD1206" s="78"/>
      <c r="AE1206" s="394"/>
      <c r="AF1206" s="47"/>
      <c r="AG1206" s="47"/>
      <c r="AH1206" s="122"/>
      <c r="AI1206" s="122"/>
      <c r="AJ1206" s="376"/>
      <c r="AK1206" s="376"/>
      <c r="AL1206" s="463"/>
      <c r="AM1206" s="463"/>
    </row>
    <row r="1207" spans="1:39" s="472" customFormat="1" ht="13.5" customHeight="1" outlineLevel="1">
      <c r="A1207" s="48"/>
      <c r="B1207" s="532"/>
      <c r="C1207" s="77"/>
      <c r="D1207" s="121"/>
      <c r="E1207" s="121"/>
      <c r="F1207" s="121"/>
      <c r="G1207" s="491"/>
      <c r="H1207" s="121"/>
      <c r="I1207" s="294"/>
      <c r="J1207" s="191"/>
      <c r="K1207" s="191"/>
      <c r="L1207" s="498"/>
      <c r="M1207" s="120"/>
      <c r="N1207" s="120"/>
      <c r="O1207" s="97"/>
      <c r="P1207" s="48"/>
      <c r="Q1207" s="48"/>
      <c r="R1207" s="48"/>
      <c r="S1207" s="78"/>
      <c r="T1207" s="78"/>
      <c r="U1207" s="78"/>
      <c r="V1207" s="78"/>
      <c r="W1207" s="294"/>
      <c r="X1207" s="48"/>
      <c r="Y1207" s="78"/>
      <c r="Z1207" s="48"/>
      <c r="AA1207" s="48"/>
      <c r="AB1207" s="78"/>
      <c r="AC1207" s="533"/>
      <c r="AD1207" s="78"/>
      <c r="AE1207" s="394"/>
      <c r="AF1207" s="47"/>
      <c r="AG1207" s="47"/>
      <c r="AH1207" s="122"/>
      <c r="AI1207" s="122"/>
      <c r="AJ1207" s="376"/>
      <c r="AK1207" s="376"/>
      <c r="AL1207" s="463"/>
      <c r="AM1207" s="463"/>
    </row>
    <row r="1208" spans="1:39" s="472" customFormat="1" ht="13.5" customHeight="1" outlineLevel="1">
      <c r="A1208" s="48"/>
      <c r="B1208" s="532"/>
      <c r="C1208" s="77"/>
      <c r="D1208" s="121"/>
      <c r="E1208" s="121"/>
      <c r="F1208" s="121"/>
      <c r="G1208" s="491"/>
      <c r="H1208" s="121"/>
      <c r="I1208" s="294"/>
      <c r="J1208" s="191"/>
      <c r="K1208" s="191"/>
      <c r="L1208" s="498"/>
      <c r="M1208" s="120"/>
      <c r="N1208" s="120"/>
      <c r="O1208" s="97"/>
      <c r="P1208" s="48"/>
      <c r="Q1208" s="48"/>
      <c r="R1208" s="48"/>
      <c r="S1208" s="78"/>
      <c r="T1208" s="78"/>
      <c r="U1208" s="78"/>
      <c r="V1208" s="78"/>
      <c r="W1208" s="294"/>
      <c r="X1208" s="48"/>
      <c r="Y1208" s="78"/>
      <c r="Z1208" s="48"/>
      <c r="AA1208" s="48"/>
      <c r="AB1208" s="78"/>
      <c r="AC1208" s="533"/>
      <c r="AD1208" s="78"/>
      <c r="AE1208" s="394"/>
      <c r="AF1208" s="47"/>
      <c r="AG1208" s="47"/>
      <c r="AH1208" s="122"/>
      <c r="AI1208" s="122"/>
      <c r="AJ1208" s="376"/>
      <c r="AK1208" s="376"/>
      <c r="AL1208" s="463"/>
      <c r="AM1208" s="463"/>
    </row>
    <row r="1209" spans="1:39" s="472" customFormat="1" ht="13.5" customHeight="1" outlineLevel="1">
      <c r="A1209" s="48"/>
      <c r="B1209" s="532"/>
      <c r="C1209" s="77"/>
      <c r="D1209" s="121"/>
      <c r="E1209" s="121"/>
      <c r="F1209" s="121"/>
      <c r="G1209" s="491"/>
      <c r="H1209" s="121"/>
      <c r="I1209" s="294"/>
      <c r="J1209" s="191"/>
      <c r="K1209" s="191"/>
      <c r="L1209" s="498"/>
      <c r="M1209" s="120"/>
      <c r="N1209" s="120"/>
      <c r="O1209" s="97"/>
      <c r="P1209" s="48"/>
      <c r="Q1209" s="48"/>
      <c r="R1209" s="48"/>
      <c r="S1209" s="78"/>
      <c r="T1209" s="78"/>
      <c r="U1209" s="78"/>
      <c r="V1209" s="78"/>
      <c r="W1209" s="294"/>
      <c r="X1209" s="48"/>
      <c r="Y1209" s="78"/>
      <c r="Z1209" s="48"/>
      <c r="AA1209" s="48"/>
      <c r="AB1209" s="78"/>
      <c r="AC1209" s="533"/>
      <c r="AD1209" s="78"/>
      <c r="AE1209" s="394"/>
      <c r="AF1209" s="47"/>
      <c r="AG1209" s="47"/>
      <c r="AH1209" s="122"/>
      <c r="AI1209" s="122"/>
      <c r="AJ1209" s="376"/>
      <c r="AK1209" s="376"/>
      <c r="AL1209" s="463"/>
      <c r="AM1209" s="463"/>
    </row>
    <row r="1210" spans="1:39" s="472" customFormat="1" ht="13.5" customHeight="1" outlineLevel="1">
      <c r="A1210" s="48"/>
      <c r="B1210" s="532"/>
      <c r="C1210" s="77"/>
      <c r="D1210" s="121"/>
      <c r="E1210" s="121"/>
      <c r="F1210" s="121"/>
      <c r="G1210" s="491"/>
      <c r="H1210" s="121"/>
      <c r="I1210" s="294"/>
      <c r="J1210" s="191"/>
      <c r="K1210" s="191"/>
      <c r="L1210" s="498"/>
      <c r="M1210" s="120"/>
      <c r="N1210" s="120"/>
      <c r="O1210" s="97"/>
      <c r="P1210" s="48"/>
      <c r="Q1210" s="48"/>
      <c r="R1210" s="48"/>
      <c r="S1210" s="78"/>
      <c r="T1210" s="78"/>
      <c r="U1210" s="78"/>
      <c r="V1210" s="78"/>
      <c r="W1210" s="294"/>
      <c r="X1210" s="48"/>
      <c r="Y1210" s="78"/>
      <c r="Z1210" s="48"/>
      <c r="AA1210" s="48"/>
      <c r="AB1210" s="78"/>
      <c r="AC1210" s="533"/>
      <c r="AD1210" s="78"/>
      <c r="AE1210" s="394"/>
      <c r="AF1210" s="47"/>
      <c r="AG1210" s="47"/>
      <c r="AH1210" s="122"/>
      <c r="AI1210" s="122"/>
      <c r="AJ1210" s="376"/>
      <c r="AK1210" s="376"/>
      <c r="AL1210" s="463"/>
      <c r="AM1210" s="463"/>
    </row>
    <row r="1211" spans="1:39" s="472" customFormat="1" ht="13.5" customHeight="1" outlineLevel="1">
      <c r="A1211" s="48"/>
      <c r="B1211" s="532"/>
      <c r="C1211" s="77"/>
      <c r="D1211" s="121"/>
      <c r="E1211" s="121"/>
      <c r="F1211" s="121"/>
      <c r="G1211" s="491"/>
      <c r="H1211" s="121"/>
      <c r="I1211" s="294"/>
      <c r="J1211" s="191"/>
      <c r="K1211" s="191"/>
      <c r="L1211" s="498"/>
      <c r="M1211" s="120"/>
      <c r="N1211" s="120"/>
      <c r="O1211" s="97"/>
      <c r="P1211" s="48"/>
      <c r="Q1211" s="48"/>
      <c r="R1211" s="48"/>
      <c r="S1211" s="78"/>
      <c r="T1211" s="78"/>
      <c r="U1211" s="78"/>
      <c r="V1211" s="78"/>
      <c r="W1211" s="294"/>
      <c r="X1211" s="48"/>
      <c r="Y1211" s="78"/>
      <c r="Z1211" s="48"/>
      <c r="AA1211" s="48"/>
      <c r="AB1211" s="78"/>
      <c r="AC1211" s="533"/>
      <c r="AD1211" s="78"/>
      <c r="AE1211" s="394"/>
      <c r="AF1211" s="47"/>
      <c r="AG1211" s="47"/>
      <c r="AH1211" s="122"/>
      <c r="AI1211" s="122"/>
      <c r="AJ1211" s="376"/>
      <c r="AK1211" s="376"/>
      <c r="AL1211" s="463"/>
      <c r="AM1211" s="463"/>
    </row>
    <row r="1212" spans="1:39" s="472" customFormat="1" ht="13.5" customHeight="1" outlineLevel="1">
      <c r="A1212" s="48"/>
      <c r="B1212" s="532"/>
      <c r="C1212" s="77"/>
      <c r="D1212" s="121"/>
      <c r="E1212" s="121"/>
      <c r="F1212" s="121"/>
      <c r="G1212" s="491"/>
      <c r="H1212" s="121"/>
      <c r="I1212" s="294"/>
      <c r="J1212" s="191"/>
      <c r="K1212" s="191"/>
      <c r="L1212" s="498"/>
      <c r="M1212" s="120"/>
      <c r="N1212" s="120"/>
      <c r="O1212" s="97"/>
      <c r="P1212" s="48"/>
      <c r="Q1212" s="48"/>
      <c r="R1212" s="48"/>
      <c r="S1212" s="78"/>
      <c r="T1212" s="78"/>
      <c r="U1212" s="78"/>
      <c r="V1212" s="78"/>
      <c r="W1212" s="294"/>
      <c r="X1212" s="48"/>
      <c r="Y1212" s="78"/>
      <c r="Z1212" s="48"/>
      <c r="AA1212" s="48"/>
      <c r="AB1212" s="78"/>
      <c r="AC1212" s="533"/>
      <c r="AD1212" s="78"/>
      <c r="AE1212" s="394"/>
      <c r="AF1212" s="47"/>
      <c r="AG1212" s="47"/>
      <c r="AH1212" s="122"/>
      <c r="AI1212" s="122"/>
      <c r="AJ1212" s="376"/>
      <c r="AK1212" s="376"/>
      <c r="AL1212" s="463"/>
      <c r="AM1212" s="463"/>
    </row>
    <row r="1213" spans="1:39" s="472" customFormat="1" ht="13.5" customHeight="1" outlineLevel="1">
      <c r="A1213" s="48"/>
      <c r="B1213" s="532"/>
      <c r="C1213" s="77"/>
      <c r="D1213" s="121"/>
      <c r="E1213" s="121"/>
      <c r="F1213" s="121"/>
      <c r="G1213" s="491"/>
      <c r="H1213" s="121"/>
      <c r="I1213" s="294"/>
      <c r="J1213" s="191"/>
      <c r="K1213" s="191"/>
      <c r="L1213" s="498"/>
      <c r="M1213" s="120"/>
      <c r="N1213" s="120"/>
      <c r="O1213" s="97"/>
      <c r="P1213" s="48"/>
      <c r="Q1213" s="48"/>
      <c r="R1213" s="48"/>
      <c r="S1213" s="78"/>
      <c r="T1213" s="78"/>
      <c r="U1213" s="78"/>
      <c r="V1213" s="78"/>
      <c r="W1213" s="294"/>
      <c r="X1213" s="48"/>
      <c r="Y1213" s="78"/>
      <c r="Z1213" s="48"/>
      <c r="AA1213" s="48"/>
      <c r="AB1213" s="78"/>
      <c r="AC1213" s="533"/>
      <c r="AD1213" s="78"/>
      <c r="AE1213" s="394"/>
      <c r="AF1213" s="47"/>
      <c r="AG1213" s="47"/>
      <c r="AH1213" s="122"/>
      <c r="AI1213" s="122"/>
      <c r="AJ1213" s="376"/>
      <c r="AK1213" s="376"/>
      <c r="AL1213" s="463"/>
      <c r="AM1213" s="463"/>
    </row>
    <row r="1214" spans="1:39" s="472" customFormat="1" ht="13.5" customHeight="1" outlineLevel="1">
      <c r="A1214" s="48"/>
      <c r="B1214" s="532"/>
      <c r="C1214" s="77"/>
      <c r="D1214" s="121"/>
      <c r="E1214" s="121"/>
      <c r="F1214" s="121"/>
      <c r="G1214" s="491"/>
      <c r="H1214" s="121"/>
      <c r="I1214" s="294"/>
      <c r="J1214" s="191"/>
      <c r="K1214" s="191"/>
      <c r="L1214" s="498"/>
      <c r="M1214" s="120"/>
      <c r="N1214" s="120"/>
      <c r="O1214" s="97"/>
      <c r="P1214" s="48"/>
      <c r="Q1214" s="48"/>
      <c r="R1214" s="48"/>
      <c r="S1214" s="78"/>
      <c r="T1214" s="78"/>
      <c r="U1214" s="78"/>
      <c r="V1214" s="78"/>
      <c r="W1214" s="294"/>
      <c r="X1214" s="48"/>
      <c r="Y1214" s="78"/>
      <c r="Z1214" s="48"/>
      <c r="AA1214" s="48"/>
      <c r="AB1214" s="78"/>
      <c r="AC1214" s="533"/>
      <c r="AD1214" s="78"/>
      <c r="AE1214" s="394"/>
      <c r="AF1214" s="47"/>
      <c r="AG1214" s="47"/>
      <c r="AH1214" s="122"/>
      <c r="AI1214" s="122"/>
      <c r="AJ1214" s="376"/>
      <c r="AK1214" s="376"/>
      <c r="AL1214" s="463"/>
      <c r="AM1214" s="463"/>
    </row>
    <row r="1215" spans="1:39" s="57" customFormat="1" ht="13.5" outlineLevel="1" thickBot="1">
      <c r="A1215" s="269"/>
      <c r="B1215" s="79"/>
      <c r="C1215" s="91" t="s">
        <v>884</v>
      </c>
      <c r="D1215" s="83"/>
      <c r="E1215" s="83"/>
      <c r="F1215" s="83"/>
      <c r="G1215" s="83"/>
      <c r="H1215" s="83"/>
      <c r="I1215" s="83"/>
      <c r="J1215" s="83"/>
      <c r="K1215" s="83"/>
      <c r="L1215" s="79"/>
      <c r="M1215" s="79"/>
      <c r="N1215" s="79"/>
      <c r="O1215" s="79"/>
      <c r="P1215" s="167"/>
      <c r="Q1215" s="168"/>
      <c r="R1215" s="79"/>
      <c r="S1215" s="79"/>
      <c r="T1215" s="89"/>
      <c r="U1215" s="89"/>
      <c r="V1215" s="89"/>
      <c r="W1215" s="89"/>
      <c r="X1215" s="89"/>
      <c r="Y1215" s="89"/>
      <c r="Z1215" s="88"/>
      <c r="AA1215" s="88"/>
      <c r="AB1215" s="89"/>
      <c r="AC1215" s="89"/>
      <c r="AD1215" s="89"/>
      <c r="AE1215" s="79"/>
      <c r="AF1215" s="179"/>
      <c r="AG1215" s="79"/>
      <c r="AH1215" s="119"/>
      <c r="AI1215" s="119"/>
    </row>
    <row r="1216" spans="1:39" ht="13.5" thickBot="1">
      <c r="P1216" s="156"/>
      <c r="Q1216" s="157"/>
    </row>
    <row r="1217" spans="1:35">
      <c r="A1217" s="292"/>
      <c r="B1217" s="12"/>
      <c r="C1217" s="159"/>
      <c r="D1217" s="12"/>
      <c r="E1217" s="12"/>
      <c r="F1217" s="12"/>
      <c r="G1217" s="12"/>
      <c r="H1217" s="12"/>
      <c r="I1217" s="21" t="s">
        <v>14266</v>
      </c>
      <c r="J1217" s="21" t="s">
        <v>14266</v>
      </c>
      <c r="K1217" s="21"/>
      <c r="L1217" s="21" t="s">
        <v>885</v>
      </c>
      <c r="M1217" s="21" t="s">
        <v>885</v>
      </c>
      <c r="N1217" s="21"/>
      <c r="O1217" s="21"/>
      <c r="P1217" s="15"/>
      <c r="Q1217" s="15"/>
      <c r="R1217" s="15"/>
      <c r="S1217" s="21"/>
      <c r="T1217" s="21" t="s">
        <v>885</v>
      </c>
      <c r="U1217" s="21"/>
      <c r="V1217" s="21"/>
      <c r="W1217" s="21"/>
      <c r="X1217" s="21" t="s">
        <v>885</v>
      </c>
      <c r="Y1217" s="21" t="s">
        <v>885</v>
      </c>
      <c r="Z1217" s="23"/>
      <c r="AA1217" s="21" t="s">
        <v>885</v>
      </c>
      <c r="AB1217" s="21" t="s">
        <v>885</v>
      </c>
      <c r="AC1217" s="21"/>
      <c r="AD1217" s="21" t="s">
        <v>885</v>
      </c>
      <c r="AE1217" s="15"/>
      <c r="AF1217" s="16"/>
      <c r="AG1217" s="16"/>
      <c r="AH1217" s="16"/>
      <c r="AI1217" s="16"/>
    </row>
    <row r="1218" spans="1:35" s="32" customFormat="1" ht="11.25">
      <c r="A1218" s="282"/>
      <c r="B1218" s="34"/>
      <c r="C1218" s="137"/>
      <c r="D1218" s="34"/>
      <c r="E1218" s="34"/>
      <c r="F1218" s="34"/>
      <c r="G1218" s="34"/>
      <c r="H1218" s="34"/>
      <c r="I1218" s="30" t="s">
        <v>9878</v>
      </c>
      <c r="J1218" s="30" t="s">
        <v>79</v>
      </c>
      <c r="K1218" s="30"/>
      <c r="L1218" s="30" t="s">
        <v>6488</v>
      </c>
      <c r="M1218" s="133" t="s">
        <v>7089</v>
      </c>
      <c r="N1218" s="30"/>
      <c r="O1218" s="30"/>
      <c r="P1218" s="40"/>
      <c r="Q1218" s="40"/>
      <c r="R1218" s="40"/>
      <c r="S1218" s="30"/>
      <c r="T1218" s="30" t="s">
        <v>79</v>
      </c>
      <c r="U1218" s="30"/>
      <c r="V1218" s="30"/>
      <c r="W1218" s="30"/>
      <c r="X1218" s="30" t="s">
        <v>7090</v>
      </c>
      <c r="Y1218" s="30" t="s">
        <v>7091</v>
      </c>
      <c r="Z1218" s="39"/>
      <c r="AA1218" s="30" t="s">
        <v>6617</v>
      </c>
      <c r="AB1218" s="30" t="s">
        <v>79</v>
      </c>
      <c r="AC1218" s="30"/>
      <c r="AD1218" s="30" t="s">
        <v>9879</v>
      </c>
      <c r="AE1218" s="40"/>
      <c r="AF1218" s="41"/>
      <c r="AG1218" s="41"/>
      <c r="AH1218" s="41"/>
      <c r="AI1218" s="41"/>
    </row>
    <row r="1219" spans="1:35" s="32" customFormat="1" ht="11.25">
      <c r="A1219" s="282"/>
      <c r="B1219" s="34"/>
      <c r="C1219" s="137"/>
      <c r="D1219" s="34"/>
      <c r="E1219" s="34"/>
      <c r="F1219" s="34"/>
      <c r="G1219" s="34"/>
      <c r="H1219" s="34"/>
      <c r="I1219" s="30" t="s">
        <v>9879</v>
      </c>
      <c r="J1219" s="30" t="s">
        <v>80</v>
      </c>
      <c r="K1219" s="30"/>
      <c r="L1219" s="30" t="s">
        <v>7093</v>
      </c>
      <c r="M1219" s="133" t="s">
        <v>7095</v>
      </c>
      <c r="N1219" s="30"/>
      <c r="O1219" s="30"/>
      <c r="P1219" s="40"/>
      <c r="Q1219" s="40"/>
      <c r="R1219" s="40"/>
      <c r="S1219" s="30"/>
      <c r="T1219" s="30" t="s">
        <v>80</v>
      </c>
      <c r="U1219" s="30"/>
      <c r="V1219" s="30"/>
      <c r="W1219" s="30"/>
      <c r="X1219" s="30" t="s">
        <v>6491</v>
      </c>
      <c r="Y1219" s="30" t="s">
        <v>7096</v>
      </c>
      <c r="Z1219" s="39"/>
      <c r="AA1219" s="30" t="s">
        <v>6494</v>
      </c>
      <c r="AB1219" s="30" t="s">
        <v>80</v>
      </c>
      <c r="AC1219" s="30"/>
      <c r="AD1219" s="30" t="s">
        <v>9152</v>
      </c>
      <c r="AE1219" s="40"/>
      <c r="AF1219" s="41"/>
      <c r="AG1219" s="41"/>
      <c r="AH1219" s="41"/>
      <c r="AI1219" s="41"/>
    </row>
    <row r="1220" spans="1:35" s="32" customFormat="1" ht="11.25">
      <c r="A1220" s="282"/>
      <c r="B1220" s="34"/>
      <c r="C1220" s="137"/>
      <c r="D1220" s="34"/>
      <c r="E1220" s="34"/>
      <c r="F1220" s="34"/>
      <c r="G1220" s="34"/>
      <c r="H1220" s="34"/>
      <c r="I1220" s="30" t="s">
        <v>9037</v>
      </c>
      <c r="J1220" s="30"/>
      <c r="K1220" s="30"/>
      <c r="L1220" s="30" t="s">
        <v>6549</v>
      </c>
      <c r="M1220" s="133" t="s">
        <v>7099</v>
      </c>
      <c r="N1220" s="30"/>
      <c r="O1220" s="30"/>
      <c r="P1220" s="40"/>
      <c r="Q1220" s="40"/>
      <c r="R1220" s="40"/>
      <c r="S1220" s="30"/>
      <c r="T1220" s="30"/>
      <c r="U1220" s="30"/>
      <c r="V1220" s="30"/>
      <c r="W1220" s="30"/>
      <c r="X1220" s="30" t="s">
        <v>7100</v>
      </c>
      <c r="Y1220" s="30" t="s">
        <v>7101</v>
      </c>
      <c r="Z1220" s="39"/>
      <c r="AA1220" s="30" t="s">
        <v>7102</v>
      </c>
      <c r="AB1220" s="30"/>
      <c r="AC1220" s="30"/>
      <c r="AD1220" s="30" t="s">
        <v>9046</v>
      </c>
      <c r="AE1220" s="40"/>
      <c r="AF1220" s="41"/>
      <c r="AG1220" s="41"/>
      <c r="AH1220" s="41"/>
      <c r="AI1220" s="41"/>
    </row>
    <row r="1221" spans="1:35" s="32" customFormat="1" ht="11.25">
      <c r="A1221" s="282"/>
      <c r="B1221" s="34"/>
      <c r="C1221" s="137"/>
      <c r="D1221" s="34"/>
      <c r="E1221" s="34"/>
      <c r="F1221" s="34"/>
      <c r="G1221" s="34"/>
      <c r="H1221" s="34"/>
      <c r="I1221" s="30" t="s">
        <v>9152</v>
      </c>
      <c r="J1221" s="30"/>
      <c r="K1221" s="30"/>
      <c r="L1221" s="30" t="s">
        <v>7104</v>
      </c>
      <c r="M1221" s="134" t="s">
        <v>7106</v>
      </c>
      <c r="N1221" s="30"/>
      <c r="O1221" s="30"/>
      <c r="P1221" s="40"/>
      <c r="Q1221" s="40"/>
      <c r="R1221" s="40"/>
      <c r="S1221" s="30"/>
      <c r="T1221" s="30"/>
      <c r="U1221" s="30"/>
      <c r="V1221" s="30"/>
      <c r="W1221" s="30"/>
      <c r="X1221" s="30" t="s">
        <v>7107</v>
      </c>
      <c r="Y1221" s="30"/>
      <c r="Z1221" s="39"/>
      <c r="AA1221" s="30" t="s">
        <v>7108</v>
      </c>
      <c r="AB1221" s="30"/>
      <c r="AC1221" s="30"/>
      <c r="AD1221" s="30" t="s">
        <v>14267</v>
      </c>
      <c r="AE1221" s="40"/>
      <c r="AF1221" s="41"/>
      <c r="AG1221" s="41"/>
      <c r="AH1221" s="41"/>
      <c r="AI1221" s="41"/>
    </row>
    <row r="1222" spans="1:35" s="32" customFormat="1" ht="9">
      <c r="A1222" s="282"/>
      <c r="B1222" s="34"/>
      <c r="C1222" s="137"/>
      <c r="D1222" s="34"/>
      <c r="E1222" s="34"/>
      <c r="F1222" s="34"/>
      <c r="G1222" s="34"/>
      <c r="H1222" s="34"/>
      <c r="I1222" s="30" t="s">
        <v>9174</v>
      </c>
      <c r="J1222" s="30"/>
      <c r="K1222" s="30"/>
      <c r="L1222" s="30" t="s">
        <v>7110</v>
      </c>
      <c r="M1222" s="134" t="s">
        <v>7112</v>
      </c>
      <c r="N1222" s="30"/>
      <c r="O1222" s="30"/>
      <c r="P1222" s="34"/>
      <c r="Q1222" s="34"/>
      <c r="R1222" s="34"/>
      <c r="S1222" s="30"/>
      <c r="T1222" s="30"/>
      <c r="U1222" s="30"/>
      <c r="V1222" s="30"/>
      <c r="W1222" s="30"/>
      <c r="X1222" s="30"/>
      <c r="Y1222" s="30"/>
      <c r="Z1222" s="39"/>
      <c r="AA1222" s="39" t="s">
        <v>7113</v>
      </c>
      <c r="AB1222" s="39"/>
      <c r="AC1222" s="39"/>
      <c r="AD1222" s="39" t="s">
        <v>9876</v>
      </c>
      <c r="AE1222" s="34"/>
      <c r="AF1222" s="35"/>
      <c r="AG1222" s="35"/>
      <c r="AH1222" s="35"/>
      <c r="AI1222" s="35"/>
    </row>
    <row r="1223" spans="1:35" s="32" customFormat="1" ht="9">
      <c r="A1223" s="282"/>
      <c r="B1223" s="34"/>
      <c r="C1223" s="137"/>
      <c r="D1223" s="34"/>
      <c r="E1223" s="34"/>
      <c r="F1223" s="34"/>
      <c r="G1223" s="34"/>
      <c r="H1223" s="34"/>
      <c r="I1223" s="30" t="s">
        <v>10624</v>
      </c>
      <c r="J1223" s="30"/>
      <c r="K1223" s="30"/>
      <c r="L1223" s="30" t="s">
        <v>7115</v>
      </c>
      <c r="M1223" s="133" t="s">
        <v>7117</v>
      </c>
      <c r="N1223" s="30"/>
      <c r="O1223" s="30"/>
      <c r="P1223" s="34"/>
      <c r="Q1223" s="34"/>
      <c r="R1223" s="34"/>
      <c r="S1223" s="30"/>
      <c r="T1223" s="30"/>
      <c r="U1223" s="30"/>
      <c r="V1223" s="30"/>
      <c r="W1223" s="30"/>
      <c r="X1223" s="30"/>
      <c r="Y1223" s="30"/>
      <c r="Z1223" s="39"/>
      <c r="AA1223" s="39" t="s">
        <v>7118</v>
      </c>
      <c r="AB1223" s="39"/>
      <c r="AC1223" s="39"/>
      <c r="AD1223" s="39"/>
      <c r="AE1223" s="34"/>
      <c r="AF1223" s="35"/>
      <c r="AG1223" s="35"/>
      <c r="AH1223" s="35"/>
      <c r="AI1223" s="35"/>
    </row>
    <row r="1224" spans="1:35" s="32" customFormat="1" ht="9">
      <c r="A1224" s="282"/>
      <c r="B1224" s="34"/>
      <c r="C1224" s="137"/>
      <c r="D1224" s="34"/>
      <c r="E1224" s="34"/>
      <c r="F1224" s="34"/>
      <c r="G1224" s="34"/>
      <c r="H1224" s="34"/>
      <c r="I1224" s="30" t="s">
        <v>14268</v>
      </c>
      <c r="J1224" s="30"/>
      <c r="K1224" s="30"/>
      <c r="L1224" s="30" t="s">
        <v>7120</v>
      </c>
      <c r="M1224" s="134" t="s">
        <v>7122</v>
      </c>
      <c r="N1224" s="30"/>
      <c r="O1224" s="30"/>
      <c r="P1224" s="34"/>
      <c r="Q1224" s="34"/>
      <c r="R1224" s="34"/>
      <c r="S1224" s="30"/>
      <c r="T1224" s="30"/>
      <c r="U1224" s="30"/>
      <c r="V1224" s="30"/>
      <c r="W1224" s="30"/>
      <c r="X1224" s="30"/>
      <c r="Y1224" s="30"/>
      <c r="Z1224" s="39"/>
      <c r="AA1224" s="39" t="s">
        <v>7123</v>
      </c>
      <c r="AB1224" s="39"/>
      <c r="AC1224" s="39"/>
      <c r="AD1224" s="39"/>
      <c r="AE1224" s="34"/>
      <c r="AF1224" s="35"/>
      <c r="AG1224" s="35"/>
      <c r="AH1224" s="35"/>
      <c r="AI1224" s="35"/>
    </row>
    <row r="1225" spans="1:35" s="32" customFormat="1" ht="9">
      <c r="A1225" s="282"/>
      <c r="B1225" s="34"/>
      <c r="C1225" s="137"/>
      <c r="D1225" s="34"/>
      <c r="E1225" s="34"/>
      <c r="F1225" s="34"/>
      <c r="G1225" s="34"/>
      <c r="H1225" s="34"/>
      <c r="I1225" s="30" t="s">
        <v>14269</v>
      </c>
      <c r="J1225" s="30"/>
      <c r="K1225" s="30"/>
      <c r="L1225" s="30" t="s">
        <v>7125</v>
      </c>
      <c r="M1225" s="133" t="s">
        <v>10608</v>
      </c>
      <c r="N1225" s="30"/>
      <c r="O1225" s="30"/>
      <c r="P1225" s="34"/>
      <c r="Q1225" s="34"/>
      <c r="R1225" s="34"/>
      <c r="S1225" s="30"/>
      <c r="T1225" s="30"/>
      <c r="U1225" s="30"/>
      <c r="V1225" s="30"/>
      <c r="W1225" s="30"/>
      <c r="X1225" s="30"/>
      <c r="Y1225" s="30"/>
      <c r="Z1225" s="39"/>
      <c r="AA1225" s="39"/>
      <c r="AB1225" s="39"/>
      <c r="AC1225" s="39"/>
      <c r="AD1225" s="39"/>
      <c r="AE1225" s="34"/>
      <c r="AF1225" s="35"/>
      <c r="AG1225" s="35"/>
      <c r="AH1225" s="35"/>
      <c r="AI1225" s="35"/>
    </row>
    <row r="1226" spans="1:35" s="32" customFormat="1" ht="9">
      <c r="A1226" s="282"/>
      <c r="B1226" s="34"/>
      <c r="C1226" s="137"/>
      <c r="D1226" s="34"/>
      <c r="E1226" s="34"/>
      <c r="F1226" s="34"/>
      <c r="G1226" s="34"/>
      <c r="H1226" s="34"/>
      <c r="I1226" s="30" t="s">
        <v>14270</v>
      </c>
      <c r="J1226" s="30"/>
      <c r="K1226" s="30"/>
      <c r="L1226" s="30" t="s">
        <v>7127</v>
      </c>
      <c r="M1226" s="133" t="s">
        <v>7126</v>
      </c>
      <c r="N1226" s="30"/>
      <c r="O1226" s="30"/>
      <c r="P1226" s="34"/>
      <c r="Q1226" s="34"/>
      <c r="R1226" s="34"/>
      <c r="S1226" s="30"/>
      <c r="T1226" s="30"/>
      <c r="U1226" s="30"/>
      <c r="V1226" s="30"/>
      <c r="W1226" s="30"/>
      <c r="X1226" s="30"/>
      <c r="Y1226" s="30"/>
      <c r="Z1226" s="39"/>
      <c r="AA1226" s="39"/>
      <c r="AB1226" s="39"/>
      <c r="AC1226" s="39"/>
      <c r="AD1226" s="39"/>
      <c r="AE1226" s="34"/>
      <c r="AF1226" s="35"/>
      <c r="AG1226" s="35"/>
      <c r="AH1226" s="35"/>
      <c r="AI1226" s="35"/>
    </row>
    <row r="1227" spans="1:35" s="32" customFormat="1" ht="9">
      <c r="A1227" s="282"/>
      <c r="B1227" s="34"/>
      <c r="C1227" s="137"/>
      <c r="D1227" s="34"/>
      <c r="E1227" s="34"/>
      <c r="F1227" s="34"/>
      <c r="G1227" s="34"/>
      <c r="H1227" s="34"/>
      <c r="I1227" s="30"/>
      <c r="J1227" s="30"/>
      <c r="K1227" s="30"/>
      <c r="L1227" s="30" t="s">
        <v>7129</v>
      </c>
      <c r="M1227" s="133" t="s">
        <v>7128</v>
      </c>
      <c r="N1227" s="30"/>
      <c r="O1227" s="30"/>
      <c r="P1227" s="34"/>
      <c r="Q1227" s="34"/>
      <c r="R1227" s="34"/>
      <c r="S1227" s="30"/>
      <c r="T1227" s="30"/>
      <c r="U1227" s="30"/>
      <c r="V1227" s="30"/>
      <c r="W1227" s="30"/>
      <c r="X1227" s="30"/>
      <c r="Y1227" s="30"/>
      <c r="Z1227" s="39"/>
      <c r="AA1227" s="39"/>
      <c r="AB1227" s="39"/>
      <c r="AC1227" s="39"/>
      <c r="AD1227" s="39"/>
      <c r="AE1227" s="34"/>
      <c r="AF1227" s="35"/>
      <c r="AG1227" s="35"/>
      <c r="AH1227" s="35"/>
      <c r="AI1227" s="35"/>
    </row>
    <row r="1228" spans="1:35" s="32" customFormat="1" ht="9">
      <c r="A1228" s="282"/>
      <c r="B1228" s="34"/>
      <c r="C1228" s="137"/>
      <c r="D1228" s="34"/>
      <c r="E1228" s="34"/>
      <c r="F1228" s="34"/>
      <c r="G1228" s="34"/>
      <c r="H1228" s="34"/>
      <c r="I1228" s="30"/>
      <c r="J1228" s="30"/>
      <c r="K1228" s="30"/>
      <c r="L1228" s="30" t="s">
        <v>7131</v>
      </c>
      <c r="M1228" s="134" t="s">
        <v>7130</v>
      </c>
      <c r="N1228" s="30"/>
      <c r="O1228" s="30"/>
      <c r="P1228" s="34"/>
      <c r="Q1228" s="34"/>
      <c r="R1228" s="34"/>
      <c r="S1228" s="30"/>
      <c r="T1228" s="30"/>
      <c r="U1228" s="30"/>
      <c r="V1228" s="30"/>
      <c r="W1228" s="30"/>
      <c r="X1228" s="30"/>
      <c r="Y1228" s="30"/>
      <c r="Z1228" s="39"/>
      <c r="AA1228" s="39"/>
      <c r="AB1228" s="39"/>
      <c r="AC1228" s="39"/>
      <c r="AD1228" s="39"/>
      <c r="AE1228" s="34"/>
      <c r="AF1228" s="35"/>
      <c r="AG1228" s="35"/>
      <c r="AH1228" s="35"/>
      <c r="AI1228" s="35"/>
    </row>
    <row r="1229" spans="1:35" s="32" customFormat="1" ht="9">
      <c r="A1229" s="282"/>
      <c r="B1229" s="34"/>
      <c r="C1229" s="137"/>
      <c r="D1229" s="34"/>
      <c r="E1229" s="34"/>
      <c r="F1229" s="34"/>
      <c r="G1229" s="34"/>
      <c r="H1229" s="34"/>
      <c r="I1229" s="30"/>
      <c r="J1229" s="30"/>
      <c r="K1229" s="30"/>
      <c r="L1229" s="30" t="s">
        <v>7134</v>
      </c>
      <c r="M1229" s="134" t="s">
        <v>7132</v>
      </c>
      <c r="N1229" s="30"/>
      <c r="O1229" s="30"/>
      <c r="P1229" s="34"/>
      <c r="Q1229" s="34"/>
      <c r="R1229" s="34"/>
      <c r="S1229" s="30"/>
      <c r="T1229" s="30"/>
      <c r="U1229" s="30"/>
      <c r="V1229" s="30"/>
      <c r="W1229" s="30"/>
      <c r="X1229" s="30"/>
      <c r="Y1229" s="30"/>
      <c r="Z1229" s="39"/>
      <c r="AA1229" s="39"/>
      <c r="AB1229" s="39"/>
      <c r="AC1229" s="39"/>
      <c r="AD1229" s="39"/>
      <c r="AE1229" s="34"/>
      <c r="AF1229" s="35"/>
      <c r="AG1229" s="35"/>
      <c r="AH1229" s="35"/>
      <c r="AI1229" s="35"/>
    </row>
    <row r="1230" spans="1:35" s="14" customFormat="1" ht="9">
      <c r="A1230" s="290"/>
      <c r="B1230" s="29"/>
      <c r="C1230" s="153"/>
      <c r="D1230" s="29"/>
      <c r="E1230" s="29"/>
      <c r="F1230" s="29"/>
      <c r="G1230" s="29"/>
      <c r="H1230" s="29"/>
      <c r="I1230" s="148"/>
      <c r="J1230" s="148"/>
      <c r="K1230" s="148"/>
      <c r="L1230" s="34"/>
      <c r="M1230" s="133" t="s">
        <v>7135</v>
      </c>
      <c r="N1230" s="34"/>
      <c r="O1230" s="34"/>
      <c r="P1230" s="34"/>
      <c r="Q1230" s="34"/>
      <c r="R1230" s="34"/>
      <c r="S1230" s="34"/>
      <c r="T1230" s="34"/>
      <c r="U1230" s="34"/>
      <c r="V1230" s="34"/>
      <c r="W1230" s="34"/>
      <c r="X1230" s="34"/>
      <c r="Y1230" s="34"/>
      <c r="Z1230" s="39"/>
      <c r="AA1230" s="39"/>
      <c r="AB1230" s="39"/>
      <c r="AC1230" s="39"/>
      <c r="AD1230" s="39"/>
      <c r="AE1230" s="34"/>
      <c r="AF1230" s="35"/>
      <c r="AG1230" s="35"/>
      <c r="AH1230" s="35"/>
      <c r="AI1230" s="35"/>
    </row>
    <row r="1231" spans="1:35" s="14" customFormat="1" ht="9">
      <c r="A1231" s="290"/>
      <c r="B1231" s="29"/>
      <c r="C1231" s="153"/>
      <c r="D1231" s="29"/>
      <c r="E1231" s="29"/>
      <c r="F1231" s="29"/>
      <c r="G1231" s="29"/>
      <c r="H1231" s="29"/>
      <c r="I1231" s="148"/>
      <c r="J1231" s="148"/>
      <c r="K1231" s="148"/>
      <c r="L1231" s="34"/>
      <c r="M1231" s="134" t="s">
        <v>7136</v>
      </c>
      <c r="N1231" s="34"/>
      <c r="O1231" s="34"/>
      <c r="P1231" s="34"/>
      <c r="Q1231" s="34"/>
      <c r="R1231" s="34"/>
      <c r="S1231" s="34"/>
      <c r="T1231" s="34"/>
      <c r="U1231" s="34"/>
      <c r="V1231" s="34"/>
      <c r="W1231" s="34"/>
      <c r="X1231" s="34"/>
      <c r="Y1231" s="34"/>
      <c r="Z1231" s="39"/>
      <c r="AA1231" s="39"/>
      <c r="AB1231" s="39"/>
      <c r="AC1231" s="39"/>
      <c r="AD1231" s="39"/>
      <c r="AE1231" s="34"/>
      <c r="AF1231" s="35"/>
      <c r="AG1231" s="35"/>
      <c r="AH1231" s="35"/>
      <c r="AI1231" s="35"/>
    </row>
    <row r="1232" spans="1:35" s="14" customFormat="1" ht="9">
      <c r="A1232" s="290"/>
      <c r="B1232" s="29"/>
      <c r="C1232" s="153"/>
      <c r="D1232" s="29"/>
      <c r="E1232" s="29"/>
      <c r="F1232" s="29"/>
      <c r="G1232" s="29"/>
      <c r="H1232" s="29"/>
      <c r="I1232" s="148"/>
      <c r="J1232" s="148"/>
      <c r="K1232" s="148"/>
      <c r="L1232" s="34"/>
      <c r="M1232" s="133" t="s">
        <v>7137</v>
      </c>
      <c r="N1232" s="34"/>
      <c r="O1232" s="34"/>
      <c r="P1232" s="34"/>
      <c r="Q1232" s="34"/>
      <c r="R1232" s="34"/>
      <c r="S1232" s="34"/>
      <c r="T1232" s="34"/>
      <c r="U1232" s="34"/>
      <c r="V1232" s="34"/>
      <c r="W1232" s="34"/>
      <c r="X1232" s="34"/>
      <c r="Y1232" s="34"/>
      <c r="Z1232" s="39"/>
      <c r="AA1232" s="39"/>
      <c r="AB1232" s="39"/>
      <c r="AC1232" s="39"/>
      <c r="AD1232" s="39"/>
      <c r="AE1232" s="34"/>
      <c r="AF1232" s="35"/>
      <c r="AG1232" s="35"/>
      <c r="AH1232" s="35"/>
      <c r="AI1232" s="35"/>
    </row>
    <row r="1233" spans="1:35" s="14" customFormat="1" ht="9">
      <c r="A1233" s="290"/>
      <c r="B1233" s="29"/>
      <c r="C1233" s="153"/>
      <c r="D1233" s="29"/>
      <c r="E1233" s="29"/>
      <c r="F1233" s="29"/>
      <c r="G1233" s="29"/>
      <c r="H1233" s="29"/>
      <c r="I1233" s="148"/>
      <c r="J1233" s="148"/>
      <c r="K1233" s="148"/>
      <c r="L1233" s="34"/>
      <c r="M1233" s="133" t="s">
        <v>7138</v>
      </c>
      <c r="N1233" s="34"/>
      <c r="O1233" s="34"/>
      <c r="P1233" s="34"/>
      <c r="Q1233" s="34"/>
      <c r="R1233" s="34"/>
      <c r="S1233" s="34"/>
      <c r="T1233" s="34"/>
      <c r="U1233" s="34"/>
      <c r="V1233" s="34"/>
      <c r="W1233" s="34"/>
      <c r="X1233" s="34"/>
      <c r="Y1233" s="34"/>
      <c r="Z1233" s="39"/>
      <c r="AA1233" s="39"/>
      <c r="AB1233" s="39"/>
      <c r="AC1233" s="39"/>
      <c r="AD1233" s="39"/>
      <c r="AE1233" s="34"/>
      <c r="AF1233" s="35"/>
      <c r="AG1233" s="35"/>
      <c r="AH1233" s="35"/>
      <c r="AI1233" s="35"/>
    </row>
    <row r="1234" spans="1:35" s="14" customFormat="1" ht="9">
      <c r="A1234" s="290"/>
      <c r="B1234" s="29"/>
      <c r="C1234" s="153"/>
      <c r="D1234" s="29"/>
      <c r="E1234" s="29"/>
      <c r="F1234" s="29"/>
      <c r="G1234" s="29"/>
      <c r="H1234" s="29"/>
      <c r="I1234" s="148"/>
      <c r="J1234" s="148"/>
      <c r="K1234" s="148"/>
      <c r="L1234" s="34"/>
      <c r="M1234" s="133" t="s">
        <v>7139</v>
      </c>
      <c r="N1234" s="34"/>
      <c r="O1234" s="34"/>
      <c r="P1234" s="34"/>
      <c r="Q1234" s="34"/>
      <c r="R1234" s="34"/>
      <c r="S1234" s="34"/>
      <c r="T1234" s="34"/>
      <c r="U1234" s="34"/>
      <c r="V1234" s="34"/>
      <c r="W1234" s="34"/>
      <c r="X1234" s="34"/>
      <c r="Y1234" s="34"/>
      <c r="Z1234" s="39"/>
      <c r="AA1234" s="39"/>
      <c r="AB1234" s="39"/>
      <c r="AC1234" s="39"/>
      <c r="AD1234" s="39"/>
      <c r="AE1234" s="34"/>
      <c r="AF1234" s="35"/>
      <c r="AG1234" s="35"/>
      <c r="AH1234" s="35"/>
      <c r="AI1234" s="35"/>
    </row>
    <row r="1235" spans="1:35" s="14" customFormat="1" ht="9">
      <c r="A1235" s="290"/>
      <c r="B1235" s="29"/>
      <c r="C1235" s="153"/>
      <c r="D1235" s="29"/>
      <c r="E1235" s="29"/>
      <c r="F1235" s="29"/>
      <c r="G1235" s="29"/>
      <c r="H1235" s="29"/>
      <c r="I1235" s="148"/>
      <c r="J1235" s="148"/>
      <c r="K1235" s="148"/>
      <c r="L1235" s="34"/>
      <c r="M1235" s="133" t="s">
        <v>7140</v>
      </c>
      <c r="N1235" s="34"/>
      <c r="O1235" s="34"/>
      <c r="P1235" s="34"/>
      <c r="Q1235" s="34"/>
      <c r="R1235" s="34"/>
      <c r="S1235" s="34"/>
      <c r="T1235" s="34"/>
      <c r="U1235" s="34"/>
      <c r="V1235" s="34"/>
      <c r="W1235" s="34"/>
      <c r="X1235" s="34"/>
      <c r="Y1235" s="34"/>
      <c r="Z1235" s="39"/>
      <c r="AA1235" s="39"/>
      <c r="AB1235" s="39"/>
      <c r="AC1235" s="39"/>
      <c r="AD1235" s="39"/>
      <c r="AE1235" s="34"/>
      <c r="AF1235" s="35"/>
      <c r="AG1235" s="35"/>
      <c r="AH1235" s="35"/>
      <c r="AI1235" s="35"/>
    </row>
    <row r="1236" spans="1:35" s="14" customFormat="1" ht="9">
      <c r="A1236" s="290"/>
      <c r="B1236" s="29"/>
      <c r="C1236" s="153"/>
      <c r="D1236" s="29"/>
      <c r="E1236" s="29"/>
      <c r="F1236" s="29"/>
      <c r="G1236" s="29"/>
      <c r="H1236" s="29"/>
      <c r="I1236" s="148"/>
      <c r="J1236" s="148"/>
      <c r="K1236" s="148"/>
      <c r="L1236" s="34"/>
      <c r="M1236" s="133" t="s">
        <v>7141</v>
      </c>
      <c r="N1236" s="34"/>
      <c r="O1236" s="34"/>
      <c r="P1236" s="34"/>
      <c r="Q1236" s="34"/>
      <c r="R1236" s="34"/>
      <c r="S1236" s="34"/>
      <c r="T1236" s="34"/>
      <c r="U1236" s="34"/>
      <c r="V1236" s="34"/>
      <c r="W1236" s="34"/>
      <c r="X1236" s="34"/>
      <c r="Y1236" s="34"/>
      <c r="Z1236" s="39"/>
      <c r="AA1236" s="39"/>
      <c r="AB1236" s="39"/>
      <c r="AC1236" s="39"/>
      <c r="AD1236" s="39"/>
      <c r="AE1236" s="34"/>
      <c r="AF1236" s="35"/>
      <c r="AG1236" s="35"/>
      <c r="AH1236" s="35"/>
      <c r="AI1236" s="35"/>
    </row>
    <row r="1237" spans="1:35" s="14" customFormat="1" ht="9">
      <c r="A1237" s="290"/>
      <c r="B1237" s="29"/>
      <c r="C1237" s="153"/>
      <c r="D1237" s="29"/>
      <c r="E1237" s="29"/>
      <c r="F1237" s="29"/>
      <c r="G1237" s="29"/>
      <c r="H1237" s="29"/>
      <c r="I1237" s="148"/>
      <c r="J1237" s="148"/>
      <c r="K1237" s="148"/>
      <c r="L1237" s="34"/>
      <c r="M1237" s="133" t="s">
        <v>7142</v>
      </c>
      <c r="N1237" s="34"/>
      <c r="O1237" s="34"/>
      <c r="P1237" s="34"/>
      <c r="Q1237" s="34"/>
      <c r="R1237" s="34"/>
      <c r="S1237" s="34"/>
      <c r="T1237" s="34"/>
      <c r="U1237" s="34"/>
      <c r="V1237" s="34"/>
      <c r="W1237" s="34"/>
      <c r="X1237" s="34"/>
      <c r="Y1237" s="34"/>
      <c r="Z1237" s="39"/>
      <c r="AA1237" s="39"/>
      <c r="AB1237" s="39"/>
      <c r="AC1237" s="39"/>
      <c r="AD1237" s="39"/>
      <c r="AE1237" s="34"/>
      <c r="AF1237" s="35"/>
      <c r="AG1237" s="35"/>
      <c r="AH1237" s="35"/>
      <c r="AI1237" s="35"/>
    </row>
    <row r="1238" spans="1:35" s="14" customFormat="1" ht="9">
      <c r="A1238" s="290"/>
      <c r="B1238" s="29"/>
      <c r="C1238" s="153"/>
      <c r="D1238" s="29"/>
      <c r="E1238" s="29"/>
      <c r="F1238" s="29"/>
      <c r="G1238" s="29"/>
      <c r="H1238" s="29"/>
      <c r="I1238" s="148"/>
      <c r="J1238" s="148"/>
      <c r="K1238" s="148"/>
      <c r="L1238" s="34"/>
      <c r="M1238" s="135" t="s">
        <v>7143</v>
      </c>
      <c r="N1238" s="34"/>
      <c r="O1238" s="34"/>
      <c r="P1238" s="34"/>
      <c r="Q1238" s="34"/>
      <c r="R1238" s="34"/>
      <c r="S1238" s="34"/>
      <c r="T1238" s="34"/>
      <c r="U1238" s="34"/>
      <c r="V1238" s="34"/>
      <c r="W1238" s="34"/>
      <c r="X1238" s="34"/>
      <c r="Y1238" s="34"/>
      <c r="Z1238" s="39"/>
      <c r="AA1238" s="39"/>
      <c r="AB1238" s="39"/>
      <c r="AC1238" s="39"/>
      <c r="AD1238" s="39"/>
      <c r="AE1238" s="34"/>
      <c r="AF1238" s="35"/>
      <c r="AG1238" s="35"/>
      <c r="AH1238" s="35"/>
      <c r="AI1238" s="35"/>
    </row>
    <row r="1239" spans="1:35" s="14" customFormat="1" ht="9">
      <c r="A1239" s="290"/>
      <c r="B1239" s="29"/>
      <c r="C1239" s="153"/>
      <c r="D1239" s="29"/>
      <c r="E1239" s="29"/>
      <c r="F1239" s="29"/>
      <c r="G1239" s="29"/>
      <c r="H1239" s="29"/>
      <c r="I1239" s="148"/>
      <c r="J1239" s="148"/>
      <c r="K1239" s="148"/>
      <c r="L1239" s="34"/>
      <c r="M1239" s="134" t="s">
        <v>7144</v>
      </c>
      <c r="N1239" s="34"/>
      <c r="O1239" s="34"/>
      <c r="P1239" s="34"/>
      <c r="Q1239" s="34"/>
      <c r="R1239" s="34"/>
      <c r="S1239" s="34"/>
      <c r="T1239" s="34"/>
      <c r="U1239" s="34"/>
      <c r="V1239" s="34"/>
      <c r="W1239" s="34"/>
      <c r="X1239" s="34"/>
      <c r="Y1239" s="34"/>
      <c r="Z1239" s="39"/>
      <c r="AA1239" s="39"/>
      <c r="AB1239" s="39"/>
      <c r="AC1239" s="39"/>
      <c r="AD1239" s="39"/>
      <c r="AE1239" s="34"/>
      <c r="AF1239" s="35"/>
      <c r="AG1239" s="35"/>
      <c r="AH1239" s="35"/>
      <c r="AI1239" s="35"/>
    </row>
    <row r="1240" spans="1:35" s="14" customFormat="1" ht="9">
      <c r="A1240" s="290"/>
      <c r="B1240" s="29"/>
      <c r="C1240" s="153"/>
      <c r="D1240" s="29"/>
      <c r="E1240" s="29"/>
      <c r="F1240" s="29"/>
      <c r="G1240" s="29"/>
      <c r="H1240" s="29"/>
      <c r="I1240" s="148"/>
      <c r="J1240" s="148"/>
      <c r="K1240" s="148"/>
      <c r="L1240" s="34"/>
      <c r="M1240" s="134" t="s">
        <v>7145</v>
      </c>
      <c r="N1240" s="34"/>
      <c r="O1240" s="34"/>
      <c r="P1240" s="34"/>
      <c r="Q1240" s="34"/>
      <c r="R1240" s="34"/>
      <c r="S1240" s="34"/>
      <c r="T1240" s="34"/>
      <c r="U1240" s="34"/>
      <c r="V1240" s="34"/>
      <c r="W1240" s="34"/>
      <c r="X1240" s="34"/>
      <c r="Y1240" s="34"/>
      <c r="Z1240" s="39"/>
      <c r="AA1240" s="39"/>
      <c r="AB1240" s="39"/>
      <c r="AC1240" s="39"/>
      <c r="AD1240" s="39"/>
      <c r="AE1240" s="34"/>
      <c r="AF1240" s="35"/>
      <c r="AG1240" s="35"/>
      <c r="AH1240" s="35"/>
      <c r="AI1240" s="35"/>
    </row>
    <row r="1241" spans="1:35" s="14" customFormat="1" ht="9">
      <c r="A1241" s="290"/>
      <c r="B1241" s="29"/>
      <c r="C1241" s="153"/>
      <c r="D1241" s="29"/>
      <c r="E1241" s="29"/>
      <c r="F1241" s="29"/>
      <c r="G1241" s="29"/>
      <c r="H1241" s="29"/>
      <c r="I1241" s="148"/>
      <c r="J1241" s="148"/>
      <c r="K1241" s="148"/>
      <c r="L1241" s="34"/>
      <c r="M1241" s="133" t="s">
        <v>7146</v>
      </c>
      <c r="N1241" s="34"/>
      <c r="O1241" s="34"/>
      <c r="P1241" s="34"/>
      <c r="Q1241" s="34"/>
      <c r="R1241" s="34"/>
      <c r="S1241" s="34"/>
      <c r="T1241" s="34"/>
      <c r="U1241" s="34"/>
      <c r="V1241" s="34"/>
      <c r="W1241" s="34"/>
      <c r="X1241" s="34"/>
      <c r="Y1241" s="34"/>
      <c r="Z1241" s="39"/>
      <c r="AA1241" s="39"/>
      <c r="AB1241" s="39"/>
      <c r="AC1241" s="39"/>
      <c r="AD1241" s="39"/>
      <c r="AE1241" s="34"/>
      <c r="AF1241" s="35"/>
      <c r="AG1241" s="35"/>
      <c r="AH1241" s="35"/>
      <c r="AI1241" s="35"/>
    </row>
    <row r="1242" spans="1:35" s="14" customFormat="1" ht="9">
      <c r="A1242" s="290"/>
      <c r="B1242" s="29"/>
      <c r="C1242" s="153"/>
      <c r="D1242" s="29"/>
      <c r="E1242" s="29"/>
      <c r="F1242" s="29"/>
      <c r="G1242" s="29"/>
      <c r="H1242" s="29"/>
      <c r="I1242" s="148"/>
      <c r="J1242" s="148"/>
      <c r="K1242" s="148"/>
      <c r="L1242" s="34"/>
      <c r="M1242" s="133" t="s">
        <v>7147</v>
      </c>
      <c r="N1242" s="34"/>
      <c r="O1242" s="34"/>
      <c r="P1242" s="34"/>
      <c r="Q1242" s="34"/>
      <c r="R1242" s="34"/>
      <c r="S1242" s="34"/>
      <c r="T1242" s="34"/>
      <c r="U1242" s="34"/>
      <c r="V1242" s="34"/>
      <c r="W1242" s="34"/>
      <c r="X1242" s="34"/>
      <c r="Y1242" s="34"/>
      <c r="Z1242" s="39"/>
      <c r="AA1242" s="39"/>
      <c r="AB1242" s="39"/>
      <c r="AC1242" s="39"/>
      <c r="AD1242" s="39"/>
      <c r="AE1242" s="34"/>
      <c r="AF1242" s="35"/>
      <c r="AG1242" s="35"/>
      <c r="AH1242" s="35"/>
      <c r="AI1242" s="35"/>
    </row>
    <row r="1243" spans="1:35" s="14" customFormat="1" ht="9">
      <c r="A1243" s="290"/>
      <c r="B1243" s="29"/>
      <c r="C1243" s="153"/>
      <c r="D1243" s="29"/>
      <c r="E1243" s="29"/>
      <c r="F1243" s="29"/>
      <c r="G1243" s="29"/>
      <c r="H1243" s="29"/>
      <c r="I1243" s="148"/>
      <c r="J1243" s="148"/>
      <c r="K1243" s="148"/>
      <c r="L1243" s="34"/>
      <c r="M1243" s="135" t="s">
        <v>7148</v>
      </c>
      <c r="N1243" s="34"/>
      <c r="O1243" s="34"/>
      <c r="P1243" s="34"/>
      <c r="Q1243" s="34"/>
      <c r="R1243" s="34"/>
      <c r="S1243" s="34"/>
      <c r="T1243" s="34"/>
      <c r="U1243" s="34"/>
      <c r="V1243" s="34"/>
      <c r="W1243" s="34"/>
      <c r="X1243" s="34"/>
      <c r="Y1243" s="34"/>
      <c r="Z1243" s="39"/>
      <c r="AA1243" s="39"/>
      <c r="AB1243" s="39"/>
      <c r="AC1243" s="39"/>
      <c r="AD1243" s="39"/>
      <c r="AE1243" s="34"/>
      <c r="AF1243" s="35"/>
      <c r="AG1243" s="35"/>
      <c r="AH1243" s="35"/>
      <c r="AI1243" s="35"/>
    </row>
    <row r="1244" spans="1:35" s="14" customFormat="1" ht="9">
      <c r="A1244" s="290"/>
      <c r="B1244" s="29"/>
      <c r="C1244" s="153"/>
      <c r="D1244" s="29"/>
      <c r="E1244" s="29"/>
      <c r="F1244" s="29"/>
      <c r="G1244" s="29"/>
      <c r="H1244" s="29"/>
      <c r="I1244" s="148"/>
      <c r="J1244" s="148"/>
      <c r="K1244" s="148"/>
      <c r="L1244" s="34"/>
      <c r="M1244" s="134" t="s">
        <v>7149</v>
      </c>
      <c r="N1244" s="34"/>
      <c r="O1244" s="34"/>
      <c r="P1244" s="34"/>
      <c r="Q1244" s="34"/>
      <c r="R1244" s="34"/>
      <c r="S1244" s="34"/>
      <c r="T1244" s="34"/>
      <c r="U1244" s="34"/>
      <c r="V1244" s="34"/>
      <c r="W1244" s="34"/>
      <c r="X1244" s="34"/>
      <c r="Y1244" s="34"/>
      <c r="Z1244" s="39"/>
      <c r="AA1244" s="39"/>
      <c r="AB1244" s="39"/>
      <c r="AC1244" s="39"/>
      <c r="AD1244" s="39"/>
      <c r="AE1244" s="34"/>
      <c r="AF1244" s="35"/>
      <c r="AG1244" s="35"/>
      <c r="AH1244" s="35"/>
      <c r="AI1244" s="35"/>
    </row>
    <row r="1245" spans="1:35" s="14" customFormat="1" ht="9">
      <c r="A1245" s="290"/>
      <c r="B1245" s="29"/>
      <c r="C1245" s="153"/>
      <c r="D1245" s="29"/>
      <c r="E1245" s="29"/>
      <c r="F1245" s="29"/>
      <c r="G1245" s="29"/>
      <c r="H1245" s="29"/>
      <c r="I1245" s="148"/>
      <c r="J1245" s="148"/>
      <c r="K1245" s="148"/>
      <c r="L1245" s="34"/>
      <c r="M1245" s="134" t="s">
        <v>7150</v>
      </c>
      <c r="N1245" s="34"/>
      <c r="O1245" s="34"/>
      <c r="P1245" s="34"/>
      <c r="Q1245" s="34"/>
      <c r="R1245" s="34"/>
      <c r="S1245" s="34"/>
      <c r="T1245" s="34"/>
      <c r="U1245" s="34"/>
      <c r="V1245" s="34"/>
      <c r="W1245" s="34"/>
      <c r="X1245" s="34"/>
      <c r="Y1245" s="34"/>
      <c r="Z1245" s="39"/>
      <c r="AA1245" s="39"/>
      <c r="AB1245" s="39"/>
      <c r="AC1245" s="39"/>
      <c r="AD1245" s="39"/>
      <c r="AE1245" s="34"/>
      <c r="AF1245" s="35"/>
      <c r="AG1245" s="35"/>
      <c r="AH1245" s="35"/>
      <c r="AI1245" s="35"/>
    </row>
    <row r="1246" spans="1:35" s="14" customFormat="1" ht="9">
      <c r="A1246" s="290"/>
      <c r="B1246" s="29"/>
      <c r="C1246" s="153"/>
      <c r="D1246" s="29"/>
      <c r="E1246" s="29"/>
      <c r="F1246" s="29"/>
      <c r="G1246" s="29"/>
      <c r="H1246" s="29"/>
      <c r="I1246" s="148"/>
      <c r="J1246" s="148"/>
      <c r="K1246" s="148"/>
      <c r="L1246" s="34"/>
      <c r="M1246" s="133" t="s">
        <v>7151</v>
      </c>
      <c r="N1246" s="34"/>
      <c r="O1246" s="34"/>
      <c r="P1246" s="34"/>
      <c r="Q1246" s="34"/>
      <c r="R1246" s="34"/>
      <c r="S1246" s="34"/>
      <c r="T1246" s="34"/>
      <c r="U1246" s="34"/>
      <c r="V1246" s="34"/>
      <c r="W1246" s="34"/>
      <c r="X1246" s="34"/>
      <c r="Y1246" s="34"/>
      <c r="Z1246" s="39"/>
      <c r="AA1246" s="39"/>
      <c r="AB1246" s="39"/>
      <c r="AC1246" s="39"/>
      <c r="AD1246" s="39"/>
      <c r="AE1246" s="34"/>
      <c r="AF1246" s="35"/>
      <c r="AG1246" s="35"/>
      <c r="AH1246" s="35"/>
      <c r="AI1246" s="35"/>
    </row>
    <row r="1247" spans="1:35" s="14" customFormat="1" ht="9">
      <c r="A1247" s="290"/>
      <c r="B1247" s="29"/>
      <c r="C1247" s="153"/>
      <c r="D1247" s="29"/>
      <c r="E1247" s="29"/>
      <c r="F1247" s="29"/>
      <c r="G1247" s="29"/>
      <c r="H1247" s="29"/>
      <c r="I1247" s="148"/>
      <c r="J1247" s="148"/>
      <c r="K1247" s="148"/>
      <c r="L1247" s="34"/>
      <c r="M1247" s="133" t="s">
        <v>7152</v>
      </c>
      <c r="N1247" s="34"/>
      <c r="O1247" s="34"/>
      <c r="P1247" s="34"/>
      <c r="Q1247" s="34"/>
      <c r="R1247" s="34"/>
      <c r="S1247" s="34"/>
      <c r="T1247" s="34"/>
      <c r="U1247" s="34"/>
      <c r="V1247" s="34"/>
      <c r="W1247" s="34"/>
      <c r="X1247" s="34"/>
      <c r="Y1247" s="34"/>
      <c r="Z1247" s="39"/>
      <c r="AA1247" s="39"/>
      <c r="AB1247" s="39"/>
      <c r="AC1247" s="39"/>
      <c r="AD1247" s="39"/>
      <c r="AE1247" s="34"/>
      <c r="AF1247" s="35"/>
      <c r="AG1247" s="35"/>
      <c r="AH1247" s="35"/>
      <c r="AI1247" s="35"/>
    </row>
    <row r="1248" spans="1:35" s="14" customFormat="1" ht="9">
      <c r="A1248" s="290"/>
      <c r="B1248" s="29"/>
      <c r="C1248" s="153"/>
      <c r="D1248" s="29"/>
      <c r="E1248" s="29"/>
      <c r="F1248" s="29"/>
      <c r="G1248" s="29"/>
      <c r="H1248" s="29"/>
      <c r="I1248" s="148"/>
      <c r="J1248" s="148"/>
      <c r="K1248" s="148"/>
      <c r="L1248" s="34"/>
      <c r="M1248" s="133" t="s">
        <v>7153</v>
      </c>
      <c r="N1248" s="34"/>
      <c r="O1248" s="34"/>
      <c r="P1248" s="34"/>
      <c r="Q1248" s="34"/>
      <c r="R1248" s="34"/>
      <c r="S1248" s="34"/>
      <c r="T1248" s="34"/>
      <c r="U1248" s="34"/>
      <c r="V1248" s="34"/>
      <c r="W1248" s="34"/>
      <c r="X1248" s="34"/>
      <c r="Y1248" s="34"/>
      <c r="Z1248" s="39"/>
      <c r="AA1248" s="39"/>
      <c r="AB1248" s="39"/>
      <c r="AC1248" s="39"/>
      <c r="AD1248" s="39"/>
      <c r="AE1248" s="34"/>
      <c r="AF1248" s="35"/>
      <c r="AG1248" s="35"/>
      <c r="AH1248" s="35"/>
      <c r="AI1248" s="35"/>
    </row>
    <row r="1249" spans="1:35" s="14" customFormat="1" ht="9">
      <c r="A1249" s="290"/>
      <c r="B1249" s="29"/>
      <c r="C1249" s="153"/>
      <c r="D1249" s="29"/>
      <c r="E1249" s="29"/>
      <c r="F1249" s="29"/>
      <c r="G1249" s="29"/>
      <c r="H1249" s="29"/>
      <c r="I1249" s="148"/>
      <c r="J1249" s="148"/>
      <c r="K1249" s="148"/>
      <c r="L1249" s="34"/>
      <c r="M1249" s="133" t="s">
        <v>7154</v>
      </c>
      <c r="N1249" s="34"/>
      <c r="O1249" s="34"/>
      <c r="P1249" s="34"/>
      <c r="Q1249" s="34"/>
      <c r="R1249" s="34"/>
      <c r="S1249" s="34"/>
      <c r="T1249" s="34"/>
      <c r="U1249" s="34"/>
      <c r="V1249" s="34"/>
      <c r="W1249" s="34"/>
      <c r="X1249" s="34"/>
      <c r="Y1249" s="34"/>
      <c r="Z1249" s="39"/>
      <c r="AA1249" s="39"/>
      <c r="AB1249" s="39"/>
      <c r="AC1249" s="39"/>
      <c r="AD1249" s="39"/>
      <c r="AE1249" s="34"/>
      <c r="AF1249" s="35"/>
      <c r="AG1249" s="35"/>
      <c r="AH1249" s="35"/>
      <c r="AI1249" s="35"/>
    </row>
    <row r="1250" spans="1:35" s="14" customFormat="1" ht="9">
      <c r="A1250" s="290"/>
      <c r="B1250" s="29"/>
      <c r="C1250" s="153"/>
      <c r="D1250" s="29"/>
      <c r="E1250" s="29"/>
      <c r="F1250" s="29"/>
      <c r="G1250" s="29"/>
      <c r="H1250" s="29"/>
      <c r="I1250" s="148"/>
      <c r="J1250" s="148"/>
      <c r="K1250" s="148"/>
      <c r="L1250" s="34"/>
      <c r="M1250" s="133" t="s">
        <v>7155</v>
      </c>
      <c r="N1250" s="34"/>
      <c r="O1250" s="34"/>
      <c r="P1250" s="34"/>
      <c r="Q1250" s="34"/>
      <c r="R1250" s="34"/>
      <c r="S1250" s="34"/>
      <c r="T1250" s="34"/>
      <c r="U1250" s="34"/>
      <c r="V1250" s="34"/>
      <c r="W1250" s="34"/>
      <c r="X1250" s="34"/>
      <c r="Y1250" s="34"/>
      <c r="Z1250" s="39"/>
      <c r="AA1250" s="39"/>
      <c r="AB1250" s="39"/>
      <c r="AC1250" s="39"/>
      <c r="AD1250" s="39"/>
      <c r="AE1250" s="34"/>
      <c r="AF1250" s="35"/>
      <c r="AG1250" s="35"/>
      <c r="AH1250" s="35"/>
      <c r="AI1250" s="35"/>
    </row>
    <row r="1251" spans="1:35" s="14" customFormat="1" ht="9">
      <c r="A1251" s="290"/>
      <c r="B1251" s="29"/>
      <c r="C1251" s="153"/>
      <c r="D1251" s="29"/>
      <c r="E1251" s="29"/>
      <c r="F1251" s="29"/>
      <c r="G1251" s="29"/>
      <c r="H1251" s="29"/>
      <c r="I1251" s="148"/>
      <c r="J1251" s="148"/>
      <c r="K1251" s="148"/>
      <c r="L1251" s="34"/>
      <c r="M1251" s="133" t="s">
        <v>7156</v>
      </c>
      <c r="N1251" s="34"/>
      <c r="O1251" s="34"/>
      <c r="P1251" s="34"/>
      <c r="Q1251" s="34"/>
      <c r="R1251" s="34"/>
      <c r="S1251" s="34"/>
      <c r="T1251" s="34"/>
      <c r="U1251" s="34"/>
      <c r="V1251" s="34"/>
      <c r="W1251" s="34"/>
      <c r="X1251" s="34"/>
      <c r="Y1251" s="34"/>
      <c r="Z1251" s="39"/>
      <c r="AA1251" s="39"/>
      <c r="AB1251" s="39"/>
      <c r="AC1251" s="39"/>
      <c r="AD1251" s="39"/>
      <c r="AE1251" s="34"/>
      <c r="AF1251" s="35"/>
      <c r="AG1251" s="35"/>
      <c r="AH1251" s="35"/>
      <c r="AI1251" s="35"/>
    </row>
    <row r="1252" spans="1:35" s="14" customFormat="1" ht="9">
      <c r="A1252" s="290"/>
      <c r="B1252" s="29"/>
      <c r="C1252" s="153"/>
      <c r="D1252" s="29"/>
      <c r="E1252" s="29"/>
      <c r="F1252" s="29"/>
      <c r="G1252" s="29"/>
      <c r="H1252" s="29"/>
      <c r="I1252" s="148"/>
      <c r="J1252" s="148"/>
      <c r="K1252" s="148"/>
      <c r="L1252" s="34"/>
      <c r="M1252" s="133" t="s">
        <v>7157</v>
      </c>
      <c r="N1252" s="34"/>
      <c r="O1252" s="34"/>
      <c r="P1252" s="34"/>
      <c r="Q1252" s="34"/>
      <c r="R1252" s="34"/>
      <c r="S1252" s="34"/>
      <c r="T1252" s="34"/>
      <c r="U1252" s="34"/>
      <c r="V1252" s="34"/>
      <c r="W1252" s="34"/>
      <c r="X1252" s="34"/>
      <c r="Y1252" s="34"/>
      <c r="Z1252" s="39"/>
      <c r="AA1252" s="39"/>
      <c r="AB1252" s="39"/>
      <c r="AC1252" s="39"/>
      <c r="AD1252" s="39"/>
      <c r="AE1252" s="34"/>
      <c r="AF1252" s="35"/>
      <c r="AG1252" s="35"/>
      <c r="AH1252" s="35"/>
      <c r="AI1252" s="35"/>
    </row>
    <row r="1253" spans="1:35" s="14" customFormat="1" ht="9">
      <c r="A1253" s="290"/>
      <c r="B1253" s="29"/>
      <c r="C1253" s="153"/>
      <c r="D1253" s="29"/>
      <c r="E1253" s="29"/>
      <c r="F1253" s="29"/>
      <c r="G1253" s="29"/>
      <c r="H1253" s="29"/>
      <c r="I1253" s="148"/>
      <c r="J1253" s="148"/>
      <c r="K1253" s="148"/>
      <c r="L1253" s="34"/>
      <c r="M1253" s="133" t="s">
        <v>7158</v>
      </c>
      <c r="N1253" s="34"/>
      <c r="O1253" s="34"/>
      <c r="P1253" s="34"/>
      <c r="Q1253" s="34"/>
      <c r="R1253" s="34"/>
      <c r="S1253" s="34"/>
      <c r="T1253" s="34"/>
      <c r="U1253" s="34"/>
      <c r="V1253" s="34"/>
      <c r="W1253" s="34"/>
      <c r="X1253" s="34"/>
      <c r="Y1253" s="34"/>
      <c r="Z1253" s="39"/>
      <c r="AA1253" s="39"/>
      <c r="AB1253" s="39"/>
      <c r="AC1253" s="39"/>
      <c r="AD1253" s="39"/>
      <c r="AE1253" s="34"/>
      <c r="AF1253" s="35"/>
      <c r="AG1253" s="35"/>
      <c r="AH1253" s="35"/>
      <c r="AI1253" s="35"/>
    </row>
    <row r="1254" spans="1:35" s="14" customFormat="1" ht="9">
      <c r="A1254" s="290"/>
      <c r="B1254" s="29"/>
      <c r="C1254" s="153"/>
      <c r="D1254" s="29"/>
      <c r="E1254" s="29"/>
      <c r="F1254" s="29"/>
      <c r="G1254" s="29"/>
      <c r="H1254" s="29"/>
      <c r="I1254" s="148"/>
      <c r="J1254" s="148"/>
      <c r="K1254" s="148"/>
      <c r="L1254" s="34"/>
      <c r="M1254" s="133" t="s">
        <v>7159</v>
      </c>
      <c r="N1254" s="34"/>
      <c r="O1254" s="34"/>
      <c r="P1254" s="34"/>
      <c r="Q1254" s="34"/>
      <c r="R1254" s="34"/>
      <c r="S1254" s="34"/>
      <c r="T1254" s="34"/>
      <c r="U1254" s="34"/>
      <c r="V1254" s="34"/>
      <c r="W1254" s="34"/>
      <c r="X1254" s="34"/>
      <c r="Y1254" s="34"/>
      <c r="Z1254" s="39"/>
      <c r="AA1254" s="39"/>
      <c r="AB1254" s="39"/>
      <c r="AC1254" s="39"/>
      <c r="AD1254" s="39"/>
      <c r="AE1254" s="34"/>
      <c r="AF1254" s="35"/>
      <c r="AG1254" s="35"/>
      <c r="AH1254" s="35"/>
      <c r="AI1254" s="35"/>
    </row>
    <row r="1255" spans="1:35" s="14" customFormat="1" ht="9">
      <c r="A1255" s="290"/>
      <c r="B1255" s="29"/>
      <c r="C1255" s="153"/>
      <c r="D1255" s="29"/>
      <c r="E1255" s="29"/>
      <c r="F1255" s="29"/>
      <c r="G1255" s="29"/>
      <c r="H1255" s="29"/>
      <c r="I1255" s="148"/>
      <c r="J1255" s="148"/>
      <c r="K1255" s="148"/>
      <c r="L1255" s="34"/>
      <c r="M1255" s="133" t="s">
        <v>7160</v>
      </c>
      <c r="N1255" s="34"/>
      <c r="O1255" s="34"/>
      <c r="P1255" s="34"/>
      <c r="Q1255" s="34"/>
      <c r="R1255" s="34"/>
      <c r="S1255" s="34"/>
      <c r="T1255" s="34"/>
      <c r="U1255" s="34"/>
      <c r="V1255" s="34"/>
      <c r="W1255" s="34"/>
      <c r="X1255" s="34"/>
      <c r="Y1255" s="34"/>
      <c r="Z1255" s="39"/>
      <c r="AA1255" s="39"/>
      <c r="AB1255" s="39"/>
      <c r="AC1255" s="39"/>
      <c r="AD1255" s="39"/>
      <c r="AE1255" s="34"/>
      <c r="AF1255" s="35"/>
      <c r="AG1255" s="35"/>
      <c r="AH1255" s="35"/>
      <c r="AI1255" s="35"/>
    </row>
    <row r="1256" spans="1:35" s="14" customFormat="1" ht="9">
      <c r="A1256" s="290"/>
      <c r="B1256" s="29"/>
      <c r="C1256" s="153"/>
      <c r="D1256" s="29"/>
      <c r="E1256" s="29"/>
      <c r="F1256" s="29"/>
      <c r="G1256" s="29"/>
      <c r="H1256" s="29"/>
      <c r="I1256" s="148"/>
      <c r="J1256" s="148"/>
      <c r="K1256" s="148"/>
      <c r="L1256" s="34"/>
      <c r="M1256" s="133" t="s">
        <v>7161</v>
      </c>
      <c r="N1256" s="34"/>
      <c r="O1256" s="34"/>
      <c r="P1256" s="34"/>
      <c r="Q1256" s="34"/>
      <c r="R1256" s="34"/>
      <c r="S1256" s="34"/>
      <c r="T1256" s="34"/>
      <c r="U1256" s="34"/>
      <c r="V1256" s="34"/>
      <c r="W1256" s="34"/>
      <c r="X1256" s="34"/>
      <c r="Y1256" s="34"/>
      <c r="Z1256" s="39"/>
      <c r="AA1256" s="39"/>
      <c r="AB1256" s="39"/>
      <c r="AC1256" s="39"/>
      <c r="AD1256" s="39"/>
      <c r="AE1256" s="34"/>
      <c r="AF1256" s="35"/>
      <c r="AG1256" s="35"/>
      <c r="AH1256" s="35"/>
      <c r="AI1256" s="35"/>
    </row>
    <row r="1257" spans="1:35" s="14" customFormat="1" ht="9">
      <c r="A1257" s="290"/>
      <c r="B1257" s="29"/>
      <c r="C1257" s="153"/>
      <c r="D1257" s="29"/>
      <c r="E1257" s="29"/>
      <c r="F1257" s="29"/>
      <c r="G1257" s="29"/>
      <c r="H1257" s="29"/>
      <c r="I1257" s="148"/>
      <c r="J1257" s="148"/>
      <c r="K1257" s="148"/>
      <c r="L1257" s="34"/>
      <c r="M1257" s="133" t="s">
        <v>7162</v>
      </c>
      <c r="N1257" s="34"/>
      <c r="O1257" s="34"/>
      <c r="P1257" s="34"/>
      <c r="Q1257" s="34"/>
      <c r="R1257" s="34"/>
      <c r="S1257" s="34"/>
      <c r="T1257" s="34"/>
      <c r="U1257" s="34"/>
      <c r="V1257" s="34"/>
      <c r="W1257" s="34"/>
      <c r="X1257" s="34"/>
      <c r="Y1257" s="34"/>
      <c r="Z1257" s="39"/>
      <c r="AA1257" s="39"/>
      <c r="AB1257" s="39"/>
      <c r="AC1257" s="39"/>
      <c r="AD1257" s="39"/>
      <c r="AE1257" s="34"/>
      <c r="AF1257" s="35"/>
      <c r="AG1257" s="35"/>
      <c r="AH1257" s="35"/>
      <c r="AI1257" s="35"/>
    </row>
    <row r="1258" spans="1:35" s="14" customFormat="1" ht="9">
      <c r="A1258" s="290"/>
      <c r="B1258" s="29"/>
      <c r="C1258" s="153"/>
      <c r="D1258" s="29"/>
      <c r="E1258" s="29"/>
      <c r="F1258" s="29"/>
      <c r="G1258" s="29"/>
      <c r="H1258" s="29"/>
      <c r="I1258" s="148"/>
      <c r="J1258" s="148"/>
      <c r="K1258" s="148"/>
      <c r="L1258" s="34"/>
      <c r="M1258" s="133" t="s">
        <v>7163</v>
      </c>
      <c r="N1258" s="34"/>
      <c r="O1258" s="34"/>
      <c r="P1258" s="34"/>
      <c r="Q1258" s="34"/>
      <c r="R1258" s="34"/>
      <c r="S1258" s="34"/>
      <c r="T1258" s="34"/>
      <c r="U1258" s="34"/>
      <c r="V1258" s="34"/>
      <c r="W1258" s="34"/>
      <c r="X1258" s="34"/>
      <c r="Y1258" s="34"/>
      <c r="Z1258" s="39"/>
      <c r="AA1258" s="39"/>
      <c r="AB1258" s="39"/>
      <c r="AC1258" s="39"/>
      <c r="AD1258" s="39"/>
      <c r="AE1258" s="34"/>
      <c r="AF1258" s="35"/>
      <c r="AG1258" s="35"/>
      <c r="AH1258" s="35"/>
      <c r="AI1258" s="35"/>
    </row>
    <row r="1259" spans="1:35" s="14" customFormat="1" ht="9">
      <c r="A1259" s="290"/>
      <c r="B1259" s="29"/>
      <c r="C1259" s="153"/>
      <c r="D1259" s="29"/>
      <c r="E1259" s="29"/>
      <c r="F1259" s="29"/>
      <c r="G1259" s="29"/>
      <c r="H1259" s="29"/>
      <c r="I1259" s="148"/>
      <c r="J1259" s="148"/>
      <c r="K1259" s="148"/>
      <c r="L1259" s="34"/>
      <c r="M1259" s="133" t="s">
        <v>7164</v>
      </c>
      <c r="N1259" s="34"/>
      <c r="O1259" s="34"/>
      <c r="P1259" s="34"/>
      <c r="Q1259" s="34"/>
      <c r="R1259" s="34"/>
      <c r="S1259" s="34"/>
      <c r="T1259" s="34"/>
      <c r="U1259" s="34"/>
      <c r="V1259" s="34"/>
      <c r="W1259" s="34"/>
      <c r="X1259" s="34"/>
      <c r="Y1259" s="34"/>
      <c r="Z1259" s="39"/>
      <c r="AA1259" s="39"/>
      <c r="AB1259" s="39"/>
      <c r="AC1259" s="39"/>
      <c r="AD1259" s="39"/>
      <c r="AE1259" s="34"/>
      <c r="AF1259" s="35"/>
      <c r="AG1259" s="35"/>
      <c r="AH1259" s="35"/>
      <c r="AI1259" s="35"/>
    </row>
    <row r="1260" spans="1:35" s="14" customFormat="1" ht="9">
      <c r="A1260" s="290"/>
      <c r="B1260" s="29"/>
      <c r="C1260" s="153"/>
      <c r="D1260" s="29"/>
      <c r="E1260" s="29"/>
      <c r="F1260" s="29"/>
      <c r="G1260" s="29"/>
      <c r="H1260" s="29"/>
      <c r="I1260" s="148"/>
      <c r="J1260" s="148"/>
      <c r="K1260" s="148"/>
      <c r="L1260" s="34"/>
      <c r="M1260" s="133" t="s">
        <v>7165</v>
      </c>
      <c r="N1260" s="34"/>
      <c r="O1260" s="34"/>
      <c r="P1260" s="34"/>
      <c r="Q1260" s="34"/>
      <c r="R1260" s="34"/>
      <c r="S1260" s="34"/>
      <c r="T1260" s="34"/>
      <c r="U1260" s="34"/>
      <c r="V1260" s="34"/>
      <c r="W1260" s="34"/>
      <c r="X1260" s="34"/>
      <c r="Y1260" s="34"/>
      <c r="Z1260" s="39"/>
      <c r="AA1260" s="39"/>
      <c r="AB1260" s="39"/>
      <c r="AC1260" s="39"/>
      <c r="AD1260" s="39"/>
      <c r="AE1260" s="34"/>
      <c r="AF1260" s="35"/>
      <c r="AG1260" s="35"/>
      <c r="AH1260" s="35"/>
      <c r="AI1260" s="35"/>
    </row>
    <row r="1261" spans="1:35" s="14" customFormat="1" ht="9">
      <c r="A1261" s="290"/>
      <c r="B1261" s="29"/>
      <c r="C1261" s="153"/>
      <c r="D1261" s="29"/>
      <c r="E1261" s="29"/>
      <c r="F1261" s="29"/>
      <c r="G1261" s="29"/>
      <c r="H1261" s="29"/>
      <c r="I1261" s="148"/>
      <c r="J1261" s="148"/>
      <c r="K1261" s="148"/>
      <c r="L1261" s="34"/>
      <c r="M1261" s="133" t="s">
        <v>7166</v>
      </c>
      <c r="N1261" s="34"/>
      <c r="O1261" s="34"/>
      <c r="P1261" s="34"/>
      <c r="Q1261" s="34"/>
      <c r="R1261" s="34"/>
      <c r="S1261" s="34"/>
      <c r="T1261" s="34"/>
      <c r="U1261" s="34"/>
      <c r="V1261" s="34"/>
      <c r="W1261" s="34"/>
      <c r="X1261" s="34"/>
      <c r="Y1261" s="34"/>
      <c r="Z1261" s="39"/>
      <c r="AA1261" s="39"/>
      <c r="AB1261" s="39"/>
      <c r="AC1261" s="39"/>
      <c r="AD1261" s="39"/>
      <c r="AE1261" s="34"/>
      <c r="AF1261" s="35"/>
      <c r="AG1261" s="35"/>
      <c r="AH1261" s="35"/>
      <c r="AI1261" s="35"/>
    </row>
    <row r="1262" spans="1:35" s="14" customFormat="1" ht="9">
      <c r="A1262" s="290"/>
      <c r="B1262" s="29"/>
      <c r="C1262" s="153"/>
      <c r="D1262" s="29"/>
      <c r="E1262" s="29"/>
      <c r="F1262" s="29"/>
      <c r="G1262" s="29"/>
      <c r="H1262" s="29"/>
      <c r="I1262" s="148"/>
      <c r="J1262" s="148"/>
      <c r="K1262" s="148"/>
      <c r="L1262" s="34"/>
      <c r="M1262" s="133" t="s">
        <v>7167</v>
      </c>
      <c r="N1262" s="34"/>
      <c r="O1262" s="34"/>
      <c r="P1262" s="34"/>
      <c r="Q1262" s="34"/>
      <c r="R1262" s="34"/>
      <c r="S1262" s="34"/>
      <c r="T1262" s="34"/>
      <c r="U1262" s="34"/>
      <c r="V1262" s="34"/>
      <c r="W1262" s="34"/>
      <c r="X1262" s="34"/>
      <c r="Y1262" s="34"/>
      <c r="Z1262" s="39"/>
      <c r="AA1262" s="39"/>
      <c r="AB1262" s="39"/>
      <c r="AC1262" s="39"/>
      <c r="AD1262" s="39"/>
      <c r="AE1262" s="34"/>
      <c r="AF1262" s="35"/>
      <c r="AG1262" s="35"/>
      <c r="AH1262" s="35"/>
      <c r="AI1262" s="35"/>
    </row>
    <row r="1263" spans="1:35" s="14" customFormat="1" ht="9">
      <c r="A1263" s="290"/>
      <c r="B1263" s="29"/>
      <c r="C1263" s="153"/>
      <c r="D1263" s="29"/>
      <c r="E1263" s="29"/>
      <c r="F1263" s="29"/>
      <c r="G1263" s="29"/>
      <c r="H1263" s="29"/>
      <c r="I1263" s="148"/>
      <c r="J1263" s="148"/>
      <c r="K1263" s="148"/>
      <c r="L1263" s="34"/>
      <c r="M1263" s="133" t="s">
        <v>7168</v>
      </c>
      <c r="N1263" s="34"/>
      <c r="O1263" s="34"/>
      <c r="P1263" s="34"/>
      <c r="Q1263" s="34"/>
      <c r="R1263" s="34"/>
      <c r="S1263" s="34"/>
      <c r="T1263" s="34"/>
      <c r="U1263" s="34"/>
      <c r="V1263" s="34"/>
      <c r="W1263" s="34"/>
      <c r="X1263" s="34"/>
      <c r="Y1263" s="34"/>
      <c r="Z1263" s="39"/>
      <c r="AA1263" s="39"/>
      <c r="AB1263" s="39"/>
      <c r="AC1263" s="39"/>
      <c r="AD1263" s="39"/>
      <c r="AE1263" s="34"/>
      <c r="AF1263" s="35"/>
      <c r="AG1263" s="35"/>
      <c r="AH1263" s="35"/>
      <c r="AI1263" s="35"/>
    </row>
    <row r="1264" spans="1:35" s="14" customFormat="1" ht="9">
      <c r="A1264" s="290"/>
      <c r="B1264" s="29"/>
      <c r="C1264" s="153"/>
      <c r="D1264" s="29"/>
      <c r="E1264" s="29"/>
      <c r="F1264" s="29"/>
      <c r="G1264" s="29"/>
      <c r="H1264" s="29"/>
      <c r="I1264" s="148"/>
      <c r="J1264" s="148"/>
      <c r="K1264" s="148"/>
      <c r="L1264" s="34"/>
      <c r="M1264" s="133" t="s">
        <v>7169</v>
      </c>
      <c r="N1264" s="34"/>
      <c r="O1264" s="34"/>
      <c r="P1264" s="34"/>
      <c r="Q1264" s="34"/>
      <c r="R1264" s="34"/>
      <c r="S1264" s="34"/>
      <c r="T1264" s="34"/>
      <c r="U1264" s="34"/>
      <c r="V1264" s="34"/>
      <c r="W1264" s="34"/>
      <c r="X1264" s="34"/>
      <c r="Y1264" s="34"/>
      <c r="Z1264" s="39"/>
      <c r="AA1264" s="39"/>
      <c r="AB1264" s="39"/>
      <c r="AC1264" s="39"/>
      <c r="AD1264" s="39"/>
      <c r="AE1264" s="34"/>
      <c r="AF1264" s="35"/>
      <c r="AG1264" s="35"/>
      <c r="AH1264" s="35"/>
      <c r="AI1264" s="35"/>
    </row>
    <row r="1265" spans="1:40" s="14" customFormat="1" ht="9">
      <c r="A1265" s="290"/>
      <c r="B1265" s="29"/>
      <c r="C1265" s="153"/>
      <c r="D1265" s="29"/>
      <c r="E1265" s="29"/>
      <c r="F1265" s="29"/>
      <c r="G1265" s="29"/>
      <c r="H1265" s="29"/>
      <c r="I1265" s="148"/>
      <c r="J1265" s="148"/>
      <c r="K1265" s="148"/>
      <c r="L1265" s="34"/>
      <c r="M1265" s="133" t="s">
        <v>7170</v>
      </c>
      <c r="N1265" s="34"/>
      <c r="O1265" s="34"/>
      <c r="P1265" s="34"/>
      <c r="Q1265" s="34"/>
      <c r="R1265" s="34"/>
      <c r="S1265" s="34"/>
      <c r="T1265" s="34"/>
      <c r="U1265" s="34"/>
      <c r="V1265" s="34"/>
      <c r="W1265" s="34"/>
      <c r="X1265" s="34"/>
      <c r="Y1265" s="34"/>
      <c r="Z1265" s="39"/>
      <c r="AA1265" s="39"/>
      <c r="AB1265" s="39"/>
      <c r="AC1265" s="39"/>
      <c r="AD1265" s="39"/>
      <c r="AE1265" s="34"/>
      <c r="AF1265" s="35"/>
      <c r="AG1265" s="35"/>
      <c r="AH1265" s="35"/>
      <c r="AI1265" s="35"/>
    </row>
    <row r="1266" spans="1:40" s="14" customFormat="1" ht="9">
      <c r="A1266" s="290"/>
      <c r="B1266" s="29"/>
      <c r="C1266" s="153"/>
      <c r="D1266" s="29"/>
      <c r="E1266" s="29"/>
      <c r="F1266" s="29"/>
      <c r="G1266" s="29"/>
      <c r="H1266" s="29"/>
      <c r="I1266" s="148"/>
      <c r="J1266" s="148"/>
      <c r="K1266" s="148"/>
      <c r="L1266" s="34"/>
      <c r="M1266" s="133" t="s">
        <v>7171</v>
      </c>
      <c r="N1266" s="34"/>
      <c r="O1266" s="34"/>
      <c r="P1266" s="34"/>
      <c r="Q1266" s="34"/>
      <c r="R1266" s="34"/>
      <c r="S1266" s="34"/>
      <c r="T1266" s="34"/>
      <c r="U1266" s="34"/>
      <c r="V1266" s="34"/>
      <c r="W1266" s="34"/>
      <c r="X1266" s="34"/>
      <c r="Y1266" s="34"/>
      <c r="Z1266" s="39"/>
      <c r="AA1266" s="39"/>
      <c r="AB1266" s="39"/>
      <c r="AC1266" s="39"/>
      <c r="AD1266" s="39"/>
      <c r="AE1266" s="34"/>
      <c r="AF1266" s="35"/>
      <c r="AG1266" s="35"/>
      <c r="AH1266" s="35"/>
      <c r="AI1266" s="35"/>
    </row>
    <row r="1267" spans="1:40" s="14" customFormat="1" ht="9">
      <c r="A1267" s="290"/>
      <c r="B1267" s="29"/>
      <c r="C1267" s="153"/>
      <c r="D1267" s="29"/>
      <c r="E1267" s="29"/>
      <c r="F1267" s="29"/>
      <c r="G1267" s="29"/>
      <c r="H1267" s="29"/>
      <c r="I1267" s="148"/>
      <c r="J1267" s="148"/>
      <c r="K1267" s="148"/>
      <c r="L1267" s="34"/>
      <c r="M1267" s="133" t="s">
        <v>7172</v>
      </c>
      <c r="N1267" s="34"/>
      <c r="O1267" s="34"/>
      <c r="P1267" s="34"/>
      <c r="Q1267" s="34"/>
      <c r="R1267" s="34"/>
      <c r="S1267" s="34"/>
      <c r="T1267" s="34"/>
      <c r="U1267" s="34"/>
      <c r="V1267" s="34"/>
      <c r="W1267" s="34"/>
      <c r="X1267" s="34"/>
      <c r="Y1267" s="34"/>
      <c r="Z1267" s="39"/>
      <c r="AA1267" s="39"/>
      <c r="AB1267" s="39"/>
      <c r="AC1267" s="39"/>
      <c r="AD1267" s="39"/>
      <c r="AE1267" s="34"/>
      <c r="AF1267" s="35"/>
      <c r="AG1267" s="35"/>
      <c r="AH1267" s="35"/>
      <c r="AI1267" s="35"/>
    </row>
    <row r="1268" spans="1:40" s="14" customFormat="1" ht="9">
      <c r="A1268" s="290"/>
      <c r="B1268" s="29"/>
      <c r="C1268" s="153"/>
      <c r="D1268" s="29"/>
      <c r="E1268" s="29"/>
      <c r="F1268" s="29"/>
      <c r="G1268" s="29"/>
      <c r="H1268" s="29"/>
      <c r="I1268" s="148"/>
      <c r="J1268" s="148"/>
      <c r="K1268" s="148"/>
      <c r="L1268" s="34"/>
      <c r="M1268" s="133" t="s">
        <v>7173</v>
      </c>
      <c r="N1268" s="34"/>
      <c r="O1268" s="34"/>
      <c r="P1268" s="34"/>
      <c r="Q1268" s="34"/>
      <c r="R1268" s="34"/>
      <c r="S1268" s="34"/>
      <c r="T1268" s="34"/>
      <c r="U1268" s="34"/>
      <c r="V1268" s="34"/>
      <c r="W1268" s="34"/>
      <c r="X1268" s="34"/>
      <c r="Y1268" s="34"/>
      <c r="Z1268" s="39"/>
      <c r="AA1268" s="39"/>
      <c r="AB1268" s="39"/>
      <c r="AC1268" s="39"/>
      <c r="AD1268" s="39"/>
      <c r="AE1268" s="34"/>
      <c r="AF1268" s="35"/>
      <c r="AG1268" s="35"/>
      <c r="AH1268" s="35"/>
      <c r="AI1268" s="35"/>
    </row>
    <row r="1269" spans="1:40" s="14" customFormat="1" ht="9">
      <c r="A1269" s="290"/>
      <c r="B1269" s="29"/>
      <c r="C1269" s="153"/>
      <c r="D1269" s="29"/>
      <c r="E1269" s="29"/>
      <c r="F1269" s="29"/>
      <c r="G1269" s="29"/>
      <c r="H1269" s="29"/>
      <c r="I1269" s="148"/>
      <c r="J1269" s="148"/>
      <c r="K1269" s="148"/>
      <c r="L1269" s="34"/>
      <c r="M1269" s="133" t="s">
        <v>7174</v>
      </c>
      <c r="N1269" s="34"/>
      <c r="O1269" s="34"/>
      <c r="P1269" s="34"/>
      <c r="Q1269" s="34"/>
      <c r="R1269" s="34"/>
      <c r="S1269" s="34"/>
      <c r="T1269" s="34"/>
      <c r="U1269" s="34"/>
      <c r="V1269" s="34"/>
      <c r="W1269" s="34"/>
      <c r="X1269" s="34"/>
      <c r="Y1269" s="34"/>
      <c r="Z1269" s="39"/>
      <c r="AA1269" s="39"/>
      <c r="AB1269" s="39"/>
      <c r="AC1269" s="39"/>
      <c r="AD1269" s="39"/>
      <c r="AE1269" s="34"/>
      <c r="AF1269" s="35"/>
      <c r="AG1269" s="35"/>
      <c r="AH1269" s="35"/>
      <c r="AI1269" s="35"/>
    </row>
    <row r="1270" spans="1:40" s="14" customFormat="1" ht="9">
      <c r="A1270" s="290"/>
      <c r="B1270" s="29"/>
      <c r="C1270" s="153"/>
      <c r="D1270" s="29"/>
      <c r="E1270" s="29"/>
      <c r="F1270" s="29"/>
      <c r="G1270" s="29"/>
      <c r="H1270" s="29"/>
      <c r="I1270" s="148"/>
      <c r="J1270" s="148"/>
      <c r="K1270" s="148"/>
      <c r="L1270" s="34"/>
      <c r="M1270" s="133" t="s">
        <v>7175</v>
      </c>
      <c r="N1270" s="34"/>
      <c r="O1270" s="34"/>
      <c r="P1270" s="34"/>
      <c r="Q1270" s="34"/>
      <c r="R1270" s="34"/>
      <c r="S1270" s="34"/>
      <c r="T1270" s="34"/>
      <c r="U1270" s="34"/>
      <c r="V1270" s="34"/>
      <c r="W1270" s="34"/>
      <c r="X1270" s="34"/>
      <c r="Y1270" s="34"/>
      <c r="Z1270" s="39"/>
      <c r="AA1270" s="39"/>
      <c r="AB1270" s="39"/>
      <c r="AC1270" s="39"/>
      <c r="AD1270" s="39"/>
      <c r="AE1270" s="34"/>
      <c r="AF1270" s="35"/>
      <c r="AG1270" s="35"/>
      <c r="AH1270" s="35"/>
      <c r="AI1270" s="35"/>
    </row>
    <row r="1271" spans="1:40" s="14" customFormat="1" ht="9">
      <c r="A1271" s="290"/>
      <c r="B1271" s="29"/>
      <c r="C1271" s="153"/>
      <c r="D1271" s="29"/>
      <c r="E1271" s="29"/>
      <c r="F1271" s="29"/>
      <c r="G1271" s="29"/>
      <c r="H1271" s="29"/>
      <c r="I1271" s="148"/>
      <c r="J1271" s="148"/>
      <c r="K1271" s="148"/>
      <c r="L1271" s="34"/>
      <c r="M1271" s="133" t="s">
        <v>7176</v>
      </c>
      <c r="N1271" s="34"/>
      <c r="O1271" s="34"/>
      <c r="P1271" s="34"/>
      <c r="Q1271" s="34"/>
      <c r="R1271" s="34"/>
      <c r="S1271" s="34"/>
      <c r="T1271" s="34"/>
      <c r="U1271" s="34"/>
      <c r="V1271" s="34"/>
      <c r="W1271" s="34"/>
      <c r="X1271" s="34"/>
      <c r="Y1271" s="34"/>
      <c r="Z1271" s="39"/>
      <c r="AA1271" s="39"/>
      <c r="AB1271" s="39"/>
      <c r="AC1271" s="39"/>
      <c r="AD1271" s="39"/>
      <c r="AE1271" s="34"/>
      <c r="AF1271" s="35"/>
      <c r="AG1271" s="35"/>
      <c r="AH1271" s="35"/>
      <c r="AI1271" s="35"/>
    </row>
    <row r="1272" spans="1:40" s="14" customFormat="1" ht="9">
      <c r="A1272" s="290"/>
      <c r="B1272" s="29"/>
      <c r="C1272" s="153"/>
      <c r="D1272" s="29"/>
      <c r="E1272" s="29"/>
      <c r="F1272" s="29"/>
      <c r="G1272" s="29"/>
      <c r="H1272" s="29"/>
      <c r="I1272" s="148"/>
      <c r="J1272" s="148"/>
      <c r="K1272" s="148"/>
      <c r="L1272" s="34"/>
      <c r="M1272" s="133" t="s">
        <v>7177</v>
      </c>
      <c r="N1272" s="34"/>
      <c r="O1272" s="34"/>
      <c r="P1272" s="34"/>
      <c r="Q1272" s="34"/>
      <c r="R1272" s="34"/>
      <c r="S1272" s="34"/>
      <c r="T1272" s="34"/>
      <c r="U1272" s="34"/>
      <c r="V1272" s="34"/>
      <c r="W1272" s="34"/>
      <c r="X1272" s="34"/>
      <c r="Y1272" s="34"/>
      <c r="Z1272" s="39"/>
      <c r="AA1272" s="39"/>
      <c r="AB1272" s="39"/>
      <c r="AC1272" s="39"/>
      <c r="AD1272" s="39"/>
      <c r="AE1272" s="34"/>
      <c r="AF1272" s="35"/>
      <c r="AG1272" s="35"/>
      <c r="AH1272" s="35"/>
      <c r="AI1272" s="35"/>
    </row>
    <row r="1273" spans="1:40" s="14" customFormat="1" ht="9">
      <c r="A1273" s="290"/>
      <c r="B1273" s="29"/>
      <c r="C1273" s="153"/>
      <c r="D1273" s="29"/>
      <c r="E1273" s="29"/>
      <c r="F1273" s="29"/>
      <c r="G1273" s="29"/>
      <c r="H1273" s="29"/>
      <c r="I1273" s="148"/>
      <c r="J1273" s="148"/>
      <c r="K1273" s="148"/>
      <c r="L1273" s="34"/>
      <c r="M1273" s="133" t="s">
        <v>7178</v>
      </c>
      <c r="N1273" s="34"/>
      <c r="O1273" s="34"/>
      <c r="P1273" s="34"/>
      <c r="Q1273" s="34"/>
      <c r="R1273" s="34"/>
      <c r="S1273" s="34"/>
      <c r="T1273" s="34"/>
      <c r="U1273" s="34"/>
      <c r="V1273" s="34"/>
      <c r="W1273" s="34"/>
      <c r="X1273" s="34"/>
      <c r="Y1273" s="34"/>
      <c r="Z1273" s="39"/>
      <c r="AA1273" s="39"/>
      <c r="AB1273" s="39"/>
      <c r="AC1273" s="39"/>
      <c r="AD1273" s="39"/>
      <c r="AE1273" s="34"/>
      <c r="AF1273" s="35"/>
      <c r="AG1273" s="35"/>
      <c r="AH1273" s="35"/>
      <c r="AI1273" s="35"/>
    </row>
    <row r="1274" spans="1:40" s="14" customFormat="1" ht="9.75" thickBot="1">
      <c r="A1274" s="293"/>
      <c r="B1274" s="13"/>
      <c r="C1274" s="158"/>
      <c r="D1274" s="13"/>
      <c r="E1274" s="13"/>
      <c r="F1274" s="13"/>
      <c r="G1274" s="13"/>
      <c r="H1274" s="13"/>
      <c r="I1274" s="24"/>
      <c r="J1274" s="24"/>
      <c r="K1274" s="24"/>
      <c r="L1274" s="36"/>
      <c r="M1274" s="147" t="s">
        <v>7179</v>
      </c>
      <c r="N1274" s="36"/>
      <c r="O1274" s="36"/>
      <c r="P1274" s="36"/>
      <c r="Q1274" s="36"/>
      <c r="R1274" s="36"/>
      <c r="S1274" s="36"/>
      <c r="T1274" s="36"/>
      <c r="U1274" s="36"/>
      <c r="V1274" s="36"/>
      <c r="W1274" s="36"/>
      <c r="X1274" s="36"/>
      <c r="Y1274" s="36"/>
      <c r="Z1274" s="22"/>
      <c r="AA1274" s="22"/>
      <c r="AB1274" s="22"/>
      <c r="AC1274" s="22"/>
      <c r="AD1274" s="22"/>
      <c r="AE1274" s="36"/>
      <c r="AF1274" s="38"/>
      <c r="AG1274" s="38"/>
      <c r="AH1274" s="38"/>
      <c r="AI1274" s="38"/>
    </row>
    <row r="1275" spans="1:40" ht="14.25">
      <c r="Z1275" s="50"/>
      <c r="AA1275" s="169"/>
      <c r="AB1275" s="169"/>
      <c r="AC1275" s="169"/>
      <c r="AD1275" s="169"/>
    </row>
    <row r="1276" spans="1:40" ht="15.75">
      <c r="A1276" s="874" t="s">
        <v>14271</v>
      </c>
      <c r="B1276" s="875"/>
      <c r="C1276" s="876"/>
      <c r="D1276" s="875"/>
      <c r="E1276" s="876"/>
      <c r="F1276" s="876"/>
      <c r="G1276" s="875"/>
      <c r="H1276" s="875"/>
      <c r="I1276" s="876"/>
      <c r="J1276" s="877"/>
      <c r="V1276" s="386"/>
      <c r="Y1276" s="50"/>
      <c r="Z1276" s="170"/>
      <c r="AA1276" s="170"/>
      <c r="AB1276" s="170"/>
      <c r="AC1276" s="387"/>
      <c r="AD1276" s="386"/>
      <c r="AG1276" s="52"/>
      <c r="AJ1276" s="52"/>
      <c r="AK1276" s="52"/>
      <c r="AL1276" s="52"/>
      <c r="AM1276" s="52"/>
      <c r="AN1276" s="52"/>
    </row>
    <row r="1277" spans="1:40" ht="14.25">
      <c r="A1277" s="129" t="s">
        <v>164</v>
      </c>
      <c r="B1277" s="388" t="s">
        <v>165</v>
      </c>
      <c r="C1277" s="389" t="s">
        <v>1509</v>
      </c>
      <c r="D1277" s="130" t="s">
        <v>14272</v>
      </c>
      <c r="E1277" s="390" t="s">
        <v>4</v>
      </c>
      <c r="F1277" s="391" t="s">
        <v>9886</v>
      </c>
      <c r="G1277" s="131" t="s">
        <v>14273</v>
      </c>
      <c r="H1277" s="384" t="s">
        <v>14274</v>
      </c>
      <c r="I1277" s="392" t="s">
        <v>14275</v>
      </c>
      <c r="J1277" s="132" t="s">
        <v>14276</v>
      </c>
      <c r="V1277" s="386"/>
      <c r="Y1277" s="50"/>
      <c r="Z1277" s="170"/>
      <c r="AA1277" s="170"/>
      <c r="AB1277" s="170"/>
      <c r="AC1277" s="387"/>
      <c r="AD1277" s="386"/>
      <c r="AG1277" s="52"/>
      <c r="AJ1277" s="52"/>
      <c r="AK1277" s="52"/>
      <c r="AL1277" s="52"/>
      <c r="AM1277" s="52"/>
      <c r="AN1277" s="52"/>
    </row>
    <row r="1278" spans="1:40" ht="14.25">
      <c r="A1278" s="294" t="s">
        <v>15</v>
      </c>
      <c r="B1278" s="393">
        <v>1</v>
      </c>
      <c r="C1278" s="294" t="s">
        <v>14277</v>
      </c>
      <c r="D1278" s="395">
        <v>0</v>
      </c>
      <c r="E1278" s="394" t="s">
        <v>14278</v>
      </c>
      <c r="F1278" s="396" t="s">
        <v>14278</v>
      </c>
      <c r="G1278" s="393" t="s">
        <v>10606</v>
      </c>
      <c r="H1278" s="397"/>
      <c r="I1278" s="398"/>
      <c r="J1278" s="399">
        <v>0</v>
      </c>
      <c r="K1278" s="50"/>
      <c r="L1278" s="50"/>
      <c r="M1278" s="50"/>
      <c r="N1278" s="50"/>
      <c r="O1278" s="50"/>
      <c r="P1278" s="50"/>
      <c r="Q1278" s="50"/>
      <c r="R1278" s="50"/>
      <c r="S1278" s="50"/>
      <c r="T1278" s="50"/>
      <c r="U1278" s="50"/>
      <c r="V1278" s="401"/>
      <c r="W1278" s="50"/>
      <c r="X1278" s="50"/>
      <c r="Y1278" s="50"/>
      <c r="Z1278" s="474"/>
      <c r="AA1278" s="474"/>
      <c r="AB1278" s="474"/>
      <c r="AC1278" s="475"/>
      <c r="AD1278" s="401"/>
      <c r="AE1278" s="50"/>
      <c r="AF1278" s="50"/>
      <c r="AG1278" s="52"/>
      <c r="AJ1278" s="52"/>
      <c r="AK1278" s="52"/>
      <c r="AL1278" s="52"/>
      <c r="AM1278" s="52"/>
      <c r="AN1278" s="52"/>
    </row>
    <row r="1279" spans="1:40">
      <c r="A1279" s="294" t="s">
        <v>15</v>
      </c>
      <c r="B1279" s="393">
        <v>2</v>
      </c>
      <c r="C1279" s="294" t="s">
        <v>14277</v>
      </c>
      <c r="D1279" s="395">
        <v>1</v>
      </c>
      <c r="E1279" s="294" t="s">
        <v>14279</v>
      </c>
      <c r="F1279" s="394" t="s">
        <v>14280</v>
      </c>
      <c r="G1279" s="393" t="s">
        <v>10606</v>
      </c>
      <c r="H1279" s="397"/>
      <c r="I1279" s="398"/>
      <c r="J1279" s="400">
        <v>1</v>
      </c>
      <c r="K1279" s="50"/>
      <c r="L1279" s="50"/>
      <c r="M1279" s="50"/>
      <c r="N1279" s="50"/>
      <c r="O1279" s="50"/>
      <c r="P1279" s="50"/>
      <c r="Q1279" s="50"/>
      <c r="R1279" s="50"/>
      <c r="S1279" s="50"/>
      <c r="T1279" s="50"/>
      <c r="U1279" s="50"/>
      <c r="V1279" s="401"/>
      <c r="W1279" s="50"/>
      <c r="X1279" s="50"/>
      <c r="Y1279" s="50"/>
      <c r="Z1279" s="50"/>
      <c r="AA1279" s="50"/>
      <c r="AB1279" s="50"/>
      <c r="AC1279" s="401"/>
      <c r="AD1279" s="401"/>
      <c r="AE1279" s="50"/>
      <c r="AF1279" s="50"/>
      <c r="AG1279" s="52"/>
      <c r="AJ1279" s="52"/>
      <c r="AK1279" s="52"/>
      <c r="AL1279" s="52"/>
      <c r="AM1279" s="52"/>
      <c r="AN1279" s="52"/>
    </row>
    <row r="1280" spans="1:40">
      <c r="A1280" s="294" t="s">
        <v>15</v>
      </c>
      <c r="B1280" s="393">
        <v>3</v>
      </c>
      <c r="C1280" s="294" t="s">
        <v>14277</v>
      </c>
      <c r="D1280" s="395">
        <v>2</v>
      </c>
      <c r="E1280" s="294" t="s">
        <v>14281</v>
      </c>
      <c r="F1280" s="394" t="s">
        <v>14282</v>
      </c>
      <c r="G1280" s="393" t="s">
        <v>10606</v>
      </c>
      <c r="H1280" s="397"/>
      <c r="I1280" s="398"/>
      <c r="J1280" s="400">
        <v>2</v>
      </c>
      <c r="K1280" s="50"/>
      <c r="L1280" s="50"/>
      <c r="M1280" s="50"/>
      <c r="N1280" s="50"/>
      <c r="O1280" s="50"/>
      <c r="P1280" s="50"/>
      <c r="Q1280" s="50"/>
      <c r="R1280" s="50"/>
      <c r="S1280" s="50"/>
      <c r="T1280" s="50"/>
      <c r="U1280" s="50"/>
      <c r="V1280" s="401"/>
      <c r="W1280" s="50"/>
      <c r="X1280" s="50"/>
      <c r="Y1280" s="50"/>
      <c r="Z1280" s="50"/>
      <c r="AA1280" s="50"/>
      <c r="AB1280" s="50"/>
      <c r="AC1280" s="401"/>
      <c r="AD1280" s="401"/>
      <c r="AE1280" s="50"/>
      <c r="AF1280" s="50"/>
      <c r="AG1280" s="52"/>
      <c r="AJ1280" s="52"/>
      <c r="AK1280" s="52"/>
      <c r="AL1280" s="52"/>
      <c r="AM1280" s="52"/>
      <c r="AN1280" s="52"/>
    </row>
    <row r="1281" spans="1:40">
      <c r="A1281" s="294" t="s">
        <v>15</v>
      </c>
      <c r="B1281" s="393">
        <v>4</v>
      </c>
      <c r="C1281" s="294" t="s">
        <v>14277</v>
      </c>
      <c r="D1281" s="395">
        <v>3</v>
      </c>
      <c r="E1281" s="294" t="s">
        <v>14283</v>
      </c>
      <c r="F1281" s="394" t="s">
        <v>14284</v>
      </c>
      <c r="G1281" s="393" t="s">
        <v>10606</v>
      </c>
      <c r="H1281" s="397"/>
      <c r="I1281" s="398"/>
      <c r="J1281" s="400">
        <v>3</v>
      </c>
      <c r="K1281" s="50"/>
      <c r="L1281" s="50"/>
      <c r="M1281" s="50"/>
      <c r="N1281" s="50"/>
      <c r="O1281" s="50"/>
      <c r="P1281" s="50"/>
      <c r="Q1281" s="50"/>
      <c r="R1281" s="50"/>
      <c r="S1281" s="50"/>
      <c r="T1281" s="50"/>
      <c r="U1281" s="50"/>
      <c r="V1281" s="401"/>
      <c r="W1281" s="50"/>
      <c r="X1281" s="50"/>
      <c r="Y1281" s="50"/>
      <c r="Z1281" s="50"/>
      <c r="AA1281" s="50"/>
      <c r="AB1281" s="50"/>
      <c r="AC1281" s="401"/>
      <c r="AD1281" s="401"/>
      <c r="AE1281" s="50"/>
      <c r="AF1281" s="50"/>
      <c r="AG1281" s="52"/>
      <c r="AJ1281" s="52"/>
      <c r="AK1281" s="52"/>
      <c r="AL1281" s="52"/>
      <c r="AM1281" s="52"/>
      <c r="AN1281" s="52"/>
    </row>
    <row r="1282" spans="1:40" s="376" customFormat="1">
      <c r="A1282" s="294" t="s">
        <v>26</v>
      </c>
      <c r="B1282" s="393">
        <v>5</v>
      </c>
      <c r="C1282" s="294" t="s">
        <v>14277</v>
      </c>
      <c r="D1282" s="395">
        <v>4</v>
      </c>
      <c r="E1282" s="294" t="s">
        <v>3642</v>
      </c>
      <c r="F1282" s="394" t="s">
        <v>3642</v>
      </c>
      <c r="G1282" s="393" t="s">
        <v>10606</v>
      </c>
      <c r="H1282" s="397"/>
      <c r="I1282" s="398"/>
      <c r="J1282" s="400">
        <v>4</v>
      </c>
      <c r="V1282" s="473"/>
      <c r="AC1282" s="473"/>
      <c r="AD1282" s="473"/>
      <c r="AG1282" s="375"/>
      <c r="AH1282" s="375"/>
    </row>
    <row r="1283" spans="1:40" s="376" customFormat="1">
      <c r="A1283" s="294" t="s">
        <v>26</v>
      </c>
      <c r="B1283" s="393">
        <v>6</v>
      </c>
      <c r="C1283" s="294" t="s">
        <v>14277</v>
      </c>
      <c r="D1283" s="395">
        <v>5</v>
      </c>
      <c r="E1283" s="294" t="s">
        <v>14285</v>
      </c>
      <c r="F1283" s="394" t="s">
        <v>14286</v>
      </c>
      <c r="G1283" s="393" t="s">
        <v>10606</v>
      </c>
      <c r="H1283" s="397"/>
      <c r="I1283" s="398"/>
      <c r="J1283" s="400">
        <v>5</v>
      </c>
      <c r="V1283" s="473"/>
      <c r="AC1283" s="473"/>
      <c r="AD1283" s="473"/>
      <c r="AG1283" s="375"/>
      <c r="AH1283" s="375"/>
    </row>
    <row r="1284" spans="1:40">
      <c r="A1284" s="294" t="s">
        <v>15</v>
      </c>
      <c r="B1284" s="393">
        <v>7</v>
      </c>
      <c r="C1284" s="294" t="s">
        <v>14277</v>
      </c>
      <c r="D1284" s="395">
        <v>6</v>
      </c>
      <c r="E1284" s="394"/>
      <c r="F1284" s="394"/>
      <c r="G1284" s="393"/>
      <c r="H1284" s="397"/>
      <c r="I1284" s="398"/>
      <c r="J1284" s="400">
        <v>6</v>
      </c>
      <c r="K1284" s="50"/>
      <c r="L1284" s="50"/>
      <c r="M1284" s="50"/>
      <c r="N1284" s="50"/>
      <c r="O1284" s="50"/>
      <c r="P1284" s="50"/>
      <c r="Q1284" s="50"/>
      <c r="R1284" s="50"/>
      <c r="S1284" s="50"/>
      <c r="T1284" s="50"/>
      <c r="U1284" s="50"/>
      <c r="V1284" s="401"/>
      <c r="W1284" s="50"/>
      <c r="X1284" s="50"/>
      <c r="Y1284" s="50"/>
      <c r="Z1284" s="50"/>
      <c r="AA1284" s="50"/>
      <c r="AB1284" s="50"/>
      <c r="AC1284" s="401"/>
      <c r="AD1284" s="401"/>
      <c r="AE1284" s="50"/>
      <c r="AF1284" s="50"/>
      <c r="AG1284" s="52"/>
      <c r="AI1284" s="50"/>
    </row>
    <row r="1285" spans="1:40">
      <c r="A1285" s="294" t="s">
        <v>15</v>
      </c>
      <c r="B1285" s="393">
        <v>8</v>
      </c>
      <c r="C1285" s="294" t="s">
        <v>14277</v>
      </c>
      <c r="D1285" s="395">
        <v>7</v>
      </c>
      <c r="E1285" s="394"/>
      <c r="F1285" s="394"/>
      <c r="G1285" s="393"/>
      <c r="H1285" s="397"/>
      <c r="I1285" s="398"/>
      <c r="J1285" s="400">
        <v>7</v>
      </c>
      <c r="K1285" s="50"/>
      <c r="L1285" s="50"/>
      <c r="M1285" s="50"/>
      <c r="N1285" s="50"/>
      <c r="O1285" s="50"/>
      <c r="P1285" s="50"/>
      <c r="Q1285" s="50"/>
      <c r="R1285" s="50"/>
      <c r="S1285" s="50"/>
      <c r="T1285" s="50"/>
      <c r="U1285" s="50"/>
      <c r="V1285" s="401"/>
      <c r="W1285" s="50"/>
      <c r="X1285" s="50"/>
      <c r="Y1285" s="50"/>
      <c r="Z1285" s="50"/>
      <c r="AA1285" s="50"/>
      <c r="AB1285" s="50"/>
      <c r="AC1285" s="401"/>
      <c r="AD1285" s="401"/>
      <c r="AE1285" s="50"/>
      <c r="AF1285" s="50"/>
      <c r="AG1285" s="52"/>
      <c r="AI1285" s="50"/>
    </row>
    <row r="1286" spans="1:40">
      <c r="A1286" s="294" t="s">
        <v>15</v>
      </c>
      <c r="B1286" s="393">
        <v>9</v>
      </c>
      <c r="C1286" s="294" t="s">
        <v>14277</v>
      </c>
      <c r="D1286" s="395">
        <v>8</v>
      </c>
      <c r="E1286" s="394"/>
      <c r="F1286" s="394"/>
      <c r="G1286" s="393"/>
      <c r="H1286" s="397"/>
      <c r="I1286" s="398"/>
      <c r="J1286" s="400">
        <v>8</v>
      </c>
      <c r="K1286" s="50"/>
      <c r="L1286" s="50"/>
      <c r="M1286" s="50"/>
      <c r="N1286" s="50"/>
      <c r="O1286" s="50"/>
      <c r="P1286" s="50"/>
      <c r="Q1286" s="50"/>
      <c r="R1286" s="50"/>
      <c r="S1286" s="50"/>
      <c r="T1286" s="50"/>
      <c r="U1286" s="50"/>
      <c r="V1286" s="401"/>
      <c r="W1286" s="50"/>
      <c r="X1286" s="50"/>
      <c r="Y1286" s="50"/>
      <c r="Z1286" s="50"/>
      <c r="AA1286" s="50"/>
      <c r="AB1286" s="50"/>
      <c r="AC1286" s="401"/>
      <c r="AD1286" s="401"/>
      <c r="AE1286" s="50"/>
      <c r="AF1286" s="50"/>
      <c r="AG1286" s="52"/>
      <c r="AI1286" s="50"/>
    </row>
    <row r="1287" spans="1:40">
      <c r="A1287" s="294" t="s">
        <v>15</v>
      </c>
      <c r="B1287" s="393">
        <v>10</v>
      </c>
      <c r="C1287" s="294" t="s">
        <v>14277</v>
      </c>
      <c r="D1287" s="395">
        <v>9</v>
      </c>
      <c r="E1287" s="394"/>
      <c r="F1287" s="394"/>
      <c r="G1287" s="393"/>
      <c r="H1287" s="397"/>
      <c r="I1287" s="398"/>
      <c r="J1287" s="400">
        <v>9</v>
      </c>
      <c r="K1287" s="50"/>
      <c r="L1287" s="50"/>
      <c r="M1287" s="50"/>
      <c r="N1287" s="50"/>
      <c r="O1287" s="50"/>
      <c r="P1287" s="50"/>
      <c r="Q1287" s="50"/>
      <c r="R1287" s="50"/>
      <c r="S1287" s="50"/>
      <c r="T1287" s="50"/>
      <c r="U1287" s="50"/>
      <c r="V1287" s="401"/>
      <c r="W1287" s="50"/>
      <c r="X1287" s="50"/>
      <c r="Y1287" s="50"/>
      <c r="Z1287" s="50"/>
      <c r="AA1287" s="50"/>
      <c r="AB1287" s="50"/>
      <c r="AC1287" s="401"/>
      <c r="AD1287" s="401"/>
      <c r="AE1287" s="50"/>
      <c r="AF1287" s="50"/>
      <c r="AG1287" s="52"/>
      <c r="AI1287" s="50"/>
    </row>
    <row r="1288" spans="1:40">
      <c r="A1288" s="294" t="s">
        <v>15</v>
      </c>
      <c r="B1288" s="393">
        <v>11</v>
      </c>
      <c r="C1288" s="294" t="s">
        <v>14277</v>
      </c>
      <c r="D1288" s="395">
        <v>10</v>
      </c>
      <c r="E1288" s="394"/>
      <c r="F1288" s="394"/>
      <c r="G1288" s="393"/>
      <c r="H1288" s="397"/>
      <c r="I1288" s="398"/>
      <c r="J1288" s="400">
        <v>10</v>
      </c>
      <c r="K1288" s="50"/>
      <c r="L1288" s="50"/>
      <c r="M1288" s="50"/>
      <c r="N1288" s="50"/>
      <c r="O1288" s="50"/>
      <c r="P1288" s="50"/>
      <c r="Q1288" s="50"/>
      <c r="R1288" s="50"/>
      <c r="S1288" s="50"/>
      <c r="T1288" s="50"/>
      <c r="U1288" s="50"/>
      <c r="V1288" s="401"/>
      <c r="W1288" s="50"/>
      <c r="X1288" s="50"/>
      <c r="Y1288" s="50"/>
      <c r="Z1288" s="50"/>
      <c r="AA1288" s="50"/>
      <c r="AB1288" s="50"/>
      <c r="AC1288" s="401"/>
      <c r="AD1288" s="401"/>
      <c r="AE1288" s="50"/>
      <c r="AF1288" s="50"/>
      <c r="AG1288" s="52"/>
      <c r="AI1288" s="50"/>
    </row>
    <row r="1289" spans="1:40">
      <c r="A1289" s="294" t="s">
        <v>15</v>
      </c>
      <c r="B1289" s="393">
        <v>12</v>
      </c>
      <c r="C1289" s="294" t="s">
        <v>14277</v>
      </c>
      <c r="D1289" s="395">
        <v>11</v>
      </c>
      <c r="E1289" s="394"/>
      <c r="F1289" s="394"/>
      <c r="G1289" s="393"/>
      <c r="H1289" s="397"/>
      <c r="I1289" s="398"/>
      <c r="J1289" s="400">
        <v>11</v>
      </c>
      <c r="K1289" s="50"/>
      <c r="L1289" s="50"/>
      <c r="M1289" s="50"/>
      <c r="N1289" s="50"/>
      <c r="O1289" s="50"/>
      <c r="P1289" s="50"/>
      <c r="Q1289" s="50"/>
      <c r="R1289" s="50"/>
      <c r="S1289" s="50"/>
      <c r="T1289" s="50"/>
      <c r="U1289" s="50"/>
      <c r="V1289" s="401"/>
      <c r="W1289" s="50"/>
      <c r="X1289" s="50"/>
      <c r="Y1289" s="50"/>
      <c r="Z1289" s="50"/>
      <c r="AA1289" s="50"/>
      <c r="AB1289" s="50"/>
      <c r="AC1289" s="401"/>
      <c r="AD1289" s="401"/>
      <c r="AE1289" s="50"/>
      <c r="AF1289" s="50"/>
      <c r="AG1289" s="52"/>
      <c r="AI1289" s="50"/>
    </row>
    <row r="1290" spans="1:40">
      <c r="A1290" s="294" t="s">
        <v>15</v>
      </c>
      <c r="B1290" s="393">
        <v>13</v>
      </c>
      <c r="C1290" s="294" t="s">
        <v>14277</v>
      </c>
      <c r="D1290" s="395">
        <v>12</v>
      </c>
      <c r="E1290" s="394"/>
      <c r="F1290" s="394"/>
      <c r="G1290" s="393"/>
      <c r="H1290" s="397"/>
      <c r="I1290" s="398"/>
      <c r="J1290" s="400">
        <v>12</v>
      </c>
      <c r="K1290" s="50"/>
      <c r="L1290" s="50"/>
      <c r="M1290" s="50"/>
      <c r="N1290" s="50"/>
      <c r="O1290" s="50"/>
      <c r="P1290" s="50"/>
      <c r="Q1290" s="50"/>
      <c r="R1290" s="50"/>
      <c r="S1290" s="50"/>
      <c r="T1290" s="50"/>
      <c r="U1290" s="50"/>
      <c r="V1290" s="401"/>
      <c r="W1290" s="50"/>
      <c r="X1290" s="50"/>
      <c r="Y1290" s="50"/>
      <c r="Z1290" s="50"/>
      <c r="AA1290" s="50"/>
      <c r="AB1290" s="50"/>
      <c r="AC1290" s="401"/>
      <c r="AD1290" s="401"/>
      <c r="AE1290" s="50"/>
      <c r="AF1290" s="50"/>
      <c r="AG1290" s="52"/>
      <c r="AI1290" s="50"/>
    </row>
    <row r="1291" spans="1:40">
      <c r="A1291" s="294"/>
      <c r="B1291" s="393"/>
      <c r="C1291" s="394"/>
      <c r="D1291" s="395"/>
      <c r="E1291" s="394"/>
      <c r="F1291" s="394"/>
      <c r="G1291" s="393"/>
      <c r="H1291" s="397"/>
      <c r="I1291" s="398"/>
      <c r="J1291" s="400"/>
      <c r="K1291" s="50"/>
      <c r="L1291" s="50"/>
      <c r="M1291" s="50"/>
      <c r="N1291" s="50"/>
      <c r="O1291" s="50"/>
      <c r="P1291" s="50"/>
      <c r="Q1291" s="50"/>
      <c r="R1291" s="50"/>
      <c r="S1291" s="50"/>
      <c r="T1291" s="50"/>
      <c r="U1291" s="50"/>
      <c r="V1291" s="401"/>
      <c r="W1291" s="50"/>
      <c r="X1291" s="50"/>
      <c r="Y1291" s="50"/>
      <c r="Z1291" s="50"/>
      <c r="AA1291" s="50"/>
      <c r="AB1291" s="50"/>
      <c r="AC1291" s="401"/>
      <c r="AD1291" s="401"/>
      <c r="AE1291" s="50"/>
      <c r="AF1291" s="50"/>
      <c r="AG1291" s="52"/>
      <c r="AI1291" s="50"/>
    </row>
    <row r="1292" spans="1:40" ht="15.75">
      <c r="A1292" s="874" t="s">
        <v>14287</v>
      </c>
      <c r="B1292" s="875"/>
      <c r="C1292" s="876"/>
      <c r="D1292" s="875"/>
      <c r="E1292" s="876"/>
      <c r="F1292" s="876"/>
      <c r="G1292" s="875"/>
      <c r="H1292" s="875"/>
      <c r="I1292" s="876"/>
      <c r="J1292" s="877"/>
      <c r="V1292" s="386"/>
      <c r="Y1292" s="50"/>
      <c r="Z1292" s="50"/>
      <c r="AA1292" s="50"/>
      <c r="AB1292" s="50"/>
      <c r="AC1292" s="401"/>
      <c r="AD1292" s="386"/>
      <c r="AG1292" s="52"/>
      <c r="AI1292" s="50"/>
    </row>
    <row r="1293" spans="1:40">
      <c r="A1293" s="129" t="s">
        <v>164</v>
      </c>
      <c r="B1293" s="388" t="s">
        <v>165</v>
      </c>
      <c r="C1293" s="389" t="s">
        <v>1509</v>
      </c>
      <c r="D1293" s="130" t="s">
        <v>14272</v>
      </c>
      <c r="E1293" s="390" t="s">
        <v>4</v>
      </c>
      <c r="F1293" s="391" t="s">
        <v>9886</v>
      </c>
      <c r="G1293" s="131" t="s">
        <v>14273</v>
      </c>
      <c r="H1293" s="384" t="s">
        <v>14274</v>
      </c>
      <c r="I1293" s="392" t="s">
        <v>14275</v>
      </c>
      <c r="J1293" s="132" t="s">
        <v>14276</v>
      </c>
      <c r="V1293" s="386"/>
      <c r="Y1293" s="50"/>
      <c r="Z1293" s="50"/>
      <c r="AA1293" s="50"/>
      <c r="AB1293" s="50"/>
      <c r="AC1293" s="401"/>
      <c r="AD1293" s="386"/>
      <c r="AG1293" s="52"/>
      <c r="AI1293" s="50"/>
    </row>
    <row r="1294" spans="1:40">
      <c r="A1294" s="294" t="s">
        <v>15</v>
      </c>
      <c r="B1294" s="393">
        <v>1</v>
      </c>
      <c r="C1294" s="294" t="s">
        <v>14288</v>
      </c>
      <c r="D1294" s="395">
        <v>0</v>
      </c>
      <c r="E1294" s="394" t="s">
        <v>14278</v>
      </c>
      <c r="F1294" s="396" t="s">
        <v>14278</v>
      </c>
      <c r="G1294" s="393" t="s">
        <v>10616</v>
      </c>
      <c r="H1294" s="397" t="s">
        <v>14278</v>
      </c>
      <c r="I1294" s="402"/>
      <c r="J1294" s="399">
        <v>0</v>
      </c>
      <c r="V1294" s="386"/>
      <c r="Y1294" s="50"/>
      <c r="Z1294" s="50"/>
      <c r="AA1294" s="50"/>
      <c r="AB1294" s="50"/>
      <c r="AC1294" s="401"/>
      <c r="AD1294" s="386"/>
      <c r="AG1294" s="52"/>
      <c r="AI1294" s="50"/>
    </row>
    <row r="1295" spans="1:40">
      <c r="A1295" s="294" t="s">
        <v>15</v>
      </c>
      <c r="B1295" s="393">
        <v>2</v>
      </c>
      <c r="C1295" s="294" t="s">
        <v>14288</v>
      </c>
      <c r="D1295" s="395">
        <v>1</v>
      </c>
      <c r="E1295" s="394"/>
      <c r="F1295" s="396"/>
      <c r="G1295" s="393" t="s">
        <v>10616</v>
      </c>
      <c r="H1295" s="397"/>
      <c r="I1295" s="402"/>
      <c r="J1295" s="400">
        <v>1</v>
      </c>
      <c r="V1295" s="386"/>
      <c r="Y1295" s="50"/>
      <c r="Z1295" s="50"/>
      <c r="AA1295" s="50"/>
      <c r="AB1295" s="50"/>
      <c r="AC1295" s="401"/>
      <c r="AD1295" s="386"/>
      <c r="AG1295" s="52"/>
      <c r="AI1295" s="50"/>
    </row>
    <row r="1296" spans="1:40">
      <c r="A1296" s="294" t="s">
        <v>15</v>
      </c>
      <c r="B1296" s="393">
        <v>3</v>
      </c>
      <c r="C1296" s="294" t="s">
        <v>14288</v>
      </c>
      <c r="D1296" s="395">
        <v>2</v>
      </c>
      <c r="E1296" s="394"/>
      <c r="F1296" s="396"/>
      <c r="G1296" s="393" t="s">
        <v>10616</v>
      </c>
      <c r="H1296" s="397"/>
      <c r="I1296" s="402"/>
      <c r="J1296" s="400">
        <v>2</v>
      </c>
      <c r="V1296" s="386"/>
      <c r="Y1296" s="50"/>
      <c r="Z1296" s="50"/>
      <c r="AA1296" s="50"/>
      <c r="AB1296" s="50"/>
      <c r="AC1296" s="401"/>
      <c r="AD1296" s="386"/>
      <c r="AG1296" s="52"/>
      <c r="AI1296" s="50"/>
    </row>
    <row r="1297" spans="1:35" ht="38.25">
      <c r="A1297" s="294" t="s">
        <v>15</v>
      </c>
      <c r="B1297" s="393">
        <v>4</v>
      </c>
      <c r="C1297" s="294" t="s">
        <v>14288</v>
      </c>
      <c r="D1297" s="395">
        <v>3</v>
      </c>
      <c r="E1297" s="394" t="s">
        <v>14289</v>
      </c>
      <c r="F1297" s="396" t="s">
        <v>14289</v>
      </c>
      <c r="G1297" s="393" t="s">
        <v>10616</v>
      </c>
      <c r="H1297" s="397" t="s">
        <v>14290</v>
      </c>
      <c r="I1297" s="402" t="s">
        <v>14291</v>
      </c>
      <c r="J1297" s="400">
        <v>3</v>
      </c>
      <c r="V1297" s="386"/>
      <c r="Y1297" s="50"/>
      <c r="Z1297" s="50"/>
      <c r="AA1297" s="50"/>
      <c r="AB1297" s="50"/>
      <c r="AC1297" s="401"/>
      <c r="AD1297" s="386"/>
      <c r="AG1297" s="52"/>
      <c r="AI1297" s="50"/>
    </row>
    <row r="1298" spans="1:35" ht="38.25">
      <c r="A1298" s="294" t="s">
        <v>15</v>
      </c>
      <c r="B1298" s="393">
        <v>5</v>
      </c>
      <c r="C1298" s="294" t="s">
        <v>14288</v>
      </c>
      <c r="D1298" s="395">
        <v>4</v>
      </c>
      <c r="E1298" s="394" t="s">
        <v>14292</v>
      </c>
      <c r="F1298" s="396" t="s">
        <v>14292</v>
      </c>
      <c r="G1298" s="393" t="s">
        <v>10616</v>
      </c>
      <c r="H1298" s="397" t="s">
        <v>14293</v>
      </c>
      <c r="I1298" s="402" t="s">
        <v>14291</v>
      </c>
      <c r="J1298" s="400">
        <v>4</v>
      </c>
      <c r="V1298" s="386"/>
      <c r="Y1298" s="50"/>
      <c r="Z1298" s="50"/>
      <c r="AA1298" s="50"/>
      <c r="AB1298" s="50"/>
      <c r="AC1298" s="401"/>
      <c r="AD1298" s="386"/>
      <c r="AG1298" s="52"/>
      <c r="AI1298" s="50"/>
    </row>
    <row r="1299" spans="1:35" ht="51">
      <c r="A1299" s="294" t="s">
        <v>15</v>
      </c>
      <c r="B1299" s="393">
        <v>6</v>
      </c>
      <c r="C1299" s="294" t="s">
        <v>14288</v>
      </c>
      <c r="D1299" s="395">
        <v>5</v>
      </c>
      <c r="E1299" s="394" t="s">
        <v>14294</v>
      </c>
      <c r="F1299" s="396" t="s">
        <v>14294</v>
      </c>
      <c r="G1299" s="393" t="s">
        <v>10616</v>
      </c>
      <c r="H1299" s="397" t="s">
        <v>14295</v>
      </c>
      <c r="I1299" s="402" t="s">
        <v>14296</v>
      </c>
      <c r="J1299" s="400">
        <v>5</v>
      </c>
      <c r="V1299" s="386"/>
      <c r="Y1299" s="50"/>
      <c r="Z1299" s="50"/>
      <c r="AA1299" s="50"/>
      <c r="AB1299" s="50"/>
      <c r="AC1299" s="401"/>
      <c r="AD1299" s="386"/>
      <c r="AG1299" s="52"/>
      <c r="AI1299" s="50"/>
    </row>
    <row r="1300" spans="1:35" ht="38.25">
      <c r="A1300" s="294" t="s">
        <v>15</v>
      </c>
      <c r="B1300" s="393">
        <v>7</v>
      </c>
      <c r="C1300" s="294" t="s">
        <v>14288</v>
      </c>
      <c r="D1300" s="395">
        <v>6</v>
      </c>
      <c r="E1300" s="394" t="s">
        <v>14297</v>
      </c>
      <c r="F1300" s="396" t="s">
        <v>14297</v>
      </c>
      <c r="G1300" s="393" t="s">
        <v>10616</v>
      </c>
      <c r="H1300" s="397" t="s">
        <v>14298</v>
      </c>
      <c r="I1300" s="402" t="s">
        <v>14296</v>
      </c>
      <c r="J1300" s="400">
        <v>6</v>
      </c>
      <c r="V1300" s="386"/>
      <c r="Y1300" s="50"/>
      <c r="Z1300" s="50"/>
      <c r="AA1300" s="50"/>
      <c r="AB1300" s="50"/>
      <c r="AC1300" s="401"/>
      <c r="AD1300" s="386"/>
      <c r="AG1300" s="52"/>
      <c r="AI1300" s="50"/>
    </row>
    <row r="1301" spans="1:35" ht="38.25">
      <c r="A1301" s="294" t="s">
        <v>15</v>
      </c>
      <c r="B1301" s="393">
        <v>8</v>
      </c>
      <c r="C1301" s="294" t="s">
        <v>14288</v>
      </c>
      <c r="D1301" s="395">
        <v>7</v>
      </c>
      <c r="E1301" s="394" t="s">
        <v>14299</v>
      </c>
      <c r="F1301" s="396" t="s">
        <v>14299</v>
      </c>
      <c r="G1301" s="393" t="s">
        <v>10616</v>
      </c>
      <c r="H1301" s="397" t="s">
        <v>14300</v>
      </c>
      <c r="I1301" s="402" t="s">
        <v>14301</v>
      </c>
      <c r="J1301" s="400">
        <v>7</v>
      </c>
      <c r="V1301" s="386"/>
      <c r="Y1301" s="50"/>
      <c r="Z1301" s="50"/>
      <c r="AA1301" s="50"/>
      <c r="AB1301" s="50"/>
      <c r="AC1301" s="401"/>
      <c r="AD1301" s="386"/>
      <c r="AG1301" s="52"/>
      <c r="AI1301" s="50"/>
    </row>
    <row r="1302" spans="1:35" s="376" customFormat="1" ht="38.25">
      <c r="A1302" s="294" t="s">
        <v>26</v>
      </c>
      <c r="B1302" s="393">
        <v>9</v>
      </c>
      <c r="C1302" s="394" t="s">
        <v>14288</v>
      </c>
      <c r="D1302" s="395">
        <v>8</v>
      </c>
      <c r="E1302" s="394" t="s">
        <v>14302</v>
      </c>
      <c r="F1302" s="396" t="s">
        <v>14302</v>
      </c>
      <c r="G1302" s="393" t="s">
        <v>10616</v>
      </c>
      <c r="H1302" s="397" t="s">
        <v>14303</v>
      </c>
      <c r="I1302" s="402" t="s">
        <v>14296</v>
      </c>
      <c r="J1302" s="400">
        <v>8</v>
      </c>
      <c r="V1302" s="473"/>
      <c r="AC1302" s="473"/>
      <c r="AD1302" s="473"/>
      <c r="AG1302" s="375"/>
      <c r="AH1302" s="375"/>
    </row>
    <row r="1303" spans="1:35">
      <c r="A1303" s="294" t="s">
        <v>15</v>
      </c>
      <c r="B1303" s="393">
        <v>10</v>
      </c>
      <c r="C1303" s="294" t="s">
        <v>14288</v>
      </c>
      <c r="D1303" s="395">
        <v>9</v>
      </c>
      <c r="E1303" s="394"/>
      <c r="F1303" s="396"/>
      <c r="G1303" s="393"/>
      <c r="H1303" s="397"/>
      <c r="I1303" s="402"/>
      <c r="J1303" s="400">
        <v>9</v>
      </c>
      <c r="V1303" s="386"/>
      <c r="Y1303" s="50"/>
      <c r="Z1303" s="50"/>
      <c r="AA1303" s="50"/>
      <c r="AB1303" s="50"/>
      <c r="AC1303" s="401"/>
      <c r="AD1303" s="386"/>
      <c r="AG1303" s="52"/>
      <c r="AI1303" s="50"/>
    </row>
    <row r="1304" spans="1:35">
      <c r="A1304" s="294" t="s">
        <v>15</v>
      </c>
      <c r="B1304" s="393">
        <v>11</v>
      </c>
      <c r="C1304" s="294" t="s">
        <v>14288</v>
      </c>
      <c r="D1304" s="395">
        <v>10</v>
      </c>
      <c r="E1304" s="394"/>
      <c r="F1304" s="396"/>
      <c r="G1304" s="393" t="s">
        <v>10616</v>
      </c>
      <c r="H1304" s="397"/>
      <c r="I1304" s="402"/>
      <c r="J1304" s="400">
        <v>10</v>
      </c>
      <c r="V1304" s="386"/>
      <c r="Y1304" s="50"/>
      <c r="Z1304" s="50"/>
      <c r="AA1304" s="50"/>
      <c r="AB1304" s="50"/>
      <c r="AC1304" s="401"/>
      <c r="AD1304" s="386"/>
      <c r="AG1304" s="52"/>
      <c r="AI1304" s="50"/>
    </row>
    <row r="1305" spans="1:35" ht="63.75">
      <c r="A1305" s="294" t="s">
        <v>15</v>
      </c>
      <c r="B1305" s="393">
        <v>12</v>
      </c>
      <c r="C1305" s="294" t="s">
        <v>14288</v>
      </c>
      <c r="D1305" s="395">
        <v>11</v>
      </c>
      <c r="E1305" s="394" t="s">
        <v>14304</v>
      </c>
      <c r="F1305" s="396" t="s">
        <v>14304</v>
      </c>
      <c r="G1305" s="393" t="s">
        <v>10616</v>
      </c>
      <c r="H1305" s="397" t="s">
        <v>14305</v>
      </c>
      <c r="I1305" s="402" t="s">
        <v>14296</v>
      </c>
      <c r="J1305" s="400">
        <v>11</v>
      </c>
      <c r="V1305" s="386"/>
      <c r="Y1305" s="50"/>
      <c r="Z1305" s="50"/>
      <c r="AA1305" s="50"/>
      <c r="AB1305" s="50"/>
      <c r="AC1305" s="401"/>
      <c r="AD1305" s="386"/>
      <c r="AG1305" s="52"/>
      <c r="AI1305" s="50"/>
    </row>
    <row r="1306" spans="1:35" ht="63.75">
      <c r="A1306" s="294" t="s">
        <v>15</v>
      </c>
      <c r="B1306" s="393">
        <v>13</v>
      </c>
      <c r="C1306" s="294" t="s">
        <v>14288</v>
      </c>
      <c r="D1306" s="395">
        <v>12</v>
      </c>
      <c r="E1306" s="394" t="s">
        <v>14306</v>
      </c>
      <c r="F1306" s="396" t="s">
        <v>14306</v>
      </c>
      <c r="G1306" s="393" t="s">
        <v>10616</v>
      </c>
      <c r="H1306" s="397" t="s">
        <v>14307</v>
      </c>
      <c r="I1306" s="402" t="s">
        <v>14301</v>
      </c>
      <c r="J1306" s="400">
        <v>12</v>
      </c>
      <c r="V1306" s="386"/>
      <c r="Y1306" s="50"/>
      <c r="Z1306" s="50"/>
      <c r="AA1306" s="50"/>
      <c r="AB1306" s="50"/>
      <c r="AC1306" s="401"/>
      <c r="AD1306" s="386"/>
      <c r="AG1306" s="52"/>
      <c r="AI1306" s="50"/>
    </row>
    <row r="1307" spans="1:35">
      <c r="A1307" s="294" t="s">
        <v>15</v>
      </c>
      <c r="B1307" s="393">
        <v>14</v>
      </c>
      <c r="C1307" s="294" t="s">
        <v>14288</v>
      </c>
      <c r="D1307" s="395">
        <v>13</v>
      </c>
      <c r="E1307" s="394"/>
      <c r="F1307" s="396"/>
      <c r="G1307" s="393" t="s">
        <v>10616</v>
      </c>
      <c r="H1307" s="397"/>
      <c r="I1307" s="402"/>
      <c r="J1307" s="400">
        <v>13</v>
      </c>
      <c r="V1307" s="386"/>
      <c r="Y1307" s="50"/>
      <c r="Z1307" s="50"/>
      <c r="AA1307" s="50"/>
      <c r="AB1307" s="50"/>
      <c r="AC1307" s="401"/>
      <c r="AD1307" s="386"/>
      <c r="AG1307" s="52"/>
      <c r="AI1307" s="50"/>
    </row>
    <row r="1308" spans="1:35">
      <c r="A1308" s="294" t="s">
        <v>15</v>
      </c>
      <c r="B1308" s="393">
        <v>15</v>
      </c>
      <c r="C1308" s="294" t="s">
        <v>14288</v>
      </c>
      <c r="D1308" s="395">
        <v>14</v>
      </c>
      <c r="E1308" s="394"/>
      <c r="F1308" s="396"/>
      <c r="G1308" s="393" t="s">
        <v>10616</v>
      </c>
      <c r="H1308" s="397"/>
      <c r="I1308" s="402"/>
      <c r="J1308" s="400">
        <v>14</v>
      </c>
      <c r="V1308" s="386"/>
      <c r="Y1308" s="50"/>
      <c r="Z1308" s="50"/>
      <c r="AA1308" s="50"/>
      <c r="AB1308" s="50"/>
      <c r="AC1308" s="401"/>
      <c r="AD1308" s="386"/>
      <c r="AG1308" s="52"/>
      <c r="AI1308" s="50"/>
    </row>
    <row r="1309" spans="1:35">
      <c r="A1309" s="294" t="s">
        <v>15</v>
      </c>
      <c r="B1309" s="393">
        <v>16</v>
      </c>
      <c r="C1309" s="294" t="s">
        <v>14288</v>
      </c>
      <c r="D1309" s="395">
        <v>15</v>
      </c>
      <c r="E1309" s="394"/>
      <c r="F1309" s="396"/>
      <c r="G1309" s="393" t="s">
        <v>10616</v>
      </c>
      <c r="H1309" s="397"/>
      <c r="I1309" s="402"/>
      <c r="J1309" s="400">
        <v>15</v>
      </c>
      <c r="K1309" s="50"/>
      <c r="L1309" s="50"/>
      <c r="M1309" s="50"/>
      <c r="N1309" s="50"/>
      <c r="O1309" s="50"/>
      <c r="P1309" s="50"/>
      <c r="Q1309" s="50"/>
      <c r="R1309" s="50"/>
      <c r="S1309" s="50"/>
      <c r="T1309" s="50"/>
      <c r="U1309" s="50"/>
      <c r="V1309" s="401"/>
      <c r="W1309" s="50"/>
      <c r="X1309" s="50"/>
      <c r="Y1309" s="50"/>
      <c r="Z1309" s="50"/>
      <c r="AA1309" s="50"/>
      <c r="AB1309" s="50"/>
      <c r="AC1309" s="401"/>
      <c r="AD1309" s="401"/>
      <c r="AE1309" s="50"/>
      <c r="AF1309" s="50"/>
      <c r="AG1309" s="52"/>
      <c r="AI1309" s="50"/>
    </row>
    <row r="1310" spans="1:35">
      <c r="A1310" s="294" t="s">
        <v>15</v>
      </c>
      <c r="B1310" s="393">
        <v>17</v>
      </c>
      <c r="C1310" s="294" t="s">
        <v>14288</v>
      </c>
      <c r="D1310" s="395">
        <v>16</v>
      </c>
      <c r="E1310" s="394"/>
      <c r="F1310" s="394"/>
      <c r="G1310" s="393" t="s">
        <v>10616</v>
      </c>
      <c r="H1310" s="397"/>
      <c r="I1310" s="402"/>
      <c r="J1310" s="400">
        <v>16</v>
      </c>
      <c r="K1310" s="50"/>
      <c r="L1310" s="50"/>
      <c r="M1310" s="50"/>
      <c r="N1310" s="50"/>
      <c r="O1310" s="50"/>
      <c r="P1310" s="50"/>
      <c r="Q1310" s="50"/>
      <c r="R1310" s="50"/>
      <c r="S1310" s="50"/>
      <c r="T1310" s="50"/>
      <c r="U1310" s="50"/>
      <c r="V1310" s="401"/>
      <c r="W1310" s="50"/>
      <c r="X1310" s="50"/>
      <c r="Y1310" s="50"/>
      <c r="Z1310" s="50"/>
      <c r="AA1310" s="50"/>
      <c r="AB1310" s="50"/>
      <c r="AC1310" s="401"/>
      <c r="AD1310" s="401"/>
      <c r="AE1310" s="50"/>
      <c r="AF1310" s="50"/>
      <c r="AG1310" s="52"/>
      <c r="AI1310" s="50"/>
    </row>
    <row r="1311" spans="1:35" s="376" customFormat="1">
      <c r="A1311" s="294" t="s">
        <v>26</v>
      </c>
      <c r="B1311" s="393">
        <v>18</v>
      </c>
      <c r="C1311" s="294" t="s">
        <v>14288</v>
      </c>
      <c r="D1311" s="395">
        <v>17</v>
      </c>
      <c r="E1311" s="294" t="s">
        <v>14308</v>
      </c>
      <c r="F1311" s="294" t="s">
        <v>14309</v>
      </c>
      <c r="G1311" s="393" t="s">
        <v>10616</v>
      </c>
      <c r="H1311" s="500" t="s">
        <v>14310</v>
      </c>
      <c r="I1311" s="400" t="s">
        <v>14301</v>
      </c>
      <c r="J1311" s="400">
        <v>17</v>
      </c>
      <c r="V1311" s="473"/>
      <c r="AC1311" s="473"/>
      <c r="AD1311" s="473"/>
      <c r="AG1311" s="375"/>
      <c r="AH1311" s="375"/>
    </row>
    <row r="1312" spans="1:35" s="376" customFormat="1">
      <c r="A1312" s="294" t="s">
        <v>26</v>
      </c>
      <c r="B1312" s="393">
        <v>19</v>
      </c>
      <c r="C1312" s="294" t="s">
        <v>14288</v>
      </c>
      <c r="D1312" s="395">
        <v>18</v>
      </c>
      <c r="E1312" s="294" t="s">
        <v>3947</v>
      </c>
      <c r="F1312" s="294" t="s">
        <v>3948</v>
      </c>
      <c r="G1312" s="393" t="s">
        <v>10616</v>
      </c>
      <c r="H1312" s="500" t="s">
        <v>14311</v>
      </c>
      <c r="I1312" s="400" t="s">
        <v>14301</v>
      </c>
      <c r="J1312" s="400">
        <v>18</v>
      </c>
      <c r="V1312" s="473"/>
      <c r="AC1312" s="473"/>
      <c r="AD1312" s="473"/>
      <c r="AG1312" s="375"/>
      <c r="AH1312" s="375"/>
    </row>
    <row r="1313" spans="1:40" s="376" customFormat="1">
      <c r="A1313" s="294" t="s">
        <v>26</v>
      </c>
      <c r="B1313" s="393">
        <v>20</v>
      </c>
      <c r="C1313" s="294" t="s">
        <v>14288</v>
      </c>
      <c r="D1313" s="395">
        <v>19</v>
      </c>
      <c r="E1313" s="294" t="s">
        <v>14312</v>
      </c>
      <c r="F1313" s="294" t="s">
        <v>14313</v>
      </c>
      <c r="G1313" s="393" t="s">
        <v>10616</v>
      </c>
      <c r="H1313" s="500" t="s">
        <v>14314</v>
      </c>
      <c r="I1313" s="400" t="s">
        <v>14301</v>
      </c>
      <c r="J1313" s="400">
        <v>19</v>
      </c>
      <c r="V1313" s="473"/>
      <c r="AC1313" s="473"/>
      <c r="AD1313" s="473"/>
      <c r="AG1313" s="375"/>
      <c r="AH1313" s="375"/>
    </row>
    <row r="1314" spans="1:40" s="376" customFormat="1">
      <c r="A1314" s="294" t="s">
        <v>26</v>
      </c>
      <c r="B1314" s="393">
        <v>21</v>
      </c>
      <c r="C1314" s="294" t="s">
        <v>14288</v>
      </c>
      <c r="D1314" s="395">
        <v>20</v>
      </c>
      <c r="E1314" s="294" t="s">
        <v>14315</v>
      </c>
      <c r="F1314" s="294" t="s">
        <v>14316</v>
      </c>
      <c r="G1314" s="393" t="s">
        <v>10616</v>
      </c>
      <c r="H1314" s="500" t="s">
        <v>14317</v>
      </c>
      <c r="I1314" s="400" t="s">
        <v>14301</v>
      </c>
      <c r="J1314" s="400">
        <v>20</v>
      </c>
      <c r="V1314" s="473"/>
      <c r="AC1314" s="473"/>
      <c r="AD1314" s="473"/>
      <c r="AG1314" s="375"/>
      <c r="AH1314" s="375"/>
    </row>
    <row r="1315" spans="1:40" s="376" customFormat="1">
      <c r="A1315" s="294" t="s">
        <v>26</v>
      </c>
      <c r="B1315" s="393">
        <v>22</v>
      </c>
      <c r="C1315" s="294" t="s">
        <v>14288</v>
      </c>
      <c r="D1315" s="395">
        <v>21</v>
      </c>
      <c r="E1315" s="294" t="s">
        <v>14318</v>
      </c>
      <c r="F1315" s="294" t="s">
        <v>14319</v>
      </c>
      <c r="G1315" s="393" t="s">
        <v>10616</v>
      </c>
      <c r="H1315" s="500" t="s">
        <v>14318</v>
      </c>
      <c r="I1315" s="400" t="s">
        <v>14301</v>
      </c>
      <c r="J1315" s="400">
        <v>21</v>
      </c>
      <c r="V1315" s="473"/>
      <c r="AC1315" s="473"/>
      <c r="AD1315" s="473"/>
      <c r="AG1315" s="375"/>
      <c r="AH1315" s="375"/>
    </row>
    <row r="1316" spans="1:40">
      <c r="A1316" s="294" t="s">
        <v>42</v>
      </c>
      <c r="B1316" s="393">
        <v>23</v>
      </c>
      <c r="C1316" s="294" t="s">
        <v>14288</v>
      </c>
      <c r="D1316" s="395">
        <v>22</v>
      </c>
      <c r="E1316" s="294" t="s">
        <v>14320</v>
      </c>
      <c r="F1316" s="294" t="s">
        <v>14321</v>
      </c>
      <c r="G1316" s="393" t="s">
        <v>10616</v>
      </c>
      <c r="H1316" s="500" t="s">
        <v>14322</v>
      </c>
      <c r="I1316" s="400" t="s">
        <v>14296</v>
      </c>
      <c r="J1316" s="400">
        <v>22</v>
      </c>
      <c r="K1316" s="50"/>
      <c r="L1316" s="50"/>
      <c r="M1316" s="50"/>
      <c r="N1316" s="50"/>
      <c r="O1316" s="50"/>
      <c r="P1316" s="50"/>
      <c r="Q1316" s="50"/>
      <c r="R1316" s="50"/>
      <c r="S1316" s="50"/>
      <c r="T1316" s="50"/>
      <c r="U1316" s="50"/>
      <c r="V1316" s="401"/>
      <c r="W1316" s="50"/>
      <c r="X1316" s="50"/>
      <c r="Y1316" s="50"/>
      <c r="Z1316" s="50"/>
      <c r="AA1316" s="50"/>
      <c r="AB1316" s="50"/>
      <c r="AC1316" s="401"/>
      <c r="AD1316" s="401"/>
      <c r="AE1316" s="50"/>
      <c r="AF1316" s="50"/>
      <c r="AG1316" s="52"/>
      <c r="AI1316" s="50"/>
    </row>
    <row r="1317" spans="1:40">
      <c r="A1317" s="294" t="s">
        <v>42</v>
      </c>
      <c r="B1317" s="393">
        <v>24</v>
      </c>
      <c r="C1317" s="294" t="s">
        <v>14288</v>
      </c>
      <c r="D1317" s="395">
        <v>23</v>
      </c>
      <c r="E1317" s="294" t="s">
        <v>14323</v>
      </c>
      <c r="F1317" s="294" t="s">
        <v>14324</v>
      </c>
      <c r="G1317" s="393" t="s">
        <v>10616</v>
      </c>
      <c r="H1317" s="500" t="s">
        <v>14325</v>
      </c>
      <c r="I1317" s="400" t="s">
        <v>14296</v>
      </c>
      <c r="J1317" s="400">
        <v>23</v>
      </c>
      <c r="K1317" s="50"/>
      <c r="L1317" s="50"/>
      <c r="M1317" s="50"/>
      <c r="N1317" s="50"/>
      <c r="O1317" s="50"/>
      <c r="P1317" s="50"/>
      <c r="Q1317" s="50"/>
      <c r="R1317" s="50"/>
      <c r="S1317" s="50"/>
      <c r="T1317" s="50"/>
      <c r="U1317" s="50"/>
      <c r="V1317" s="401"/>
      <c r="W1317" s="50"/>
      <c r="X1317" s="50"/>
      <c r="Y1317" s="50"/>
      <c r="Z1317" s="50"/>
      <c r="AA1317" s="50"/>
      <c r="AB1317" s="50"/>
      <c r="AC1317" s="401"/>
      <c r="AD1317" s="401"/>
      <c r="AE1317" s="50"/>
      <c r="AF1317" s="50"/>
      <c r="AG1317" s="52"/>
      <c r="AJ1317" s="52"/>
      <c r="AK1317" s="52"/>
      <c r="AL1317" s="52"/>
      <c r="AM1317" s="52"/>
      <c r="AN1317" s="52"/>
    </row>
    <row r="1318" spans="1:40" ht="13.5" thickBot="1">
      <c r="A1318" s="294" t="s">
        <v>15</v>
      </c>
      <c r="B1318" s="393">
        <v>21</v>
      </c>
      <c r="C1318" s="294" t="s">
        <v>14288</v>
      </c>
      <c r="D1318" s="395">
        <f t="shared" ref="D1318" si="20">D1317+1</f>
        <v>24</v>
      </c>
      <c r="E1318" s="394"/>
      <c r="F1318" s="394"/>
      <c r="G1318" s="393" t="s">
        <v>10616</v>
      </c>
      <c r="H1318" s="397"/>
      <c r="I1318" s="402"/>
      <c r="J1318" s="400">
        <v>20</v>
      </c>
      <c r="V1318" s="386"/>
      <c r="Y1318" s="50"/>
      <c r="Z1318" s="50"/>
      <c r="AA1318" s="50"/>
      <c r="AB1318" s="50"/>
      <c r="AC1318" s="401"/>
      <c r="AD1318" s="386"/>
      <c r="AG1318" s="52"/>
      <c r="AJ1318" s="52"/>
      <c r="AK1318" s="52"/>
      <c r="AL1318" s="52"/>
      <c r="AM1318" s="52"/>
      <c r="AN1318" s="52"/>
    </row>
    <row r="1319" spans="1:40" ht="14.25" thickTop="1" thickBot="1">
      <c r="A1319" s="878" t="s">
        <v>9883</v>
      </c>
      <c r="B1319" s="878"/>
      <c r="C1319" s="879"/>
      <c r="D1319" s="878"/>
      <c r="E1319" s="880"/>
      <c r="F1319" s="879"/>
      <c r="G1319" s="878"/>
      <c r="I1319" s="386"/>
      <c r="V1319" s="386"/>
      <c r="AC1319" s="386"/>
      <c r="AD1319" s="386"/>
      <c r="AG1319" s="52"/>
      <c r="AJ1319" s="52"/>
      <c r="AK1319" s="52"/>
      <c r="AL1319" s="52"/>
      <c r="AM1319" s="52"/>
    </row>
    <row r="1320" spans="1:40" ht="15.75" thickTop="1" thickBot="1">
      <c r="A1320" s="403" t="s">
        <v>164</v>
      </c>
      <c r="B1320" s="403" t="s">
        <v>9024</v>
      </c>
      <c r="C1320" s="404" t="s">
        <v>1509</v>
      </c>
      <c r="D1320" s="403" t="s">
        <v>9884</v>
      </c>
      <c r="E1320" s="404" t="s">
        <v>4</v>
      </c>
      <c r="F1320" s="405" t="s">
        <v>9885</v>
      </c>
      <c r="G1320" s="403" t="s">
        <v>9886</v>
      </c>
      <c r="I1320" s="386"/>
      <c r="V1320" s="386"/>
      <c r="AC1320" s="386"/>
      <c r="AD1320" s="386"/>
      <c r="AG1320" s="52"/>
      <c r="AJ1320" s="52"/>
      <c r="AK1320" s="52"/>
      <c r="AL1320" s="52"/>
      <c r="AM1320" s="52"/>
    </row>
    <row r="1321" spans="1:40" ht="14.25" thickTop="1" thickBot="1">
      <c r="A1321" s="878" t="s">
        <v>14326</v>
      </c>
      <c r="B1321" s="878"/>
      <c r="C1321" s="879"/>
      <c r="D1321" s="878"/>
      <c r="E1321" s="880"/>
      <c r="F1321" s="879"/>
      <c r="G1321" s="878"/>
      <c r="I1321" s="386"/>
      <c r="V1321" s="386"/>
      <c r="AC1321" s="386"/>
      <c r="AD1321" s="386"/>
      <c r="AG1321" s="52"/>
      <c r="AJ1321" s="52"/>
      <c r="AK1321" s="52"/>
      <c r="AL1321" s="52"/>
      <c r="AM1321" s="52"/>
    </row>
    <row r="1322" spans="1:40" ht="15.75" thickTop="1">
      <c r="A1322" s="406" t="s">
        <v>15</v>
      </c>
      <c r="B1322" s="407">
        <v>100</v>
      </c>
      <c r="C1322" s="406" t="s">
        <v>14326</v>
      </c>
      <c r="D1322" s="412">
        <v>0</v>
      </c>
      <c r="E1322" s="410" t="s">
        <v>14278</v>
      </c>
      <c r="F1322" s="408"/>
      <c r="G1322" s="411" t="s">
        <v>14278</v>
      </c>
      <c r="I1322" s="386"/>
      <c r="V1322" s="386"/>
      <c r="AC1322" s="386"/>
      <c r="AD1322" s="386"/>
      <c r="AG1322" s="52"/>
      <c r="AJ1322" s="52"/>
      <c r="AK1322" s="52"/>
      <c r="AL1322" s="52"/>
      <c r="AM1322" s="52"/>
    </row>
    <row r="1323" spans="1:40" ht="42.75">
      <c r="A1323" s="406" t="s">
        <v>15</v>
      </c>
      <c r="B1323" s="417">
        <v>101</v>
      </c>
      <c r="C1323" s="406" t="s">
        <v>14326</v>
      </c>
      <c r="D1323" s="418">
        <v>1</v>
      </c>
      <c r="E1323" s="410" t="s">
        <v>14327</v>
      </c>
      <c r="F1323" s="408"/>
      <c r="G1323" s="411" t="s">
        <v>14327</v>
      </c>
      <c r="I1323" s="386"/>
      <c r="V1323" s="386"/>
      <c r="AC1323" s="386"/>
      <c r="AD1323" s="386"/>
      <c r="AG1323" s="52"/>
      <c r="AJ1323" s="52"/>
      <c r="AK1323" s="52"/>
      <c r="AL1323" s="52"/>
      <c r="AM1323" s="52"/>
    </row>
    <row r="1324" spans="1:40" ht="42.75">
      <c r="A1324" s="406" t="s">
        <v>15</v>
      </c>
      <c r="B1324" s="407">
        <v>102</v>
      </c>
      <c r="C1324" s="406" t="s">
        <v>14326</v>
      </c>
      <c r="D1324" s="418">
        <v>2</v>
      </c>
      <c r="E1324" s="410" t="s">
        <v>14328</v>
      </c>
      <c r="F1324" s="408"/>
      <c r="G1324" s="411" t="s">
        <v>14328</v>
      </c>
      <c r="I1324" s="386"/>
      <c r="V1324" s="386"/>
      <c r="AC1324" s="386"/>
      <c r="AD1324" s="386"/>
      <c r="AG1324" s="52"/>
      <c r="AJ1324" s="52"/>
      <c r="AK1324" s="52"/>
      <c r="AL1324" s="52"/>
      <c r="AM1324" s="52"/>
    </row>
    <row r="1325" spans="1:40" ht="42.75">
      <c r="A1325" s="406" t="s">
        <v>15</v>
      </c>
      <c r="B1325" s="417">
        <v>103</v>
      </c>
      <c r="C1325" s="406" t="s">
        <v>14326</v>
      </c>
      <c r="D1325" s="418">
        <v>3</v>
      </c>
      <c r="E1325" s="410" t="s">
        <v>14329</v>
      </c>
      <c r="F1325" s="408"/>
      <c r="G1325" s="411" t="s">
        <v>14329</v>
      </c>
      <c r="I1325" s="386"/>
      <c r="V1325" s="386"/>
      <c r="AC1325" s="386"/>
      <c r="AD1325" s="386"/>
      <c r="AG1325" s="52"/>
      <c r="AJ1325" s="52"/>
      <c r="AK1325" s="52"/>
      <c r="AL1325" s="52"/>
      <c r="AM1325" s="52"/>
    </row>
    <row r="1326" spans="1:40" ht="42.75">
      <c r="A1326" s="406" t="s">
        <v>15</v>
      </c>
      <c r="B1326" s="407">
        <v>104</v>
      </c>
      <c r="C1326" s="406" t="s">
        <v>14326</v>
      </c>
      <c r="D1326" s="418">
        <v>4</v>
      </c>
      <c r="E1326" s="410" t="s">
        <v>14330</v>
      </c>
      <c r="F1326" s="408"/>
      <c r="G1326" s="411" t="s">
        <v>14330</v>
      </c>
      <c r="I1326" s="386"/>
      <c r="V1326" s="386"/>
      <c r="AC1326" s="386"/>
      <c r="AD1326" s="386"/>
      <c r="AG1326" s="52"/>
      <c r="AJ1326" s="52"/>
      <c r="AK1326" s="52"/>
      <c r="AL1326" s="52"/>
      <c r="AM1326" s="52"/>
    </row>
    <row r="1327" spans="1:40" ht="42.75">
      <c r="A1327" s="406" t="s">
        <v>15</v>
      </c>
      <c r="B1327" s="417">
        <v>105</v>
      </c>
      <c r="C1327" s="406" t="s">
        <v>14326</v>
      </c>
      <c r="D1327" s="418">
        <v>5</v>
      </c>
      <c r="E1327" s="410" t="s">
        <v>14331</v>
      </c>
      <c r="F1327" s="408"/>
      <c r="G1327" s="411" t="s">
        <v>14331</v>
      </c>
      <c r="I1327" s="386"/>
      <c r="V1327" s="386"/>
      <c r="AC1327" s="386"/>
      <c r="AD1327" s="386"/>
      <c r="AG1327" s="52"/>
      <c r="AJ1327" s="52"/>
      <c r="AK1327" s="52"/>
      <c r="AL1327" s="52"/>
      <c r="AM1327" s="52"/>
    </row>
    <row r="1328" spans="1:40" ht="42.75">
      <c r="A1328" s="406" t="s">
        <v>15</v>
      </c>
      <c r="B1328" s="407">
        <v>106</v>
      </c>
      <c r="C1328" s="406" t="s">
        <v>14326</v>
      </c>
      <c r="D1328" s="418">
        <v>6</v>
      </c>
      <c r="E1328" s="410" t="s">
        <v>14332</v>
      </c>
      <c r="F1328" s="408"/>
      <c r="G1328" s="411" t="s">
        <v>14332</v>
      </c>
      <c r="I1328" s="386"/>
      <c r="V1328" s="386"/>
      <c r="AC1328" s="386"/>
      <c r="AD1328" s="386"/>
      <c r="AG1328" s="52"/>
      <c r="AJ1328" s="52"/>
      <c r="AK1328" s="52"/>
      <c r="AL1328" s="52"/>
      <c r="AM1328" s="52"/>
    </row>
    <row r="1329" spans="1:39" ht="57">
      <c r="A1329" s="406" t="s">
        <v>15</v>
      </c>
      <c r="B1329" s="417">
        <v>107</v>
      </c>
      <c r="C1329" s="406" t="s">
        <v>14326</v>
      </c>
      <c r="D1329" s="418">
        <v>7</v>
      </c>
      <c r="E1329" s="410" t="s">
        <v>14333</v>
      </c>
      <c r="F1329" s="408"/>
      <c r="G1329" s="411" t="s">
        <v>14333</v>
      </c>
      <c r="I1329" s="386"/>
      <c r="V1329" s="386"/>
      <c r="AC1329" s="386"/>
      <c r="AD1329" s="386"/>
      <c r="AG1329" s="52"/>
      <c r="AJ1329" s="52"/>
      <c r="AK1329" s="52"/>
      <c r="AL1329" s="52"/>
      <c r="AM1329" s="52"/>
    </row>
    <row r="1330" spans="1:39" ht="28.5">
      <c r="A1330" s="406" t="s">
        <v>15</v>
      </c>
      <c r="B1330" s="407">
        <v>108</v>
      </c>
      <c r="C1330" s="406" t="s">
        <v>14326</v>
      </c>
      <c r="D1330" s="418">
        <v>10</v>
      </c>
      <c r="E1330" s="410" t="s">
        <v>14334</v>
      </c>
      <c r="F1330" s="408"/>
      <c r="G1330" s="411" t="s">
        <v>14334</v>
      </c>
      <c r="I1330" s="386"/>
      <c r="V1330" s="386"/>
      <c r="AC1330" s="386"/>
      <c r="AD1330" s="386"/>
      <c r="AG1330" s="52"/>
      <c r="AJ1330" s="52"/>
      <c r="AK1330" s="52"/>
      <c r="AL1330" s="52"/>
      <c r="AM1330" s="52"/>
    </row>
    <row r="1331" spans="1:39" ht="14.25">
      <c r="A1331" s="406" t="s">
        <v>15</v>
      </c>
      <c r="B1331" s="417">
        <v>109</v>
      </c>
      <c r="C1331" s="406" t="s">
        <v>14326</v>
      </c>
      <c r="D1331" s="418">
        <v>11</v>
      </c>
      <c r="E1331" s="410" t="s">
        <v>14335</v>
      </c>
      <c r="F1331" s="408"/>
      <c r="G1331" s="411" t="s">
        <v>14335</v>
      </c>
      <c r="I1331" s="386"/>
      <c r="V1331" s="386"/>
      <c r="AC1331" s="386"/>
      <c r="AD1331" s="386"/>
      <c r="AG1331" s="52"/>
      <c r="AJ1331" s="52"/>
      <c r="AK1331" s="52"/>
      <c r="AL1331" s="52"/>
      <c r="AM1331" s="52"/>
    </row>
    <row r="1332" spans="1:39" ht="42.75">
      <c r="A1332" s="406" t="s">
        <v>15</v>
      </c>
      <c r="B1332" s="407">
        <v>110</v>
      </c>
      <c r="C1332" s="406" t="s">
        <v>14326</v>
      </c>
      <c r="D1332" s="418">
        <v>20</v>
      </c>
      <c r="E1332" s="410" t="s">
        <v>14336</v>
      </c>
      <c r="F1332" s="408"/>
      <c r="G1332" s="411" t="s">
        <v>14336</v>
      </c>
      <c r="I1332" s="386"/>
      <c r="V1332" s="386"/>
      <c r="AC1332" s="386"/>
      <c r="AD1332" s="386"/>
      <c r="AG1332" s="52"/>
      <c r="AJ1332" s="52"/>
      <c r="AK1332" s="52"/>
      <c r="AL1332" s="52"/>
      <c r="AM1332" s="52"/>
    </row>
    <row r="1333" spans="1:39" ht="42.75">
      <c r="A1333" s="406" t="s">
        <v>15</v>
      </c>
      <c r="B1333" s="417">
        <v>111</v>
      </c>
      <c r="C1333" s="406" t="s">
        <v>14326</v>
      </c>
      <c r="D1333" s="418">
        <v>21</v>
      </c>
      <c r="E1333" s="410" t="s">
        <v>14337</v>
      </c>
      <c r="F1333" s="408"/>
      <c r="G1333" s="411" t="s">
        <v>14337</v>
      </c>
      <c r="I1333" s="386"/>
      <c r="V1333" s="386"/>
      <c r="AC1333" s="386"/>
      <c r="AD1333" s="386"/>
      <c r="AG1333" s="52"/>
      <c r="AJ1333" s="52"/>
      <c r="AK1333" s="52"/>
      <c r="AL1333" s="52"/>
      <c r="AM1333" s="52"/>
    </row>
    <row r="1334" spans="1:39" ht="28.5">
      <c r="A1334" s="406" t="s">
        <v>15</v>
      </c>
      <c r="B1334" s="407">
        <v>112</v>
      </c>
      <c r="C1334" s="406" t="s">
        <v>14326</v>
      </c>
      <c r="D1334" s="418">
        <v>50</v>
      </c>
      <c r="E1334" s="410" t="s">
        <v>14338</v>
      </c>
      <c r="F1334" s="408"/>
      <c r="G1334" s="411" t="s">
        <v>14338</v>
      </c>
      <c r="I1334" s="386"/>
      <c r="V1334" s="386"/>
      <c r="AC1334" s="386"/>
      <c r="AD1334" s="386"/>
      <c r="AG1334" s="52"/>
      <c r="AJ1334" s="52"/>
      <c r="AK1334" s="52"/>
      <c r="AL1334" s="52"/>
      <c r="AM1334" s="52"/>
    </row>
    <row r="1335" spans="1:39" ht="28.5">
      <c r="A1335" s="406" t="s">
        <v>15</v>
      </c>
      <c r="B1335" s="417">
        <v>113</v>
      </c>
      <c r="C1335" s="406" t="s">
        <v>14326</v>
      </c>
      <c r="D1335" s="418">
        <v>51</v>
      </c>
      <c r="E1335" s="410" t="s">
        <v>14339</v>
      </c>
      <c r="F1335" s="408"/>
      <c r="G1335" s="411" t="s">
        <v>14339</v>
      </c>
      <c r="I1335" s="386"/>
      <c r="V1335" s="386"/>
      <c r="AC1335" s="386"/>
      <c r="AD1335" s="386"/>
      <c r="AG1335" s="52"/>
      <c r="AJ1335" s="52"/>
      <c r="AK1335" s="52"/>
      <c r="AL1335" s="52"/>
      <c r="AM1335" s="52"/>
    </row>
    <row r="1336" spans="1:39" ht="28.5">
      <c r="A1336" s="406" t="s">
        <v>15</v>
      </c>
      <c r="B1336" s="407">
        <v>114</v>
      </c>
      <c r="C1336" s="406" t="s">
        <v>14326</v>
      </c>
      <c r="D1336" s="418">
        <v>52</v>
      </c>
      <c r="E1336" s="410" t="s">
        <v>14340</v>
      </c>
      <c r="F1336" s="408"/>
      <c r="G1336" s="411" t="s">
        <v>14340</v>
      </c>
      <c r="I1336" s="386"/>
      <c r="V1336" s="386"/>
      <c r="AC1336" s="386"/>
      <c r="AD1336" s="386"/>
      <c r="AG1336" s="52"/>
      <c r="AJ1336" s="52"/>
      <c r="AK1336" s="52"/>
      <c r="AL1336" s="52"/>
      <c r="AM1336" s="52"/>
    </row>
    <row r="1337" spans="1:39" ht="57">
      <c r="A1337" s="406" t="s">
        <v>15</v>
      </c>
      <c r="B1337" s="417">
        <v>115</v>
      </c>
      <c r="C1337" s="406" t="s">
        <v>14326</v>
      </c>
      <c r="D1337" s="418">
        <v>70</v>
      </c>
      <c r="E1337" s="410" t="s">
        <v>14341</v>
      </c>
      <c r="F1337" s="408"/>
      <c r="G1337" s="411" t="s">
        <v>14341</v>
      </c>
      <c r="I1337" s="386"/>
      <c r="V1337" s="386"/>
      <c r="AC1337" s="386"/>
      <c r="AD1337" s="386"/>
      <c r="AG1337" s="52"/>
      <c r="AJ1337" s="52"/>
      <c r="AK1337" s="52"/>
      <c r="AL1337" s="52"/>
      <c r="AM1337" s="52"/>
    </row>
    <row r="1338" spans="1:39" ht="57">
      <c r="A1338" s="406" t="s">
        <v>15</v>
      </c>
      <c r="B1338" s="407">
        <v>116</v>
      </c>
      <c r="C1338" s="406" t="s">
        <v>14326</v>
      </c>
      <c r="D1338" s="418">
        <v>71</v>
      </c>
      <c r="E1338" s="410" t="s">
        <v>14342</v>
      </c>
      <c r="F1338" s="408"/>
      <c r="G1338" s="411" t="s">
        <v>14342</v>
      </c>
      <c r="I1338" s="386"/>
      <c r="V1338" s="386"/>
      <c r="AC1338" s="386"/>
      <c r="AD1338" s="386"/>
      <c r="AG1338" s="52"/>
      <c r="AJ1338" s="52"/>
      <c r="AK1338" s="52"/>
      <c r="AL1338" s="52"/>
      <c r="AM1338" s="52"/>
    </row>
    <row r="1339" spans="1:39" ht="57">
      <c r="A1339" s="406" t="s">
        <v>15</v>
      </c>
      <c r="B1339" s="417">
        <v>117</v>
      </c>
      <c r="C1339" s="406" t="s">
        <v>14326</v>
      </c>
      <c r="D1339" s="418">
        <v>72</v>
      </c>
      <c r="E1339" s="410" t="s">
        <v>14343</v>
      </c>
      <c r="F1339" s="408"/>
      <c r="G1339" s="411" t="s">
        <v>14343</v>
      </c>
      <c r="I1339" s="386"/>
      <c r="V1339" s="386"/>
      <c r="AC1339" s="386"/>
      <c r="AD1339" s="386"/>
      <c r="AG1339" s="52"/>
      <c r="AJ1339" s="52"/>
      <c r="AK1339" s="52"/>
      <c r="AL1339" s="52"/>
      <c r="AM1339" s="52"/>
    </row>
    <row r="1340" spans="1:39" ht="71.25">
      <c r="A1340" s="406" t="s">
        <v>15</v>
      </c>
      <c r="B1340" s="407">
        <v>118</v>
      </c>
      <c r="C1340" s="406" t="s">
        <v>14326</v>
      </c>
      <c r="D1340" s="418">
        <v>100</v>
      </c>
      <c r="E1340" s="410" t="s">
        <v>14344</v>
      </c>
      <c r="F1340" s="408"/>
      <c r="G1340" s="411" t="s">
        <v>14344</v>
      </c>
      <c r="I1340" s="386"/>
      <c r="V1340" s="386"/>
      <c r="AC1340" s="386"/>
      <c r="AD1340" s="386"/>
      <c r="AG1340" s="52"/>
      <c r="AJ1340" s="52"/>
      <c r="AK1340" s="52"/>
      <c r="AL1340" s="52"/>
      <c r="AM1340" s="52"/>
    </row>
    <row r="1341" spans="1:39" ht="57">
      <c r="A1341" s="406" t="s">
        <v>15</v>
      </c>
      <c r="B1341" s="417">
        <v>119</v>
      </c>
      <c r="C1341" s="406" t="s">
        <v>14326</v>
      </c>
      <c r="D1341" s="418">
        <v>101</v>
      </c>
      <c r="E1341" s="410" t="s">
        <v>14345</v>
      </c>
      <c r="F1341" s="408"/>
      <c r="G1341" s="411" t="s">
        <v>14345</v>
      </c>
      <c r="I1341" s="386"/>
      <c r="V1341" s="386"/>
      <c r="AC1341" s="386"/>
      <c r="AD1341" s="386"/>
      <c r="AG1341" s="52"/>
      <c r="AJ1341" s="52"/>
      <c r="AK1341" s="52"/>
      <c r="AL1341" s="52"/>
      <c r="AM1341" s="52"/>
    </row>
    <row r="1342" spans="1:39" ht="71.25">
      <c r="A1342" s="406" t="s">
        <v>15</v>
      </c>
      <c r="B1342" s="407">
        <v>120</v>
      </c>
      <c r="C1342" s="406" t="s">
        <v>14326</v>
      </c>
      <c r="D1342" s="418">
        <v>102</v>
      </c>
      <c r="E1342" s="410" t="s">
        <v>14346</v>
      </c>
      <c r="F1342" s="408"/>
      <c r="G1342" s="411" t="s">
        <v>14346</v>
      </c>
      <c r="I1342" s="386"/>
      <c r="V1342" s="386"/>
      <c r="AC1342" s="386"/>
      <c r="AD1342" s="386"/>
      <c r="AG1342" s="52"/>
      <c r="AJ1342" s="52"/>
      <c r="AK1342" s="52"/>
      <c r="AL1342" s="52"/>
      <c r="AM1342" s="52"/>
    </row>
    <row r="1343" spans="1:39" ht="71.25">
      <c r="A1343" s="406" t="s">
        <v>15</v>
      </c>
      <c r="B1343" s="417">
        <v>121</v>
      </c>
      <c r="C1343" s="406" t="s">
        <v>14326</v>
      </c>
      <c r="D1343" s="418">
        <v>103</v>
      </c>
      <c r="E1343" s="410" t="s">
        <v>14347</v>
      </c>
      <c r="F1343" s="408"/>
      <c r="G1343" s="411" t="s">
        <v>14347</v>
      </c>
      <c r="I1343" s="386"/>
      <c r="V1343" s="386"/>
      <c r="AC1343" s="386"/>
      <c r="AD1343" s="386"/>
      <c r="AG1343" s="52"/>
      <c r="AJ1343" s="52"/>
      <c r="AK1343" s="52"/>
      <c r="AL1343" s="52"/>
      <c r="AM1343" s="52"/>
    </row>
    <row r="1344" spans="1:39" ht="57">
      <c r="A1344" s="406" t="s">
        <v>15</v>
      </c>
      <c r="B1344" s="407">
        <v>122</v>
      </c>
      <c r="C1344" s="406" t="s">
        <v>14326</v>
      </c>
      <c r="D1344" s="418">
        <v>200</v>
      </c>
      <c r="E1344" s="410" t="s">
        <v>14348</v>
      </c>
      <c r="F1344" s="408"/>
      <c r="G1344" s="411" t="s">
        <v>14348</v>
      </c>
      <c r="I1344" s="386"/>
      <c r="V1344" s="386"/>
      <c r="AC1344" s="386"/>
      <c r="AD1344" s="386"/>
      <c r="AG1344" s="52"/>
      <c r="AJ1344" s="52"/>
      <c r="AK1344" s="52"/>
      <c r="AL1344" s="52"/>
      <c r="AM1344" s="52"/>
    </row>
    <row r="1345" spans="1:39" ht="57">
      <c r="A1345" s="406" t="s">
        <v>15</v>
      </c>
      <c r="B1345" s="417">
        <v>123</v>
      </c>
      <c r="C1345" s="406" t="s">
        <v>14326</v>
      </c>
      <c r="D1345" s="418">
        <v>201</v>
      </c>
      <c r="E1345" s="410" t="s">
        <v>14349</v>
      </c>
      <c r="F1345" s="408"/>
      <c r="G1345" s="411" t="s">
        <v>14349</v>
      </c>
      <c r="I1345" s="386"/>
      <c r="V1345" s="386"/>
      <c r="AC1345" s="386"/>
      <c r="AD1345" s="386"/>
      <c r="AG1345" s="52"/>
      <c r="AJ1345" s="52"/>
      <c r="AK1345" s="52"/>
      <c r="AL1345" s="52"/>
      <c r="AM1345" s="52"/>
    </row>
    <row r="1346" spans="1:39" ht="85.5">
      <c r="A1346" s="406" t="s">
        <v>15</v>
      </c>
      <c r="B1346" s="407">
        <v>124</v>
      </c>
      <c r="C1346" s="406" t="s">
        <v>14326</v>
      </c>
      <c r="D1346" s="418">
        <v>202</v>
      </c>
      <c r="E1346" s="410" t="s">
        <v>14350</v>
      </c>
      <c r="F1346" s="408"/>
      <c r="G1346" s="411" t="s">
        <v>14350</v>
      </c>
      <c r="I1346" s="386"/>
      <c r="V1346" s="386"/>
      <c r="AC1346" s="386"/>
      <c r="AD1346" s="386"/>
      <c r="AG1346" s="52"/>
      <c r="AJ1346" s="52"/>
      <c r="AK1346" s="52"/>
      <c r="AL1346" s="52"/>
      <c r="AM1346" s="52"/>
    </row>
    <row r="1347" spans="1:39" ht="71.25">
      <c r="A1347" s="406" t="s">
        <v>15</v>
      </c>
      <c r="B1347" s="417">
        <v>125</v>
      </c>
      <c r="C1347" s="406" t="s">
        <v>14326</v>
      </c>
      <c r="D1347" s="418">
        <v>203</v>
      </c>
      <c r="E1347" s="410" t="s">
        <v>14351</v>
      </c>
      <c r="F1347" s="408"/>
      <c r="G1347" s="411" t="s">
        <v>14351</v>
      </c>
      <c r="I1347" s="386"/>
      <c r="V1347" s="386"/>
      <c r="AC1347" s="386"/>
      <c r="AD1347" s="386"/>
      <c r="AG1347" s="52"/>
      <c r="AJ1347" s="52"/>
      <c r="AK1347" s="52"/>
      <c r="AL1347" s="52"/>
      <c r="AM1347" s="52"/>
    </row>
    <row r="1348" spans="1:39" ht="57">
      <c r="A1348" s="406" t="s">
        <v>15</v>
      </c>
      <c r="B1348" s="407">
        <v>126</v>
      </c>
      <c r="C1348" s="406" t="s">
        <v>14326</v>
      </c>
      <c r="D1348" s="418">
        <v>204</v>
      </c>
      <c r="E1348" s="410" t="s">
        <v>14352</v>
      </c>
      <c r="F1348" s="408"/>
      <c r="G1348" s="411" t="s">
        <v>14352</v>
      </c>
      <c r="I1348" s="386"/>
      <c r="V1348" s="386"/>
      <c r="AC1348" s="386"/>
      <c r="AD1348" s="386"/>
      <c r="AG1348" s="52"/>
      <c r="AJ1348" s="52"/>
      <c r="AK1348" s="52"/>
      <c r="AL1348" s="52"/>
      <c r="AM1348" s="52"/>
    </row>
    <row r="1349" spans="1:39" ht="71.25">
      <c r="A1349" s="406" t="s">
        <v>15</v>
      </c>
      <c r="B1349" s="417">
        <v>127</v>
      </c>
      <c r="C1349" s="406" t="s">
        <v>14326</v>
      </c>
      <c r="D1349" s="418">
        <v>205</v>
      </c>
      <c r="E1349" s="410" t="s">
        <v>14353</v>
      </c>
      <c r="F1349" s="408"/>
      <c r="G1349" s="411" t="s">
        <v>14353</v>
      </c>
      <c r="I1349" s="386"/>
      <c r="V1349" s="386"/>
      <c r="AC1349" s="386"/>
      <c r="AD1349" s="386"/>
      <c r="AG1349" s="52"/>
      <c r="AJ1349" s="52"/>
      <c r="AK1349" s="52"/>
      <c r="AL1349" s="52"/>
      <c r="AM1349" s="52"/>
    </row>
    <row r="1350" spans="1:39" ht="71.25">
      <c r="A1350" s="406" t="s">
        <v>15</v>
      </c>
      <c r="B1350" s="407">
        <v>128</v>
      </c>
      <c r="C1350" s="406" t="s">
        <v>14326</v>
      </c>
      <c r="D1350" s="418">
        <v>206</v>
      </c>
      <c r="E1350" s="410" t="s">
        <v>14354</v>
      </c>
      <c r="F1350" s="408"/>
      <c r="G1350" s="411" t="s">
        <v>14354</v>
      </c>
      <c r="I1350" s="386"/>
      <c r="V1350" s="386"/>
      <c r="AC1350" s="386"/>
      <c r="AD1350" s="386"/>
      <c r="AG1350" s="52"/>
      <c r="AJ1350" s="52"/>
      <c r="AK1350" s="52"/>
      <c r="AL1350" s="52"/>
      <c r="AM1350" s="52"/>
    </row>
    <row r="1351" spans="1:39" ht="85.5">
      <c r="A1351" s="406" t="s">
        <v>15</v>
      </c>
      <c r="B1351" s="417">
        <v>129</v>
      </c>
      <c r="C1351" s="406" t="s">
        <v>14326</v>
      </c>
      <c r="D1351" s="418">
        <v>510</v>
      </c>
      <c r="E1351" s="410" t="s">
        <v>14355</v>
      </c>
      <c r="F1351" s="408"/>
      <c r="G1351" s="411" t="s">
        <v>14355</v>
      </c>
      <c r="I1351" s="386"/>
      <c r="V1351" s="386"/>
      <c r="AC1351" s="386"/>
      <c r="AD1351" s="386"/>
      <c r="AG1351" s="52"/>
      <c r="AJ1351" s="52"/>
      <c r="AK1351" s="52"/>
      <c r="AL1351" s="52"/>
      <c r="AM1351" s="52"/>
    </row>
    <row r="1352" spans="1:39" ht="71.25">
      <c r="A1352" s="406" t="s">
        <v>15</v>
      </c>
      <c r="B1352" s="407">
        <v>130</v>
      </c>
      <c r="C1352" s="406" t="s">
        <v>14326</v>
      </c>
      <c r="D1352" s="418">
        <v>511</v>
      </c>
      <c r="E1352" s="410" t="s">
        <v>14356</v>
      </c>
      <c r="F1352" s="408"/>
      <c r="G1352" s="411" t="s">
        <v>14356</v>
      </c>
      <c r="I1352" s="386"/>
      <c r="V1352" s="386"/>
      <c r="AC1352" s="386"/>
      <c r="AD1352" s="386"/>
      <c r="AG1352" s="52"/>
      <c r="AJ1352" s="52"/>
      <c r="AK1352" s="52"/>
      <c r="AL1352" s="52"/>
      <c r="AM1352" s="52"/>
    </row>
    <row r="1353" spans="1:39" ht="42.75">
      <c r="A1353" s="406" t="s">
        <v>15</v>
      </c>
      <c r="B1353" s="417">
        <v>131</v>
      </c>
      <c r="C1353" s="406" t="s">
        <v>14326</v>
      </c>
      <c r="D1353" s="418">
        <v>520</v>
      </c>
      <c r="E1353" s="410" t="s">
        <v>14357</v>
      </c>
      <c r="F1353" s="408"/>
      <c r="G1353" s="411" t="s">
        <v>14357</v>
      </c>
      <c r="I1353" s="386"/>
      <c r="V1353" s="386"/>
      <c r="AC1353" s="386"/>
      <c r="AD1353" s="386"/>
      <c r="AG1353" s="52"/>
      <c r="AJ1353" s="52"/>
      <c r="AK1353" s="52"/>
      <c r="AL1353" s="52"/>
      <c r="AM1353" s="52"/>
    </row>
    <row r="1354" spans="1:39" ht="57">
      <c r="A1354" s="406" t="s">
        <v>15</v>
      </c>
      <c r="B1354" s="407">
        <v>132</v>
      </c>
      <c r="C1354" s="406" t="s">
        <v>14326</v>
      </c>
      <c r="D1354" s="418">
        <v>521</v>
      </c>
      <c r="E1354" s="410" t="s">
        <v>14358</v>
      </c>
      <c r="F1354" s="408"/>
      <c r="G1354" s="411" t="s">
        <v>14358</v>
      </c>
      <c r="I1354" s="386"/>
      <c r="V1354" s="386"/>
      <c r="AC1354" s="386"/>
      <c r="AD1354" s="386"/>
      <c r="AG1354" s="52"/>
      <c r="AJ1354" s="52"/>
      <c r="AK1354" s="52"/>
      <c r="AL1354" s="52"/>
      <c r="AM1354" s="52"/>
    </row>
    <row r="1355" spans="1:39" ht="42.75">
      <c r="A1355" s="406" t="s">
        <v>15</v>
      </c>
      <c r="B1355" s="417">
        <v>133</v>
      </c>
      <c r="C1355" s="406" t="s">
        <v>14326</v>
      </c>
      <c r="D1355" s="418">
        <v>522</v>
      </c>
      <c r="E1355" s="410" t="s">
        <v>14359</v>
      </c>
      <c r="F1355" s="408"/>
      <c r="G1355" s="411" t="s">
        <v>14359</v>
      </c>
      <c r="I1355" s="386"/>
      <c r="V1355" s="386"/>
      <c r="AC1355" s="386"/>
      <c r="AD1355" s="386"/>
      <c r="AG1355" s="52"/>
      <c r="AJ1355" s="52"/>
      <c r="AK1355" s="52"/>
      <c r="AL1355" s="52"/>
      <c r="AM1355" s="52"/>
    </row>
    <row r="1356" spans="1:39" ht="42.75">
      <c r="A1356" s="406" t="s">
        <v>15</v>
      </c>
      <c r="B1356" s="407">
        <v>134</v>
      </c>
      <c r="C1356" s="406" t="s">
        <v>14326</v>
      </c>
      <c r="D1356" s="418">
        <v>530</v>
      </c>
      <c r="E1356" s="410" t="s">
        <v>14360</v>
      </c>
      <c r="F1356" s="408"/>
      <c r="G1356" s="411" t="s">
        <v>14360</v>
      </c>
      <c r="I1356" s="386"/>
      <c r="V1356" s="386"/>
      <c r="AC1356" s="386"/>
      <c r="AD1356" s="386"/>
      <c r="AG1356" s="52"/>
      <c r="AJ1356" s="52"/>
      <c r="AK1356" s="52"/>
      <c r="AL1356" s="52"/>
      <c r="AM1356" s="52"/>
    </row>
    <row r="1357" spans="1:39" ht="71.25">
      <c r="A1357" s="406" t="s">
        <v>15</v>
      </c>
      <c r="B1357" s="417">
        <v>135</v>
      </c>
      <c r="C1357" s="406" t="s">
        <v>14326</v>
      </c>
      <c r="D1357" s="418">
        <v>531</v>
      </c>
      <c r="E1357" s="410" t="s">
        <v>14361</v>
      </c>
      <c r="F1357" s="408"/>
      <c r="G1357" s="411" t="s">
        <v>14361</v>
      </c>
      <c r="I1357" s="386"/>
      <c r="V1357" s="386"/>
      <c r="AC1357" s="386"/>
      <c r="AD1357" s="386"/>
      <c r="AG1357" s="52"/>
      <c r="AJ1357" s="52"/>
      <c r="AK1357" s="52"/>
      <c r="AL1357" s="52"/>
      <c r="AM1357" s="52"/>
    </row>
    <row r="1358" spans="1:39" ht="57">
      <c r="A1358" s="406" t="s">
        <v>15</v>
      </c>
      <c r="B1358" s="407">
        <v>136</v>
      </c>
      <c r="C1358" s="406" t="s">
        <v>14326</v>
      </c>
      <c r="D1358" s="418">
        <v>532</v>
      </c>
      <c r="E1358" s="410" t="s">
        <v>14362</v>
      </c>
      <c r="F1358" s="408"/>
      <c r="G1358" s="411" t="s">
        <v>14362</v>
      </c>
      <c r="I1358" s="386"/>
      <c r="V1358" s="386"/>
      <c r="AC1358" s="386"/>
      <c r="AD1358" s="386"/>
      <c r="AG1358" s="52"/>
      <c r="AJ1358" s="52"/>
      <c r="AK1358" s="52"/>
      <c r="AL1358" s="52"/>
      <c r="AM1358" s="52"/>
    </row>
    <row r="1359" spans="1:39" ht="85.5">
      <c r="A1359" s="406" t="s">
        <v>15</v>
      </c>
      <c r="B1359" s="417">
        <v>137</v>
      </c>
      <c r="C1359" s="406" t="s">
        <v>14326</v>
      </c>
      <c r="D1359" s="418">
        <v>550</v>
      </c>
      <c r="E1359" s="410" t="s">
        <v>14363</v>
      </c>
      <c r="F1359" s="408"/>
      <c r="G1359" s="411" t="s">
        <v>14363</v>
      </c>
      <c r="I1359" s="386"/>
      <c r="V1359" s="386"/>
      <c r="AC1359" s="386"/>
      <c r="AD1359" s="386"/>
      <c r="AG1359" s="52"/>
      <c r="AJ1359" s="52"/>
      <c r="AK1359" s="52"/>
      <c r="AL1359" s="52"/>
      <c r="AM1359" s="52"/>
    </row>
    <row r="1360" spans="1:39" ht="85.5">
      <c r="A1360" s="406" t="s">
        <v>15</v>
      </c>
      <c r="B1360" s="407">
        <v>138</v>
      </c>
      <c r="C1360" s="406" t="s">
        <v>14326</v>
      </c>
      <c r="D1360" s="418">
        <v>600</v>
      </c>
      <c r="E1360" s="410" t="s">
        <v>14364</v>
      </c>
      <c r="F1360" s="408"/>
      <c r="G1360" s="411" t="s">
        <v>14364</v>
      </c>
      <c r="I1360" s="386"/>
      <c r="V1360" s="386"/>
      <c r="AC1360" s="386"/>
      <c r="AD1360" s="386"/>
      <c r="AG1360" s="52"/>
      <c r="AJ1360" s="52"/>
      <c r="AK1360" s="52"/>
      <c r="AL1360" s="52"/>
      <c r="AM1360" s="52"/>
    </row>
    <row r="1361" spans="1:39" ht="85.5">
      <c r="A1361" s="406" t="s">
        <v>15</v>
      </c>
      <c r="B1361" s="417">
        <v>139</v>
      </c>
      <c r="C1361" s="406" t="s">
        <v>14326</v>
      </c>
      <c r="D1361" s="418">
        <v>601</v>
      </c>
      <c r="E1361" s="410" t="s">
        <v>14365</v>
      </c>
      <c r="F1361" s="408"/>
      <c r="G1361" s="411" t="s">
        <v>14365</v>
      </c>
      <c r="I1361" s="386"/>
      <c r="V1361" s="386"/>
      <c r="AC1361" s="386"/>
      <c r="AD1361" s="386"/>
      <c r="AG1361" s="52"/>
      <c r="AJ1361" s="52"/>
      <c r="AK1361" s="52"/>
      <c r="AL1361" s="52"/>
      <c r="AM1361" s="52"/>
    </row>
    <row r="1362" spans="1:39" ht="85.5">
      <c r="A1362" s="406" t="s">
        <v>15</v>
      </c>
      <c r="B1362" s="407">
        <v>140</v>
      </c>
      <c r="C1362" s="406" t="s">
        <v>14326</v>
      </c>
      <c r="D1362" s="418">
        <v>604</v>
      </c>
      <c r="E1362" s="410" t="s">
        <v>14366</v>
      </c>
      <c r="F1362" s="408"/>
      <c r="G1362" s="411" t="s">
        <v>14366</v>
      </c>
      <c r="I1362" s="386"/>
      <c r="V1362" s="386"/>
      <c r="AC1362" s="386"/>
      <c r="AD1362" s="386"/>
      <c r="AG1362" s="52"/>
      <c r="AJ1362" s="52"/>
      <c r="AK1362" s="52"/>
      <c r="AL1362" s="52"/>
      <c r="AM1362" s="52"/>
    </row>
    <row r="1363" spans="1:39" ht="85.5">
      <c r="A1363" s="406" t="s">
        <v>15</v>
      </c>
      <c r="B1363" s="417">
        <v>141</v>
      </c>
      <c r="C1363" s="406" t="s">
        <v>14326</v>
      </c>
      <c r="D1363" s="418">
        <v>700</v>
      </c>
      <c r="E1363" s="410" t="s">
        <v>14367</v>
      </c>
      <c r="F1363" s="408"/>
      <c r="G1363" s="411" t="s">
        <v>14367</v>
      </c>
      <c r="I1363" s="386"/>
      <c r="V1363" s="386"/>
      <c r="AC1363" s="386"/>
      <c r="AD1363" s="386"/>
      <c r="AG1363" s="52"/>
      <c r="AJ1363" s="52"/>
      <c r="AK1363" s="52"/>
      <c r="AL1363" s="52"/>
      <c r="AM1363" s="52"/>
    </row>
    <row r="1364" spans="1:39" ht="114">
      <c r="A1364" s="406" t="s">
        <v>15</v>
      </c>
      <c r="B1364" s="407">
        <v>142</v>
      </c>
      <c r="C1364" s="406" t="s">
        <v>14326</v>
      </c>
      <c r="D1364" s="418">
        <v>701</v>
      </c>
      <c r="E1364" s="410" t="s">
        <v>14368</v>
      </c>
      <c r="F1364" s="408"/>
      <c r="G1364" s="411" t="s">
        <v>14368</v>
      </c>
      <c r="I1364" s="386"/>
      <c r="V1364" s="386"/>
      <c r="AC1364" s="386"/>
      <c r="AD1364" s="386"/>
      <c r="AG1364" s="52"/>
      <c r="AJ1364" s="52"/>
      <c r="AK1364" s="52"/>
      <c r="AL1364" s="52"/>
      <c r="AM1364" s="52"/>
    </row>
    <row r="1365" spans="1:39" ht="114">
      <c r="A1365" s="406" t="s">
        <v>15</v>
      </c>
      <c r="B1365" s="417">
        <v>143</v>
      </c>
      <c r="C1365" s="406" t="s">
        <v>14326</v>
      </c>
      <c r="D1365" s="418">
        <v>702</v>
      </c>
      <c r="E1365" s="410" t="s">
        <v>14369</v>
      </c>
      <c r="F1365" s="408"/>
      <c r="G1365" s="411" t="s">
        <v>14369</v>
      </c>
      <c r="I1365" s="386"/>
      <c r="V1365" s="386"/>
      <c r="AC1365" s="386"/>
      <c r="AD1365" s="386"/>
      <c r="AG1365" s="52"/>
      <c r="AJ1365" s="52"/>
      <c r="AK1365" s="52"/>
      <c r="AL1365" s="52"/>
      <c r="AM1365" s="52"/>
    </row>
    <row r="1366" spans="1:39" ht="42.75">
      <c r="A1366" s="406" t="s">
        <v>15</v>
      </c>
      <c r="B1366" s="407">
        <v>144</v>
      </c>
      <c r="C1366" s="406" t="s">
        <v>14326</v>
      </c>
      <c r="D1366" s="418">
        <v>901</v>
      </c>
      <c r="E1366" s="410" t="s">
        <v>14370</v>
      </c>
      <c r="F1366" s="408"/>
      <c r="G1366" s="411" t="s">
        <v>14370</v>
      </c>
      <c r="I1366" s="386"/>
      <c r="V1366" s="386"/>
      <c r="AC1366" s="386"/>
      <c r="AD1366" s="386"/>
      <c r="AG1366" s="52"/>
      <c r="AJ1366" s="52"/>
      <c r="AK1366" s="52"/>
      <c r="AL1366" s="52"/>
      <c r="AM1366" s="52"/>
    </row>
    <row r="1367" spans="1:39" ht="42.75">
      <c r="A1367" s="406" t="s">
        <v>15</v>
      </c>
      <c r="B1367" s="417">
        <v>145</v>
      </c>
      <c r="C1367" s="406" t="s">
        <v>14326</v>
      </c>
      <c r="D1367" s="418">
        <v>902</v>
      </c>
      <c r="E1367" s="410" t="s">
        <v>14371</v>
      </c>
      <c r="F1367" s="408"/>
      <c r="G1367" s="411" t="s">
        <v>14371</v>
      </c>
      <c r="I1367" s="386"/>
      <c r="V1367" s="386"/>
      <c r="AC1367" s="386"/>
      <c r="AD1367" s="386"/>
      <c r="AG1367" s="52"/>
      <c r="AJ1367" s="52"/>
      <c r="AK1367" s="52"/>
      <c r="AL1367" s="52"/>
      <c r="AM1367" s="52"/>
    </row>
    <row r="1368" spans="1:39" ht="42.75">
      <c r="A1368" s="406" t="s">
        <v>15</v>
      </c>
      <c r="B1368" s="407">
        <v>146</v>
      </c>
      <c r="C1368" s="406" t="s">
        <v>14326</v>
      </c>
      <c r="D1368" s="418">
        <v>903</v>
      </c>
      <c r="E1368" s="410" t="s">
        <v>14372</v>
      </c>
      <c r="F1368" s="408"/>
      <c r="G1368" s="411" t="s">
        <v>14372</v>
      </c>
      <c r="I1368" s="386"/>
      <c r="V1368" s="386"/>
      <c r="AC1368" s="386"/>
      <c r="AD1368" s="386"/>
      <c r="AG1368" s="52"/>
      <c r="AJ1368" s="52"/>
      <c r="AK1368" s="52"/>
      <c r="AL1368" s="52"/>
      <c r="AM1368" s="52"/>
    </row>
    <row r="1369" spans="1:39" ht="57">
      <c r="A1369" s="406" t="s">
        <v>15</v>
      </c>
      <c r="B1369" s="417">
        <v>147</v>
      </c>
      <c r="C1369" s="406" t="s">
        <v>14326</v>
      </c>
      <c r="D1369" s="418">
        <v>904</v>
      </c>
      <c r="E1369" s="410" t="s">
        <v>14373</v>
      </c>
      <c r="F1369" s="408"/>
      <c r="G1369" s="411" t="s">
        <v>14373</v>
      </c>
      <c r="I1369" s="386"/>
      <c r="V1369" s="386"/>
      <c r="AC1369" s="386"/>
      <c r="AD1369" s="386"/>
      <c r="AG1369" s="52"/>
      <c r="AJ1369" s="52"/>
      <c r="AK1369" s="52"/>
      <c r="AL1369" s="52"/>
      <c r="AM1369" s="52"/>
    </row>
    <row r="1370" spans="1:39" ht="57">
      <c r="A1370" s="406" t="s">
        <v>15</v>
      </c>
      <c r="B1370" s="407">
        <v>148</v>
      </c>
      <c r="C1370" s="406" t="s">
        <v>14326</v>
      </c>
      <c r="D1370" s="418">
        <v>905</v>
      </c>
      <c r="E1370" s="410" t="s">
        <v>14374</v>
      </c>
      <c r="F1370" s="408"/>
      <c r="G1370" s="411" t="s">
        <v>14374</v>
      </c>
      <c r="I1370" s="386"/>
      <c r="V1370" s="386"/>
      <c r="AC1370" s="386"/>
      <c r="AD1370" s="386"/>
      <c r="AG1370" s="52"/>
      <c r="AJ1370" s="52"/>
      <c r="AK1370" s="52"/>
      <c r="AL1370" s="52"/>
      <c r="AM1370" s="52"/>
    </row>
    <row r="1371" spans="1:39" ht="57">
      <c r="A1371" s="406" t="s">
        <v>15</v>
      </c>
      <c r="B1371" s="417">
        <v>149</v>
      </c>
      <c r="C1371" s="406" t="s">
        <v>14326</v>
      </c>
      <c r="D1371" s="418">
        <v>906</v>
      </c>
      <c r="E1371" s="410" t="s">
        <v>14375</v>
      </c>
      <c r="F1371" s="408"/>
      <c r="G1371" s="411" t="s">
        <v>14375</v>
      </c>
      <c r="I1371" s="386"/>
      <c r="V1371" s="386"/>
      <c r="AC1371" s="386"/>
      <c r="AD1371" s="386"/>
      <c r="AG1371" s="52"/>
      <c r="AJ1371" s="52"/>
      <c r="AK1371" s="52"/>
      <c r="AL1371" s="52"/>
      <c r="AM1371" s="52"/>
    </row>
    <row r="1372" spans="1:39" ht="28.5">
      <c r="A1372" s="406" t="s">
        <v>15</v>
      </c>
      <c r="B1372" s="407">
        <v>150</v>
      </c>
      <c r="C1372" s="406" t="s">
        <v>14326</v>
      </c>
      <c r="D1372" s="418">
        <v>999</v>
      </c>
      <c r="E1372" s="410" t="s">
        <v>14376</v>
      </c>
      <c r="F1372" s="408"/>
      <c r="G1372" s="411" t="s">
        <v>14376</v>
      </c>
      <c r="I1372" s="386"/>
      <c r="V1372" s="386"/>
      <c r="AC1372" s="386"/>
      <c r="AD1372" s="386"/>
      <c r="AG1372" s="52"/>
      <c r="AJ1372" s="52"/>
      <c r="AK1372" s="52"/>
      <c r="AL1372" s="52"/>
      <c r="AM1372" s="52"/>
    </row>
    <row r="1373" spans="1:39" ht="42.75">
      <c r="A1373" s="406" t="s">
        <v>15</v>
      </c>
      <c r="B1373" s="417">
        <v>151</v>
      </c>
      <c r="C1373" s="406" t="s">
        <v>14326</v>
      </c>
      <c r="D1373" s="418">
        <v>1000</v>
      </c>
      <c r="E1373" s="410" t="s">
        <v>14377</v>
      </c>
      <c r="F1373" s="408"/>
      <c r="G1373" s="411" t="s">
        <v>14377</v>
      </c>
      <c r="I1373" s="386"/>
      <c r="V1373" s="386"/>
      <c r="AC1373" s="386"/>
      <c r="AD1373" s="386"/>
      <c r="AG1373" s="52"/>
      <c r="AJ1373" s="52"/>
      <c r="AK1373" s="52"/>
      <c r="AL1373" s="52"/>
      <c r="AM1373" s="52"/>
    </row>
    <row r="1374" spans="1:39" ht="85.5">
      <c r="A1374" s="406" t="s">
        <v>15</v>
      </c>
      <c r="B1374" s="407">
        <v>152</v>
      </c>
      <c r="C1374" s="406" t="s">
        <v>14326</v>
      </c>
      <c r="D1374" s="418">
        <v>1100</v>
      </c>
      <c r="E1374" s="410" t="s">
        <v>14378</v>
      </c>
      <c r="F1374" s="408"/>
      <c r="G1374" s="411" t="s">
        <v>14378</v>
      </c>
      <c r="I1374" s="386"/>
      <c r="V1374" s="386"/>
      <c r="AC1374" s="386"/>
      <c r="AD1374" s="386"/>
      <c r="AG1374" s="52"/>
      <c r="AJ1374" s="52"/>
      <c r="AK1374" s="52"/>
      <c r="AL1374" s="52"/>
      <c r="AM1374" s="52"/>
    </row>
    <row r="1375" spans="1:39" ht="71.25">
      <c r="A1375" s="406" t="s">
        <v>15</v>
      </c>
      <c r="B1375" s="417">
        <v>153</v>
      </c>
      <c r="C1375" s="406" t="s">
        <v>14326</v>
      </c>
      <c r="D1375" s="418">
        <v>1101</v>
      </c>
      <c r="E1375" s="410" t="s">
        <v>14379</v>
      </c>
      <c r="F1375" s="408"/>
      <c r="G1375" s="411" t="s">
        <v>14379</v>
      </c>
      <c r="I1375" s="386"/>
      <c r="V1375" s="386"/>
      <c r="AC1375" s="386"/>
      <c r="AD1375" s="386"/>
      <c r="AG1375" s="52"/>
      <c r="AJ1375" s="52"/>
      <c r="AK1375" s="52"/>
      <c r="AL1375" s="52"/>
      <c r="AM1375" s="52"/>
    </row>
    <row r="1376" spans="1:39" ht="71.25">
      <c r="A1376" s="406" t="s">
        <v>15</v>
      </c>
      <c r="B1376" s="407">
        <v>154</v>
      </c>
      <c r="C1376" s="406" t="s">
        <v>14326</v>
      </c>
      <c r="D1376" s="418">
        <v>1102</v>
      </c>
      <c r="E1376" s="410" t="s">
        <v>14380</v>
      </c>
      <c r="F1376" s="408"/>
      <c r="G1376" s="411" t="s">
        <v>14380</v>
      </c>
      <c r="I1376" s="386"/>
      <c r="V1376" s="386"/>
      <c r="AC1376" s="386"/>
      <c r="AD1376" s="386"/>
      <c r="AG1376" s="52"/>
      <c r="AJ1376" s="52"/>
      <c r="AK1376" s="52"/>
      <c r="AL1376" s="52"/>
      <c r="AM1376" s="52"/>
    </row>
    <row r="1377" spans="1:39" ht="57">
      <c r="A1377" s="406" t="s">
        <v>15</v>
      </c>
      <c r="B1377" s="417">
        <v>155</v>
      </c>
      <c r="C1377" s="406" t="s">
        <v>14326</v>
      </c>
      <c r="D1377" s="418">
        <v>1103</v>
      </c>
      <c r="E1377" s="410" t="s">
        <v>14381</v>
      </c>
      <c r="F1377" s="408"/>
      <c r="G1377" s="411" t="s">
        <v>14381</v>
      </c>
      <c r="I1377" s="386"/>
      <c r="V1377" s="386"/>
      <c r="AC1377" s="386"/>
      <c r="AD1377" s="386"/>
      <c r="AG1377" s="52"/>
      <c r="AJ1377" s="52"/>
      <c r="AK1377" s="52"/>
      <c r="AL1377" s="52"/>
      <c r="AM1377" s="52"/>
    </row>
    <row r="1378" spans="1:39" ht="99.75">
      <c r="A1378" s="406" t="s">
        <v>15</v>
      </c>
      <c r="B1378" s="407">
        <v>156</v>
      </c>
      <c r="C1378" s="406" t="s">
        <v>14326</v>
      </c>
      <c r="D1378" s="418">
        <v>1104</v>
      </c>
      <c r="E1378" s="410" t="s">
        <v>14382</v>
      </c>
      <c r="F1378" s="408"/>
      <c r="G1378" s="411" t="s">
        <v>14382</v>
      </c>
      <c r="I1378" s="386"/>
      <c r="V1378" s="386"/>
      <c r="AC1378" s="386"/>
      <c r="AD1378" s="386"/>
      <c r="AG1378" s="52"/>
      <c r="AJ1378" s="52"/>
      <c r="AK1378" s="52"/>
      <c r="AL1378" s="52"/>
      <c r="AM1378" s="52"/>
    </row>
    <row r="1379" spans="1:39" ht="71.25">
      <c r="A1379" s="406" t="s">
        <v>15</v>
      </c>
      <c r="B1379" s="417">
        <v>157</v>
      </c>
      <c r="C1379" s="406" t="s">
        <v>14326</v>
      </c>
      <c r="D1379" s="418">
        <v>1105</v>
      </c>
      <c r="E1379" s="410" t="s">
        <v>14383</v>
      </c>
      <c r="F1379" s="408"/>
      <c r="G1379" s="411" t="s">
        <v>14383</v>
      </c>
      <c r="I1379" s="386"/>
      <c r="V1379" s="386"/>
      <c r="AC1379" s="386"/>
      <c r="AD1379" s="386"/>
      <c r="AG1379" s="52"/>
      <c r="AJ1379" s="52"/>
      <c r="AK1379" s="52"/>
      <c r="AL1379" s="52"/>
      <c r="AM1379" s="52"/>
    </row>
    <row r="1380" spans="1:39" ht="57">
      <c r="A1380" s="406" t="s">
        <v>15</v>
      </c>
      <c r="B1380" s="407">
        <v>158</v>
      </c>
      <c r="C1380" s="406" t="s">
        <v>14326</v>
      </c>
      <c r="D1380" s="418">
        <v>1200</v>
      </c>
      <c r="E1380" s="410" t="s">
        <v>14384</v>
      </c>
      <c r="F1380" s="408"/>
      <c r="G1380" s="411" t="s">
        <v>14384</v>
      </c>
      <c r="I1380" s="386"/>
      <c r="V1380" s="386"/>
      <c r="AC1380" s="386"/>
      <c r="AD1380" s="386"/>
      <c r="AG1380" s="52"/>
      <c r="AJ1380" s="52"/>
      <c r="AK1380" s="52"/>
      <c r="AL1380" s="52"/>
      <c r="AM1380" s="52"/>
    </row>
    <row r="1381" spans="1:39" ht="57">
      <c r="A1381" s="406" t="s">
        <v>15</v>
      </c>
      <c r="B1381" s="417">
        <v>159</v>
      </c>
      <c r="C1381" s="406" t="s">
        <v>14326</v>
      </c>
      <c r="D1381" s="418">
        <v>1201</v>
      </c>
      <c r="E1381" s="410" t="s">
        <v>14385</v>
      </c>
      <c r="F1381" s="408"/>
      <c r="G1381" s="411" t="s">
        <v>14385</v>
      </c>
      <c r="I1381" s="386"/>
      <c r="V1381" s="386"/>
      <c r="AC1381" s="386"/>
      <c r="AD1381" s="386"/>
      <c r="AG1381" s="52"/>
      <c r="AJ1381" s="52"/>
      <c r="AK1381" s="52"/>
      <c r="AL1381" s="52"/>
      <c r="AM1381" s="52"/>
    </row>
    <row r="1382" spans="1:39" ht="57">
      <c r="A1382" s="406" t="s">
        <v>15</v>
      </c>
      <c r="B1382" s="407">
        <v>160</v>
      </c>
      <c r="C1382" s="406" t="s">
        <v>14326</v>
      </c>
      <c r="D1382" s="418">
        <v>1205</v>
      </c>
      <c r="E1382" s="410" t="s">
        <v>14386</v>
      </c>
      <c r="F1382" s="408"/>
      <c r="G1382" s="411" t="s">
        <v>14386</v>
      </c>
      <c r="I1382" s="386"/>
      <c r="V1382" s="386"/>
      <c r="AC1382" s="386"/>
      <c r="AD1382" s="386"/>
      <c r="AG1382" s="52"/>
      <c r="AJ1382" s="52"/>
      <c r="AK1382" s="52"/>
      <c r="AL1382" s="52"/>
      <c r="AM1382" s="52"/>
    </row>
    <row r="1383" spans="1:39" ht="57">
      <c r="A1383" s="406" t="s">
        <v>15</v>
      </c>
      <c r="B1383" s="417">
        <v>161</v>
      </c>
      <c r="C1383" s="406" t="s">
        <v>14326</v>
      </c>
      <c r="D1383" s="418">
        <v>1206</v>
      </c>
      <c r="E1383" s="410" t="s">
        <v>14387</v>
      </c>
      <c r="F1383" s="408"/>
      <c r="G1383" s="411" t="s">
        <v>14387</v>
      </c>
      <c r="I1383" s="386"/>
      <c r="V1383" s="386"/>
      <c r="AC1383" s="386"/>
      <c r="AD1383" s="386"/>
      <c r="AG1383" s="52"/>
      <c r="AJ1383" s="52"/>
      <c r="AK1383" s="52"/>
      <c r="AL1383" s="52"/>
      <c r="AM1383" s="52"/>
    </row>
    <row r="1384" spans="1:39" ht="71.25">
      <c r="A1384" s="406" t="s">
        <v>15</v>
      </c>
      <c r="B1384" s="407">
        <v>162</v>
      </c>
      <c r="C1384" s="406" t="s">
        <v>14326</v>
      </c>
      <c r="D1384" s="418">
        <v>1305</v>
      </c>
      <c r="E1384" s="410" t="s">
        <v>14388</v>
      </c>
      <c r="F1384" s="408"/>
      <c r="G1384" s="411" t="s">
        <v>14388</v>
      </c>
      <c r="I1384" s="386"/>
      <c r="V1384" s="386"/>
      <c r="AC1384" s="386"/>
      <c r="AD1384" s="386"/>
      <c r="AG1384" s="52"/>
      <c r="AJ1384" s="52"/>
      <c r="AK1384" s="52"/>
      <c r="AL1384" s="52"/>
      <c r="AM1384" s="52"/>
    </row>
    <row r="1385" spans="1:39" ht="57">
      <c r="A1385" s="406" t="s">
        <v>15</v>
      </c>
      <c r="B1385" s="417">
        <v>163</v>
      </c>
      <c r="C1385" s="406" t="s">
        <v>14326</v>
      </c>
      <c r="D1385" s="418">
        <v>1400</v>
      </c>
      <c r="E1385" s="410" t="s">
        <v>14389</v>
      </c>
      <c r="F1385" s="408"/>
      <c r="G1385" s="411" t="s">
        <v>14389</v>
      </c>
      <c r="I1385" s="386"/>
      <c r="V1385" s="386"/>
      <c r="AC1385" s="386"/>
      <c r="AD1385" s="386"/>
      <c r="AG1385" s="52"/>
      <c r="AJ1385" s="52"/>
      <c r="AK1385" s="52"/>
      <c r="AL1385" s="52"/>
      <c r="AM1385" s="52"/>
    </row>
    <row r="1386" spans="1:39" ht="28.5">
      <c r="A1386" s="406" t="s">
        <v>15</v>
      </c>
      <c r="B1386" s="407">
        <v>164</v>
      </c>
      <c r="C1386" s="406" t="s">
        <v>14326</v>
      </c>
      <c r="D1386" s="418">
        <v>1500</v>
      </c>
      <c r="E1386" s="410" t="s">
        <v>14390</v>
      </c>
      <c r="F1386" s="408"/>
      <c r="G1386" s="411" t="s">
        <v>14390</v>
      </c>
      <c r="I1386" s="386"/>
      <c r="V1386" s="386"/>
      <c r="AC1386" s="386"/>
      <c r="AD1386" s="386"/>
      <c r="AG1386" s="52"/>
      <c r="AJ1386" s="52"/>
      <c r="AK1386" s="52"/>
      <c r="AL1386" s="52"/>
      <c r="AM1386" s="52"/>
    </row>
    <row r="1387" spans="1:39" ht="42.75">
      <c r="A1387" s="406" t="s">
        <v>15</v>
      </c>
      <c r="B1387" s="417">
        <v>165</v>
      </c>
      <c r="C1387" s="406" t="s">
        <v>14326</v>
      </c>
      <c r="D1387" s="418">
        <v>2000</v>
      </c>
      <c r="E1387" s="410" t="s">
        <v>14377</v>
      </c>
      <c r="F1387" s="408"/>
      <c r="G1387" s="411" t="s">
        <v>14377</v>
      </c>
      <c r="I1387" s="386"/>
      <c r="V1387" s="386"/>
      <c r="AC1387" s="386"/>
      <c r="AD1387" s="386"/>
      <c r="AG1387" s="52"/>
      <c r="AJ1387" s="52"/>
      <c r="AK1387" s="52"/>
      <c r="AL1387" s="52"/>
      <c r="AM1387" s="52"/>
    </row>
    <row r="1388" spans="1:39" ht="99.75">
      <c r="A1388" s="406" t="s">
        <v>15</v>
      </c>
      <c r="B1388" s="407">
        <v>166</v>
      </c>
      <c r="C1388" s="406" t="s">
        <v>14326</v>
      </c>
      <c r="D1388" s="418">
        <v>2100</v>
      </c>
      <c r="E1388" s="410" t="s">
        <v>14391</v>
      </c>
      <c r="F1388" s="408"/>
      <c r="G1388" s="411" t="s">
        <v>14391</v>
      </c>
      <c r="I1388" s="386"/>
      <c r="V1388" s="386"/>
      <c r="AC1388" s="386"/>
      <c r="AD1388" s="386"/>
      <c r="AG1388" s="52"/>
      <c r="AJ1388" s="52"/>
      <c r="AK1388" s="52"/>
      <c r="AL1388" s="52"/>
      <c r="AM1388" s="52"/>
    </row>
    <row r="1389" spans="1:39" ht="57">
      <c r="A1389" s="406" t="s">
        <v>15</v>
      </c>
      <c r="B1389" s="417">
        <v>167</v>
      </c>
      <c r="C1389" s="406" t="s">
        <v>14326</v>
      </c>
      <c r="D1389" s="418">
        <v>2200</v>
      </c>
      <c r="E1389" s="410" t="s">
        <v>14384</v>
      </c>
      <c r="F1389" s="408"/>
      <c r="G1389" s="411" t="s">
        <v>14384</v>
      </c>
      <c r="I1389" s="386"/>
      <c r="V1389" s="386"/>
      <c r="AC1389" s="386"/>
      <c r="AD1389" s="386"/>
      <c r="AG1389" s="52"/>
      <c r="AJ1389" s="52"/>
      <c r="AK1389" s="52"/>
      <c r="AL1389" s="52"/>
      <c r="AM1389" s="52"/>
    </row>
    <row r="1390" spans="1:39" ht="57">
      <c r="A1390" s="406" t="s">
        <v>15</v>
      </c>
      <c r="B1390" s="407">
        <v>168</v>
      </c>
      <c r="C1390" s="406" t="s">
        <v>14326</v>
      </c>
      <c r="D1390" s="418">
        <v>2201</v>
      </c>
      <c r="E1390" s="410" t="s">
        <v>14385</v>
      </c>
      <c r="F1390" s="408"/>
      <c r="G1390" s="411" t="s">
        <v>14385</v>
      </c>
      <c r="I1390" s="386"/>
      <c r="V1390" s="386"/>
      <c r="AC1390" s="386"/>
      <c r="AD1390" s="386"/>
      <c r="AG1390" s="52"/>
      <c r="AJ1390" s="52"/>
      <c r="AK1390" s="52"/>
      <c r="AL1390" s="52"/>
      <c r="AM1390" s="52"/>
    </row>
    <row r="1391" spans="1:39" ht="57">
      <c r="A1391" s="406" t="s">
        <v>15</v>
      </c>
      <c r="B1391" s="417">
        <v>169</v>
      </c>
      <c r="C1391" s="406" t="s">
        <v>14326</v>
      </c>
      <c r="D1391" s="418">
        <v>2205</v>
      </c>
      <c r="E1391" s="410" t="s">
        <v>14386</v>
      </c>
      <c r="F1391" s="408"/>
      <c r="G1391" s="411" t="s">
        <v>14386</v>
      </c>
      <c r="I1391" s="386"/>
      <c r="V1391" s="386"/>
      <c r="AC1391" s="386"/>
      <c r="AD1391" s="386"/>
      <c r="AG1391" s="52"/>
      <c r="AJ1391" s="52"/>
      <c r="AK1391" s="52"/>
      <c r="AL1391" s="52"/>
      <c r="AM1391" s="52"/>
    </row>
    <row r="1392" spans="1:39" ht="57">
      <c r="A1392" s="406" t="s">
        <v>15</v>
      </c>
      <c r="B1392" s="407">
        <v>170</v>
      </c>
      <c r="C1392" s="406" t="s">
        <v>14326</v>
      </c>
      <c r="D1392" s="418">
        <v>2206</v>
      </c>
      <c r="E1392" s="410" t="s">
        <v>14387</v>
      </c>
      <c r="F1392" s="408"/>
      <c r="G1392" s="411" t="s">
        <v>14387</v>
      </c>
      <c r="I1392" s="386"/>
      <c r="V1392" s="386"/>
      <c r="AC1392" s="386"/>
      <c r="AD1392" s="386"/>
      <c r="AG1392" s="52"/>
      <c r="AJ1392" s="52"/>
      <c r="AK1392" s="52"/>
      <c r="AL1392" s="52"/>
      <c r="AM1392" s="52"/>
    </row>
    <row r="1393" spans="1:39" ht="71.25">
      <c r="A1393" s="406" t="s">
        <v>15</v>
      </c>
      <c r="B1393" s="417">
        <v>171</v>
      </c>
      <c r="C1393" s="406" t="s">
        <v>14326</v>
      </c>
      <c r="D1393" s="418">
        <v>2305</v>
      </c>
      <c r="E1393" s="410" t="s">
        <v>14388</v>
      </c>
      <c r="F1393" s="408"/>
      <c r="G1393" s="411" t="s">
        <v>14388</v>
      </c>
      <c r="I1393" s="386"/>
      <c r="V1393" s="386"/>
      <c r="AC1393" s="386"/>
      <c r="AD1393" s="386"/>
      <c r="AG1393" s="52"/>
      <c r="AJ1393" s="52"/>
      <c r="AK1393" s="52"/>
      <c r="AL1393" s="52"/>
      <c r="AM1393" s="52"/>
    </row>
    <row r="1394" spans="1:39" ht="28.5">
      <c r="A1394" s="406" t="s">
        <v>15</v>
      </c>
      <c r="B1394" s="407">
        <v>172</v>
      </c>
      <c r="C1394" s="406" t="s">
        <v>14326</v>
      </c>
      <c r="D1394" s="418">
        <v>2500</v>
      </c>
      <c r="E1394" s="410" t="s">
        <v>14392</v>
      </c>
      <c r="F1394" s="408"/>
      <c r="G1394" s="411" t="s">
        <v>14392</v>
      </c>
      <c r="I1394" s="386"/>
      <c r="V1394" s="386"/>
      <c r="AC1394" s="386"/>
      <c r="AD1394" s="386"/>
      <c r="AG1394" s="52"/>
      <c r="AJ1394" s="52"/>
      <c r="AK1394" s="52"/>
      <c r="AL1394" s="52"/>
      <c r="AM1394" s="52"/>
    </row>
    <row r="1395" spans="1:39" ht="28.5">
      <c r="A1395" s="406" t="s">
        <v>15</v>
      </c>
      <c r="B1395" s="417">
        <v>173</v>
      </c>
      <c r="C1395" s="406" t="s">
        <v>14326</v>
      </c>
      <c r="D1395" s="418">
        <v>2501</v>
      </c>
      <c r="E1395" s="410" t="s">
        <v>14393</v>
      </c>
      <c r="F1395" s="408"/>
      <c r="G1395" s="411" t="s">
        <v>14393</v>
      </c>
      <c r="I1395" s="386"/>
      <c r="V1395" s="386"/>
      <c r="AC1395" s="386"/>
      <c r="AD1395" s="386"/>
      <c r="AG1395" s="52"/>
      <c r="AJ1395" s="52"/>
      <c r="AK1395" s="52"/>
      <c r="AL1395" s="52"/>
      <c r="AM1395" s="52"/>
    </row>
    <row r="1396" spans="1:39" ht="71.25">
      <c r="A1396" s="406" t="s">
        <v>15</v>
      </c>
      <c r="B1396" s="407">
        <v>174</v>
      </c>
      <c r="C1396" s="406" t="s">
        <v>14326</v>
      </c>
      <c r="D1396" s="418">
        <v>2502</v>
      </c>
      <c r="E1396" s="410" t="s">
        <v>14394</v>
      </c>
      <c r="F1396" s="408"/>
      <c r="G1396" s="411" t="s">
        <v>14394</v>
      </c>
      <c r="I1396" s="386"/>
      <c r="V1396" s="386"/>
      <c r="AC1396" s="386"/>
      <c r="AD1396" s="386"/>
      <c r="AG1396" s="52"/>
      <c r="AJ1396" s="52"/>
      <c r="AK1396" s="52"/>
      <c r="AL1396" s="52"/>
      <c r="AM1396" s="52"/>
    </row>
    <row r="1397" spans="1:39" ht="42.75">
      <c r="A1397" s="406" t="s">
        <v>15</v>
      </c>
      <c r="B1397" s="417">
        <v>175</v>
      </c>
      <c r="C1397" s="406" t="s">
        <v>14326</v>
      </c>
      <c r="D1397" s="418">
        <v>2503</v>
      </c>
      <c r="E1397" s="410" t="s">
        <v>14395</v>
      </c>
      <c r="F1397" s="408"/>
      <c r="G1397" s="411" t="s">
        <v>14395</v>
      </c>
      <c r="I1397" s="386"/>
      <c r="V1397" s="386"/>
      <c r="AC1397" s="386"/>
      <c r="AD1397" s="386"/>
      <c r="AG1397" s="52"/>
      <c r="AJ1397" s="52"/>
      <c r="AK1397" s="52"/>
      <c r="AL1397" s="52"/>
      <c r="AM1397" s="52"/>
    </row>
    <row r="1398" spans="1:39" ht="99.75">
      <c r="A1398" s="406" t="s">
        <v>15</v>
      </c>
      <c r="B1398" s="407">
        <v>176</v>
      </c>
      <c r="C1398" s="406" t="s">
        <v>14326</v>
      </c>
      <c r="D1398" s="418">
        <v>2600</v>
      </c>
      <c r="E1398" s="410" t="s">
        <v>14396</v>
      </c>
      <c r="F1398" s="408"/>
      <c r="G1398" s="411" t="s">
        <v>14396</v>
      </c>
      <c r="I1398" s="386"/>
      <c r="V1398" s="386"/>
      <c r="AC1398" s="386"/>
      <c r="AD1398" s="386"/>
      <c r="AG1398" s="52"/>
      <c r="AJ1398" s="52"/>
      <c r="AK1398" s="52"/>
      <c r="AL1398" s="52"/>
      <c r="AM1398" s="52"/>
    </row>
    <row r="1399" spans="1:39" ht="71.25">
      <c r="A1399" s="406" t="s">
        <v>15</v>
      </c>
      <c r="B1399" s="417">
        <v>177</v>
      </c>
      <c r="C1399" s="406" t="s">
        <v>14326</v>
      </c>
      <c r="D1399" s="418">
        <v>2601</v>
      </c>
      <c r="E1399" s="410" t="s">
        <v>14397</v>
      </c>
      <c r="F1399" s="408"/>
      <c r="G1399" s="411" t="s">
        <v>14397</v>
      </c>
      <c r="I1399" s="386"/>
      <c r="V1399" s="386"/>
      <c r="AC1399" s="386"/>
      <c r="AD1399" s="386"/>
      <c r="AG1399" s="52"/>
      <c r="AJ1399" s="52"/>
      <c r="AK1399" s="52"/>
      <c r="AL1399" s="52"/>
      <c r="AM1399" s="52"/>
    </row>
    <row r="1400" spans="1:39" ht="85.5">
      <c r="A1400" s="406" t="s">
        <v>15</v>
      </c>
      <c r="B1400" s="407">
        <v>178</v>
      </c>
      <c r="C1400" s="406" t="s">
        <v>14326</v>
      </c>
      <c r="D1400" s="418">
        <v>2602</v>
      </c>
      <c r="E1400" s="410" t="s">
        <v>14398</v>
      </c>
      <c r="F1400" s="408"/>
      <c r="G1400" s="411" t="s">
        <v>14398</v>
      </c>
      <c r="I1400" s="386"/>
      <c r="V1400" s="386"/>
      <c r="AC1400" s="386"/>
      <c r="AD1400" s="386"/>
      <c r="AG1400" s="52"/>
      <c r="AJ1400" s="52"/>
      <c r="AK1400" s="52"/>
      <c r="AL1400" s="52"/>
      <c r="AM1400" s="52"/>
    </row>
    <row r="1401" spans="1:39" ht="85.5">
      <c r="A1401" s="406" t="s">
        <v>15</v>
      </c>
      <c r="B1401" s="417">
        <v>179</v>
      </c>
      <c r="C1401" s="406" t="s">
        <v>14326</v>
      </c>
      <c r="D1401" s="418">
        <v>2603</v>
      </c>
      <c r="E1401" s="410" t="s">
        <v>14399</v>
      </c>
      <c r="F1401" s="408"/>
      <c r="G1401" s="411" t="s">
        <v>14399</v>
      </c>
      <c r="I1401" s="386"/>
      <c r="V1401" s="386"/>
      <c r="AC1401" s="386"/>
      <c r="AD1401" s="386"/>
      <c r="AG1401" s="52"/>
      <c r="AJ1401" s="52"/>
      <c r="AK1401" s="52"/>
      <c r="AL1401" s="52"/>
      <c r="AM1401" s="52"/>
    </row>
    <row r="1402" spans="1:39" ht="57">
      <c r="A1402" s="406" t="s">
        <v>15</v>
      </c>
      <c r="B1402" s="407">
        <v>180</v>
      </c>
      <c r="C1402" s="406" t="s">
        <v>14326</v>
      </c>
      <c r="D1402" s="418">
        <v>2604</v>
      </c>
      <c r="E1402" s="410" t="s">
        <v>14400</v>
      </c>
      <c r="F1402" s="408"/>
      <c r="G1402" s="411" t="s">
        <v>14400</v>
      </c>
      <c r="I1402" s="386"/>
      <c r="V1402" s="386"/>
      <c r="AC1402" s="386"/>
      <c r="AD1402" s="386"/>
      <c r="AG1402" s="52"/>
      <c r="AJ1402" s="52"/>
      <c r="AK1402" s="52"/>
      <c r="AL1402" s="52"/>
      <c r="AM1402" s="52"/>
    </row>
    <row r="1403" spans="1:39" ht="42.75">
      <c r="A1403" s="406" t="s">
        <v>15</v>
      </c>
      <c r="B1403" s="417">
        <v>181</v>
      </c>
      <c r="C1403" s="406" t="s">
        <v>14326</v>
      </c>
      <c r="D1403" s="418">
        <v>2605</v>
      </c>
      <c r="E1403" s="410" t="s">
        <v>14401</v>
      </c>
      <c r="F1403" s="408"/>
      <c r="G1403" s="411" t="s">
        <v>14401</v>
      </c>
      <c r="I1403" s="386"/>
      <c r="V1403" s="386"/>
      <c r="AC1403" s="386"/>
      <c r="AD1403" s="386"/>
      <c r="AG1403" s="52"/>
      <c r="AJ1403" s="52"/>
      <c r="AK1403" s="52"/>
      <c r="AL1403" s="52"/>
      <c r="AM1403" s="52"/>
    </row>
    <row r="1404" spans="1:39" ht="85.5">
      <c r="A1404" s="406" t="s">
        <v>15</v>
      </c>
      <c r="B1404" s="407">
        <v>182</v>
      </c>
      <c r="C1404" s="406" t="s">
        <v>14326</v>
      </c>
      <c r="D1404" s="418">
        <v>2606</v>
      </c>
      <c r="E1404" s="410" t="s">
        <v>14402</v>
      </c>
      <c r="F1404" s="408"/>
      <c r="G1404" s="411" t="s">
        <v>14402</v>
      </c>
      <c r="I1404" s="386"/>
      <c r="V1404" s="386"/>
      <c r="AC1404" s="386"/>
      <c r="AD1404" s="386"/>
      <c r="AG1404" s="52"/>
      <c r="AJ1404" s="52"/>
      <c r="AK1404" s="52"/>
      <c r="AL1404" s="52"/>
      <c r="AM1404" s="52"/>
    </row>
    <row r="1405" spans="1:39" ht="57">
      <c r="A1405" s="406" t="s">
        <v>15</v>
      </c>
      <c r="B1405" s="417">
        <v>183</v>
      </c>
      <c r="C1405" s="406" t="s">
        <v>14326</v>
      </c>
      <c r="D1405" s="418">
        <v>2607</v>
      </c>
      <c r="E1405" s="410" t="s">
        <v>14403</v>
      </c>
      <c r="F1405" s="408"/>
      <c r="G1405" s="411" t="s">
        <v>14403</v>
      </c>
      <c r="I1405" s="386"/>
      <c r="V1405" s="386"/>
      <c r="AC1405" s="386"/>
      <c r="AD1405" s="386"/>
      <c r="AG1405" s="52"/>
      <c r="AJ1405" s="52"/>
      <c r="AK1405" s="52"/>
      <c r="AL1405" s="52"/>
      <c r="AM1405" s="52"/>
    </row>
    <row r="1406" spans="1:39" ht="71.25">
      <c r="A1406" s="406" t="s">
        <v>15</v>
      </c>
      <c r="B1406" s="407">
        <v>184</v>
      </c>
      <c r="C1406" s="406" t="s">
        <v>14326</v>
      </c>
      <c r="D1406" s="418">
        <v>2608</v>
      </c>
      <c r="E1406" s="410" t="s">
        <v>14404</v>
      </c>
      <c r="F1406" s="408"/>
      <c r="G1406" s="411" t="s">
        <v>14404</v>
      </c>
      <c r="I1406" s="386"/>
      <c r="V1406" s="386"/>
      <c r="AC1406" s="386"/>
      <c r="AD1406" s="386"/>
      <c r="AG1406" s="52"/>
      <c r="AJ1406" s="52"/>
      <c r="AK1406" s="52"/>
      <c r="AL1406" s="52"/>
      <c r="AM1406" s="52"/>
    </row>
    <row r="1407" spans="1:39" ht="71.25">
      <c r="A1407" s="406" t="s">
        <v>15</v>
      </c>
      <c r="B1407" s="417">
        <v>185</v>
      </c>
      <c r="C1407" s="406" t="s">
        <v>14326</v>
      </c>
      <c r="D1407" s="418">
        <v>2700</v>
      </c>
      <c r="E1407" s="410" t="s">
        <v>14405</v>
      </c>
      <c r="F1407" s="408"/>
      <c r="G1407" s="411" t="s">
        <v>14405</v>
      </c>
      <c r="I1407" s="386"/>
      <c r="V1407" s="386"/>
      <c r="AC1407" s="386"/>
      <c r="AD1407" s="386"/>
      <c r="AG1407" s="52"/>
      <c r="AJ1407" s="52"/>
      <c r="AK1407" s="52"/>
      <c r="AL1407" s="52"/>
      <c r="AM1407" s="52"/>
    </row>
    <row r="1408" spans="1:39" ht="42.75">
      <c r="A1408" s="406" t="s">
        <v>15</v>
      </c>
      <c r="B1408" s="407">
        <v>186</v>
      </c>
      <c r="C1408" s="406" t="s">
        <v>14326</v>
      </c>
      <c r="D1408" s="418">
        <v>3000</v>
      </c>
      <c r="E1408" s="410" t="s">
        <v>14377</v>
      </c>
      <c r="F1408" s="408"/>
      <c r="G1408" s="411" t="s">
        <v>14377</v>
      </c>
      <c r="I1408" s="386"/>
      <c r="V1408" s="386"/>
      <c r="AC1408" s="386"/>
      <c r="AD1408" s="386"/>
      <c r="AG1408" s="52"/>
      <c r="AJ1408" s="52"/>
      <c r="AK1408" s="52"/>
      <c r="AL1408" s="52"/>
      <c r="AM1408" s="52"/>
    </row>
    <row r="1409" spans="1:39" ht="42.75">
      <c r="A1409" s="406" t="s">
        <v>15</v>
      </c>
      <c r="B1409" s="417">
        <v>187</v>
      </c>
      <c r="C1409" s="406" t="s">
        <v>14326</v>
      </c>
      <c r="D1409" s="418">
        <v>3001</v>
      </c>
      <c r="E1409" s="410" t="s">
        <v>14406</v>
      </c>
      <c r="F1409" s="408"/>
      <c r="G1409" s="411" t="s">
        <v>14406</v>
      </c>
      <c r="I1409" s="386"/>
      <c r="V1409" s="386"/>
      <c r="AC1409" s="386"/>
      <c r="AD1409" s="386"/>
      <c r="AG1409" s="52"/>
      <c r="AJ1409" s="52"/>
      <c r="AK1409" s="52"/>
      <c r="AL1409" s="52"/>
      <c r="AM1409" s="52"/>
    </row>
    <row r="1410" spans="1:39" ht="57">
      <c r="A1410" s="406" t="s">
        <v>15</v>
      </c>
      <c r="B1410" s="407">
        <v>188</v>
      </c>
      <c r="C1410" s="406" t="s">
        <v>14326</v>
      </c>
      <c r="D1410" s="418">
        <v>3002</v>
      </c>
      <c r="E1410" s="410" t="s">
        <v>14407</v>
      </c>
      <c r="F1410" s="408"/>
      <c r="G1410" s="411" t="s">
        <v>14407</v>
      </c>
      <c r="I1410" s="386"/>
      <c r="V1410" s="386"/>
      <c r="AC1410" s="386"/>
      <c r="AD1410" s="386"/>
      <c r="AG1410" s="52"/>
      <c r="AJ1410" s="52"/>
      <c r="AK1410" s="52"/>
      <c r="AL1410" s="52"/>
      <c r="AM1410" s="52"/>
    </row>
    <row r="1411" spans="1:39" ht="42.75">
      <c r="A1411" s="406" t="s">
        <v>15</v>
      </c>
      <c r="B1411" s="417">
        <v>189</v>
      </c>
      <c r="C1411" s="406" t="s">
        <v>14326</v>
      </c>
      <c r="D1411" s="418">
        <v>3003</v>
      </c>
      <c r="E1411" s="410" t="s">
        <v>14408</v>
      </c>
      <c r="F1411" s="408"/>
      <c r="G1411" s="411" t="s">
        <v>14408</v>
      </c>
      <c r="I1411" s="386"/>
      <c r="V1411" s="386"/>
      <c r="AC1411" s="386"/>
      <c r="AD1411" s="386"/>
      <c r="AG1411" s="52"/>
      <c r="AJ1411" s="52"/>
      <c r="AK1411" s="52"/>
      <c r="AL1411" s="52"/>
      <c r="AM1411" s="52"/>
    </row>
    <row r="1412" spans="1:39" ht="57">
      <c r="A1412" s="406" t="s">
        <v>15</v>
      </c>
      <c r="B1412" s="407">
        <v>190</v>
      </c>
      <c r="C1412" s="406" t="s">
        <v>14326</v>
      </c>
      <c r="D1412" s="418">
        <v>3004</v>
      </c>
      <c r="E1412" s="410" t="s">
        <v>14409</v>
      </c>
      <c r="F1412" s="408"/>
      <c r="G1412" s="411" t="s">
        <v>14409</v>
      </c>
      <c r="I1412" s="386"/>
      <c r="V1412" s="386"/>
      <c r="AC1412" s="386"/>
      <c r="AD1412" s="386"/>
      <c r="AG1412" s="52"/>
      <c r="AJ1412" s="52"/>
      <c r="AK1412" s="52"/>
      <c r="AL1412" s="52"/>
      <c r="AM1412" s="52"/>
    </row>
    <row r="1413" spans="1:39" ht="71.25">
      <c r="A1413" s="406" t="s">
        <v>15</v>
      </c>
      <c r="B1413" s="417">
        <v>191</v>
      </c>
      <c r="C1413" s="406" t="s">
        <v>14326</v>
      </c>
      <c r="D1413" s="418">
        <v>3005</v>
      </c>
      <c r="E1413" s="410" t="s">
        <v>14410</v>
      </c>
      <c r="F1413" s="408"/>
      <c r="G1413" s="411" t="s">
        <v>14410</v>
      </c>
      <c r="I1413" s="386"/>
      <c r="V1413" s="386"/>
      <c r="AC1413" s="386"/>
      <c r="AD1413" s="386"/>
      <c r="AG1413" s="52"/>
      <c r="AJ1413" s="52"/>
      <c r="AK1413" s="52"/>
      <c r="AL1413" s="52"/>
      <c r="AM1413" s="52"/>
    </row>
    <row r="1414" spans="1:39" ht="42.75">
      <c r="A1414" s="406" t="s">
        <v>15</v>
      </c>
      <c r="B1414" s="407">
        <v>192</v>
      </c>
      <c r="C1414" s="406" t="s">
        <v>14326</v>
      </c>
      <c r="D1414" s="418">
        <v>3500</v>
      </c>
      <c r="E1414" s="410" t="s">
        <v>14411</v>
      </c>
      <c r="F1414" s="408"/>
      <c r="G1414" s="411" t="s">
        <v>14411</v>
      </c>
      <c r="I1414" s="386"/>
      <c r="V1414" s="386"/>
      <c r="AC1414" s="386"/>
      <c r="AD1414" s="386"/>
      <c r="AG1414" s="52"/>
      <c r="AJ1414" s="52"/>
      <c r="AK1414" s="52"/>
      <c r="AL1414" s="52"/>
      <c r="AM1414" s="52"/>
    </row>
    <row r="1415" spans="1:39" ht="71.25">
      <c r="A1415" s="406" t="s">
        <v>15</v>
      </c>
      <c r="B1415" s="417">
        <v>193</v>
      </c>
      <c r="C1415" s="406" t="s">
        <v>14326</v>
      </c>
      <c r="D1415" s="418">
        <v>3501</v>
      </c>
      <c r="E1415" s="410" t="s">
        <v>14412</v>
      </c>
      <c r="F1415" s="408"/>
      <c r="G1415" s="411" t="s">
        <v>14412</v>
      </c>
      <c r="I1415" s="386"/>
      <c r="V1415" s="386"/>
      <c r="AC1415" s="386"/>
      <c r="AD1415" s="386"/>
      <c r="AG1415" s="52"/>
      <c r="AJ1415" s="52"/>
      <c r="AK1415" s="52"/>
      <c r="AL1415" s="52"/>
      <c r="AM1415" s="52"/>
    </row>
    <row r="1416" spans="1:39" ht="71.25">
      <c r="A1416" s="406" t="s">
        <v>15</v>
      </c>
      <c r="B1416" s="407">
        <v>194</v>
      </c>
      <c r="C1416" s="406" t="s">
        <v>14326</v>
      </c>
      <c r="D1416" s="418">
        <v>3600</v>
      </c>
      <c r="E1416" s="410" t="s">
        <v>14413</v>
      </c>
      <c r="F1416" s="413"/>
      <c r="G1416" s="411" t="s">
        <v>14413</v>
      </c>
      <c r="I1416" s="386"/>
      <c r="V1416" s="386"/>
      <c r="AC1416" s="386"/>
      <c r="AD1416" s="386"/>
      <c r="AG1416" s="52"/>
      <c r="AJ1416" s="52"/>
      <c r="AK1416" s="52"/>
      <c r="AL1416" s="52"/>
      <c r="AM1416" s="52"/>
    </row>
    <row r="1417" spans="1:39" ht="57">
      <c r="A1417" s="406" t="s">
        <v>15</v>
      </c>
      <c r="B1417" s="417">
        <v>195</v>
      </c>
      <c r="C1417" s="406" t="s">
        <v>14326</v>
      </c>
      <c r="D1417" s="418">
        <v>3601</v>
      </c>
      <c r="E1417" s="410" t="s">
        <v>14414</v>
      </c>
      <c r="F1417" s="413"/>
      <c r="G1417" s="411" t="s">
        <v>14414</v>
      </c>
      <c r="I1417" s="386"/>
      <c r="V1417" s="386"/>
      <c r="AC1417" s="386"/>
      <c r="AD1417" s="386"/>
      <c r="AG1417" s="52"/>
      <c r="AJ1417" s="52"/>
      <c r="AK1417" s="52"/>
      <c r="AL1417" s="52"/>
      <c r="AM1417" s="52"/>
    </row>
    <row r="1418" spans="1:39" ht="42.75">
      <c r="A1418" s="406" t="s">
        <v>15</v>
      </c>
      <c r="B1418" s="407">
        <v>196</v>
      </c>
      <c r="C1418" s="406" t="s">
        <v>14326</v>
      </c>
      <c r="D1418" s="418">
        <v>3700</v>
      </c>
      <c r="E1418" s="410" t="s">
        <v>14415</v>
      </c>
      <c r="F1418" s="413"/>
      <c r="G1418" s="411" t="s">
        <v>14415</v>
      </c>
      <c r="I1418" s="386"/>
      <c r="V1418" s="386"/>
      <c r="AC1418" s="386"/>
      <c r="AD1418" s="386"/>
      <c r="AG1418" s="52"/>
      <c r="AJ1418" s="52"/>
      <c r="AK1418" s="52"/>
      <c r="AL1418" s="52"/>
      <c r="AM1418" s="52"/>
    </row>
    <row r="1419" spans="1:39" ht="71.25">
      <c r="A1419" s="406" t="s">
        <v>15</v>
      </c>
      <c r="B1419" s="417">
        <v>197</v>
      </c>
      <c r="C1419" s="406" t="s">
        <v>14326</v>
      </c>
      <c r="D1419" s="418">
        <v>4000</v>
      </c>
      <c r="E1419" s="410" t="s">
        <v>14416</v>
      </c>
      <c r="F1419" s="413"/>
      <c r="G1419" s="411" t="s">
        <v>14416</v>
      </c>
      <c r="I1419" s="386"/>
      <c r="V1419" s="386"/>
      <c r="AC1419" s="386"/>
      <c r="AD1419" s="386"/>
      <c r="AG1419" s="52"/>
      <c r="AJ1419" s="52"/>
      <c r="AK1419" s="52"/>
      <c r="AL1419" s="52"/>
      <c r="AM1419" s="52"/>
    </row>
    <row r="1420" spans="1:39" ht="71.25">
      <c r="A1420" s="406" t="s">
        <v>15</v>
      </c>
      <c r="B1420" s="407">
        <v>198</v>
      </c>
      <c r="C1420" s="406" t="s">
        <v>14326</v>
      </c>
      <c r="D1420" s="418">
        <v>4001</v>
      </c>
      <c r="E1420" s="410" t="s">
        <v>14417</v>
      </c>
      <c r="F1420" s="413"/>
      <c r="G1420" s="411" t="s">
        <v>14417</v>
      </c>
      <c r="I1420" s="386"/>
      <c r="V1420" s="386"/>
      <c r="AC1420" s="386"/>
      <c r="AD1420" s="386"/>
      <c r="AG1420" s="52"/>
      <c r="AJ1420" s="52"/>
      <c r="AK1420" s="52"/>
      <c r="AL1420" s="52"/>
      <c r="AM1420" s="52"/>
    </row>
    <row r="1421" spans="1:39" ht="57">
      <c r="A1421" s="406" t="s">
        <v>15</v>
      </c>
      <c r="B1421" s="417">
        <v>199</v>
      </c>
      <c r="C1421" s="406" t="s">
        <v>14326</v>
      </c>
      <c r="D1421" s="418">
        <v>4002</v>
      </c>
      <c r="E1421" s="410" t="s">
        <v>14418</v>
      </c>
      <c r="F1421" s="413"/>
      <c r="G1421" s="411" t="s">
        <v>14418</v>
      </c>
      <c r="I1421" s="386"/>
      <c r="V1421" s="386"/>
      <c r="AC1421" s="386"/>
      <c r="AD1421" s="386"/>
      <c r="AG1421" s="52"/>
      <c r="AJ1421" s="52"/>
      <c r="AK1421" s="52"/>
      <c r="AL1421" s="52"/>
      <c r="AM1421" s="52"/>
    </row>
    <row r="1422" spans="1:39" ht="57">
      <c r="A1422" s="406" t="s">
        <v>15</v>
      </c>
      <c r="B1422" s="407">
        <v>200</v>
      </c>
      <c r="C1422" s="406" t="s">
        <v>14326</v>
      </c>
      <c r="D1422" s="418">
        <v>4200</v>
      </c>
      <c r="E1422" s="410" t="s">
        <v>14419</v>
      </c>
      <c r="F1422" s="413"/>
      <c r="G1422" s="411" t="s">
        <v>14419</v>
      </c>
      <c r="I1422" s="386"/>
      <c r="V1422" s="386"/>
      <c r="AC1422" s="386"/>
      <c r="AD1422" s="386"/>
      <c r="AG1422" s="52"/>
      <c r="AJ1422" s="52"/>
      <c r="AK1422" s="52"/>
      <c r="AL1422" s="52"/>
      <c r="AM1422" s="52"/>
    </row>
    <row r="1423" spans="1:39" ht="42.75">
      <c r="A1423" s="406" t="s">
        <v>15</v>
      </c>
      <c r="B1423" s="417">
        <v>201</v>
      </c>
      <c r="C1423" s="406" t="s">
        <v>14326</v>
      </c>
      <c r="D1423" s="418">
        <v>4201</v>
      </c>
      <c r="E1423" s="410" t="s">
        <v>14420</v>
      </c>
      <c r="F1423" s="413"/>
      <c r="G1423" s="411" t="s">
        <v>14420</v>
      </c>
      <c r="I1423" s="386"/>
      <c r="V1423" s="386"/>
      <c r="AC1423" s="386"/>
      <c r="AD1423" s="386"/>
      <c r="AG1423" s="52"/>
      <c r="AJ1423" s="52"/>
      <c r="AK1423" s="52"/>
      <c r="AL1423" s="52"/>
      <c r="AM1423" s="52"/>
    </row>
    <row r="1424" spans="1:39" ht="42.75">
      <c r="A1424" s="406" t="s">
        <v>15</v>
      </c>
      <c r="B1424" s="407">
        <v>202</v>
      </c>
      <c r="C1424" s="406" t="s">
        <v>14326</v>
      </c>
      <c r="D1424" s="418">
        <v>4300</v>
      </c>
      <c r="E1424" s="410" t="s">
        <v>14421</v>
      </c>
      <c r="F1424" s="413"/>
      <c r="G1424" s="411" t="s">
        <v>14421</v>
      </c>
      <c r="I1424" s="386"/>
      <c r="V1424" s="386"/>
      <c r="AC1424" s="386"/>
      <c r="AD1424" s="386"/>
      <c r="AG1424" s="52"/>
      <c r="AJ1424" s="52"/>
      <c r="AK1424" s="52"/>
      <c r="AL1424" s="52"/>
      <c r="AM1424" s="52"/>
    </row>
    <row r="1425" spans="1:39" ht="71.25">
      <c r="A1425" s="406" t="s">
        <v>15</v>
      </c>
      <c r="B1425" s="417">
        <v>203</v>
      </c>
      <c r="C1425" s="406" t="s">
        <v>14326</v>
      </c>
      <c r="D1425" s="418">
        <v>4301</v>
      </c>
      <c r="E1425" s="410" t="s">
        <v>14422</v>
      </c>
      <c r="F1425" s="413"/>
      <c r="G1425" s="411" t="s">
        <v>14422</v>
      </c>
      <c r="I1425" s="386"/>
      <c r="V1425" s="386"/>
      <c r="AC1425" s="386"/>
      <c r="AD1425" s="386"/>
      <c r="AG1425" s="52"/>
      <c r="AJ1425" s="52"/>
      <c r="AK1425" s="52"/>
      <c r="AL1425" s="52"/>
      <c r="AM1425" s="52"/>
    </row>
    <row r="1426" spans="1:39" ht="57">
      <c r="A1426" s="406" t="s">
        <v>15</v>
      </c>
      <c r="B1426" s="407">
        <v>204</v>
      </c>
      <c r="C1426" s="406" t="s">
        <v>14326</v>
      </c>
      <c r="D1426" s="418">
        <v>4400</v>
      </c>
      <c r="E1426" s="410" t="s">
        <v>14423</v>
      </c>
      <c r="F1426" s="413"/>
      <c r="G1426" s="411" t="s">
        <v>14423</v>
      </c>
      <c r="I1426" s="386"/>
      <c r="V1426" s="386"/>
      <c r="AC1426" s="386"/>
      <c r="AD1426" s="386"/>
      <c r="AG1426" s="52"/>
      <c r="AJ1426" s="52"/>
      <c r="AK1426" s="52"/>
      <c r="AL1426" s="52"/>
      <c r="AM1426" s="52"/>
    </row>
    <row r="1427" spans="1:39" ht="57">
      <c r="A1427" s="406" t="s">
        <v>15</v>
      </c>
      <c r="B1427" s="417">
        <v>205</v>
      </c>
      <c r="C1427" s="406" t="s">
        <v>14326</v>
      </c>
      <c r="D1427" s="418">
        <v>4401</v>
      </c>
      <c r="E1427" s="410" t="s">
        <v>14424</v>
      </c>
      <c r="F1427" s="413"/>
      <c r="G1427" s="411" t="s">
        <v>14424</v>
      </c>
      <c r="I1427" s="386"/>
      <c r="V1427" s="386"/>
      <c r="AC1427" s="386"/>
      <c r="AD1427" s="386"/>
      <c r="AG1427" s="52"/>
      <c r="AJ1427" s="52"/>
      <c r="AK1427" s="52"/>
      <c r="AL1427" s="52"/>
      <c r="AM1427" s="52"/>
    </row>
    <row r="1428" spans="1:39" ht="42.75">
      <c r="A1428" s="406" t="s">
        <v>15</v>
      </c>
      <c r="B1428" s="407">
        <v>206</v>
      </c>
      <c r="C1428" s="406" t="s">
        <v>14326</v>
      </c>
      <c r="D1428" s="418">
        <v>5000</v>
      </c>
      <c r="E1428" s="410" t="s">
        <v>14425</v>
      </c>
      <c r="F1428" s="413"/>
      <c r="G1428" s="411" t="s">
        <v>14425</v>
      </c>
      <c r="I1428" s="386"/>
      <c r="V1428" s="386"/>
      <c r="AC1428" s="386"/>
      <c r="AD1428" s="386"/>
      <c r="AG1428" s="52"/>
      <c r="AJ1428" s="52"/>
      <c r="AK1428" s="52"/>
      <c r="AL1428" s="52"/>
      <c r="AM1428" s="52"/>
    </row>
    <row r="1429" spans="1:39" ht="42.75">
      <c r="A1429" s="406" t="s">
        <v>15</v>
      </c>
      <c r="B1429" s="417">
        <v>207</v>
      </c>
      <c r="C1429" s="406" t="s">
        <v>14326</v>
      </c>
      <c r="D1429" s="418">
        <v>5001</v>
      </c>
      <c r="E1429" s="410" t="s">
        <v>14426</v>
      </c>
      <c r="F1429" s="413"/>
      <c r="G1429" s="411" t="s">
        <v>14426</v>
      </c>
      <c r="I1429" s="386"/>
      <c r="V1429" s="386"/>
      <c r="AC1429" s="386"/>
      <c r="AD1429" s="386"/>
      <c r="AG1429" s="52"/>
      <c r="AJ1429" s="52"/>
      <c r="AK1429" s="52"/>
      <c r="AL1429" s="52"/>
      <c r="AM1429" s="52"/>
    </row>
    <row r="1430" spans="1:39" ht="85.5">
      <c r="A1430" s="406" t="s">
        <v>15</v>
      </c>
      <c r="B1430" s="407">
        <v>208</v>
      </c>
      <c r="C1430" s="406" t="s">
        <v>14326</v>
      </c>
      <c r="D1430" s="418">
        <v>5003</v>
      </c>
      <c r="E1430" s="410" t="s">
        <v>14427</v>
      </c>
      <c r="F1430" s="413"/>
      <c r="G1430" s="411" t="s">
        <v>14427</v>
      </c>
      <c r="I1430" s="386"/>
      <c r="V1430" s="386"/>
      <c r="AC1430" s="386"/>
      <c r="AD1430" s="386"/>
      <c r="AG1430" s="52"/>
      <c r="AJ1430" s="52"/>
      <c r="AK1430" s="52"/>
      <c r="AL1430" s="52"/>
      <c r="AM1430" s="52"/>
    </row>
    <row r="1431" spans="1:39" ht="28.5">
      <c r="A1431" s="406" t="s">
        <v>15</v>
      </c>
      <c r="B1431" s="417">
        <v>209</v>
      </c>
      <c r="C1431" s="406" t="s">
        <v>14326</v>
      </c>
      <c r="D1431" s="418">
        <v>5010</v>
      </c>
      <c r="E1431" s="410" t="s">
        <v>14428</v>
      </c>
      <c r="F1431" s="413"/>
      <c r="G1431" s="411" t="s">
        <v>14428</v>
      </c>
      <c r="I1431" s="386"/>
      <c r="V1431" s="386"/>
      <c r="AC1431" s="386"/>
      <c r="AD1431" s="386"/>
      <c r="AG1431" s="52"/>
      <c r="AJ1431" s="52"/>
      <c r="AK1431" s="52"/>
      <c r="AL1431" s="52"/>
      <c r="AM1431" s="52"/>
    </row>
    <row r="1432" spans="1:39" ht="28.5">
      <c r="A1432" s="406" t="s">
        <v>15</v>
      </c>
      <c r="B1432" s="407">
        <v>210</v>
      </c>
      <c r="C1432" s="406" t="s">
        <v>14326</v>
      </c>
      <c r="D1432" s="418">
        <v>5011</v>
      </c>
      <c r="E1432" s="410" t="s">
        <v>14429</v>
      </c>
      <c r="F1432" s="413"/>
      <c r="G1432" s="411" t="s">
        <v>14429</v>
      </c>
      <c r="I1432" s="386"/>
      <c r="V1432" s="386"/>
      <c r="AC1432" s="386"/>
      <c r="AD1432" s="386"/>
      <c r="AG1432" s="52"/>
      <c r="AJ1432" s="52"/>
      <c r="AK1432" s="52"/>
      <c r="AL1432" s="52"/>
      <c r="AM1432" s="52"/>
    </row>
    <row r="1433" spans="1:39" ht="42.75">
      <c r="A1433" s="406" t="s">
        <v>15</v>
      </c>
      <c r="B1433" s="417">
        <v>211</v>
      </c>
      <c r="C1433" s="406" t="s">
        <v>14326</v>
      </c>
      <c r="D1433" s="418">
        <v>5012</v>
      </c>
      <c r="E1433" s="410" t="s">
        <v>14430</v>
      </c>
      <c r="F1433" s="413"/>
      <c r="G1433" s="411" t="s">
        <v>14430</v>
      </c>
      <c r="I1433" s="386"/>
      <c r="V1433" s="386"/>
      <c r="AC1433" s="386"/>
      <c r="AD1433" s="386"/>
      <c r="AG1433" s="52"/>
      <c r="AJ1433" s="52"/>
      <c r="AK1433" s="52"/>
      <c r="AL1433" s="52"/>
      <c r="AM1433" s="52"/>
    </row>
    <row r="1434" spans="1:39" ht="57">
      <c r="A1434" s="406" t="s">
        <v>15</v>
      </c>
      <c r="B1434" s="407">
        <v>212</v>
      </c>
      <c r="C1434" s="406" t="s">
        <v>14326</v>
      </c>
      <c r="D1434" s="418">
        <v>5100</v>
      </c>
      <c r="E1434" s="410" t="s">
        <v>14431</v>
      </c>
      <c r="F1434" s="413"/>
      <c r="G1434" s="411" t="s">
        <v>14431</v>
      </c>
      <c r="I1434" s="386"/>
      <c r="V1434" s="386"/>
      <c r="AC1434" s="386"/>
      <c r="AD1434" s="386"/>
      <c r="AG1434" s="52"/>
      <c r="AJ1434" s="52"/>
      <c r="AK1434" s="52"/>
      <c r="AL1434" s="52"/>
      <c r="AM1434" s="52"/>
    </row>
    <row r="1435" spans="1:39" ht="71.25">
      <c r="A1435" s="406" t="s">
        <v>15</v>
      </c>
      <c r="B1435" s="417">
        <v>213</v>
      </c>
      <c r="C1435" s="406" t="s">
        <v>14326</v>
      </c>
      <c r="D1435" s="418">
        <v>5200</v>
      </c>
      <c r="E1435" s="410" t="s">
        <v>14432</v>
      </c>
      <c r="F1435" s="413"/>
      <c r="G1435" s="411" t="s">
        <v>14432</v>
      </c>
      <c r="I1435" s="386"/>
      <c r="V1435" s="386"/>
      <c r="AC1435" s="386"/>
      <c r="AD1435" s="386"/>
      <c r="AG1435" s="52"/>
      <c r="AJ1435" s="52"/>
      <c r="AK1435" s="52"/>
      <c r="AL1435" s="52"/>
      <c r="AM1435" s="52"/>
    </row>
    <row r="1436" spans="1:39" ht="57">
      <c r="A1436" s="406" t="s">
        <v>15</v>
      </c>
      <c r="B1436" s="407">
        <v>214</v>
      </c>
      <c r="C1436" s="406" t="s">
        <v>14326</v>
      </c>
      <c r="D1436" s="418">
        <v>5400</v>
      </c>
      <c r="E1436" s="410" t="s">
        <v>14423</v>
      </c>
      <c r="F1436" s="413"/>
      <c r="G1436" s="411" t="s">
        <v>14423</v>
      </c>
      <c r="I1436" s="386"/>
      <c r="V1436" s="386"/>
      <c r="AC1436" s="386"/>
      <c r="AD1436" s="386"/>
      <c r="AG1436" s="52"/>
      <c r="AJ1436" s="52"/>
      <c r="AK1436" s="52"/>
      <c r="AL1436" s="52"/>
      <c r="AM1436" s="52"/>
    </row>
    <row r="1437" spans="1:39" ht="57">
      <c r="A1437" s="406" t="s">
        <v>15</v>
      </c>
      <c r="B1437" s="417">
        <v>215</v>
      </c>
      <c r="C1437" s="406" t="s">
        <v>14326</v>
      </c>
      <c r="D1437" s="418">
        <v>5401</v>
      </c>
      <c r="E1437" s="410" t="s">
        <v>14424</v>
      </c>
      <c r="F1437" s="413"/>
      <c r="G1437" s="411" t="s">
        <v>14424</v>
      </c>
      <c r="I1437" s="386"/>
      <c r="V1437" s="386"/>
      <c r="AC1437" s="386"/>
      <c r="AD1437" s="386"/>
      <c r="AG1437" s="52"/>
      <c r="AJ1437" s="52"/>
      <c r="AK1437" s="52"/>
      <c r="AL1437" s="52"/>
      <c r="AM1437" s="52"/>
    </row>
    <row r="1438" spans="1:39" ht="42.75">
      <c r="A1438" s="406" t="s">
        <v>15</v>
      </c>
      <c r="B1438" s="407">
        <v>216</v>
      </c>
      <c r="C1438" s="406" t="s">
        <v>14326</v>
      </c>
      <c r="D1438" s="418">
        <v>5800</v>
      </c>
      <c r="E1438" s="410" t="s">
        <v>14433</v>
      </c>
      <c r="F1438" s="413"/>
      <c r="G1438" s="411" t="s">
        <v>14433</v>
      </c>
      <c r="I1438" s="386"/>
      <c r="V1438" s="386"/>
      <c r="AC1438" s="386"/>
      <c r="AD1438" s="386"/>
      <c r="AG1438" s="52"/>
      <c r="AJ1438" s="52"/>
      <c r="AK1438" s="52"/>
      <c r="AL1438" s="52"/>
      <c r="AM1438" s="52"/>
    </row>
    <row r="1439" spans="1:39" ht="42.75">
      <c r="A1439" s="406" t="s">
        <v>15</v>
      </c>
      <c r="B1439" s="417">
        <v>217</v>
      </c>
      <c r="C1439" s="406" t="s">
        <v>14326</v>
      </c>
      <c r="D1439" s="418">
        <v>5904</v>
      </c>
      <c r="E1439" s="410" t="s">
        <v>14434</v>
      </c>
      <c r="F1439" s="413"/>
      <c r="G1439" s="411" t="s">
        <v>14434</v>
      </c>
      <c r="I1439" s="386"/>
      <c r="V1439" s="386"/>
      <c r="AC1439" s="386"/>
      <c r="AD1439" s="386"/>
      <c r="AG1439" s="52"/>
      <c r="AJ1439" s="52"/>
      <c r="AK1439" s="52"/>
      <c r="AL1439" s="52"/>
      <c r="AM1439" s="52"/>
    </row>
    <row r="1440" spans="1:39" ht="42.75">
      <c r="A1440" s="406" t="s">
        <v>15</v>
      </c>
      <c r="B1440" s="407">
        <v>218</v>
      </c>
      <c r="C1440" s="406" t="s">
        <v>14326</v>
      </c>
      <c r="D1440" s="418">
        <v>5905</v>
      </c>
      <c r="E1440" s="410" t="s">
        <v>14435</v>
      </c>
      <c r="F1440" s="413"/>
      <c r="G1440" s="411" t="s">
        <v>14435</v>
      </c>
      <c r="I1440" s="386"/>
      <c r="V1440" s="386"/>
      <c r="AC1440" s="386"/>
      <c r="AD1440" s="386"/>
      <c r="AG1440" s="52"/>
      <c r="AJ1440" s="52"/>
      <c r="AK1440" s="52"/>
      <c r="AL1440" s="52"/>
      <c r="AM1440" s="52"/>
    </row>
    <row r="1441" spans="1:39" ht="42.75">
      <c r="A1441" s="406" t="s">
        <v>15</v>
      </c>
      <c r="B1441" s="417">
        <v>219</v>
      </c>
      <c r="C1441" s="406" t="s">
        <v>14326</v>
      </c>
      <c r="D1441" s="418">
        <v>5906</v>
      </c>
      <c r="E1441" s="410" t="s">
        <v>14436</v>
      </c>
      <c r="F1441" s="413"/>
      <c r="G1441" s="411" t="s">
        <v>14436</v>
      </c>
      <c r="I1441" s="386"/>
      <c r="V1441" s="386"/>
      <c r="AC1441" s="386"/>
      <c r="AD1441" s="386"/>
      <c r="AG1441" s="52"/>
      <c r="AJ1441" s="52"/>
      <c r="AK1441" s="52"/>
      <c r="AL1441" s="52"/>
      <c r="AM1441" s="52"/>
    </row>
    <row r="1442" spans="1:39" ht="28.5">
      <c r="A1442" s="406" t="s">
        <v>15</v>
      </c>
      <c r="B1442" s="407">
        <v>220</v>
      </c>
      <c r="C1442" s="406" t="s">
        <v>14326</v>
      </c>
      <c r="D1442" s="418">
        <v>5911</v>
      </c>
      <c r="E1442" s="410" t="s">
        <v>14437</v>
      </c>
      <c r="F1442" s="413"/>
      <c r="G1442" s="411" t="s">
        <v>14437</v>
      </c>
      <c r="I1442" s="386"/>
      <c r="V1442" s="386"/>
      <c r="AC1442" s="386"/>
      <c r="AD1442" s="386"/>
      <c r="AG1442" s="52"/>
      <c r="AJ1442" s="52"/>
      <c r="AK1442" s="52"/>
      <c r="AL1442" s="52"/>
      <c r="AM1442" s="52"/>
    </row>
    <row r="1443" spans="1:39" ht="28.5">
      <c r="A1443" s="406" t="s">
        <v>15</v>
      </c>
      <c r="B1443" s="417">
        <v>221</v>
      </c>
      <c r="C1443" s="406" t="s">
        <v>14326</v>
      </c>
      <c r="D1443" s="418">
        <v>5912</v>
      </c>
      <c r="E1443" s="410" t="s">
        <v>14438</v>
      </c>
      <c r="F1443" s="413"/>
      <c r="G1443" s="411" t="s">
        <v>14438</v>
      </c>
      <c r="I1443" s="386"/>
      <c r="V1443" s="386"/>
      <c r="AC1443" s="386"/>
      <c r="AD1443" s="386"/>
      <c r="AG1443" s="52"/>
      <c r="AJ1443" s="52"/>
      <c r="AK1443" s="52"/>
      <c r="AL1443" s="52"/>
      <c r="AM1443" s="52"/>
    </row>
    <row r="1444" spans="1:39" ht="28.5">
      <c r="A1444" s="406" t="s">
        <v>15</v>
      </c>
      <c r="B1444" s="407">
        <v>222</v>
      </c>
      <c r="C1444" s="406" t="s">
        <v>14326</v>
      </c>
      <c r="D1444" s="418">
        <v>5913</v>
      </c>
      <c r="E1444" s="410" t="s">
        <v>14439</v>
      </c>
      <c r="F1444" s="413"/>
      <c r="G1444" s="411" t="s">
        <v>14439</v>
      </c>
      <c r="I1444" s="386"/>
      <c r="V1444" s="386"/>
      <c r="AC1444" s="386"/>
      <c r="AD1444" s="386"/>
      <c r="AG1444" s="52"/>
      <c r="AJ1444" s="52"/>
      <c r="AK1444" s="52"/>
      <c r="AL1444" s="52"/>
      <c r="AM1444" s="52"/>
    </row>
    <row r="1445" spans="1:39" ht="42.75">
      <c r="A1445" s="406" t="s">
        <v>15</v>
      </c>
      <c r="B1445" s="417">
        <v>223</v>
      </c>
      <c r="C1445" s="406" t="s">
        <v>14326</v>
      </c>
      <c r="D1445" s="418">
        <v>5914</v>
      </c>
      <c r="E1445" s="410" t="s">
        <v>14440</v>
      </c>
      <c r="F1445" s="413"/>
      <c r="G1445" s="411" t="s">
        <v>14440</v>
      </c>
      <c r="I1445" s="386"/>
      <c r="V1445" s="386"/>
      <c r="AC1445" s="386"/>
      <c r="AD1445" s="386"/>
      <c r="AG1445" s="52"/>
      <c r="AJ1445" s="52"/>
      <c r="AK1445" s="52"/>
      <c r="AL1445" s="52"/>
      <c r="AM1445" s="52"/>
    </row>
    <row r="1446" spans="1:39" ht="42.75">
      <c r="A1446" s="406" t="s">
        <v>15</v>
      </c>
      <c r="B1446" s="407">
        <v>224</v>
      </c>
      <c r="C1446" s="406" t="s">
        <v>14326</v>
      </c>
      <c r="D1446" s="418">
        <v>5915</v>
      </c>
      <c r="E1446" s="410" t="s">
        <v>14441</v>
      </c>
      <c r="F1446" s="413"/>
      <c r="G1446" s="411" t="s">
        <v>14441</v>
      </c>
      <c r="I1446" s="386"/>
      <c r="V1446" s="386"/>
      <c r="AC1446" s="386"/>
      <c r="AD1446" s="386"/>
      <c r="AG1446" s="52"/>
      <c r="AJ1446" s="52"/>
      <c r="AK1446" s="52"/>
      <c r="AL1446" s="52"/>
      <c r="AM1446" s="52"/>
    </row>
    <row r="1447" spans="1:39" ht="42.75">
      <c r="A1447" s="406" t="s">
        <v>15</v>
      </c>
      <c r="B1447" s="417">
        <v>225</v>
      </c>
      <c r="C1447" s="406" t="s">
        <v>14326</v>
      </c>
      <c r="D1447" s="418">
        <v>5916</v>
      </c>
      <c r="E1447" s="410" t="s">
        <v>14442</v>
      </c>
      <c r="F1447" s="413"/>
      <c r="G1447" s="411" t="s">
        <v>14442</v>
      </c>
      <c r="I1447" s="386"/>
      <c r="V1447" s="386"/>
      <c r="AC1447" s="386"/>
      <c r="AD1447" s="386"/>
      <c r="AG1447" s="52"/>
      <c r="AJ1447" s="52"/>
      <c r="AK1447" s="52"/>
      <c r="AL1447" s="52"/>
      <c r="AM1447" s="52"/>
    </row>
    <row r="1448" spans="1:39" ht="28.5">
      <c r="A1448" s="406" t="s">
        <v>15</v>
      </c>
      <c r="B1448" s="407">
        <v>226</v>
      </c>
      <c r="C1448" s="406" t="s">
        <v>14326</v>
      </c>
      <c r="D1448" s="418">
        <v>6010</v>
      </c>
      <c r="E1448" s="410" t="s">
        <v>14428</v>
      </c>
      <c r="F1448" s="413"/>
      <c r="G1448" s="411" t="s">
        <v>14428</v>
      </c>
      <c r="I1448" s="386"/>
      <c r="V1448" s="386"/>
      <c r="AC1448" s="386"/>
      <c r="AD1448" s="386"/>
      <c r="AG1448" s="52"/>
      <c r="AJ1448" s="52"/>
      <c r="AK1448" s="52"/>
      <c r="AL1448" s="52"/>
      <c r="AM1448" s="52"/>
    </row>
    <row r="1449" spans="1:39" ht="28.5">
      <c r="A1449" s="406" t="s">
        <v>15</v>
      </c>
      <c r="B1449" s="417">
        <v>227</v>
      </c>
      <c r="C1449" s="406" t="s">
        <v>14326</v>
      </c>
      <c r="D1449" s="418">
        <v>6011</v>
      </c>
      <c r="E1449" s="410" t="s">
        <v>14429</v>
      </c>
      <c r="F1449" s="413"/>
      <c r="G1449" s="411" t="s">
        <v>14429</v>
      </c>
      <c r="I1449" s="386"/>
      <c r="V1449" s="386"/>
      <c r="AC1449" s="386"/>
      <c r="AD1449" s="386"/>
      <c r="AG1449" s="52"/>
      <c r="AJ1449" s="52"/>
      <c r="AK1449" s="52"/>
      <c r="AL1449" s="52"/>
      <c r="AM1449" s="52"/>
    </row>
    <row r="1450" spans="1:39" ht="42.75">
      <c r="A1450" s="406" t="s">
        <v>15</v>
      </c>
      <c r="B1450" s="407">
        <v>228</v>
      </c>
      <c r="C1450" s="406" t="s">
        <v>14326</v>
      </c>
      <c r="D1450" s="418">
        <v>6012</v>
      </c>
      <c r="E1450" s="410" t="s">
        <v>14430</v>
      </c>
      <c r="F1450" s="413"/>
      <c r="G1450" s="411" t="s">
        <v>14430</v>
      </c>
      <c r="I1450" s="386"/>
      <c r="V1450" s="386"/>
      <c r="AC1450" s="386"/>
      <c r="AD1450" s="386"/>
      <c r="AG1450" s="52"/>
      <c r="AJ1450" s="52"/>
      <c r="AK1450" s="52"/>
      <c r="AL1450" s="52"/>
      <c r="AM1450" s="52"/>
    </row>
    <row r="1451" spans="1:39" ht="57">
      <c r="A1451" s="406" t="s">
        <v>15</v>
      </c>
      <c r="B1451" s="417">
        <v>229</v>
      </c>
      <c r="C1451" s="406" t="s">
        <v>14326</v>
      </c>
      <c r="D1451" s="418">
        <v>6100</v>
      </c>
      <c r="E1451" s="410" t="s">
        <v>14443</v>
      </c>
      <c r="F1451" s="413"/>
      <c r="G1451" s="411" t="s">
        <v>14443</v>
      </c>
      <c r="I1451" s="386"/>
      <c r="V1451" s="386"/>
      <c r="AC1451" s="386"/>
      <c r="AD1451" s="386"/>
      <c r="AG1451" s="52"/>
      <c r="AJ1451" s="52"/>
      <c r="AK1451" s="52"/>
      <c r="AL1451" s="52"/>
      <c r="AM1451" s="52"/>
    </row>
    <row r="1452" spans="1:39" ht="71.25">
      <c r="A1452" s="406" t="s">
        <v>15</v>
      </c>
      <c r="B1452" s="407">
        <v>230</v>
      </c>
      <c r="C1452" s="406" t="s">
        <v>14326</v>
      </c>
      <c r="D1452" s="418">
        <v>6101</v>
      </c>
      <c r="E1452" s="410" t="s">
        <v>14444</v>
      </c>
      <c r="F1452" s="413"/>
      <c r="G1452" s="411" t="s">
        <v>14444</v>
      </c>
      <c r="I1452" s="386"/>
      <c r="V1452" s="386"/>
      <c r="AC1452" s="386"/>
      <c r="AD1452" s="386"/>
      <c r="AG1452" s="52"/>
      <c r="AJ1452" s="52"/>
      <c r="AK1452" s="52"/>
      <c r="AL1452" s="52"/>
      <c r="AM1452" s="52"/>
    </row>
    <row r="1453" spans="1:39" ht="42.75">
      <c r="A1453" s="406" t="s">
        <v>15</v>
      </c>
      <c r="B1453" s="417">
        <v>231</v>
      </c>
      <c r="C1453" s="406" t="s">
        <v>14326</v>
      </c>
      <c r="D1453" s="418">
        <v>6102</v>
      </c>
      <c r="E1453" s="410" t="s">
        <v>14445</v>
      </c>
      <c r="F1453" s="413"/>
      <c r="G1453" s="411" t="s">
        <v>14445</v>
      </c>
      <c r="I1453" s="386"/>
      <c r="V1453" s="386"/>
      <c r="AC1453" s="386"/>
      <c r="AD1453" s="386"/>
      <c r="AG1453" s="52"/>
      <c r="AJ1453" s="52"/>
      <c r="AK1453" s="52"/>
      <c r="AL1453" s="52"/>
      <c r="AM1453" s="52"/>
    </row>
    <row r="1454" spans="1:39" ht="42.75">
      <c r="A1454" s="406" t="s">
        <v>15</v>
      </c>
      <c r="B1454" s="407">
        <v>232</v>
      </c>
      <c r="C1454" s="406" t="s">
        <v>14326</v>
      </c>
      <c r="D1454" s="418">
        <v>6103</v>
      </c>
      <c r="E1454" s="410" t="s">
        <v>14446</v>
      </c>
      <c r="F1454" s="413"/>
      <c r="G1454" s="411" t="s">
        <v>14446</v>
      </c>
      <c r="I1454" s="386"/>
      <c r="V1454" s="386"/>
      <c r="AC1454" s="386"/>
      <c r="AD1454" s="386"/>
      <c r="AG1454" s="52"/>
      <c r="AJ1454" s="52"/>
      <c r="AK1454" s="52"/>
      <c r="AL1454" s="52"/>
      <c r="AM1454" s="52"/>
    </row>
    <row r="1455" spans="1:39" ht="42.75">
      <c r="A1455" s="406" t="s">
        <v>15</v>
      </c>
      <c r="B1455" s="417">
        <v>233</v>
      </c>
      <c r="C1455" s="406" t="s">
        <v>14326</v>
      </c>
      <c r="D1455" s="418">
        <v>6104</v>
      </c>
      <c r="E1455" s="410" t="s">
        <v>14447</v>
      </c>
      <c r="F1455" s="413"/>
      <c r="G1455" s="411" t="s">
        <v>14447</v>
      </c>
      <c r="I1455" s="386"/>
      <c r="V1455" s="386"/>
      <c r="AC1455" s="386"/>
      <c r="AD1455" s="386"/>
      <c r="AG1455" s="52"/>
      <c r="AJ1455" s="52"/>
      <c r="AK1455" s="52"/>
      <c r="AL1455" s="52"/>
      <c r="AM1455" s="52"/>
    </row>
    <row r="1456" spans="1:39" ht="42.75">
      <c r="A1456" s="406" t="s">
        <v>15</v>
      </c>
      <c r="B1456" s="407">
        <v>234</v>
      </c>
      <c r="C1456" s="406" t="s">
        <v>14326</v>
      </c>
      <c r="D1456" s="418">
        <v>6200</v>
      </c>
      <c r="E1456" s="410" t="s">
        <v>14448</v>
      </c>
      <c r="F1456" s="413"/>
      <c r="G1456" s="411" t="s">
        <v>14448</v>
      </c>
      <c r="I1456" s="386"/>
      <c r="V1456" s="386"/>
      <c r="AC1456" s="386"/>
      <c r="AD1456" s="386"/>
      <c r="AG1456" s="52"/>
      <c r="AJ1456" s="52"/>
      <c r="AK1456" s="52"/>
      <c r="AL1456" s="52"/>
      <c r="AM1456" s="52"/>
    </row>
    <row r="1457" spans="1:39" ht="42.75">
      <c r="A1457" s="406" t="s">
        <v>15</v>
      </c>
      <c r="B1457" s="417">
        <v>235</v>
      </c>
      <c r="C1457" s="406" t="s">
        <v>14326</v>
      </c>
      <c r="D1457" s="418">
        <v>6800</v>
      </c>
      <c r="E1457" s="410" t="s">
        <v>14433</v>
      </c>
      <c r="F1457" s="413"/>
      <c r="G1457" s="411" t="s">
        <v>14433</v>
      </c>
      <c r="I1457" s="386"/>
      <c r="V1457" s="386"/>
      <c r="AC1457" s="386"/>
      <c r="AD1457" s="386"/>
      <c r="AG1457" s="52"/>
      <c r="AJ1457" s="52"/>
      <c r="AK1457" s="52"/>
      <c r="AL1457" s="52"/>
      <c r="AM1457" s="52"/>
    </row>
    <row r="1458" spans="1:39" ht="57">
      <c r="A1458" s="406" t="s">
        <v>15</v>
      </c>
      <c r="B1458" s="407">
        <v>236</v>
      </c>
      <c r="C1458" s="406" t="s">
        <v>14326</v>
      </c>
      <c r="D1458" s="418">
        <v>6900</v>
      </c>
      <c r="E1458" s="410" t="s">
        <v>14449</v>
      </c>
      <c r="F1458" s="413"/>
      <c r="G1458" s="411" t="s">
        <v>14449</v>
      </c>
      <c r="I1458" s="386"/>
      <c r="V1458" s="386"/>
      <c r="AC1458" s="386"/>
      <c r="AD1458" s="386"/>
      <c r="AG1458" s="52"/>
      <c r="AJ1458" s="52"/>
      <c r="AK1458" s="52"/>
      <c r="AL1458" s="52"/>
      <c r="AM1458" s="52"/>
    </row>
    <row r="1459" spans="1:39" ht="42.75">
      <c r="A1459" s="406" t="s">
        <v>15</v>
      </c>
      <c r="B1459" s="417">
        <v>237</v>
      </c>
      <c r="C1459" s="406" t="s">
        <v>14326</v>
      </c>
      <c r="D1459" s="418">
        <v>6904</v>
      </c>
      <c r="E1459" s="410" t="s">
        <v>14434</v>
      </c>
      <c r="F1459" s="413"/>
      <c r="G1459" s="411" t="s">
        <v>14434</v>
      </c>
      <c r="I1459" s="386"/>
      <c r="V1459" s="386"/>
      <c r="AC1459" s="386"/>
      <c r="AD1459" s="386"/>
      <c r="AG1459" s="52"/>
      <c r="AJ1459" s="52"/>
      <c r="AK1459" s="52"/>
      <c r="AL1459" s="52"/>
      <c r="AM1459" s="52"/>
    </row>
    <row r="1460" spans="1:39" ht="42.75">
      <c r="A1460" s="406" t="s">
        <v>15</v>
      </c>
      <c r="B1460" s="407">
        <v>238</v>
      </c>
      <c r="C1460" s="406" t="s">
        <v>14326</v>
      </c>
      <c r="D1460" s="418">
        <v>6905</v>
      </c>
      <c r="E1460" s="410" t="s">
        <v>14435</v>
      </c>
      <c r="F1460" s="413"/>
      <c r="G1460" s="411" t="s">
        <v>14435</v>
      </c>
      <c r="I1460" s="386"/>
      <c r="V1460" s="386"/>
      <c r="AC1460" s="386"/>
      <c r="AD1460" s="386"/>
      <c r="AG1460" s="52"/>
      <c r="AJ1460" s="52"/>
      <c r="AK1460" s="52"/>
      <c r="AL1460" s="52"/>
      <c r="AM1460" s="52"/>
    </row>
    <row r="1461" spans="1:39" ht="42.75">
      <c r="A1461" s="406" t="s">
        <v>15</v>
      </c>
      <c r="B1461" s="417">
        <v>239</v>
      </c>
      <c r="C1461" s="406" t="s">
        <v>14326</v>
      </c>
      <c r="D1461" s="418">
        <v>6906</v>
      </c>
      <c r="E1461" s="410" t="s">
        <v>14436</v>
      </c>
      <c r="F1461" s="413"/>
      <c r="G1461" s="411" t="s">
        <v>14436</v>
      </c>
      <c r="I1461" s="386"/>
      <c r="V1461" s="386"/>
      <c r="AC1461" s="386"/>
      <c r="AD1461" s="386"/>
      <c r="AG1461" s="52"/>
      <c r="AJ1461" s="52"/>
      <c r="AK1461" s="52"/>
      <c r="AL1461" s="52"/>
      <c r="AM1461" s="52"/>
    </row>
    <row r="1462" spans="1:39" ht="42.75">
      <c r="A1462" s="406" t="s">
        <v>15</v>
      </c>
      <c r="B1462" s="407">
        <v>240</v>
      </c>
      <c r="C1462" s="406" t="s">
        <v>14326</v>
      </c>
      <c r="D1462" s="418">
        <v>7100</v>
      </c>
      <c r="E1462" s="410" t="s">
        <v>14450</v>
      </c>
      <c r="F1462" s="413"/>
      <c r="G1462" s="411" t="s">
        <v>14450</v>
      </c>
      <c r="I1462" s="386"/>
      <c r="V1462" s="386"/>
      <c r="AC1462" s="386"/>
      <c r="AD1462" s="386"/>
      <c r="AG1462" s="52"/>
      <c r="AJ1462" s="52"/>
      <c r="AK1462" s="52"/>
      <c r="AL1462" s="52"/>
      <c r="AM1462" s="52"/>
    </row>
    <row r="1463" spans="1:39" ht="57">
      <c r="A1463" s="406" t="s">
        <v>15</v>
      </c>
      <c r="B1463" s="417">
        <v>241</v>
      </c>
      <c r="C1463" s="406" t="s">
        <v>14326</v>
      </c>
      <c r="D1463" s="418">
        <v>7200</v>
      </c>
      <c r="E1463" s="410" t="s">
        <v>14451</v>
      </c>
      <c r="F1463" s="413"/>
      <c r="G1463" s="411" t="s">
        <v>14451</v>
      </c>
      <c r="I1463" s="386"/>
      <c r="V1463" s="386"/>
      <c r="AC1463" s="386"/>
      <c r="AD1463" s="386"/>
      <c r="AG1463" s="52"/>
      <c r="AJ1463" s="52"/>
      <c r="AK1463" s="52"/>
      <c r="AL1463" s="52"/>
      <c r="AM1463" s="52"/>
    </row>
    <row r="1464" spans="1:39" ht="57">
      <c r="A1464" s="406" t="s">
        <v>15</v>
      </c>
      <c r="B1464" s="407">
        <v>242</v>
      </c>
      <c r="C1464" s="406" t="s">
        <v>14326</v>
      </c>
      <c r="D1464" s="418">
        <v>7250</v>
      </c>
      <c r="E1464" s="410" t="s">
        <v>14452</v>
      </c>
      <c r="F1464" s="413"/>
      <c r="G1464" s="411" t="s">
        <v>14452</v>
      </c>
      <c r="I1464" s="386"/>
      <c r="V1464" s="386"/>
      <c r="AC1464" s="386"/>
      <c r="AD1464" s="386"/>
      <c r="AG1464" s="52"/>
      <c r="AJ1464" s="52"/>
      <c r="AK1464" s="52"/>
      <c r="AL1464" s="52"/>
      <c r="AM1464" s="52"/>
    </row>
    <row r="1465" spans="1:39" ht="57">
      <c r="A1465" s="406" t="s">
        <v>15</v>
      </c>
      <c r="B1465" s="417">
        <v>243</v>
      </c>
      <c r="C1465" s="406" t="s">
        <v>14326</v>
      </c>
      <c r="D1465" s="418">
        <v>7251</v>
      </c>
      <c r="E1465" s="410" t="s">
        <v>14453</v>
      </c>
      <c r="F1465" s="413"/>
      <c r="G1465" s="411" t="s">
        <v>14453</v>
      </c>
      <c r="I1465" s="386"/>
      <c r="V1465" s="386"/>
      <c r="AC1465" s="386"/>
      <c r="AD1465" s="386"/>
      <c r="AG1465" s="52"/>
      <c r="AJ1465" s="52"/>
      <c r="AK1465" s="52"/>
      <c r="AL1465" s="52"/>
      <c r="AM1465" s="52"/>
    </row>
    <row r="1466" spans="1:39" ht="99.75">
      <c r="A1466" s="406" t="s">
        <v>15</v>
      </c>
      <c r="B1466" s="407">
        <v>244</v>
      </c>
      <c r="C1466" s="406" t="s">
        <v>14326</v>
      </c>
      <c r="D1466" s="418">
        <v>7301</v>
      </c>
      <c r="E1466" s="410" t="s">
        <v>14454</v>
      </c>
      <c r="F1466" s="413"/>
      <c r="G1466" s="411" t="s">
        <v>14454</v>
      </c>
      <c r="I1466" s="386"/>
      <c r="V1466" s="386"/>
      <c r="AC1466" s="386"/>
      <c r="AD1466" s="386"/>
      <c r="AG1466" s="52"/>
      <c r="AJ1466" s="52"/>
      <c r="AK1466" s="52"/>
      <c r="AL1466" s="52"/>
      <c r="AM1466" s="52"/>
    </row>
    <row r="1467" spans="1:39" ht="114">
      <c r="A1467" s="406" t="s">
        <v>15</v>
      </c>
      <c r="B1467" s="417">
        <v>245</v>
      </c>
      <c r="C1467" s="406" t="s">
        <v>14326</v>
      </c>
      <c r="D1467" s="418">
        <v>7302</v>
      </c>
      <c r="E1467" s="410" t="s">
        <v>14455</v>
      </c>
      <c r="F1467" s="413"/>
      <c r="G1467" s="411" t="s">
        <v>14455</v>
      </c>
      <c r="I1467" s="386"/>
      <c r="V1467" s="386"/>
      <c r="AC1467" s="386"/>
      <c r="AD1467" s="386"/>
      <c r="AG1467" s="52"/>
      <c r="AJ1467" s="52"/>
      <c r="AK1467" s="52"/>
      <c r="AL1467" s="52"/>
      <c r="AM1467" s="52"/>
    </row>
    <row r="1468" spans="1:39" ht="114">
      <c r="A1468" s="406" t="s">
        <v>15</v>
      </c>
      <c r="B1468" s="407">
        <v>246</v>
      </c>
      <c r="C1468" s="406" t="s">
        <v>14326</v>
      </c>
      <c r="D1468" s="418">
        <v>7401</v>
      </c>
      <c r="E1468" s="410" t="s">
        <v>14456</v>
      </c>
      <c r="F1468" s="413"/>
      <c r="G1468" s="411" t="s">
        <v>14456</v>
      </c>
      <c r="I1468" s="386"/>
      <c r="V1468" s="386"/>
      <c r="AC1468" s="386"/>
      <c r="AD1468" s="386"/>
      <c r="AG1468" s="52"/>
      <c r="AJ1468" s="52"/>
      <c r="AK1468" s="52"/>
      <c r="AL1468" s="52"/>
      <c r="AM1468" s="52"/>
    </row>
    <row r="1469" spans="1:39" ht="128.25">
      <c r="A1469" s="406" t="s">
        <v>15</v>
      </c>
      <c r="B1469" s="417">
        <v>247</v>
      </c>
      <c r="C1469" s="406" t="s">
        <v>14326</v>
      </c>
      <c r="D1469" s="418">
        <v>7402</v>
      </c>
      <c r="E1469" s="410" t="s">
        <v>14457</v>
      </c>
      <c r="F1469" s="413"/>
      <c r="G1469" s="411" t="s">
        <v>14457</v>
      </c>
      <c r="I1469" s="386"/>
      <c r="V1469" s="386"/>
      <c r="AC1469" s="386"/>
      <c r="AD1469" s="386"/>
      <c r="AG1469" s="52"/>
      <c r="AJ1469" s="52"/>
      <c r="AK1469" s="52"/>
      <c r="AL1469" s="52"/>
      <c r="AM1469" s="52"/>
    </row>
    <row r="1470" spans="1:39" ht="71.25">
      <c r="A1470" s="406" t="s">
        <v>15</v>
      </c>
      <c r="B1470" s="407">
        <v>248</v>
      </c>
      <c r="C1470" s="406" t="s">
        <v>14326</v>
      </c>
      <c r="D1470" s="418">
        <v>7600</v>
      </c>
      <c r="E1470" s="410" t="s">
        <v>14458</v>
      </c>
      <c r="F1470" s="413"/>
      <c r="G1470" s="411" t="s">
        <v>14458</v>
      </c>
      <c r="I1470" s="386"/>
      <c r="V1470" s="386"/>
      <c r="AC1470" s="386"/>
      <c r="AD1470" s="386"/>
      <c r="AG1470" s="52"/>
      <c r="AJ1470" s="52"/>
      <c r="AK1470" s="52"/>
      <c r="AL1470" s="52"/>
      <c r="AM1470" s="52"/>
    </row>
    <row r="1471" spans="1:39" ht="85.5">
      <c r="A1471" s="406" t="s">
        <v>15</v>
      </c>
      <c r="B1471" s="417">
        <v>249</v>
      </c>
      <c r="C1471" s="406" t="s">
        <v>14326</v>
      </c>
      <c r="D1471" s="418">
        <v>7601</v>
      </c>
      <c r="E1471" s="410" t="s">
        <v>14402</v>
      </c>
      <c r="F1471" s="413"/>
      <c r="G1471" s="411" t="s">
        <v>14402</v>
      </c>
      <c r="I1471" s="386"/>
      <c r="V1471" s="386"/>
      <c r="AC1471" s="386"/>
      <c r="AD1471" s="386"/>
      <c r="AG1471" s="52"/>
      <c r="AJ1471" s="52"/>
      <c r="AK1471" s="52"/>
      <c r="AL1471" s="52"/>
      <c r="AM1471" s="52"/>
    </row>
    <row r="1472" spans="1:39" ht="85.5">
      <c r="A1472" s="406" t="s">
        <v>15</v>
      </c>
      <c r="B1472" s="407">
        <v>250</v>
      </c>
      <c r="C1472" s="406" t="s">
        <v>14326</v>
      </c>
      <c r="D1472" s="418">
        <v>7602</v>
      </c>
      <c r="E1472" s="410" t="s">
        <v>14459</v>
      </c>
      <c r="F1472" s="413"/>
      <c r="G1472" s="411" t="s">
        <v>14459</v>
      </c>
      <c r="I1472" s="386"/>
      <c r="V1472" s="386"/>
      <c r="AC1472" s="386"/>
      <c r="AD1472" s="386"/>
      <c r="AG1472" s="52"/>
      <c r="AJ1472" s="52"/>
      <c r="AK1472" s="52"/>
      <c r="AL1472" s="52"/>
      <c r="AM1472" s="52"/>
    </row>
    <row r="1473" spans="1:39" ht="85.5">
      <c r="A1473" s="406" t="s">
        <v>15</v>
      </c>
      <c r="B1473" s="417">
        <v>251</v>
      </c>
      <c r="C1473" s="406" t="s">
        <v>14326</v>
      </c>
      <c r="D1473" s="418">
        <v>7603</v>
      </c>
      <c r="E1473" s="410" t="s">
        <v>14460</v>
      </c>
      <c r="F1473" s="413"/>
      <c r="G1473" s="411" t="s">
        <v>14460</v>
      </c>
      <c r="I1473" s="386"/>
      <c r="V1473" s="386"/>
      <c r="AC1473" s="386"/>
      <c r="AD1473" s="386"/>
      <c r="AG1473" s="52"/>
      <c r="AJ1473" s="52"/>
      <c r="AK1473" s="52"/>
      <c r="AL1473" s="52"/>
      <c r="AM1473" s="52"/>
    </row>
    <row r="1474" spans="1:39" ht="85.5">
      <c r="A1474" s="406" t="s">
        <v>15</v>
      </c>
      <c r="B1474" s="407">
        <v>252</v>
      </c>
      <c r="C1474" s="406" t="s">
        <v>14326</v>
      </c>
      <c r="D1474" s="418">
        <v>7604</v>
      </c>
      <c r="E1474" s="410" t="s">
        <v>14461</v>
      </c>
      <c r="F1474" s="408"/>
      <c r="G1474" s="411" t="s">
        <v>14461</v>
      </c>
      <c r="I1474" s="386"/>
      <c r="V1474" s="386"/>
      <c r="AC1474" s="386"/>
      <c r="AD1474" s="386"/>
      <c r="AG1474" s="52"/>
      <c r="AJ1474" s="52"/>
      <c r="AK1474" s="52"/>
      <c r="AL1474" s="52"/>
      <c r="AM1474" s="52"/>
    </row>
    <row r="1475" spans="1:39" ht="42.75">
      <c r="A1475" s="406" t="s">
        <v>15</v>
      </c>
      <c r="B1475" s="417">
        <v>253</v>
      </c>
      <c r="C1475" s="406" t="s">
        <v>14326</v>
      </c>
      <c r="D1475" s="418">
        <v>7700</v>
      </c>
      <c r="E1475" s="410" t="s">
        <v>14462</v>
      </c>
      <c r="F1475" s="408"/>
      <c r="G1475" s="411" t="s">
        <v>14462</v>
      </c>
      <c r="I1475" s="386"/>
      <c r="V1475" s="386"/>
      <c r="AC1475" s="386"/>
      <c r="AD1475" s="386"/>
      <c r="AG1475" s="52"/>
      <c r="AJ1475" s="52"/>
      <c r="AK1475" s="52"/>
      <c r="AL1475" s="52"/>
      <c r="AM1475" s="52"/>
    </row>
    <row r="1476" spans="1:39" ht="85.5">
      <c r="A1476" s="406" t="s">
        <v>15</v>
      </c>
      <c r="B1476" s="407">
        <v>254</v>
      </c>
      <c r="C1476" s="406" t="s">
        <v>14326</v>
      </c>
      <c r="D1476" s="418">
        <v>7701</v>
      </c>
      <c r="E1476" s="410" t="s">
        <v>14463</v>
      </c>
      <c r="F1476" s="408"/>
      <c r="G1476" s="411" t="s">
        <v>14463</v>
      </c>
      <c r="I1476" s="386"/>
      <c r="V1476" s="386"/>
      <c r="AC1476" s="386"/>
      <c r="AD1476" s="386"/>
      <c r="AG1476" s="52"/>
      <c r="AJ1476" s="52"/>
      <c r="AK1476" s="52"/>
      <c r="AL1476" s="52"/>
      <c r="AM1476" s="52"/>
    </row>
    <row r="1477" spans="1:39" ht="114">
      <c r="A1477" s="406" t="s">
        <v>15</v>
      </c>
      <c r="B1477" s="417">
        <v>255</v>
      </c>
      <c r="C1477" s="406" t="s">
        <v>14326</v>
      </c>
      <c r="D1477" s="418">
        <v>7702</v>
      </c>
      <c r="E1477" s="410" t="s">
        <v>14464</v>
      </c>
      <c r="F1477" s="408"/>
      <c r="G1477" s="411" t="s">
        <v>14464</v>
      </c>
      <c r="I1477" s="386"/>
      <c r="V1477" s="386"/>
      <c r="AC1477" s="386"/>
      <c r="AD1477" s="386"/>
      <c r="AG1477" s="52"/>
      <c r="AJ1477" s="52"/>
      <c r="AK1477" s="52"/>
      <c r="AL1477" s="52"/>
      <c r="AM1477" s="52"/>
    </row>
    <row r="1478" spans="1:39" ht="85.5">
      <c r="A1478" s="406" t="s">
        <v>15</v>
      </c>
      <c r="B1478" s="407">
        <v>256</v>
      </c>
      <c r="C1478" s="406" t="s">
        <v>14326</v>
      </c>
      <c r="D1478" s="418">
        <v>7703</v>
      </c>
      <c r="E1478" s="410" t="s">
        <v>14465</v>
      </c>
      <c r="F1478" s="408"/>
      <c r="G1478" s="411" t="s">
        <v>14465</v>
      </c>
      <c r="I1478" s="386"/>
      <c r="V1478" s="386"/>
      <c r="AC1478" s="386"/>
      <c r="AD1478" s="386"/>
      <c r="AG1478" s="52"/>
      <c r="AJ1478" s="52"/>
      <c r="AK1478" s="52"/>
      <c r="AL1478" s="52"/>
      <c r="AM1478" s="52"/>
    </row>
    <row r="1479" spans="1:39" ht="71.25">
      <c r="A1479" s="406" t="s">
        <v>15</v>
      </c>
      <c r="B1479" s="417">
        <v>257</v>
      </c>
      <c r="C1479" s="406" t="s">
        <v>14326</v>
      </c>
      <c r="D1479" s="418">
        <v>7705</v>
      </c>
      <c r="E1479" s="410" t="s">
        <v>14466</v>
      </c>
      <c r="F1479" s="408"/>
      <c r="G1479" s="411" t="s">
        <v>14466</v>
      </c>
      <c r="I1479" s="386"/>
      <c r="V1479" s="386"/>
      <c r="AC1479" s="386"/>
      <c r="AD1479" s="386"/>
      <c r="AG1479" s="52"/>
      <c r="AJ1479" s="52"/>
      <c r="AK1479" s="52"/>
      <c r="AL1479" s="52"/>
      <c r="AM1479" s="52"/>
    </row>
    <row r="1480" spans="1:39" ht="71.25">
      <c r="A1480" s="406" t="s">
        <v>15</v>
      </c>
      <c r="B1480" s="407">
        <v>258</v>
      </c>
      <c r="C1480" s="406" t="s">
        <v>14326</v>
      </c>
      <c r="D1480" s="418">
        <v>7800</v>
      </c>
      <c r="E1480" s="410" t="s">
        <v>14467</v>
      </c>
      <c r="F1480" s="408"/>
      <c r="G1480" s="411" t="s">
        <v>14467</v>
      </c>
      <c r="I1480" s="386"/>
      <c r="V1480" s="386"/>
      <c r="AC1480" s="386"/>
      <c r="AD1480" s="386"/>
      <c r="AG1480" s="52"/>
      <c r="AJ1480" s="52"/>
      <c r="AK1480" s="52"/>
      <c r="AL1480" s="52"/>
      <c r="AM1480" s="52"/>
    </row>
    <row r="1481" spans="1:39" ht="42.75">
      <c r="A1481" s="406" t="s">
        <v>15</v>
      </c>
      <c r="B1481" s="417">
        <v>259</v>
      </c>
      <c r="C1481" s="406" t="s">
        <v>14326</v>
      </c>
      <c r="D1481" s="418">
        <v>8000</v>
      </c>
      <c r="E1481" s="410" t="s">
        <v>14468</v>
      </c>
      <c r="F1481" s="408"/>
      <c r="G1481" s="411" t="s">
        <v>14468</v>
      </c>
      <c r="I1481" s="386"/>
      <c r="V1481" s="386"/>
      <c r="AC1481" s="386"/>
      <c r="AD1481" s="386"/>
      <c r="AG1481" s="52"/>
      <c r="AJ1481" s="52"/>
      <c r="AK1481" s="52"/>
      <c r="AL1481" s="52"/>
      <c r="AM1481" s="52"/>
    </row>
    <row r="1482" spans="1:39" ht="42.75">
      <c r="A1482" s="406" t="s">
        <v>15</v>
      </c>
      <c r="B1482" s="407">
        <v>260</v>
      </c>
      <c r="C1482" s="406" t="s">
        <v>14326</v>
      </c>
      <c r="D1482" s="418">
        <v>8001</v>
      </c>
      <c r="E1482" s="410" t="s">
        <v>14469</v>
      </c>
      <c r="F1482" s="408"/>
      <c r="G1482" s="411" t="s">
        <v>14469</v>
      </c>
      <c r="I1482" s="386"/>
      <c r="V1482" s="386"/>
      <c r="AC1482" s="386"/>
      <c r="AD1482" s="386"/>
      <c r="AG1482" s="52"/>
      <c r="AJ1482" s="52"/>
      <c r="AK1482" s="52"/>
      <c r="AL1482" s="52"/>
      <c r="AM1482" s="52"/>
    </row>
    <row r="1483" spans="1:39" ht="57">
      <c r="A1483" s="406" t="s">
        <v>15</v>
      </c>
      <c r="B1483" s="417">
        <v>261</v>
      </c>
      <c r="C1483" s="406" t="s">
        <v>14326</v>
      </c>
      <c r="D1483" s="418">
        <v>8010</v>
      </c>
      <c r="E1483" s="410" t="s">
        <v>14470</v>
      </c>
      <c r="F1483" s="408"/>
      <c r="G1483" s="411" t="s">
        <v>14470</v>
      </c>
      <c r="I1483" s="386"/>
      <c r="V1483" s="386"/>
      <c r="AC1483" s="386"/>
      <c r="AD1483" s="386"/>
      <c r="AG1483" s="52"/>
      <c r="AJ1483" s="52"/>
      <c r="AK1483" s="52"/>
      <c r="AL1483" s="52"/>
      <c r="AM1483" s="52"/>
    </row>
    <row r="1484" spans="1:39" ht="57">
      <c r="A1484" s="406" t="s">
        <v>15</v>
      </c>
      <c r="B1484" s="407">
        <v>262</v>
      </c>
      <c r="C1484" s="406" t="s">
        <v>14326</v>
      </c>
      <c r="D1484" s="418">
        <v>8011</v>
      </c>
      <c r="E1484" s="410" t="s">
        <v>14471</v>
      </c>
      <c r="F1484" s="408"/>
      <c r="G1484" s="411" t="s">
        <v>14471</v>
      </c>
      <c r="I1484" s="386"/>
      <c r="V1484" s="386"/>
      <c r="AC1484" s="386"/>
      <c r="AD1484" s="386"/>
      <c r="AG1484" s="52"/>
      <c r="AJ1484" s="52"/>
      <c r="AK1484" s="52"/>
      <c r="AL1484" s="52"/>
      <c r="AM1484" s="52"/>
    </row>
    <row r="1485" spans="1:39" ht="42.75">
      <c r="A1485" s="406" t="s">
        <v>15</v>
      </c>
      <c r="B1485" s="417">
        <v>263</v>
      </c>
      <c r="C1485" s="406" t="s">
        <v>14326</v>
      </c>
      <c r="D1485" s="418">
        <v>8012</v>
      </c>
      <c r="E1485" s="410" t="s">
        <v>14472</v>
      </c>
      <c r="F1485" s="408"/>
      <c r="G1485" s="411" t="s">
        <v>14472</v>
      </c>
      <c r="I1485" s="386"/>
      <c r="V1485" s="386"/>
      <c r="AC1485" s="386"/>
      <c r="AD1485" s="386"/>
      <c r="AG1485" s="52"/>
      <c r="AJ1485" s="52"/>
      <c r="AK1485" s="52"/>
      <c r="AL1485" s="52"/>
      <c r="AM1485" s="52"/>
    </row>
    <row r="1486" spans="1:39" ht="42.75">
      <c r="A1486" s="406" t="s">
        <v>15</v>
      </c>
      <c r="B1486" s="407">
        <v>264</v>
      </c>
      <c r="C1486" s="406" t="s">
        <v>14326</v>
      </c>
      <c r="D1486" s="418">
        <v>8100</v>
      </c>
      <c r="E1486" s="410" t="s">
        <v>14473</v>
      </c>
      <c r="F1486" s="408"/>
      <c r="G1486" s="411" t="s">
        <v>14473</v>
      </c>
      <c r="I1486" s="386"/>
      <c r="V1486" s="386"/>
      <c r="AC1486" s="386"/>
      <c r="AD1486" s="386"/>
      <c r="AG1486" s="52"/>
      <c r="AJ1486" s="52"/>
      <c r="AK1486" s="52"/>
      <c r="AL1486" s="52"/>
      <c r="AM1486" s="52"/>
    </row>
    <row r="1487" spans="1:39" ht="57">
      <c r="A1487" s="406" t="s">
        <v>15</v>
      </c>
      <c r="B1487" s="417">
        <v>265</v>
      </c>
      <c r="C1487" s="406" t="s">
        <v>14326</v>
      </c>
      <c r="D1487" s="418">
        <v>8700</v>
      </c>
      <c r="E1487" s="410" t="s">
        <v>14474</v>
      </c>
      <c r="F1487" s="408"/>
      <c r="G1487" s="411" t="s">
        <v>14474</v>
      </c>
      <c r="I1487" s="386"/>
      <c r="V1487" s="386"/>
      <c r="AC1487" s="386"/>
      <c r="AD1487" s="386"/>
      <c r="AG1487" s="52"/>
      <c r="AJ1487" s="52"/>
      <c r="AK1487" s="52"/>
      <c r="AL1487" s="52"/>
      <c r="AM1487" s="52"/>
    </row>
    <row r="1488" spans="1:39" ht="42.75">
      <c r="A1488" s="406" t="s">
        <v>15</v>
      </c>
      <c r="B1488" s="407">
        <v>266</v>
      </c>
      <c r="C1488" s="406" t="s">
        <v>14326</v>
      </c>
      <c r="D1488" s="418">
        <v>8701</v>
      </c>
      <c r="E1488" s="410" t="s">
        <v>14475</v>
      </c>
      <c r="F1488" s="408"/>
      <c r="G1488" s="411" t="s">
        <v>14475</v>
      </c>
      <c r="I1488" s="386"/>
      <c r="V1488" s="386"/>
      <c r="AC1488" s="386"/>
      <c r="AD1488" s="386"/>
      <c r="AG1488" s="52"/>
      <c r="AJ1488" s="52"/>
      <c r="AK1488" s="52"/>
      <c r="AL1488" s="52"/>
      <c r="AM1488" s="52"/>
    </row>
    <row r="1489" spans="1:39" ht="57">
      <c r="A1489" s="406" t="s">
        <v>15</v>
      </c>
      <c r="B1489" s="417">
        <v>267</v>
      </c>
      <c r="C1489" s="406" t="s">
        <v>14326</v>
      </c>
      <c r="D1489" s="418">
        <v>8800</v>
      </c>
      <c r="E1489" s="410" t="s">
        <v>14476</v>
      </c>
      <c r="F1489" s="413"/>
      <c r="G1489" s="411" t="s">
        <v>14476</v>
      </c>
      <c r="I1489" s="386"/>
      <c r="V1489" s="386"/>
      <c r="AC1489" s="386"/>
      <c r="AD1489" s="386"/>
      <c r="AG1489" s="52"/>
      <c r="AJ1489" s="52"/>
      <c r="AK1489" s="52"/>
      <c r="AL1489" s="52"/>
      <c r="AM1489" s="52"/>
    </row>
    <row r="1490" spans="1:39" ht="57">
      <c r="A1490" s="406" t="s">
        <v>15</v>
      </c>
      <c r="B1490" s="407">
        <v>268</v>
      </c>
      <c r="C1490" s="406" t="s">
        <v>14326</v>
      </c>
      <c r="D1490" s="418">
        <v>8801</v>
      </c>
      <c r="E1490" s="410" t="s">
        <v>14477</v>
      </c>
      <c r="F1490" s="413"/>
      <c r="G1490" s="411" t="s">
        <v>14477</v>
      </c>
      <c r="I1490" s="386"/>
      <c r="V1490" s="386"/>
      <c r="AC1490" s="386"/>
      <c r="AD1490" s="386"/>
      <c r="AG1490" s="52"/>
      <c r="AJ1490" s="52"/>
      <c r="AK1490" s="52"/>
      <c r="AL1490" s="52"/>
      <c r="AM1490" s="52"/>
    </row>
    <row r="1491" spans="1:39" ht="57">
      <c r="A1491" s="406" t="s">
        <v>15</v>
      </c>
      <c r="B1491" s="417">
        <v>269</v>
      </c>
      <c r="C1491" s="406" t="s">
        <v>14326</v>
      </c>
      <c r="D1491" s="418">
        <v>8802</v>
      </c>
      <c r="E1491" s="410" t="s">
        <v>14478</v>
      </c>
      <c r="F1491" s="413"/>
      <c r="G1491" s="411" t="s">
        <v>14478</v>
      </c>
      <c r="I1491" s="386"/>
      <c r="V1491" s="386"/>
      <c r="AC1491" s="386"/>
      <c r="AD1491" s="386"/>
      <c r="AG1491" s="52"/>
      <c r="AJ1491" s="52"/>
      <c r="AK1491" s="52"/>
      <c r="AL1491" s="52"/>
      <c r="AM1491" s="52"/>
    </row>
    <row r="1492" spans="1:39" ht="57">
      <c r="A1492" s="406" t="s">
        <v>15</v>
      </c>
      <c r="B1492" s="407">
        <v>270</v>
      </c>
      <c r="C1492" s="406" t="s">
        <v>14326</v>
      </c>
      <c r="D1492" s="418">
        <v>8803</v>
      </c>
      <c r="E1492" s="410" t="s">
        <v>14479</v>
      </c>
      <c r="F1492" s="413"/>
      <c r="G1492" s="411" t="s">
        <v>14479</v>
      </c>
      <c r="I1492" s="386"/>
      <c r="V1492" s="386"/>
      <c r="AC1492" s="386"/>
      <c r="AD1492" s="386"/>
      <c r="AG1492" s="52"/>
      <c r="AJ1492" s="52"/>
      <c r="AK1492" s="52"/>
      <c r="AL1492" s="52"/>
      <c r="AM1492" s="52"/>
    </row>
    <row r="1493" spans="1:39" ht="28.5">
      <c r="A1493" s="406" t="s">
        <v>15</v>
      </c>
      <c r="B1493" s="417">
        <v>271</v>
      </c>
      <c r="C1493" s="406" t="s">
        <v>14326</v>
      </c>
      <c r="D1493" s="418">
        <v>8804</v>
      </c>
      <c r="E1493" s="410" t="s">
        <v>14480</v>
      </c>
      <c r="F1493" s="413"/>
      <c r="G1493" s="411" t="s">
        <v>14480</v>
      </c>
      <c r="I1493" s="386"/>
      <c r="V1493" s="386"/>
      <c r="AC1493" s="386"/>
      <c r="AD1493" s="386"/>
      <c r="AG1493" s="52"/>
      <c r="AJ1493" s="52"/>
      <c r="AK1493" s="52"/>
      <c r="AL1493" s="52"/>
      <c r="AM1493" s="52"/>
    </row>
    <row r="1494" spans="1:39" ht="28.5">
      <c r="A1494" s="406" t="s">
        <v>15</v>
      </c>
      <c r="B1494" s="407">
        <v>272</v>
      </c>
      <c r="C1494" s="406" t="s">
        <v>14326</v>
      </c>
      <c r="D1494" s="418">
        <v>8901</v>
      </c>
      <c r="E1494" s="410" t="s">
        <v>14481</v>
      </c>
      <c r="F1494" s="413"/>
      <c r="G1494" s="411" t="s">
        <v>14481</v>
      </c>
      <c r="I1494" s="386"/>
      <c r="V1494" s="386"/>
      <c r="AC1494" s="386"/>
      <c r="AD1494" s="386"/>
      <c r="AG1494" s="52"/>
      <c r="AJ1494" s="52"/>
      <c r="AK1494" s="52"/>
      <c r="AL1494" s="52"/>
      <c r="AM1494" s="52"/>
    </row>
    <row r="1495" spans="1:39" ht="28.5">
      <c r="A1495" s="406" t="s">
        <v>15</v>
      </c>
      <c r="B1495" s="417">
        <v>273</v>
      </c>
      <c r="C1495" s="406" t="s">
        <v>14326</v>
      </c>
      <c r="D1495" s="418">
        <v>8902</v>
      </c>
      <c r="E1495" s="410" t="s">
        <v>14482</v>
      </c>
      <c r="F1495" s="413"/>
      <c r="G1495" s="411" t="s">
        <v>14482</v>
      </c>
      <c r="I1495" s="386"/>
      <c r="V1495" s="386"/>
      <c r="AC1495" s="386"/>
      <c r="AD1495" s="386"/>
      <c r="AG1495" s="52"/>
      <c r="AJ1495" s="52"/>
      <c r="AK1495" s="52"/>
      <c r="AL1495" s="52"/>
      <c r="AM1495" s="52"/>
    </row>
    <row r="1496" spans="1:39" ht="28.5">
      <c r="A1496" s="406" t="s">
        <v>15</v>
      </c>
      <c r="B1496" s="407">
        <v>274</v>
      </c>
      <c r="C1496" s="406" t="s">
        <v>14326</v>
      </c>
      <c r="D1496" s="418">
        <v>8903</v>
      </c>
      <c r="E1496" s="410" t="s">
        <v>14483</v>
      </c>
      <c r="F1496" s="413"/>
      <c r="G1496" s="411" t="s">
        <v>14483</v>
      </c>
      <c r="I1496" s="386"/>
      <c r="V1496" s="386"/>
      <c r="AC1496" s="386"/>
      <c r="AD1496" s="386"/>
      <c r="AG1496" s="52"/>
      <c r="AJ1496" s="52"/>
      <c r="AK1496" s="52"/>
      <c r="AL1496" s="52"/>
      <c r="AM1496" s="52"/>
    </row>
    <row r="1497" spans="1:39" ht="42.75">
      <c r="A1497" s="406" t="s">
        <v>15</v>
      </c>
      <c r="B1497" s="417">
        <v>275</v>
      </c>
      <c r="C1497" s="406" t="s">
        <v>14326</v>
      </c>
      <c r="D1497" s="418">
        <v>8904</v>
      </c>
      <c r="E1497" s="410" t="s">
        <v>14434</v>
      </c>
      <c r="F1497" s="413"/>
      <c r="G1497" s="411" t="s">
        <v>14434</v>
      </c>
      <c r="I1497" s="386"/>
      <c r="V1497" s="386"/>
      <c r="AC1497" s="386"/>
      <c r="AD1497" s="386"/>
      <c r="AG1497" s="52"/>
      <c r="AJ1497" s="52"/>
      <c r="AK1497" s="52"/>
      <c r="AL1497" s="52"/>
      <c r="AM1497" s="52"/>
    </row>
    <row r="1498" spans="1:39" ht="42.75">
      <c r="A1498" s="406" t="s">
        <v>15</v>
      </c>
      <c r="B1498" s="407">
        <v>276</v>
      </c>
      <c r="C1498" s="406" t="s">
        <v>14326</v>
      </c>
      <c r="D1498" s="418">
        <v>8905</v>
      </c>
      <c r="E1498" s="410" t="s">
        <v>14435</v>
      </c>
      <c r="F1498" s="413"/>
      <c r="G1498" s="411" t="s">
        <v>14435</v>
      </c>
      <c r="I1498" s="386"/>
      <c r="V1498" s="386"/>
      <c r="AC1498" s="386"/>
      <c r="AD1498" s="386"/>
      <c r="AG1498" s="52"/>
      <c r="AJ1498" s="52"/>
      <c r="AK1498" s="52"/>
      <c r="AL1498" s="52"/>
      <c r="AM1498" s="52"/>
    </row>
    <row r="1499" spans="1:39" ht="42.75">
      <c r="A1499" s="406" t="s">
        <v>15</v>
      </c>
      <c r="B1499" s="417">
        <v>277</v>
      </c>
      <c r="C1499" s="406" t="s">
        <v>14326</v>
      </c>
      <c r="D1499" s="418">
        <v>8906</v>
      </c>
      <c r="E1499" s="410" t="s">
        <v>14436</v>
      </c>
      <c r="F1499" s="413"/>
      <c r="G1499" s="411" t="s">
        <v>14436</v>
      </c>
      <c r="I1499" s="386"/>
      <c r="V1499" s="386"/>
      <c r="AC1499" s="386"/>
      <c r="AD1499" s="386"/>
      <c r="AG1499" s="52"/>
      <c r="AJ1499" s="52"/>
      <c r="AK1499" s="52"/>
      <c r="AL1499" s="52"/>
      <c r="AM1499" s="52"/>
    </row>
    <row r="1500" spans="1:39" ht="28.5">
      <c r="A1500" s="406" t="s">
        <v>15</v>
      </c>
      <c r="B1500" s="407">
        <v>278</v>
      </c>
      <c r="C1500" s="406" t="s">
        <v>14326</v>
      </c>
      <c r="D1500" s="418">
        <v>10000</v>
      </c>
      <c r="E1500" s="410" t="s">
        <v>14484</v>
      </c>
      <c r="F1500" s="413"/>
      <c r="G1500" s="411" t="s">
        <v>14484</v>
      </c>
      <c r="I1500" s="386"/>
      <c r="V1500" s="386"/>
      <c r="AC1500" s="386"/>
      <c r="AD1500" s="386"/>
      <c r="AG1500" s="52"/>
      <c r="AJ1500" s="52"/>
      <c r="AK1500" s="52"/>
      <c r="AL1500" s="52"/>
      <c r="AM1500" s="52"/>
    </row>
    <row r="1501" spans="1:39" ht="42.75">
      <c r="A1501" s="406" t="s">
        <v>15</v>
      </c>
      <c r="B1501" s="417">
        <v>279</v>
      </c>
      <c r="C1501" s="406" t="s">
        <v>14326</v>
      </c>
      <c r="D1501" s="418">
        <v>10001</v>
      </c>
      <c r="E1501" s="410" t="s">
        <v>14485</v>
      </c>
      <c r="F1501" s="413"/>
      <c r="G1501" s="411" t="s">
        <v>14485</v>
      </c>
      <c r="I1501" s="386"/>
      <c r="V1501" s="386"/>
      <c r="AC1501" s="386"/>
      <c r="AD1501" s="386"/>
      <c r="AG1501" s="52"/>
      <c r="AJ1501" s="52"/>
      <c r="AK1501" s="52"/>
      <c r="AL1501" s="52"/>
      <c r="AM1501" s="52"/>
    </row>
    <row r="1502" spans="1:39" ht="42.75">
      <c r="A1502" s="406" t="s">
        <v>15</v>
      </c>
      <c r="B1502" s="407">
        <v>280</v>
      </c>
      <c r="C1502" s="406" t="s">
        <v>14326</v>
      </c>
      <c r="D1502" s="418">
        <v>10002</v>
      </c>
      <c r="E1502" s="410" t="s">
        <v>14486</v>
      </c>
      <c r="F1502" s="413"/>
      <c r="G1502" s="411" t="s">
        <v>14486</v>
      </c>
      <c r="I1502" s="386"/>
      <c r="V1502" s="386"/>
      <c r="AC1502" s="386"/>
      <c r="AD1502" s="386"/>
      <c r="AG1502" s="52"/>
      <c r="AJ1502" s="52"/>
      <c r="AK1502" s="52"/>
      <c r="AL1502" s="52"/>
      <c r="AM1502" s="52"/>
    </row>
    <row r="1503" spans="1:39" ht="42.75">
      <c r="A1503" s="406" t="s">
        <v>15</v>
      </c>
      <c r="B1503" s="417">
        <v>281</v>
      </c>
      <c r="C1503" s="406" t="s">
        <v>14326</v>
      </c>
      <c r="D1503" s="418">
        <v>10003</v>
      </c>
      <c r="E1503" s="410" t="s">
        <v>14487</v>
      </c>
      <c r="F1503" s="413"/>
      <c r="G1503" s="411" t="s">
        <v>14487</v>
      </c>
      <c r="I1503" s="386"/>
      <c r="V1503" s="386"/>
      <c r="AC1503" s="386"/>
      <c r="AD1503" s="386"/>
      <c r="AG1503" s="52"/>
      <c r="AJ1503" s="52"/>
      <c r="AK1503" s="52"/>
      <c r="AL1503" s="52"/>
      <c r="AM1503" s="52"/>
    </row>
    <row r="1504" spans="1:39" ht="28.5">
      <c r="A1504" s="406" t="s">
        <v>15</v>
      </c>
      <c r="B1504" s="407">
        <v>282</v>
      </c>
      <c r="C1504" s="406" t="s">
        <v>14326</v>
      </c>
      <c r="D1504" s="418">
        <v>10004</v>
      </c>
      <c r="E1504" s="410" t="s">
        <v>14488</v>
      </c>
      <c r="F1504" s="413"/>
      <c r="G1504" s="411" t="s">
        <v>14488</v>
      </c>
      <c r="I1504" s="386"/>
      <c r="V1504" s="386"/>
      <c r="AC1504" s="386"/>
      <c r="AD1504" s="386"/>
      <c r="AG1504" s="52"/>
      <c r="AJ1504" s="52"/>
      <c r="AK1504" s="52"/>
      <c r="AL1504" s="52"/>
      <c r="AM1504" s="52"/>
    </row>
    <row r="1505" spans="1:39" ht="28.5">
      <c r="A1505" s="406" t="s">
        <v>15</v>
      </c>
      <c r="B1505" s="417">
        <v>283</v>
      </c>
      <c r="C1505" s="406" t="s">
        <v>14326</v>
      </c>
      <c r="D1505" s="418">
        <v>10005</v>
      </c>
      <c r="E1505" s="410" t="s">
        <v>14489</v>
      </c>
      <c r="F1505" s="413"/>
      <c r="G1505" s="411" t="s">
        <v>14489</v>
      </c>
      <c r="I1505" s="386"/>
      <c r="V1505" s="386"/>
      <c r="AC1505" s="386"/>
      <c r="AD1505" s="386"/>
      <c r="AG1505" s="52"/>
      <c r="AJ1505" s="52"/>
      <c r="AK1505" s="52"/>
      <c r="AL1505" s="52"/>
      <c r="AM1505" s="52"/>
    </row>
    <row r="1506" spans="1:39" ht="57">
      <c r="A1506" s="406" t="s">
        <v>15</v>
      </c>
      <c r="B1506" s="407">
        <v>284</v>
      </c>
      <c r="C1506" s="406" t="s">
        <v>14326</v>
      </c>
      <c r="D1506" s="418">
        <v>10006</v>
      </c>
      <c r="E1506" s="410" t="s">
        <v>14490</v>
      </c>
      <c r="F1506" s="413"/>
      <c r="G1506" s="411" t="s">
        <v>14490</v>
      </c>
      <c r="I1506" s="386"/>
      <c r="V1506" s="386"/>
      <c r="AC1506" s="386"/>
      <c r="AD1506" s="386"/>
      <c r="AG1506" s="52"/>
      <c r="AJ1506" s="52"/>
      <c r="AK1506" s="52"/>
      <c r="AL1506" s="52"/>
      <c r="AM1506" s="52"/>
    </row>
    <row r="1507" spans="1:39" ht="42.75">
      <c r="A1507" s="406" t="s">
        <v>15</v>
      </c>
      <c r="B1507" s="417">
        <v>285</v>
      </c>
      <c r="C1507" s="406" t="s">
        <v>14326</v>
      </c>
      <c r="D1507" s="418">
        <v>10007</v>
      </c>
      <c r="E1507" s="410" t="s">
        <v>14491</v>
      </c>
      <c r="F1507" s="413"/>
      <c r="G1507" s="411" t="s">
        <v>14491</v>
      </c>
      <c r="I1507" s="386"/>
      <c r="V1507" s="386"/>
      <c r="AC1507" s="386"/>
      <c r="AD1507" s="386"/>
      <c r="AG1507" s="52"/>
      <c r="AJ1507" s="52"/>
      <c r="AK1507" s="52"/>
      <c r="AL1507" s="52"/>
      <c r="AM1507" s="52"/>
    </row>
    <row r="1508" spans="1:39" ht="42.75">
      <c r="A1508" s="406" t="s">
        <v>15</v>
      </c>
      <c r="B1508" s="407">
        <v>286</v>
      </c>
      <c r="C1508" s="406" t="s">
        <v>14326</v>
      </c>
      <c r="D1508" s="418">
        <v>10008</v>
      </c>
      <c r="E1508" s="410" t="s">
        <v>14492</v>
      </c>
      <c r="F1508" s="413"/>
      <c r="G1508" s="411" t="s">
        <v>14492</v>
      </c>
      <c r="I1508" s="386"/>
      <c r="V1508" s="386"/>
      <c r="AC1508" s="386"/>
      <c r="AD1508" s="386"/>
      <c r="AG1508" s="52"/>
      <c r="AJ1508" s="52"/>
      <c r="AK1508" s="52"/>
      <c r="AL1508" s="52"/>
      <c r="AM1508" s="52"/>
    </row>
    <row r="1509" spans="1:39" ht="57">
      <c r="A1509" s="406" t="s">
        <v>15</v>
      </c>
      <c r="B1509" s="417">
        <v>287</v>
      </c>
      <c r="C1509" s="406" t="s">
        <v>14326</v>
      </c>
      <c r="D1509" s="418">
        <v>10009</v>
      </c>
      <c r="E1509" s="410" t="s">
        <v>14493</v>
      </c>
      <c r="F1509" s="413"/>
      <c r="G1509" s="411" t="s">
        <v>14493</v>
      </c>
      <c r="I1509" s="386"/>
      <c r="V1509" s="386"/>
      <c r="AC1509" s="386"/>
      <c r="AD1509" s="386"/>
      <c r="AG1509" s="52"/>
      <c r="AJ1509" s="52"/>
      <c r="AK1509" s="52"/>
      <c r="AL1509" s="52"/>
      <c r="AM1509" s="52"/>
    </row>
    <row r="1510" spans="1:39" ht="42.75">
      <c r="A1510" s="406" t="s">
        <v>15</v>
      </c>
      <c r="B1510" s="407">
        <v>288</v>
      </c>
      <c r="C1510" s="406" t="s">
        <v>14326</v>
      </c>
      <c r="D1510" s="418">
        <v>10010</v>
      </c>
      <c r="E1510" s="410" t="s">
        <v>14494</v>
      </c>
      <c r="F1510" s="413"/>
      <c r="G1510" s="411" t="s">
        <v>14494</v>
      </c>
      <c r="I1510" s="386"/>
      <c r="V1510" s="386"/>
      <c r="AC1510" s="386"/>
      <c r="AD1510" s="386"/>
      <c r="AG1510" s="52"/>
      <c r="AJ1510" s="52"/>
      <c r="AK1510" s="52"/>
      <c r="AL1510" s="52"/>
      <c r="AM1510" s="52"/>
    </row>
    <row r="1511" spans="1:39" ht="28.5">
      <c r="A1511" s="406" t="s">
        <v>15</v>
      </c>
      <c r="B1511" s="417">
        <v>289</v>
      </c>
      <c r="C1511" s="406" t="s">
        <v>14326</v>
      </c>
      <c r="D1511" s="418">
        <v>10011</v>
      </c>
      <c r="E1511" s="410" t="s">
        <v>14495</v>
      </c>
      <c r="F1511" s="413"/>
      <c r="G1511" s="411" t="s">
        <v>14495</v>
      </c>
      <c r="I1511" s="386"/>
      <c r="V1511" s="386"/>
      <c r="AC1511" s="386"/>
      <c r="AD1511" s="386"/>
      <c r="AG1511" s="52"/>
      <c r="AJ1511" s="52"/>
      <c r="AK1511" s="52"/>
      <c r="AL1511" s="52"/>
      <c r="AM1511" s="52"/>
    </row>
    <row r="1512" spans="1:39" ht="14.25">
      <c r="A1512" s="406" t="s">
        <v>15</v>
      </c>
      <c r="B1512" s="407">
        <v>290</v>
      </c>
      <c r="C1512" s="406" t="s">
        <v>14326</v>
      </c>
      <c r="D1512" s="418">
        <v>10012</v>
      </c>
      <c r="E1512" s="410" t="s">
        <v>14496</v>
      </c>
      <c r="F1512" s="413"/>
      <c r="G1512" s="411" t="s">
        <v>14496</v>
      </c>
      <c r="I1512" s="386"/>
      <c r="V1512" s="386"/>
      <c r="AC1512" s="386"/>
      <c r="AD1512" s="386"/>
      <c r="AG1512" s="52"/>
      <c r="AJ1512" s="52"/>
      <c r="AK1512" s="52"/>
      <c r="AL1512" s="52"/>
      <c r="AM1512" s="52"/>
    </row>
    <row r="1513" spans="1:39" ht="42.75">
      <c r="A1513" s="406" t="s">
        <v>15</v>
      </c>
      <c r="B1513" s="417">
        <v>291</v>
      </c>
      <c r="C1513" s="406" t="s">
        <v>14326</v>
      </c>
      <c r="D1513" s="418">
        <v>10013</v>
      </c>
      <c r="E1513" s="410" t="s">
        <v>14497</v>
      </c>
      <c r="F1513" s="413"/>
      <c r="G1513" s="411" t="s">
        <v>14497</v>
      </c>
      <c r="I1513" s="386"/>
      <c r="V1513" s="386"/>
      <c r="AC1513" s="386"/>
      <c r="AD1513" s="386"/>
      <c r="AG1513" s="52"/>
      <c r="AJ1513" s="52"/>
      <c r="AK1513" s="52"/>
      <c r="AL1513" s="52"/>
      <c r="AM1513" s="52"/>
    </row>
    <row r="1514" spans="1:39" ht="28.5">
      <c r="A1514" s="406" t="s">
        <v>15</v>
      </c>
      <c r="B1514" s="407">
        <v>292</v>
      </c>
      <c r="C1514" s="406" t="s">
        <v>14326</v>
      </c>
      <c r="D1514" s="418">
        <v>10014</v>
      </c>
      <c r="E1514" s="410" t="s">
        <v>14498</v>
      </c>
      <c r="F1514" s="413"/>
      <c r="G1514" s="411" t="s">
        <v>14498</v>
      </c>
      <c r="I1514" s="386"/>
      <c r="V1514" s="386"/>
      <c r="AC1514" s="386"/>
      <c r="AD1514" s="386"/>
      <c r="AG1514" s="52"/>
      <c r="AJ1514" s="52"/>
      <c r="AK1514" s="52"/>
      <c r="AL1514" s="52"/>
      <c r="AM1514" s="52"/>
    </row>
    <row r="1515" spans="1:39" ht="28.5">
      <c r="A1515" s="406" t="s">
        <v>15</v>
      </c>
      <c r="B1515" s="417">
        <v>293</v>
      </c>
      <c r="C1515" s="406" t="s">
        <v>14326</v>
      </c>
      <c r="D1515" s="418">
        <v>10015</v>
      </c>
      <c r="E1515" s="410" t="s">
        <v>14499</v>
      </c>
      <c r="F1515" s="413"/>
      <c r="G1515" s="411" t="s">
        <v>14499</v>
      </c>
      <c r="I1515" s="386"/>
      <c r="V1515" s="386"/>
      <c r="AC1515" s="386"/>
      <c r="AD1515" s="386"/>
      <c r="AG1515" s="52"/>
      <c r="AJ1515" s="52"/>
      <c r="AK1515" s="52"/>
      <c r="AL1515" s="52"/>
      <c r="AM1515" s="52"/>
    </row>
    <row r="1516" spans="1:39" ht="28.5">
      <c r="A1516" s="406" t="s">
        <v>15</v>
      </c>
      <c r="B1516" s="407">
        <v>294</v>
      </c>
      <c r="C1516" s="406" t="s">
        <v>14326</v>
      </c>
      <c r="D1516" s="418">
        <v>10016</v>
      </c>
      <c r="E1516" s="410" t="s">
        <v>14500</v>
      </c>
      <c r="F1516" s="413"/>
      <c r="G1516" s="411" t="s">
        <v>14500</v>
      </c>
      <c r="I1516" s="386"/>
      <c r="V1516" s="386"/>
      <c r="AC1516" s="386"/>
      <c r="AD1516" s="386"/>
      <c r="AG1516" s="52"/>
      <c r="AJ1516" s="52"/>
      <c r="AK1516" s="52"/>
      <c r="AL1516" s="52"/>
      <c r="AM1516" s="52"/>
    </row>
    <row r="1517" spans="1:39" ht="42.75">
      <c r="A1517" s="406" t="s">
        <v>15</v>
      </c>
      <c r="B1517" s="417">
        <v>295</v>
      </c>
      <c r="C1517" s="406" t="s">
        <v>14326</v>
      </c>
      <c r="D1517" s="418">
        <v>10017</v>
      </c>
      <c r="E1517" s="410" t="s">
        <v>14501</v>
      </c>
      <c r="F1517" s="413"/>
      <c r="G1517" s="411" t="s">
        <v>14501</v>
      </c>
      <c r="I1517" s="386"/>
      <c r="V1517" s="386"/>
      <c r="AC1517" s="386"/>
      <c r="AD1517" s="386"/>
      <c r="AG1517" s="52"/>
      <c r="AJ1517" s="52"/>
      <c r="AK1517" s="52"/>
      <c r="AL1517" s="52"/>
      <c r="AM1517" s="52"/>
    </row>
    <row r="1518" spans="1:39" ht="57">
      <c r="A1518" s="406" t="s">
        <v>15</v>
      </c>
      <c r="B1518" s="407">
        <v>296</v>
      </c>
      <c r="C1518" s="406" t="s">
        <v>14326</v>
      </c>
      <c r="D1518" s="418">
        <v>10018</v>
      </c>
      <c r="E1518" s="410" t="s">
        <v>14502</v>
      </c>
      <c r="F1518" s="413"/>
      <c r="G1518" s="411" t="s">
        <v>14502</v>
      </c>
      <c r="I1518" s="386"/>
      <c r="V1518" s="386"/>
      <c r="AC1518" s="386"/>
      <c r="AD1518" s="386"/>
      <c r="AG1518" s="52"/>
      <c r="AJ1518" s="52"/>
      <c r="AK1518" s="52"/>
      <c r="AL1518" s="52"/>
      <c r="AM1518" s="52"/>
    </row>
    <row r="1519" spans="1:39" ht="42.75">
      <c r="A1519" s="406" t="s">
        <v>15</v>
      </c>
      <c r="B1519" s="417">
        <v>297</v>
      </c>
      <c r="C1519" s="406" t="s">
        <v>14326</v>
      </c>
      <c r="D1519" s="418">
        <v>10019</v>
      </c>
      <c r="E1519" s="410" t="s">
        <v>14503</v>
      </c>
      <c r="F1519" s="413"/>
      <c r="G1519" s="411" t="s">
        <v>14503</v>
      </c>
      <c r="I1519" s="386"/>
      <c r="V1519" s="386"/>
      <c r="AC1519" s="386"/>
      <c r="AD1519" s="386"/>
      <c r="AG1519" s="52"/>
      <c r="AJ1519" s="52"/>
      <c r="AK1519" s="52"/>
      <c r="AL1519" s="52"/>
      <c r="AM1519" s="52"/>
    </row>
    <row r="1520" spans="1:39" ht="42.75">
      <c r="A1520" s="406" t="s">
        <v>15</v>
      </c>
      <c r="B1520" s="407">
        <v>298</v>
      </c>
      <c r="C1520" s="406" t="s">
        <v>14326</v>
      </c>
      <c r="D1520" s="418">
        <v>10020</v>
      </c>
      <c r="E1520" s="410" t="s">
        <v>14504</v>
      </c>
      <c r="F1520" s="413"/>
      <c r="G1520" s="411" t="s">
        <v>14504</v>
      </c>
      <c r="I1520" s="386"/>
      <c r="V1520" s="386"/>
      <c r="AC1520" s="386"/>
      <c r="AD1520" s="386"/>
      <c r="AG1520" s="52"/>
      <c r="AJ1520" s="52"/>
      <c r="AK1520" s="52"/>
      <c r="AL1520" s="52"/>
      <c r="AM1520" s="52"/>
    </row>
    <row r="1521" spans="1:39" ht="42.75">
      <c r="A1521" s="406" t="s">
        <v>15</v>
      </c>
      <c r="B1521" s="417">
        <v>299</v>
      </c>
      <c r="C1521" s="406" t="s">
        <v>14326</v>
      </c>
      <c r="D1521" s="418">
        <v>10021</v>
      </c>
      <c r="E1521" s="410" t="s">
        <v>14505</v>
      </c>
      <c r="F1521" s="413"/>
      <c r="G1521" s="411" t="s">
        <v>14505</v>
      </c>
      <c r="I1521" s="386"/>
      <c r="V1521" s="386"/>
      <c r="AC1521" s="386"/>
      <c r="AD1521" s="386"/>
      <c r="AG1521" s="52"/>
      <c r="AJ1521" s="52"/>
      <c r="AK1521" s="52"/>
      <c r="AL1521" s="52"/>
      <c r="AM1521" s="52"/>
    </row>
    <row r="1522" spans="1:39" ht="28.5">
      <c r="A1522" s="406" t="s">
        <v>15</v>
      </c>
      <c r="B1522" s="407">
        <v>300</v>
      </c>
      <c r="C1522" s="406" t="s">
        <v>14326</v>
      </c>
      <c r="D1522" s="418">
        <v>10022</v>
      </c>
      <c r="E1522" s="410" t="s">
        <v>14506</v>
      </c>
      <c r="F1522" s="413"/>
      <c r="G1522" s="411" t="s">
        <v>14506</v>
      </c>
      <c r="I1522" s="386"/>
      <c r="V1522" s="386"/>
      <c r="AC1522" s="386"/>
      <c r="AD1522" s="386"/>
      <c r="AG1522" s="52"/>
      <c r="AJ1522" s="52"/>
      <c r="AK1522" s="52"/>
      <c r="AL1522" s="52"/>
      <c r="AM1522" s="52"/>
    </row>
    <row r="1523" spans="1:39" ht="28.5">
      <c r="A1523" s="406" t="s">
        <v>15</v>
      </c>
      <c r="B1523" s="417">
        <v>301</v>
      </c>
      <c r="C1523" s="406" t="s">
        <v>14326</v>
      </c>
      <c r="D1523" s="418">
        <v>10023</v>
      </c>
      <c r="E1523" s="410" t="s">
        <v>14507</v>
      </c>
      <c r="F1523" s="413"/>
      <c r="G1523" s="411" t="s">
        <v>14507</v>
      </c>
      <c r="I1523" s="386"/>
      <c r="V1523" s="386"/>
      <c r="AC1523" s="386"/>
      <c r="AD1523" s="386"/>
      <c r="AG1523" s="52"/>
      <c r="AJ1523" s="52"/>
      <c r="AK1523" s="52"/>
      <c r="AL1523" s="52"/>
      <c r="AM1523" s="52"/>
    </row>
    <row r="1524" spans="1:39" ht="42.75">
      <c r="A1524" s="406" t="s">
        <v>15</v>
      </c>
      <c r="B1524" s="407">
        <v>302</v>
      </c>
      <c r="C1524" s="406" t="s">
        <v>14326</v>
      </c>
      <c r="D1524" s="418">
        <v>10024</v>
      </c>
      <c r="E1524" s="410" t="s">
        <v>14508</v>
      </c>
      <c r="F1524" s="413"/>
      <c r="G1524" s="411" t="s">
        <v>14508</v>
      </c>
      <c r="I1524" s="386"/>
      <c r="V1524" s="386"/>
      <c r="AC1524" s="386"/>
      <c r="AD1524" s="386"/>
      <c r="AG1524" s="52"/>
      <c r="AJ1524" s="52"/>
      <c r="AK1524" s="52"/>
      <c r="AL1524" s="52"/>
      <c r="AM1524" s="52"/>
    </row>
    <row r="1525" spans="1:39" ht="42.75">
      <c r="A1525" s="406" t="s">
        <v>15</v>
      </c>
      <c r="B1525" s="417">
        <v>303</v>
      </c>
      <c r="C1525" s="406" t="s">
        <v>14326</v>
      </c>
      <c r="D1525" s="418">
        <v>10025</v>
      </c>
      <c r="E1525" s="410" t="s">
        <v>14509</v>
      </c>
      <c r="F1525" s="413"/>
      <c r="G1525" s="411" t="s">
        <v>14509</v>
      </c>
      <c r="I1525" s="386"/>
      <c r="V1525" s="386"/>
      <c r="AC1525" s="386"/>
      <c r="AD1525" s="386"/>
      <c r="AG1525" s="52"/>
      <c r="AJ1525" s="52"/>
      <c r="AK1525" s="52"/>
      <c r="AL1525" s="52"/>
      <c r="AM1525" s="52"/>
    </row>
    <row r="1526" spans="1:39" ht="42.75">
      <c r="A1526" s="406" t="s">
        <v>15</v>
      </c>
      <c r="B1526" s="407">
        <v>304</v>
      </c>
      <c r="C1526" s="406" t="s">
        <v>14326</v>
      </c>
      <c r="D1526" s="418">
        <v>10026</v>
      </c>
      <c r="E1526" s="410" t="s">
        <v>14510</v>
      </c>
      <c r="F1526" s="413"/>
      <c r="G1526" s="411" t="s">
        <v>14510</v>
      </c>
      <c r="I1526" s="386"/>
      <c r="V1526" s="386"/>
      <c r="AC1526" s="386"/>
      <c r="AD1526" s="386"/>
      <c r="AG1526" s="52"/>
      <c r="AJ1526" s="52"/>
      <c r="AK1526" s="52"/>
      <c r="AL1526" s="52"/>
      <c r="AM1526" s="52"/>
    </row>
    <row r="1527" spans="1:39" ht="42.75">
      <c r="A1527" s="406" t="s">
        <v>15</v>
      </c>
      <c r="B1527" s="417">
        <v>305</v>
      </c>
      <c r="C1527" s="406" t="s">
        <v>14326</v>
      </c>
      <c r="D1527" s="418">
        <v>10027</v>
      </c>
      <c r="E1527" s="410" t="s">
        <v>14511</v>
      </c>
      <c r="F1527" s="413"/>
      <c r="G1527" s="411" t="s">
        <v>14511</v>
      </c>
      <c r="I1527" s="386"/>
      <c r="V1527" s="386"/>
      <c r="AC1527" s="386"/>
      <c r="AD1527" s="386"/>
      <c r="AG1527" s="52"/>
      <c r="AJ1527" s="52"/>
      <c r="AK1527" s="52"/>
      <c r="AL1527" s="52"/>
      <c r="AM1527" s="52"/>
    </row>
    <row r="1528" spans="1:39" ht="42.75">
      <c r="A1528" s="406" t="s">
        <v>15</v>
      </c>
      <c r="B1528" s="407">
        <v>306</v>
      </c>
      <c r="C1528" s="406" t="s">
        <v>14326</v>
      </c>
      <c r="D1528" s="418">
        <v>10028</v>
      </c>
      <c r="E1528" s="410" t="s">
        <v>14512</v>
      </c>
      <c r="F1528" s="413"/>
      <c r="G1528" s="411" t="s">
        <v>14512</v>
      </c>
      <c r="I1528" s="386"/>
      <c r="V1528" s="386"/>
      <c r="AC1528" s="386"/>
      <c r="AD1528" s="386"/>
      <c r="AG1528" s="52"/>
      <c r="AJ1528" s="52"/>
      <c r="AK1528" s="52"/>
      <c r="AL1528" s="52"/>
      <c r="AM1528" s="52"/>
    </row>
    <row r="1529" spans="1:39" ht="14.25">
      <c r="A1529" s="406" t="s">
        <v>15</v>
      </c>
      <c r="B1529" s="417">
        <v>307</v>
      </c>
      <c r="C1529" s="406" t="s">
        <v>14326</v>
      </c>
      <c r="D1529" s="418">
        <v>10029</v>
      </c>
      <c r="E1529" s="410" t="s">
        <v>14513</v>
      </c>
      <c r="F1529" s="413"/>
      <c r="G1529" s="411" t="s">
        <v>14513</v>
      </c>
      <c r="I1529" s="386"/>
      <c r="V1529" s="386"/>
      <c r="AC1529" s="386"/>
      <c r="AD1529" s="386"/>
      <c r="AG1529" s="52"/>
      <c r="AJ1529" s="52"/>
      <c r="AK1529" s="52"/>
      <c r="AL1529" s="52"/>
      <c r="AM1529" s="52"/>
    </row>
    <row r="1530" spans="1:39" ht="14.25">
      <c r="A1530" s="406" t="s">
        <v>15</v>
      </c>
      <c r="B1530" s="407">
        <v>308</v>
      </c>
      <c r="C1530" s="406" t="s">
        <v>14326</v>
      </c>
      <c r="D1530" s="418">
        <v>10030</v>
      </c>
      <c r="E1530" s="410" t="s">
        <v>14514</v>
      </c>
      <c r="F1530" s="413"/>
      <c r="G1530" s="411" t="s">
        <v>14514</v>
      </c>
      <c r="I1530" s="386"/>
      <c r="V1530" s="386"/>
      <c r="AC1530" s="386"/>
      <c r="AD1530" s="386"/>
      <c r="AG1530" s="52"/>
      <c r="AJ1530" s="52"/>
      <c r="AK1530" s="52"/>
      <c r="AL1530" s="52"/>
      <c r="AM1530" s="52"/>
    </row>
    <row r="1531" spans="1:39" ht="28.5">
      <c r="A1531" s="406" t="s">
        <v>15</v>
      </c>
      <c r="B1531" s="417">
        <v>309</v>
      </c>
      <c r="C1531" s="406" t="s">
        <v>14326</v>
      </c>
      <c r="D1531" s="418">
        <v>10031</v>
      </c>
      <c r="E1531" s="410" t="s">
        <v>14515</v>
      </c>
      <c r="F1531" s="413"/>
      <c r="G1531" s="411" t="s">
        <v>14515</v>
      </c>
      <c r="I1531" s="386"/>
      <c r="V1531" s="386"/>
      <c r="AC1531" s="386"/>
      <c r="AD1531" s="386"/>
      <c r="AG1531" s="52"/>
      <c r="AJ1531" s="52"/>
      <c r="AK1531" s="52"/>
      <c r="AL1531" s="52"/>
      <c r="AM1531" s="52"/>
    </row>
    <row r="1532" spans="1:39" ht="42.75">
      <c r="A1532" s="406" t="s">
        <v>15</v>
      </c>
      <c r="B1532" s="407">
        <v>310</v>
      </c>
      <c r="C1532" s="406" t="s">
        <v>14326</v>
      </c>
      <c r="D1532" s="418">
        <v>10038</v>
      </c>
      <c r="E1532" s="410" t="s">
        <v>14516</v>
      </c>
      <c r="F1532" s="413"/>
      <c r="G1532" s="411" t="s">
        <v>14516</v>
      </c>
      <c r="I1532" s="386"/>
      <c r="V1532" s="386"/>
      <c r="AC1532" s="386"/>
      <c r="AD1532" s="386"/>
      <c r="AG1532" s="52"/>
      <c r="AJ1532" s="52"/>
      <c r="AK1532" s="52"/>
      <c r="AL1532" s="52"/>
      <c r="AM1532" s="52"/>
    </row>
    <row r="1533" spans="1:39" ht="57">
      <c r="A1533" s="406" t="s">
        <v>15</v>
      </c>
      <c r="B1533" s="417">
        <v>311</v>
      </c>
      <c r="C1533" s="406" t="s">
        <v>14326</v>
      </c>
      <c r="D1533" s="418">
        <v>10039</v>
      </c>
      <c r="E1533" s="410" t="s">
        <v>14517</v>
      </c>
      <c r="F1533" s="413"/>
      <c r="G1533" s="411" t="s">
        <v>14517</v>
      </c>
      <c r="I1533" s="386"/>
      <c r="V1533" s="386"/>
      <c r="AC1533" s="386"/>
      <c r="AD1533" s="386"/>
      <c r="AG1533" s="52"/>
      <c r="AJ1533" s="52"/>
      <c r="AK1533" s="52"/>
      <c r="AL1533" s="52"/>
      <c r="AM1533" s="52"/>
    </row>
    <row r="1534" spans="1:39" ht="28.5">
      <c r="A1534" s="406" t="s">
        <v>15</v>
      </c>
      <c r="B1534" s="407">
        <v>312</v>
      </c>
      <c r="C1534" s="406" t="s">
        <v>14326</v>
      </c>
      <c r="D1534" s="418">
        <v>10040</v>
      </c>
      <c r="E1534" s="410" t="s">
        <v>14518</v>
      </c>
      <c r="F1534" s="413"/>
      <c r="G1534" s="411" t="s">
        <v>14518</v>
      </c>
      <c r="I1534" s="386"/>
      <c r="V1534" s="386"/>
      <c r="AC1534" s="386"/>
      <c r="AD1534" s="386"/>
      <c r="AG1534" s="52"/>
      <c r="AJ1534" s="52"/>
      <c r="AK1534" s="52"/>
      <c r="AL1534" s="52"/>
      <c r="AM1534" s="52"/>
    </row>
    <row r="1535" spans="1:39" ht="42.75">
      <c r="A1535" s="406" t="s">
        <v>15</v>
      </c>
      <c r="B1535" s="417">
        <v>313</v>
      </c>
      <c r="C1535" s="406" t="s">
        <v>14326</v>
      </c>
      <c r="D1535" s="418">
        <v>10041</v>
      </c>
      <c r="E1535" s="410" t="s">
        <v>14519</v>
      </c>
      <c r="F1535" s="413"/>
      <c r="G1535" s="411" t="s">
        <v>14519</v>
      </c>
      <c r="I1535" s="386"/>
      <c r="V1535" s="386"/>
      <c r="AC1535" s="386"/>
      <c r="AD1535" s="386"/>
      <c r="AG1535" s="52"/>
      <c r="AJ1535" s="52"/>
      <c r="AK1535" s="52"/>
      <c r="AL1535" s="52"/>
      <c r="AM1535" s="52"/>
    </row>
    <row r="1536" spans="1:39" ht="57">
      <c r="A1536" s="406" t="s">
        <v>15</v>
      </c>
      <c r="B1536" s="407">
        <v>314</v>
      </c>
      <c r="C1536" s="406" t="s">
        <v>14326</v>
      </c>
      <c r="D1536" s="418">
        <v>10042</v>
      </c>
      <c r="E1536" s="410" t="s">
        <v>14520</v>
      </c>
      <c r="F1536" s="413"/>
      <c r="G1536" s="411" t="s">
        <v>14520</v>
      </c>
      <c r="I1536" s="386"/>
      <c r="V1536" s="386"/>
      <c r="AC1536" s="386"/>
      <c r="AD1536" s="386"/>
      <c r="AG1536" s="52"/>
      <c r="AJ1536" s="52"/>
      <c r="AK1536" s="52"/>
      <c r="AL1536" s="52"/>
      <c r="AM1536" s="52"/>
    </row>
    <row r="1537" spans="1:39" ht="85.5">
      <c r="A1537" s="406" t="s">
        <v>15</v>
      </c>
      <c r="B1537" s="417">
        <v>315</v>
      </c>
      <c r="C1537" s="406" t="s">
        <v>14326</v>
      </c>
      <c r="D1537" s="418">
        <v>10043</v>
      </c>
      <c r="E1537" s="410" t="s">
        <v>14521</v>
      </c>
      <c r="F1537" s="413"/>
      <c r="G1537" s="411" t="s">
        <v>14521</v>
      </c>
      <c r="I1537" s="386"/>
      <c r="V1537" s="386"/>
      <c r="AC1537" s="386"/>
      <c r="AD1537" s="386"/>
      <c r="AG1537" s="52"/>
      <c r="AJ1537" s="52"/>
      <c r="AK1537" s="52"/>
      <c r="AL1537" s="52"/>
      <c r="AM1537" s="52"/>
    </row>
    <row r="1538" spans="1:39" ht="57">
      <c r="A1538" s="406" t="s">
        <v>15</v>
      </c>
      <c r="B1538" s="407">
        <v>316</v>
      </c>
      <c r="C1538" s="406" t="s">
        <v>14326</v>
      </c>
      <c r="D1538" s="418">
        <v>11000</v>
      </c>
      <c r="E1538" s="410" t="s">
        <v>14522</v>
      </c>
      <c r="F1538" s="413"/>
      <c r="G1538" s="411" t="s">
        <v>14522</v>
      </c>
      <c r="I1538" s="386"/>
      <c r="V1538" s="386"/>
      <c r="AC1538" s="386"/>
      <c r="AD1538" s="386"/>
      <c r="AG1538" s="52"/>
      <c r="AJ1538" s="52"/>
      <c r="AK1538" s="52"/>
      <c r="AL1538" s="52"/>
      <c r="AM1538" s="52"/>
    </row>
    <row r="1539" spans="1:39" ht="57">
      <c r="A1539" s="406" t="s">
        <v>15</v>
      </c>
      <c r="B1539" s="417">
        <v>317</v>
      </c>
      <c r="C1539" s="406" t="s">
        <v>14326</v>
      </c>
      <c r="D1539" s="418">
        <v>11001</v>
      </c>
      <c r="E1539" s="410" t="s">
        <v>14523</v>
      </c>
      <c r="F1539" s="413"/>
      <c r="G1539" s="411" t="s">
        <v>14523</v>
      </c>
      <c r="I1539" s="386"/>
      <c r="V1539" s="386"/>
      <c r="AC1539" s="386"/>
      <c r="AD1539" s="386"/>
      <c r="AG1539" s="52"/>
      <c r="AJ1539" s="52"/>
      <c r="AK1539" s="52"/>
      <c r="AL1539" s="52"/>
      <c r="AM1539" s="52"/>
    </row>
    <row r="1540" spans="1:39" ht="57">
      <c r="A1540" s="406" t="s">
        <v>15</v>
      </c>
      <c r="B1540" s="407">
        <v>318</v>
      </c>
      <c r="C1540" s="406" t="s">
        <v>14326</v>
      </c>
      <c r="D1540" s="418">
        <v>11002</v>
      </c>
      <c r="E1540" s="410" t="s">
        <v>14524</v>
      </c>
      <c r="F1540" s="413"/>
      <c r="G1540" s="411" t="s">
        <v>14524</v>
      </c>
      <c r="I1540" s="386"/>
      <c r="V1540" s="386"/>
      <c r="AC1540" s="386"/>
      <c r="AD1540" s="386"/>
      <c r="AG1540" s="52"/>
      <c r="AJ1540" s="52"/>
      <c r="AK1540" s="52"/>
      <c r="AL1540" s="52"/>
      <c r="AM1540" s="52"/>
    </row>
    <row r="1541" spans="1:39" ht="42.75">
      <c r="A1541" s="406" t="s">
        <v>15</v>
      </c>
      <c r="B1541" s="417">
        <v>319</v>
      </c>
      <c r="C1541" s="406" t="s">
        <v>14326</v>
      </c>
      <c r="D1541" s="418">
        <v>11003</v>
      </c>
      <c r="E1541" s="410" t="s">
        <v>14525</v>
      </c>
      <c r="F1541" s="413"/>
      <c r="G1541" s="411" t="s">
        <v>14525</v>
      </c>
      <c r="I1541" s="386"/>
      <c r="V1541" s="386"/>
      <c r="AC1541" s="386"/>
      <c r="AD1541" s="386"/>
      <c r="AG1541" s="52"/>
      <c r="AJ1541" s="52"/>
      <c r="AK1541" s="52"/>
      <c r="AL1541" s="52"/>
      <c r="AM1541" s="52"/>
    </row>
    <row r="1542" spans="1:39" ht="42.75">
      <c r="A1542" s="406" t="s">
        <v>15</v>
      </c>
      <c r="B1542" s="407">
        <v>320</v>
      </c>
      <c r="C1542" s="406" t="s">
        <v>14326</v>
      </c>
      <c r="D1542" s="418">
        <v>11004</v>
      </c>
      <c r="E1542" s="410" t="s">
        <v>14526</v>
      </c>
      <c r="F1542" s="413"/>
      <c r="G1542" s="411" t="s">
        <v>14526</v>
      </c>
      <c r="I1542" s="386"/>
      <c r="V1542" s="386"/>
      <c r="AC1542" s="386"/>
      <c r="AD1542" s="386"/>
      <c r="AG1542" s="52"/>
      <c r="AJ1542" s="52"/>
      <c r="AK1542" s="52"/>
      <c r="AL1542" s="52"/>
      <c r="AM1542" s="52"/>
    </row>
    <row r="1543" spans="1:39" ht="57">
      <c r="A1543" s="406" t="s">
        <v>15</v>
      </c>
      <c r="B1543" s="417">
        <v>321</v>
      </c>
      <c r="C1543" s="406" t="s">
        <v>14326</v>
      </c>
      <c r="D1543" s="418">
        <v>11005</v>
      </c>
      <c r="E1543" s="410" t="s">
        <v>14527</v>
      </c>
      <c r="F1543" s="413"/>
      <c r="G1543" s="411" t="s">
        <v>14527</v>
      </c>
      <c r="I1543" s="386"/>
      <c r="V1543" s="386"/>
      <c r="AC1543" s="386"/>
      <c r="AD1543" s="386"/>
      <c r="AG1543" s="52"/>
      <c r="AJ1543" s="52"/>
      <c r="AK1543" s="52"/>
      <c r="AL1543" s="52"/>
      <c r="AM1543" s="52"/>
    </row>
    <row r="1544" spans="1:39" ht="28.5">
      <c r="A1544" s="406" t="s">
        <v>15</v>
      </c>
      <c r="B1544" s="407">
        <v>322</v>
      </c>
      <c r="C1544" s="406" t="s">
        <v>14326</v>
      </c>
      <c r="D1544" s="418">
        <v>11006</v>
      </c>
      <c r="E1544" s="410" t="s">
        <v>14528</v>
      </c>
      <c r="F1544" s="413"/>
      <c r="G1544" s="411" t="s">
        <v>14528</v>
      </c>
      <c r="I1544" s="386"/>
      <c r="V1544" s="386"/>
      <c r="AC1544" s="386"/>
      <c r="AD1544" s="386"/>
      <c r="AG1544" s="52"/>
      <c r="AJ1544" s="52"/>
      <c r="AK1544" s="52"/>
      <c r="AL1544" s="52"/>
      <c r="AM1544" s="52"/>
    </row>
    <row r="1545" spans="1:39" ht="28.5">
      <c r="A1545" s="406" t="s">
        <v>15</v>
      </c>
      <c r="B1545" s="417">
        <v>323</v>
      </c>
      <c r="C1545" s="406" t="s">
        <v>14326</v>
      </c>
      <c r="D1545" s="418">
        <v>11007</v>
      </c>
      <c r="E1545" s="410" t="s">
        <v>14529</v>
      </c>
      <c r="F1545" s="413"/>
      <c r="G1545" s="411" t="s">
        <v>14529</v>
      </c>
      <c r="I1545" s="386"/>
      <c r="V1545" s="386"/>
      <c r="AC1545" s="386"/>
      <c r="AD1545" s="386"/>
      <c r="AG1545" s="52"/>
      <c r="AJ1545" s="52"/>
      <c r="AK1545" s="52"/>
      <c r="AL1545" s="52"/>
      <c r="AM1545" s="52"/>
    </row>
    <row r="1546" spans="1:39" ht="28.5">
      <c r="A1546" s="406" t="s">
        <v>15</v>
      </c>
      <c r="B1546" s="407">
        <v>324</v>
      </c>
      <c r="C1546" s="406" t="s">
        <v>14326</v>
      </c>
      <c r="D1546" s="418">
        <v>11008</v>
      </c>
      <c r="E1546" s="410" t="s">
        <v>14530</v>
      </c>
      <c r="F1546" s="413"/>
      <c r="G1546" s="411" t="s">
        <v>14530</v>
      </c>
      <c r="I1546" s="386"/>
      <c r="V1546" s="386"/>
      <c r="AC1546" s="386"/>
      <c r="AD1546" s="386"/>
      <c r="AG1546" s="52"/>
      <c r="AJ1546" s="52"/>
      <c r="AK1546" s="52"/>
      <c r="AL1546" s="52"/>
      <c r="AM1546" s="52"/>
    </row>
    <row r="1547" spans="1:39" ht="57">
      <c r="A1547" s="406" t="s">
        <v>15</v>
      </c>
      <c r="B1547" s="417">
        <v>325</v>
      </c>
      <c r="C1547" s="406" t="s">
        <v>14326</v>
      </c>
      <c r="D1547" s="418">
        <v>11009</v>
      </c>
      <c r="E1547" s="410" t="s">
        <v>14531</v>
      </c>
      <c r="F1547" s="413"/>
      <c r="G1547" s="411" t="s">
        <v>14531</v>
      </c>
      <c r="I1547" s="386"/>
      <c r="V1547" s="386"/>
      <c r="AC1547" s="386"/>
      <c r="AD1547" s="386"/>
      <c r="AG1547" s="52"/>
      <c r="AJ1547" s="52"/>
      <c r="AK1547" s="52"/>
      <c r="AL1547" s="52"/>
      <c r="AM1547" s="52"/>
    </row>
    <row r="1548" spans="1:39" ht="71.25">
      <c r="A1548" s="406" t="s">
        <v>15</v>
      </c>
      <c r="B1548" s="407">
        <v>326</v>
      </c>
      <c r="C1548" s="406" t="s">
        <v>14326</v>
      </c>
      <c r="D1548" s="418">
        <v>12016</v>
      </c>
      <c r="E1548" s="410" t="s">
        <v>14532</v>
      </c>
      <c r="F1548" s="413"/>
      <c r="G1548" s="411" t="s">
        <v>14532</v>
      </c>
      <c r="I1548" s="386"/>
      <c r="V1548" s="386"/>
      <c r="AC1548" s="386"/>
      <c r="AD1548" s="386"/>
      <c r="AG1548" s="52"/>
      <c r="AJ1548" s="52"/>
      <c r="AK1548" s="52"/>
      <c r="AL1548" s="52"/>
      <c r="AM1548" s="52"/>
    </row>
    <row r="1549" spans="1:39" ht="71.25">
      <c r="A1549" s="406" t="s">
        <v>15</v>
      </c>
      <c r="B1549" s="417">
        <v>327</v>
      </c>
      <c r="C1549" s="406" t="s">
        <v>14326</v>
      </c>
      <c r="D1549" s="418">
        <v>12017</v>
      </c>
      <c r="E1549" s="410" t="s">
        <v>14533</v>
      </c>
      <c r="F1549" s="413"/>
      <c r="G1549" s="411" t="s">
        <v>14533</v>
      </c>
      <c r="I1549" s="386"/>
      <c r="V1549" s="386"/>
      <c r="AC1549" s="386"/>
      <c r="AD1549" s="386"/>
      <c r="AG1549" s="52"/>
      <c r="AJ1549" s="52"/>
      <c r="AK1549" s="52"/>
      <c r="AL1549" s="52"/>
      <c r="AM1549" s="52"/>
    </row>
    <row r="1550" spans="1:39" ht="57">
      <c r="A1550" s="406" t="s">
        <v>15</v>
      </c>
      <c r="B1550" s="407">
        <v>328</v>
      </c>
      <c r="C1550" s="406" t="s">
        <v>14326</v>
      </c>
      <c r="D1550" s="418">
        <v>12018</v>
      </c>
      <c r="E1550" s="410" t="s">
        <v>14534</v>
      </c>
      <c r="F1550" s="413"/>
      <c r="G1550" s="411" t="s">
        <v>14534</v>
      </c>
      <c r="I1550" s="386"/>
      <c r="V1550" s="386"/>
      <c r="AC1550" s="386"/>
      <c r="AD1550" s="386"/>
      <c r="AG1550" s="52"/>
      <c r="AJ1550" s="52"/>
      <c r="AK1550" s="52"/>
      <c r="AL1550" s="52"/>
      <c r="AM1550" s="52"/>
    </row>
    <row r="1551" spans="1:39" ht="57">
      <c r="A1551" s="406" t="s">
        <v>15</v>
      </c>
      <c r="B1551" s="417">
        <v>329</v>
      </c>
      <c r="C1551" s="406" t="s">
        <v>14326</v>
      </c>
      <c r="D1551" s="418">
        <v>12019</v>
      </c>
      <c r="E1551" s="410" t="s">
        <v>14535</v>
      </c>
      <c r="F1551" s="413"/>
      <c r="G1551" s="411" t="s">
        <v>14535</v>
      </c>
      <c r="I1551" s="386"/>
      <c r="V1551" s="386"/>
      <c r="AC1551" s="386"/>
      <c r="AD1551" s="386"/>
      <c r="AG1551" s="52"/>
      <c r="AJ1551" s="52"/>
      <c r="AK1551" s="52"/>
      <c r="AL1551" s="52"/>
      <c r="AM1551" s="52"/>
    </row>
    <row r="1552" spans="1:39" ht="57">
      <c r="A1552" s="406" t="s">
        <v>15</v>
      </c>
      <c r="B1552" s="407">
        <v>330</v>
      </c>
      <c r="C1552" s="406" t="s">
        <v>14326</v>
      </c>
      <c r="D1552" s="418">
        <v>12020</v>
      </c>
      <c r="E1552" s="410" t="s">
        <v>14536</v>
      </c>
      <c r="F1552" s="413"/>
      <c r="G1552" s="411" t="s">
        <v>14536</v>
      </c>
      <c r="I1552" s="386"/>
      <c r="V1552" s="386"/>
      <c r="AC1552" s="386"/>
      <c r="AD1552" s="386"/>
      <c r="AG1552" s="52"/>
      <c r="AJ1552" s="52"/>
      <c r="AK1552" s="52"/>
      <c r="AL1552" s="52"/>
      <c r="AM1552" s="52"/>
    </row>
    <row r="1553" spans="1:39" ht="57">
      <c r="A1553" s="406" t="s">
        <v>15</v>
      </c>
      <c r="B1553" s="417">
        <v>331</v>
      </c>
      <c r="C1553" s="406" t="s">
        <v>14326</v>
      </c>
      <c r="D1553" s="418">
        <v>12021</v>
      </c>
      <c r="E1553" s="410" t="s">
        <v>14537</v>
      </c>
      <c r="F1553" s="413"/>
      <c r="G1553" s="411" t="s">
        <v>14537</v>
      </c>
      <c r="I1553" s="386"/>
      <c r="V1553" s="386"/>
      <c r="AC1553" s="386"/>
      <c r="AD1553" s="386"/>
      <c r="AG1553" s="52"/>
      <c r="AJ1553" s="52"/>
      <c r="AK1553" s="52"/>
      <c r="AL1553" s="52"/>
      <c r="AM1553" s="52"/>
    </row>
    <row r="1554" spans="1:39" ht="57">
      <c r="A1554" s="406" t="s">
        <v>15</v>
      </c>
      <c r="B1554" s="407">
        <v>332</v>
      </c>
      <c r="C1554" s="406" t="s">
        <v>14326</v>
      </c>
      <c r="D1554" s="418">
        <v>20000</v>
      </c>
      <c r="E1554" s="410" t="s">
        <v>14538</v>
      </c>
      <c r="F1554" s="413"/>
      <c r="G1554" s="411" t="s">
        <v>14538</v>
      </c>
      <c r="I1554" s="386"/>
      <c r="V1554" s="386"/>
      <c r="AC1554" s="386"/>
      <c r="AD1554" s="386"/>
      <c r="AG1554" s="52"/>
      <c r="AJ1554" s="52"/>
      <c r="AK1554" s="52"/>
      <c r="AL1554" s="52"/>
      <c r="AM1554" s="52"/>
    </row>
    <row r="1555" spans="1:39" ht="71.25">
      <c r="A1555" s="406" t="s">
        <v>15</v>
      </c>
      <c r="B1555" s="417">
        <v>333</v>
      </c>
      <c r="C1555" s="406" t="s">
        <v>14326</v>
      </c>
      <c r="D1555" s="418">
        <v>20001</v>
      </c>
      <c r="E1555" s="410" t="s">
        <v>14539</v>
      </c>
      <c r="F1555" s="413"/>
      <c r="G1555" s="411" t="s">
        <v>14539</v>
      </c>
      <c r="I1555" s="386"/>
      <c r="V1555" s="386"/>
      <c r="AC1555" s="386"/>
      <c r="AD1555" s="386"/>
      <c r="AG1555" s="52"/>
      <c r="AJ1555" s="52"/>
      <c r="AK1555" s="52"/>
      <c r="AL1555" s="52"/>
      <c r="AM1555" s="52"/>
    </row>
    <row r="1556" spans="1:39" ht="71.25">
      <c r="A1556" s="406" t="s">
        <v>15</v>
      </c>
      <c r="B1556" s="407">
        <v>334</v>
      </c>
      <c r="C1556" s="406" t="s">
        <v>14326</v>
      </c>
      <c r="D1556" s="418">
        <v>20002</v>
      </c>
      <c r="E1556" s="410" t="s">
        <v>14540</v>
      </c>
      <c r="F1556" s="413"/>
      <c r="G1556" s="411" t="s">
        <v>14540</v>
      </c>
      <c r="I1556" s="386"/>
      <c r="V1556" s="386"/>
      <c r="AC1556" s="386"/>
      <c r="AD1556" s="386"/>
      <c r="AG1556" s="52"/>
      <c r="AJ1556" s="52"/>
      <c r="AK1556" s="52"/>
      <c r="AL1556" s="52"/>
      <c r="AM1556" s="52"/>
    </row>
    <row r="1557" spans="1:39" ht="71.25">
      <c r="A1557" s="406" t="s">
        <v>15</v>
      </c>
      <c r="B1557" s="417">
        <v>335</v>
      </c>
      <c r="C1557" s="406" t="s">
        <v>14326</v>
      </c>
      <c r="D1557" s="418">
        <v>20100</v>
      </c>
      <c r="E1557" s="410" t="s">
        <v>14541</v>
      </c>
      <c r="F1557" s="413"/>
      <c r="G1557" s="411" t="s">
        <v>14541</v>
      </c>
      <c r="I1557" s="386"/>
      <c r="V1557" s="386"/>
      <c r="AC1557" s="386"/>
      <c r="AD1557" s="386"/>
      <c r="AG1557" s="52"/>
      <c r="AJ1557" s="52"/>
      <c r="AK1557" s="52"/>
      <c r="AL1557" s="52"/>
      <c r="AM1557" s="52"/>
    </row>
    <row r="1558" spans="1:39" ht="85.5">
      <c r="A1558" s="406" t="s">
        <v>15</v>
      </c>
      <c r="B1558" s="407">
        <v>336</v>
      </c>
      <c r="C1558" s="406" t="s">
        <v>14326</v>
      </c>
      <c r="D1558" s="418">
        <v>20110</v>
      </c>
      <c r="E1558" s="410" t="s">
        <v>14542</v>
      </c>
      <c r="F1558" s="413"/>
      <c r="G1558" s="411" t="s">
        <v>14542</v>
      </c>
      <c r="I1558" s="386"/>
      <c r="V1558" s="386"/>
      <c r="AC1558" s="386"/>
      <c r="AD1558" s="386"/>
      <c r="AG1558" s="52"/>
      <c r="AJ1558" s="52"/>
      <c r="AK1558" s="52"/>
      <c r="AL1558" s="52"/>
      <c r="AM1558" s="52"/>
    </row>
    <row r="1559" spans="1:39" ht="57">
      <c r="A1559" s="406" t="s">
        <v>15</v>
      </c>
      <c r="B1559" s="417">
        <v>337</v>
      </c>
      <c r="C1559" s="406" t="s">
        <v>14326</v>
      </c>
      <c r="D1559" s="418">
        <v>20400</v>
      </c>
      <c r="E1559" s="410" t="s">
        <v>14543</v>
      </c>
      <c r="F1559" s="413"/>
      <c r="G1559" s="411" t="s">
        <v>14543</v>
      </c>
      <c r="I1559" s="386"/>
      <c r="V1559" s="386"/>
      <c r="AC1559" s="386"/>
      <c r="AD1559" s="386"/>
      <c r="AG1559" s="52"/>
      <c r="AJ1559" s="52"/>
      <c r="AK1559" s="52"/>
      <c r="AL1559" s="52"/>
      <c r="AM1559" s="52"/>
    </row>
    <row r="1560" spans="1:39" ht="57">
      <c r="A1560" s="406" t="s">
        <v>15</v>
      </c>
      <c r="B1560" s="407">
        <v>338</v>
      </c>
      <c r="C1560" s="406" t="s">
        <v>14326</v>
      </c>
      <c r="D1560" s="418">
        <v>20500</v>
      </c>
      <c r="E1560" s="410" t="s">
        <v>14544</v>
      </c>
      <c r="F1560" s="413"/>
      <c r="G1560" s="411" t="s">
        <v>14544</v>
      </c>
      <c r="I1560" s="386"/>
      <c r="V1560" s="386"/>
      <c r="AC1560" s="386"/>
      <c r="AD1560" s="386"/>
      <c r="AG1560" s="52"/>
      <c r="AJ1560" s="52"/>
      <c r="AK1560" s="52"/>
      <c r="AL1560" s="52"/>
      <c r="AM1560" s="52"/>
    </row>
    <row r="1561" spans="1:39" ht="57">
      <c r="A1561" s="406" t="s">
        <v>15</v>
      </c>
      <c r="B1561" s="417">
        <v>339</v>
      </c>
      <c r="C1561" s="406" t="s">
        <v>14326</v>
      </c>
      <c r="D1561" s="418">
        <v>20501</v>
      </c>
      <c r="E1561" s="410" t="s">
        <v>14545</v>
      </c>
      <c r="F1561" s="413"/>
      <c r="G1561" s="411" t="s">
        <v>14545</v>
      </c>
      <c r="I1561" s="386"/>
      <c r="V1561" s="386"/>
      <c r="AC1561" s="386"/>
      <c r="AD1561" s="386"/>
      <c r="AG1561" s="52"/>
      <c r="AJ1561" s="52"/>
      <c r="AK1561" s="52"/>
      <c r="AL1561" s="52"/>
      <c r="AM1561" s="52"/>
    </row>
    <row r="1562" spans="1:39" ht="28.5">
      <c r="A1562" s="406" t="s">
        <v>15</v>
      </c>
      <c r="B1562" s="407">
        <v>340</v>
      </c>
      <c r="C1562" s="406" t="s">
        <v>14326</v>
      </c>
      <c r="D1562" s="418">
        <v>20502</v>
      </c>
      <c r="E1562" s="410" t="s">
        <v>14546</v>
      </c>
      <c r="F1562" s="413"/>
      <c r="G1562" s="411" t="s">
        <v>14546</v>
      </c>
      <c r="I1562" s="386"/>
      <c r="V1562" s="386"/>
      <c r="AC1562" s="386"/>
      <c r="AD1562" s="386"/>
      <c r="AG1562" s="52"/>
      <c r="AJ1562" s="52"/>
      <c r="AK1562" s="52"/>
      <c r="AL1562" s="52"/>
      <c r="AM1562" s="52"/>
    </row>
    <row r="1563" spans="1:39" ht="42.75">
      <c r="A1563" s="406" t="s">
        <v>15</v>
      </c>
      <c r="B1563" s="417">
        <v>341</v>
      </c>
      <c r="C1563" s="406" t="s">
        <v>14326</v>
      </c>
      <c r="D1563" s="418">
        <v>21001</v>
      </c>
      <c r="E1563" s="410" t="s">
        <v>14547</v>
      </c>
      <c r="F1563" s="413"/>
      <c r="G1563" s="411" t="s">
        <v>14547</v>
      </c>
      <c r="I1563" s="386"/>
      <c r="V1563" s="386"/>
      <c r="AC1563" s="386"/>
      <c r="AD1563" s="386"/>
      <c r="AG1563" s="52"/>
      <c r="AJ1563" s="52"/>
      <c r="AK1563" s="52"/>
      <c r="AL1563" s="52"/>
      <c r="AM1563" s="52"/>
    </row>
    <row r="1564" spans="1:39" ht="57">
      <c r="A1564" s="406" t="s">
        <v>15</v>
      </c>
      <c r="B1564" s="407">
        <v>342</v>
      </c>
      <c r="C1564" s="406" t="s">
        <v>14326</v>
      </c>
      <c r="D1564" s="418">
        <v>21002</v>
      </c>
      <c r="E1564" s="410" t="s">
        <v>14548</v>
      </c>
      <c r="F1564" s="413"/>
      <c r="G1564" s="411" t="s">
        <v>14548</v>
      </c>
      <c r="I1564" s="386"/>
      <c r="V1564" s="386"/>
      <c r="AC1564" s="386"/>
      <c r="AD1564" s="386"/>
      <c r="AG1564" s="52"/>
      <c r="AJ1564" s="52"/>
      <c r="AK1564" s="52"/>
      <c r="AL1564" s="52"/>
      <c r="AM1564" s="52"/>
    </row>
    <row r="1565" spans="1:39" ht="71.25">
      <c r="A1565" s="406" t="s">
        <v>15</v>
      </c>
      <c r="B1565" s="417">
        <v>343</v>
      </c>
      <c r="C1565" s="406" t="s">
        <v>14326</v>
      </c>
      <c r="D1565" s="418">
        <v>21003</v>
      </c>
      <c r="E1565" s="410" t="s">
        <v>14549</v>
      </c>
      <c r="F1565" s="413"/>
      <c r="G1565" s="411" t="s">
        <v>14549</v>
      </c>
      <c r="I1565" s="386"/>
      <c r="V1565" s="386"/>
      <c r="AC1565" s="386"/>
      <c r="AD1565" s="386"/>
      <c r="AG1565" s="52"/>
      <c r="AJ1565" s="52"/>
      <c r="AK1565" s="52"/>
      <c r="AL1565" s="52"/>
      <c r="AM1565" s="52"/>
    </row>
    <row r="1566" spans="1:39" ht="57">
      <c r="A1566" s="406" t="s">
        <v>15</v>
      </c>
      <c r="B1566" s="407">
        <v>344</v>
      </c>
      <c r="C1566" s="406" t="s">
        <v>14326</v>
      </c>
      <c r="D1566" s="418">
        <v>21005</v>
      </c>
      <c r="E1566" s="410" t="s">
        <v>14550</v>
      </c>
      <c r="F1566" s="413"/>
      <c r="G1566" s="411" t="s">
        <v>14550</v>
      </c>
      <c r="I1566" s="386"/>
      <c r="V1566" s="386"/>
      <c r="AC1566" s="386"/>
      <c r="AD1566" s="386"/>
      <c r="AG1566" s="52"/>
      <c r="AJ1566" s="52"/>
      <c r="AK1566" s="52"/>
      <c r="AL1566" s="52"/>
      <c r="AM1566" s="52"/>
    </row>
    <row r="1567" spans="1:39" ht="57">
      <c r="A1567" s="406" t="s">
        <v>15</v>
      </c>
      <c r="B1567" s="417">
        <v>345</v>
      </c>
      <c r="C1567" s="406" t="s">
        <v>14326</v>
      </c>
      <c r="D1567" s="418">
        <v>21006</v>
      </c>
      <c r="E1567" s="410" t="s">
        <v>14551</v>
      </c>
      <c r="F1567" s="413"/>
      <c r="G1567" s="411" t="s">
        <v>14551</v>
      </c>
      <c r="I1567" s="386"/>
      <c r="V1567" s="386"/>
      <c r="AC1567" s="386"/>
      <c r="AD1567" s="386"/>
      <c r="AG1567" s="52"/>
      <c r="AJ1567" s="52"/>
      <c r="AK1567" s="52"/>
      <c r="AL1567" s="52"/>
      <c r="AM1567" s="52"/>
    </row>
    <row r="1568" spans="1:39" ht="42.75">
      <c r="A1568" s="406" t="s">
        <v>15</v>
      </c>
      <c r="B1568" s="407">
        <v>346</v>
      </c>
      <c r="C1568" s="406" t="s">
        <v>14326</v>
      </c>
      <c r="D1568" s="418">
        <v>21010</v>
      </c>
      <c r="E1568" s="410" t="s">
        <v>14552</v>
      </c>
      <c r="F1568" s="413"/>
      <c r="G1568" s="411" t="s">
        <v>14552</v>
      </c>
      <c r="I1568" s="386"/>
      <c r="V1568" s="386"/>
      <c r="AC1568" s="386"/>
      <c r="AD1568" s="386"/>
      <c r="AG1568" s="52"/>
      <c r="AJ1568" s="52"/>
      <c r="AK1568" s="52"/>
      <c r="AL1568" s="52"/>
      <c r="AM1568" s="52"/>
    </row>
    <row r="1569" spans="1:39" ht="42.75">
      <c r="A1569" s="406" t="s">
        <v>15</v>
      </c>
      <c r="B1569" s="417">
        <v>347</v>
      </c>
      <c r="C1569" s="406" t="s">
        <v>14326</v>
      </c>
      <c r="D1569" s="418">
        <v>21011</v>
      </c>
      <c r="E1569" s="410" t="s">
        <v>14553</v>
      </c>
      <c r="F1569" s="413"/>
      <c r="G1569" s="411" t="s">
        <v>14553</v>
      </c>
      <c r="I1569" s="386"/>
      <c r="V1569" s="386"/>
      <c r="AC1569" s="386"/>
      <c r="AD1569" s="386"/>
      <c r="AG1569" s="52"/>
      <c r="AJ1569" s="52"/>
      <c r="AK1569" s="52"/>
      <c r="AL1569" s="52"/>
      <c r="AM1569" s="52"/>
    </row>
    <row r="1570" spans="1:39" ht="42.75">
      <c r="A1570" s="406" t="s">
        <v>15</v>
      </c>
      <c r="B1570" s="407">
        <v>348</v>
      </c>
      <c r="C1570" s="406" t="s">
        <v>14326</v>
      </c>
      <c r="D1570" s="418">
        <v>21012</v>
      </c>
      <c r="E1570" s="410" t="s">
        <v>14554</v>
      </c>
      <c r="F1570" s="413"/>
      <c r="G1570" s="411" t="s">
        <v>14554</v>
      </c>
      <c r="I1570" s="386"/>
      <c r="V1570" s="386"/>
      <c r="AC1570" s="386"/>
      <c r="AD1570" s="386"/>
      <c r="AG1570" s="52"/>
      <c r="AJ1570" s="52"/>
      <c r="AK1570" s="52"/>
      <c r="AL1570" s="52"/>
      <c r="AM1570" s="52"/>
    </row>
    <row r="1571" spans="1:39" ht="42.75">
      <c r="A1571" s="406" t="s">
        <v>15</v>
      </c>
      <c r="B1571" s="417">
        <v>349</v>
      </c>
      <c r="C1571" s="406" t="s">
        <v>14326</v>
      </c>
      <c r="D1571" s="418">
        <v>21020</v>
      </c>
      <c r="E1571" s="410" t="s">
        <v>14555</v>
      </c>
      <c r="F1571" s="413"/>
      <c r="G1571" s="411" t="s">
        <v>14555</v>
      </c>
      <c r="I1571" s="386"/>
      <c r="V1571" s="386"/>
      <c r="AC1571" s="386"/>
      <c r="AD1571" s="386"/>
      <c r="AG1571" s="52"/>
      <c r="AJ1571" s="52"/>
      <c r="AK1571" s="52"/>
      <c r="AL1571" s="52"/>
      <c r="AM1571" s="52"/>
    </row>
    <row r="1572" spans="1:39" ht="57">
      <c r="A1572" s="406" t="s">
        <v>15</v>
      </c>
      <c r="B1572" s="407">
        <v>350</v>
      </c>
      <c r="C1572" s="406" t="s">
        <v>14326</v>
      </c>
      <c r="D1572" s="418">
        <v>21021</v>
      </c>
      <c r="E1572" s="410" t="s">
        <v>14556</v>
      </c>
      <c r="F1572" s="413"/>
      <c r="G1572" s="411" t="s">
        <v>14556</v>
      </c>
      <c r="I1572" s="386"/>
      <c r="V1572" s="386"/>
      <c r="AC1572" s="386"/>
      <c r="AD1572" s="386"/>
      <c r="AG1572" s="52"/>
      <c r="AJ1572" s="52"/>
      <c r="AK1572" s="52"/>
      <c r="AL1572" s="52"/>
      <c r="AM1572" s="52"/>
    </row>
    <row r="1573" spans="1:39" ht="57">
      <c r="A1573" s="406" t="s">
        <v>15</v>
      </c>
      <c r="B1573" s="417">
        <v>351</v>
      </c>
      <c r="C1573" s="406" t="s">
        <v>14326</v>
      </c>
      <c r="D1573" s="418">
        <v>21022</v>
      </c>
      <c r="E1573" s="410" t="s">
        <v>14557</v>
      </c>
      <c r="F1573" s="413"/>
      <c r="G1573" s="411" t="s">
        <v>14557</v>
      </c>
      <c r="I1573" s="386"/>
      <c r="V1573" s="386"/>
      <c r="AC1573" s="386"/>
      <c r="AD1573" s="386"/>
      <c r="AG1573" s="52"/>
      <c r="AJ1573" s="52"/>
      <c r="AK1573" s="52"/>
      <c r="AL1573" s="52"/>
      <c r="AM1573" s="52"/>
    </row>
    <row r="1574" spans="1:39" ht="57">
      <c r="A1574" s="406" t="s">
        <v>15</v>
      </c>
      <c r="B1574" s="407">
        <v>352</v>
      </c>
      <c r="C1574" s="406" t="s">
        <v>14326</v>
      </c>
      <c r="D1574" s="418">
        <v>21023</v>
      </c>
      <c r="E1574" s="410" t="s">
        <v>14558</v>
      </c>
      <c r="F1574" s="413"/>
      <c r="G1574" s="411" t="s">
        <v>14558</v>
      </c>
      <c r="I1574" s="386"/>
      <c r="V1574" s="386"/>
      <c r="AC1574" s="386"/>
      <c r="AD1574" s="386"/>
      <c r="AG1574" s="52"/>
      <c r="AJ1574" s="52"/>
      <c r="AK1574" s="52"/>
      <c r="AL1574" s="52"/>
      <c r="AM1574" s="52"/>
    </row>
    <row r="1575" spans="1:39" ht="57">
      <c r="A1575" s="406" t="s">
        <v>15</v>
      </c>
      <c r="B1575" s="417">
        <v>353</v>
      </c>
      <c r="C1575" s="406" t="s">
        <v>14326</v>
      </c>
      <c r="D1575" s="418">
        <v>21030</v>
      </c>
      <c r="E1575" s="410" t="s">
        <v>14559</v>
      </c>
      <c r="F1575" s="413"/>
      <c r="G1575" s="411" t="s">
        <v>14559</v>
      </c>
      <c r="I1575" s="386"/>
      <c r="V1575" s="386"/>
      <c r="AC1575" s="386"/>
      <c r="AD1575" s="386"/>
      <c r="AG1575" s="52"/>
      <c r="AJ1575" s="52"/>
      <c r="AK1575" s="52"/>
      <c r="AL1575" s="52"/>
      <c r="AM1575" s="52"/>
    </row>
    <row r="1576" spans="1:39" ht="71.25">
      <c r="A1576" s="406" t="s">
        <v>15</v>
      </c>
      <c r="B1576" s="407">
        <v>354</v>
      </c>
      <c r="C1576" s="406" t="s">
        <v>14326</v>
      </c>
      <c r="D1576" s="418">
        <v>21031</v>
      </c>
      <c r="E1576" s="410" t="s">
        <v>14560</v>
      </c>
      <c r="F1576" s="413"/>
      <c r="G1576" s="411" t="s">
        <v>14560</v>
      </c>
      <c r="I1576" s="386"/>
      <c r="V1576" s="386"/>
      <c r="AC1576" s="386"/>
      <c r="AD1576" s="386"/>
      <c r="AG1576" s="52"/>
      <c r="AJ1576" s="52"/>
      <c r="AK1576" s="52"/>
      <c r="AL1576" s="52"/>
      <c r="AM1576" s="52"/>
    </row>
    <row r="1577" spans="1:39" ht="57">
      <c r="A1577" s="406" t="s">
        <v>15</v>
      </c>
      <c r="B1577" s="417">
        <v>355</v>
      </c>
      <c r="C1577" s="406" t="s">
        <v>14326</v>
      </c>
      <c r="D1577" s="418">
        <v>21032</v>
      </c>
      <c r="E1577" s="410" t="s">
        <v>14561</v>
      </c>
      <c r="F1577" s="413"/>
      <c r="G1577" s="411" t="s">
        <v>14561</v>
      </c>
      <c r="I1577" s="386"/>
      <c r="V1577" s="386"/>
      <c r="AC1577" s="386"/>
      <c r="AD1577" s="386"/>
      <c r="AG1577" s="52"/>
      <c r="AJ1577" s="52"/>
      <c r="AK1577" s="52"/>
      <c r="AL1577" s="52"/>
      <c r="AM1577" s="52"/>
    </row>
    <row r="1578" spans="1:39" ht="71.25">
      <c r="A1578" s="406" t="s">
        <v>15</v>
      </c>
      <c r="B1578" s="407">
        <v>356</v>
      </c>
      <c r="C1578" s="406" t="s">
        <v>14326</v>
      </c>
      <c r="D1578" s="418">
        <v>21033</v>
      </c>
      <c r="E1578" s="410" t="s">
        <v>14562</v>
      </c>
      <c r="F1578" s="413"/>
      <c r="G1578" s="411" t="s">
        <v>14562</v>
      </c>
      <c r="I1578" s="386"/>
      <c r="V1578" s="386"/>
      <c r="AC1578" s="386"/>
      <c r="AD1578" s="386"/>
      <c r="AG1578" s="52"/>
      <c r="AJ1578" s="52"/>
      <c r="AK1578" s="52"/>
      <c r="AL1578" s="52"/>
      <c r="AM1578" s="52"/>
    </row>
    <row r="1579" spans="1:39" ht="57">
      <c r="A1579" s="406" t="s">
        <v>15</v>
      </c>
      <c r="B1579" s="417">
        <v>357</v>
      </c>
      <c r="C1579" s="406" t="s">
        <v>14326</v>
      </c>
      <c r="D1579" s="418">
        <v>21040</v>
      </c>
      <c r="E1579" s="410" t="s">
        <v>14563</v>
      </c>
      <c r="F1579" s="413"/>
      <c r="G1579" s="411" t="s">
        <v>14563</v>
      </c>
      <c r="I1579" s="386"/>
      <c r="V1579" s="386"/>
      <c r="AC1579" s="386"/>
      <c r="AD1579" s="386"/>
      <c r="AG1579" s="52"/>
      <c r="AJ1579" s="52"/>
      <c r="AK1579" s="52"/>
      <c r="AL1579" s="52"/>
      <c r="AM1579" s="52"/>
    </row>
    <row r="1580" spans="1:39" ht="57">
      <c r="A1580" s="406" t="s">
        <v>15</v>
      </c>
      <c r="B1580" s="407">
        <v>358</v>
      </c>
      <c r="C1580" s="406" t="s">
        <v>14326</v>
      </c>
      <c r="D1580" s="418">
        <v>21041</v>
      </c>
      <c r="E1580" s="410" t="s">
        <v>14564</v>
      </c>
      <c r="F1580" s="413"/>
      <c r="G1580" s="411" t="s">
        <v>14564</v>
      </c>
      <c r="I1580" s="386"/>
      <c r="V1580" s="386"/>
      <c r="AC1580" s="386"/>
      <c r="AD1580" s="386"/>
      <c r="AG1580" s="52"/>
      <c r="AJ1580" s="52"/>
      <c r="AK1580" s="52"/>
      <c r="AL1580" s="52"/>
      <c r="AM1580" s="52"/>
    </row>
    <row r="1581" spans="1:39" ht="42.75">
      <c r="A1581" s="406" t="s">
        <v>15</v>
      </c>
      <c r="B1581" s="417">
        <v>359</v>
      </c>
      <c r="C1581" s="406" t="s">
        <v>14326</v>
      </c>
      <c r="D1581" s="418">
        <v>21100</v>
      </c>
      <c r="E1581" s="410" t="s">
        <v>14565</v>
      </c>
      <c r="F1581" s="413"/>
      <c r="G1581" s="411" t="s">
        <v>14565</v>
      </c>
      <c r="I1581" s="386"/>
      <c r="V1581" s="386"/>
      <c r="AC1581" s="386"/>
      <c r="AD1581" s="386"/>
      <c r="AG1581" s="52"/>
      <c r="AJ1581" s="52"/>
      <c r="AK1581" s="52"/>
      <c r="AL1581" s="52"/>
      <c r="AM1581" s="52"/>
    </row>
    <row r="1582" spans="1:39" ht="57">
      <c r="A1582" s="406" t="s">
        <v>15</v>
      </c>
      <c r="B1582" s="407">
        <v>360</v>
      </c>
      <c r="C1582" s="406" t="s">
        <v>14326</v>
      </c>
      <c r="D1582" s="418">
        <v>21200</v>
      </c>
      <c r="E1582" s="410" t="s">
        <v>14566</v>
      </c>
      <c r="F1582" s="413"/>
      <c r="G1582" s="411" t="s">
        <v>14566</v>
      </c>
      <c r="I1582" s="386"/>
      <c r="V1582" s="386"/>
      <c r="AC1582" s="386"/>
      <c r="AD1582" s="386"/>
      <c r="AG1582" s="52"/>
      <c r="AJ1582" s="52"/>
      <c r="AK1582" s="52"/>
      <c r="AL1582" s="52"/>
      <c r="AM1582" s="52"/>
    </row>
    <row r="1583" spans="1:39" ht="57">
      <c r="A1583" s="406" t="s">
        <v>15</v>
      </c>
      <c r="B1583" s="417">
        <v>361</v>
      </c>
      <c r="C1583" s="406" t="s">
        <v>14326</v>
      </c>
      <c r="D1583" s="418">
        <v>21201</v>
      </c>
      <c r="E1583" s="410" t="s">
        <v>14567</v>
      </c>
      <c r="F1583" s="413"/>
      <c r="G1583" s="411" t="s">
        <v>14567</v>
      </c>
      <c r="I1583" s="386"/>
      <c r="V1583" s="386"/>
      <c r="AC1583" s="386"/>
      <c r="AD1583" s="386"/>
      <c r="AG1583" s="52"/>
      <c r="AJ1583" s="52"/>
      <c r="AK1583" s="52"/>
      <c r="AL1583" s="52"/>
      <c r="AM1583" s="52"/>
    </row>
    <row r="1584" spans="1:39" ht="42.75">
      <c r="A1584" s="406" t="s">
        <v>15</v>
      </c>
      <c r="B1584" s="407">
        <v>362</v>
      </c>
      <c r="C1584" s="406" t="s">
        <v>14326</v>
      </c>
      <c r="D1584" s="418">
        <v>21202</v>
      </c>
      <c r="E1584" s="410" t="s">
        <v>14568</v>
      </c>
      <c r="F1584" s="413"/>
      <c r="G1584" s="411" t="s">
        <v>14568</v>
      </c>
      <c r="I1584" s="386"/>
      <c r="V1584" s="386"/>
      <c r="AC1584" s="386"/>
      <c r="AD1584" s="386"/>
      <c r="AG1584" s="52"/>
      <c r="AJ1584" s="52"/>
      <c r="AK1584" s="52"/>
      <c r="AL1584" s="52"/>
      <c r="AM1584" s="52"/>
    </row>
    <row r="1585" spans="1:39" ht="57">
      <c r="A1585" s="406" t="s">
        <v>15</v>
      </c>
      <c r="B1585" s="417">
        <v>363</v>
      </c>
      <c r="C1585" s="406" t="s">
        <v>14326</v>
      </c>
      <c r="D1585" s="418">
        <v>21203</v>
      </c>
      <c r="E1585" s="410" t="s">
        <v>14569</v>
      </c>
      <c r="F1585" s="413"/>
      <c r="G1585" s="411" t="s">
        <v>14569</v>
      </c>
      <c r="I1585" s="386"/>
      <c r="V1585" s="386"/>
      <c r="AC1585" s="386"/>
      <c r="AD1585" s="386"/>
      <c r="AG1585" s="52"/>
      <c r="AJ1585" s="52"/>
      <c r="AK1585" s="52"/>
      <c r="AL1585" s="52"/>
      <c r="AM1585" s="52"/>
    </row>
    <row r="1586" spans="1:39" ht="57">
      <c r="A1586" s="406" t="s">
        <v>15</v>
      </c>
      <c r="B1586" s="407">
        <v>364</v>
      </c>
      <c r="C1586" s="406" t="s">
        <v>14326</v>
      </c>
      <c r="D1586" s="418">
        <v>21210</v>
      </c>
      <c r="E1586" s="410" t="s">
        <v>14570</v>
      </c>
      <c r="F1586" s="413"/>
      <c r="G1586" s="411" t="s">
        <v>14570</v>
      </c>
      <c r="I1586" s="386"/>
      <c r="V1586" s="386"/>
      <c r="AC1586" s="386"/>
      <c r="AD1586" s="386"/>
      <c r="AG1586" s="52"/>
      <c r="AJ1586" s="52"/>
      <c r="AK1586" s="52"/>
      <c r="AL1586" s="52"/>
      <c r="AM1586" s="52"/>
    </row>
    <row r="1587" spans="1:39" ht="57">
      <c r="A1587" s="406" t="s">
        <v>15</v>
      </c>
      <c r="B1587" s="417">
        <v>365</v>
      </c>
      <c r="C1587" s="406" t="s">
        <v>14326</v>
      </c>
      <c r="D1587" s="418">
        <v>21220</v>
      </c>
      <c r="E1587" s="410" t="s">
        <v>14571</v>
      </c>
      <c r="F1587" s="413"/>
      <c r="G1587" s="411" t="s">
        <v>14571</v>
      </c>
      <c r="I1587" s="386"/>
      <c r="V1587" s="386"/>
      <c r="AC1587" s="386"/>
      <c r="AD1587" s="386"/>
      <c r="AG1587" s="52"/>
      <c r="AJ1587" s="52"/>
      <c r="AK1587" s="52"/>
      <c r="AL1587" s="52"/>
      <c r="AM1587" s="52"/>
    </row>
    <row r="1588" spans="1:39" ht="71.25">
      <c r="A1588" s="406" t="s">
        <v>15</v>
      </c>
      <c r="B1588" s="407">
        <v>366</v>
      </c>
      <c r="C1588" s="406" t="s">
        <v>14326</v>
      </c>
      <c r="D1588" s="418">
        <v>21300</v>
      </c>
      <c r="E1588" s="410" t="s">
        <v>14572</v>
      </c>
      <c r="F1588" s="413"/>
      <c r="G1588" s="411" t="s">
        <v>14572</v>
      </c>
      <c r="I1588" s="386"/>
      <c r="V1588" s="386"/>
      <c r="AC1588" s="386"/>
      <c r="AD1588" s="386"/>
      <c r="AG1588" s="52"/>
      <c r="AJ1588" s="52"/>
      <c r="AK1588" s="52"/>
      <c r="AL1588" s="52"/>
      <c r="AM1588" s="52"/>
    </row>
    <row r="1589" spans="1:39" ht="71.25">
      <c r="A1589" s="406" t="s">
        <v>15</v>
      </c>
      <c r="B1589" s="417">
        <v>367</v>
      </c>
      <c r="C1589" s="406" t="s">
        <v>14326</v>
      </c>
      <c r="D1589" s="418">
        <v>21301</v>
      </c>
      <c r="E1589" s="410" t="s">
        <v>14573</v>
      </c>
      <c r="F1589" s="413"/>
      <c r="G1589" s="411" t="s">
        <v>14573</v>
      </c>
      <c r="I1589" s="386"/>
      <c r="V1589" s="386"/>
      <c r="AC1589" s="386"/>
      <c r="AD1589" s="386"/>
      <c r="AG1589" s="52"/>
      <c r="AJ1589" s="52"/>
      <c r="AK1589" s="52"/>
      <c r="AL1589" s="52"/>
      <c r="AM1589" s="52"/>
    </row>
    <row r="1590" spans="1:39" ht="71.25">
      <c r="A1590" s="406" t="s">
        <v>15</v>
      </c>
      <c r="B1590" s="407">
        <v>368</v>
      </c>
      <c r="C1590" s="406" t="s">
        <v>14326</v>
      </c>
      <c r="D1590" s="418">
        <v>21302</v>
      </c>
      <c r="E1590" s="410" t="s">
        <v>14574</v>
      </c>
      <c r="F1590" s="413"/>
      <c r="G1590" s="411" t="s">
        <v>14574</v>
      </c>
      <c r="I1590" s="386"/>
      <c r="V1590" s="386"/>
      <c r="AC1590" s="386"/>
      <c r="AD1590" s="386"/>
      <c r="AG1590" s="52"/>
      <c r="AJ1590" s="52"/>
      <c r="AK1590" s="52"/>
      <c r="AL1590" s="52"/>
      <c r="AM1590" s="52"/>
    </row>
    <row r="1591" spans="1:39" ht="71.25">
      <c r="A1591" s="406" t="s">
        <v>15</v>
      </c>
      <c r="B1591" s="417">
        <v>369</v>
      </c>
      <c r="C1591" s="406" t="s">
        <v>14326</v>
      </c>
      <c r="D1591" s="418">
        <v>21400</v>
      </c>
      <c r="E1591" s="410" t="s">
        <v>14575</v>
      </c>
      <c r="F1591" s="413"/>
      <c r="G1591" s="411" t="s">
        <v>14575</v>
      </c>
      <c r="I1591" s="386"/>
      <c r="V1591" s="386"/>
      <c r="AC1591" s="386"/>
      <c r="AD1591" s="386"/>
      <c r="AG1591" s="52"/>
      <c r="AJ1591" s="52"/>
      <c r="AK1591" s="52"/>
      <c r="AL1591" s="52"/>
      <c r="AM1591" s="52"/>
    </row>
    <row r="1592" spans="1:39" ht="57">
      <c r="A1592" s="406" t="s">
        <v>15</v>
      </c>
      <c r="B1592" s="407">
        <v>370</v>
      </c>
      <c r="C1592" s="406" t="s">
        <v>14326</v>
      </c>
      <c r="D1592" s="418">
        <v>21410</v>
      </c>
      <c r="E1592" s="410" t="s">
        <v>14576</v>
      </c>
      <c r="F1592" s="413"/>
      <c r="G1592" s="411" t="s">
        <v>14576</v>
      </c>
      <c r="I1592" s="386"/>
      <c r="V1592" s="386"/>
      <c r="AC1592" s="386"/>
      <c r="AD1592" s="386"/>
      <c r="AG1592" s="52"/>
      <c r="AJ1592" s="52"/>
      <c r="AK1592" s="52"/>
      <c r="AL1592" s="52"/>
      <c r="AM1592" s="52"/>
    </row>
    <row r="1593" spans="1:39" ht="57">
      <c r="A1593" s="406" t="s">
        <v>15</v>
      </c>
      <c r="B1593" s="417">
        <v>371</v>
      </c>
      <c r="C1593" s="406" t="s">
        <v>14326</v>
      </c>
      <c r="D1593" s="418">
        <v>21420</v>
      </c>
      <c r="E1593" s="410" t="s">
        <v>14577</v>
      </c>
      <c r="F1593" s="413"/>
      <c r="G1593" s="411" t="s">
        <v>14577</v>
      </c>
      <c r="I1593" s="386"/>
      <c r="V1593" s="386"/>
      <c r="AC1593" s="386"/>
      <c r="AD1593" s="386"/>
      <c r="AG1593" s="52"/>
      <c r="AJ1593" s="52"/>
      <c r="AK1593" s="52"/>
      <c r="AL1593" s="52"/>
      <c r="AM1593" s="52"/>
    </row>
    <row r="1594" spans="1:39" ht="71.25">
      <c r="A1594" s="406" t="s">
        <v>15</v>
      </c>
      <c r="B1594" s="407">
        <v>372</v>
      </c>
      <c r="C1594" s="406" t="s">
        <v>14326</v>
      </c>
      <c r="D1594" s="418">
        <v>21440</v>
      </c>
      <c r="E1594" s="410" t="s">
        <v>14578</v>
      </c>
      <c r="F1594" s="413"/>
      <c r="G1594" s="411" t="s">
        <v>14578</v>
      </c>
      <c r="I1594" s="386"/>
      <c r="V1594" s="386"/>
      <c r="AC1594" s="386"/>
      <c r="AD1594" s="386"/>
      <c r="AG1594" s="52"/>
      <c r="AJ1594" s="52"/>
      <c r="AK1594" s="52"/>
      <c r="AL1594" s="52"/>
      <c r="AM1594" s="52"/>
    </row>
    <row r="1595" spans="1:39" ht="15" thickBot="1">
      <c r="A1595" s="406" t="s">
        <v>15</v>
      </c>
      <c r="B1595" s="417">
        <v>373</v>
      </c>
      <c r="C1595" s="403" t="s">
        <v>14326</v>
      </c>
      <c r="D1595" s="419">
        <v>90000</v>
      </c>
      <c r="E1595" s="414" t="s">
        <v>14579</v>
      </c>
      <c r="F1595" s="415"/>
      <c r="G1595" s="416" t="s">
        <v>14579</v>
      </c>
      <c r="I1595" s="386"/>
      <c r="V1595" s="386"/>
      <c r="AC1595" s="386"/>
      <c r="AD1595" s="386"/>
      <c r="AG1595" s="52"/>
      <c r="AJ1595" s="52"/>
      <c r="AK1595" s="52"/>
      <c r="AL1595" s="52"/>
      <c r="AM1595" s="52"/>
    </row>
    <row r="1596" spans="1:39" ht="14.25" thickTop="1" thickBot="1">
      <c r="A1596" s="878" t="s">
        <v>14580</v>
      </c>
      <c r="B1596" s="878"/>
      <c r="C1596" s="879"/>
      <c r="D1596" s="878"/>
      <c r="E1596" s="880"/>
      <c r="F1596" s="879"/>
      <c r="G1596" s="878"/>
      <c r="I1596" s="386"/>
      <c r="V1596" s="386"/>
      <c r="AC1596" s="386"/>
      <c r="AD1596" s="386"/>
      <c r="AG1596" s="52"/>
      <c r="AJ1596" s="52"/>
      <c r="AK1596" s="52"/>
      <c r="AL1596" s="52"/>
      <c r="AM1596" s="52"/>
    </row>
    <row r="1597" spans="1:39" ht="29.25" thickTop="1">
      <c r="A1597" s="406" t="s">
        <v>15</v>
      </c>
      <c r="B1597" s="407">
        <v>400</v>
      </c>
      <c r="C1597" s="406" t="s">
        <v>14580</v>
      </c>
      <c r="D1597" s="406">
        <v>0</v>
      </c>
      <c r="E1597" s="420" t="s">
        <v>14581</v>
      </c>
      <c r="F1597" s="420" t="s">
        <v>14582</v>
      </c>
      <c r="G1597" s="418" t="s">
        <v>14581</v>
      </c>
      <c r="H1597" s="50"/>
      <c r="I1597" s="401"/>
      <c r="J1597" s="50"/>
      <c r="K1597" s="50"/>
      <c r="L1597" s="50"/>
      <c r="M1597" s="50"/>
      <c r="N1597" s="50"/>
      <c r="O1597" s="50"/>
      <c r="P1597" s="50"/>
      <c r="Q1597" s="50"/>
      <c r="R1597" s="50"/>
      <c r="S1597" s="50"/>
      <c r="T1597" s="50"/>
      <c r="U1597" s="50"/>
      <c r="V1597" s="401"/>
      <c r="W1597" s="50"/>
      <c r="X1597" s="50"/>
      <c r="Y1597" s="50"/>
      <c r="Z1597" s="50"/>
      <c r="AA1597" s="50"/>
      <c r="AB1597" s="50"/>
      <c r="AC1597" s="401"/>
      <c r="AD1597" s="401"/>
      <c r="AE1597" s="50"/>
      <c r="AF1597" s="50"/>
      <c r="AG1597" s="52"/>
      <c r="AJ1597" s="52"/>
      <c r="AK1597" s="52"/>
      <c r="AL1597" s="52"/>
      <c r="AM1597" s="52"/>
    </row>
    <row r="1598" spans="1:39" ht="28.5">
      <c r="A1598" s="406" t="s">
        <v>15</v>
      </c>
      <c r="B1598" s="407">
        <v>401</v>
      </c>
      <c r="C1598" s="406" t="s">
        <v>14580</v>
      </c>
      <c r="D1598" s="406">
        <v>1</v>
      </c>
      <c r="E1598" s="420" t="s">
        <v>14583</v>
      </c>
      <c r="F1598" s="420" t="s">
        <v>14584</v>
      </c>
      <c r="G1598" s="418" t="s">
        <v>14583</v>
      </c>
      <c r="H1598" s="50"/>
      <c r="I1598" s="401"/>
      <c r="J1598" s="50"/>
      <c r="K1598" s="50"/>
      <c r="L1598" s="50"/>
      <c r="M1598" s="50"/>
      <c r="N1598" s="50"/>
      <c r="O1598" s="50"/>
      <c r="P1598" s="50"/>
      <c r="Q1598" s="50"/>
      <c r="R1598" s="50"/>
      <c r="S1598" s="50"/>
      <c r="T1598" s="50"/>
      <c r="U1598" s="50"/>
      <c r="V1598" s="401"/>
      <c r="W1598" s="50"/>
      <c r="X1598" s="50"/>
      <c r="Y1598" s="50"/>
      <c r="Z1598" s="50"/>
      <c r="AA1598" s="50"/>
      <c r="AB1598" s="50"/>
      <c r="AC1598" s="401"/>
      <c r="AD1598" s="401"/>
      <c r="AE1598" s="50"/>
      <c r="AF1598" s="50"/>
      <c r="AG1598" s="52"/>
      <c r="AJ1598" s="52"/>
      <c r="AK1598" s="52"/>
      <c r="AL1598" s="52"/>
      <c r="AM1598" s="52"/>
    </row>
    <row r="1599" spans="1:39" ht="57">
      <c r="A1599" s="406" t="s">
        <v>15</v>
      </c>
      <c r="B1599" s="407">
        <v>402</v>
      </c>
      <c r="C1599" s="406" t="s">
        <v>14580</v>
      </c>
      <c r="D1599" s="406">
        <v>2</v>
      </c>
      <c r="E1599" s="420" t="s">
        <v>14585</v>
      </c>
      <c r="F1599" s="420" t="s">
        <v>14586</v>
      </c>
      <c r="G1599" s="418" t="s">
        <v>14585</v>
      </c>
      <c r="H1599" s="50"/>
      <c r="I1599" s="401"/>
      <c r="J1599" s="50"/>
      <c r="K1599" s="50"/>
      <c r="L1599" s="50"/>
      <c r="M1599" s="50"/>
      <c r="N1599" s="50"/>
      <c r="O1599" s="50"/>
      <c r="P1599" s="50"/>
      <c r="Q1599" s="50"/>
      <c r="R1599" s="50"/>
      <c r="S1599" s="50"/>
      <c r="T1599" s="50"/>
      <c r="U1599" s="50"/>
      <c r="V1599" s="401"/>
      <c r="W1599" s="50"/>
      <c r="X1599" s="50"/>
      <c r="Y1599" s="50"/>
      <c r="Z1599" s="50"/>
      <c r="AA1599" s="50"/>
      <c r="AB1599" s="50"/>
      <c r="AC1599" s="401"/>
      <c r="AD1599" s="401"/>
      <c r="AE1599" s="50"/>
      <c r="AF1599" s="50"/>
      <c r="AG1599" s="52"/>
      <c r="AJ1599" s="52"/>
      <c r="AK1599" s="52"/>
      <c r="AL1599" s="52"/>
      <c r="AM1599" s="52"/>
    </row>
    <row r="1600" spans="1:39" ht="42.75">
      <c r="A1600" s="406" t="s">
        <v>15</v>
      </c>
      <c r="B1600" s="407">
        <v>403</v>
      </c>
      <c r="C1600" s="406" t="s">
        <v>14580</v>
      </c>
      <c r="D1600" s="406">
        <v>3</v>
      </c>
      <c r="E1600" s="420" t="s">
        <v>14587</v>
      </c>
      <c r="F1600" s="420" t="s">
        <v>14588</v>
      </c>
      <c r="G1600" s="418" t="s">
        <v>14587</v>
      </c>
      <c r="H1600" s="50"/>
      <c r="I1600" s="401"/>
      <c r="J1600" s="50"/>
      <c r="K1600" s="50"/>
      <c r="L1600" s="50"/>
      <c r="M1600" s="50"/>
      <c r="N1600" s="50"/>
      <c r="O1600" s="50"/>
      <c r="P1600" s="50"/>
      <c r="Q1600" s="50"/>
      <c r="R1600" s="50"/>
      <c r="S1600" s="50"/>
      <c r="T1600" s="50"/>
      <c r="U1600" s="50"/>
      <c r="V1600" s="401"/>
      <c r="W1600" s="50"/>
      <c r="X1600" s="50"/>
      <c r="Y1600" s="50"/>
      <c r="Z1600" s="50"/>
      <c r="AA1600" s="50"/>
      <c r="AB1600" s="50"/>
      <c r="AC1600" s="401"/>
      <c r="AD1600" s="401"/>
      <c r="AE1600" s="50"/>
      <c r="AF1600" s="50"/>
      <c r="AG1600" s="52"/>
      <c r="AJ1600" s="52"/>
      <c r="AK1600" s="52"/>
      <c r="AL1600" s="52"/>
      <c r="AM1600" s="52"/>
    </row>
    <row r="1601" spans="1:39" ht="42.75">
      <c r="A1601" s="406" t="s">
        <v>15</v>
      </c>
      <c r="B1601" s="407">
        <v>404</v>
      </c>
      <c r="C1601" s="406" t="s">
        <v>14580</v>
      </c>
      <c r="D1601" s="406">
        <v>4</v>
      </c>
      <c r="E1601" s="420" t="s">
        <v>14589</v>
      </c>
      <c r="F1601" s="420" t="s">
        <v>14590</v>
      </c>
      <c r="G1601" s="418" t="s">
        <v>14589</v>
      </c>
      <c r="H1601" s="50"/>
      <c r="I1601" s="401"/>
      <c r="J1601" s="50"/>
      <c r="K1601" s="50"/>
      <c r="L1601" s="50"/>
      <c r="M1601" s="50"/>
      <c r="N1601" s="50"/>
      <c r="O1601" s="50"/>
      <c r="P1601" s="50"/>
      <c r="Q1601" s="50"/>
      <c r="R1601" s="50"/>
      <c r="S1601" s="50"/>
      <c r="T1601" s="50"/>
      <c r="U1601" s="50"/>
      <c r="V1601" s="401"/>
      <c r="W1601" s="50"/>
      <c r="X1601" s="50"/>
      <c r="Y1601" s="50"/>
      <c r="Z1601" s="50"/>
      <c r="AA1601" s="50"/>
      <c r="AB1601" s="50"/>
      <c r="AC1601" s="401"/>
      <c r="AD1601" s="401"/>
      <c r="AE1601" s="50"/>
      <c r="AF1601" s="50"/>
      <c r="AG1601" s="52"/>
      <c r="AJ1601" s="52"/>
      <c r="AK1601" s="52"/>
      <c r="AL1601" s="52"/>
      <c r="AM1601" s="52"/>
    </row>
    <row r="1602" spans="1:39" ht="57">
      <c r="A1602" s="406" t="s">
        <v>15</v>
      </c>
      <c r="B1602" s="407">
        <v>405</v>
      </c>
      <c r="C1602" s="406" t="s">
        <v>14580</v>
      </c>
      <c r="D1602" s="406">
        <v>5</v>
      </c>
      <c r="E1602" s="420" t="s">
        <v>14591</v>
      </c>
      <c r="F1602" s="420" t="s">
        <v>14592</v>
      </c>
      <c r="G1602" s="418" t="s">
        <v>14591</v>
      </c>
      <c r="H1602" s="50"/>
      <c r="I1602" s="401"/>
      <c r="J1602" s="50"/>
      <c r="K1602" s="50"/>
      <c r="L1602" s="50"/>
      <c r="M1602" s="50"/>
      <c r="N1602" s="50"/>
      <c r="O1602" s="50"/>
      <c r="P1602" s="50"/>
      <c r="Q1602" s="50"/>
      <c r="R1602" s="50"/>
      <c r="S1602" s="50"/>
      <c r="T1602" s="50"/>
      <c r="U1602" s="50"/>
      <c r="V1602" s="401"/>
      <c r="W1602" s="50"/>
      <c r="X1602" s="50"/>
      <c r="Y1602" s="50"/>
      <c r="Z1602" s="50"/>
      <c r="AA1602" s="50"/>
      <c r="AB1602" s="50"/>
      <c r="AC1602" s="401"/>
      <c r="AD1602" s="401"/>
      <c r="AE1602" s="50"/>
      <c r="AF1602" s="50"/>
      <c r="AG1602" s="52"/>
      <c r="AJ1602" s="52"/>
      <c r="AK1602" s="52"/>
      <c r="AL1602" s="52"/>
      <c r="AM1602" s="52"/>
    </row>
    <row r="1603" spans="1:39" ht="42.75">
      <c r="A1603" s="406" t="s">
        <v>15</v>
      </c>
      <c r="B1603" s="407">
        <v>406</v>
      </c>
      <c r="C1603" s="406" t="s">
        <v>14580</v>
      </c>
      <c r="D1603" s="406">
        <v>6</v>
      </c>
      <c r="E1603" s="420" t="s">
        <v>14593</v>
      </c>
      <c r="F1603" s="420" t="s">
        <v>14594</v>
      </c>
      <c r="G1603" s="418" t="s">
        <v>14593</v>
      </c>
      <c r="H1603" s="50"/>
      <c r="I1603" s="401"/>
      <c r="J1603" s="50"/>
      <c r="K1603" s="50"/>
      <c r="L1603" s="50"/>
      <c r="M1603" s="50"/>
      <c r="N1603" s="50"/>
      <c r="O1603" s="50"/>
      <c r="P1603" s="50"/>
      <c r="Q1603" s="50"/>
      <c r="R1603" s="50"/>
      <c r="S1603" s="50"/>
      <c r="T1603" s="50"/>
      <c r="U1603" s="50"/>
      <c r="V1603" s="401"/>
      <c r="W1603" s="50"/>
      <c r="X1603" s="50"/>
      <c r="Y1603" s="50"/>
      <c r="Z1603" s="50"/>
      <c r="AA1603" s="50"/>
      <c r="AB1603" s="50"/>
      <c r="AC1603" s="401"/>
      <c r="AD1603" s="401"/>
      <c r="AE1603" s="50"/>
      <c r="AF1603" s="50"/>
      <c r="AG1603" s="52"/>
      <c r="AJ1603" s="52"/>
      <c r="AK1603" s="52"/>
      <c r="AL1603" s="52"/>
      <c r="AM1603" s="52"/>
    </row>
    <row r="1604" spans="1:39" ht="28.5">
      <c r="A1604" s="406" t="s">
        <v>15</v>
      </c>
      <c r="B1604" s="407">
        <v>407</v>
      </c>
      <c r="C1604" s="406" t="s">
        <v>14580</v>
      </c>
      <c r="D1604" s="406">
        <v>7</v>
      </c>
      <c r="E1604" s="420" t="s">
        <v>14595</v>
      </c>
      <c r="F1604" s="420" t="s">
        <v>14596</v>
      </c>
      <c r="G1604" s="418" t="s">
        <v>14595</v>
      </c>
      <c r="H1604" s="50"/>
      <c r="I1604" s="401"/>
      <c r="J1604" s="50"/>
      <c r="K1604" s="50"/>
      <c r="L1604" s="50"/>
      <c r="M1604" s="50"/>
      <c r="N1604" s="50"/>
      <c r="O1604" s="50"/>
      <c r="P1604" s="50"/>
      <c r="Q1604" s="50"/>
      <c r="R1604" s="50"/>
      <c r="S1604" s="50"/>
      <c r="T1604" s="50"/>
      <c r="U1604" s="50"/>
      <c r="V1604" s="401"/>
      <c r="W1604" s="50"/>
      <c r="X1604" s="50"/>
      <c r="Y1604" s="50"/>
      <c r="Z1604" s="50"/>
      <c r="AA1604" s="50"/>
      <c r="AB1604" s="50"/>
      <c r="AC1604" s="401"/>
      <c r="AD1604" s="401"/>
      <c r="AE1604" s="50"/>
      <c r="AF1604" s="50"/>
      <c r="AG1604" s="52"/>
      <c r="AJ1604" s="52"/>
      <c r="AK1604" s="52"/>
      <c r="AL1604" s="52"/>
      <c r="AM1604" s="52"/>
    </row>
    <row r="1605" spans="1:39" ht="42.75">
      <c r="A1605" s="406" t="s">
        <v>15</v>
      </c>
      <c r="B1605" s="407">
        <v>408</v>
      </c>
      <c r="C1605" s="406" t="s">
        <v>14580</v>
      </c>
      <c r="D1605" s="406">
        <v>8</v>
      </c>
      <c r="E1605" s="420" t="s">
        <v>14597</v>
      </c>
      <c r="F1605" s="420" t="s">
        <v>14598</v>
      </c>
      <c r="G1605" s="418" t="s">
        <v>14597</v>
      </c>
      <c r="H1605" s="50"/>
      <c r="I1605" s="401"/>
      <c r="J1605" s="50"/>
      <c r="K1605" s="50"/>
      <c r="L1605" s="50"/>
      <c r="M1605" s="50"/>
      <c r="N1605" s="50"/>
      <c r="O1605" s="50"/>
      <c r="P1605" s="50"/>
      <c r="Q1605" s="50"/>
      <c r="R1605" s="50"/>
      <c r="S1605" s="50"/>
      <c r="T1605" s="50"/>
      <c r="U1605" s="50"/>
      <c r="V1605" s="401"/>
      <c r="W1605" s="50"/>
      <c r="X1605" s="50"/>
      <c r="Y1605" s="50"/>
      <c r="Z1605" s="50"/>
      <c r="AA1605" s="50"/>
      <c r="AB1605" s="50"/>
      <c r="AC1605" s="401"/>
      <c r="AD1605" s="401"/>
      <c r="AE1605" s="50"/>
      <c r="AF1605" s="50"/>
      <c r="AG1605" s="52"/>
      <c r="AJ1605" s="52"/>
      <c r="AK1605" s="52"/>
      <c r="AL1605" s="52"/>
      <c r="AM1605" s="52"/>
    </row>
    <row r="1606" spans="1:39" ht="28.5">
      <c r="A1606" s="406" t="s">
        <v>15</v>
      </c>
      <c r="B1606" s="407">
        <v>409</v>
      </c>
      <c r="C1606" s="406" t="s">
        <v>14580</v>
      </c>
      <c r="D1606" s="406">
        <v>9</v>
      </c>
      <c r="E1606" s="420" t="s">
        <v>14599</v>
      </c>
      <c r="F1606" s="420" t="s">
        <v>14600</v>
      </c>
      <c r="G1606" s="418" t="s">
        <v>14599</v>
      </c>
      <c r="H1606" s="50"/>
      <c r="I1606" s="401"/>
      <c r="J1606" s="50"/>
      <c r="K1606" s="50"/>
      <c r="L1606" s="50"/>
      <c r="M1606" s="50"/>
      <c r="N1606" s="50"/>
      <c r="O1606" s="50"/>
      <c r="P1606" s="50"/>
      <c r="Q1606" s="50"/>
      <c r="R1606" s="50"/>
      <c r="S1606" s="50"/>
      <c r="T1606" s="50"/>
      <c r="U1606" s="50"/>
      <c r="V1606" s="401"/>
      <c r="W1606" s="50"/>
      <c r="X1606" s="50"/>
      <c r="Y1606" s="50"/>
      <c r="Z1606" s="50"/>
      <c r="AA1606" s="50"/>
      <c r="AB1606" s="50"/>
      <c r="AC1606" s="401"/>
      <c r="AD1606" s="401"/>
      <c r="AE1606" s="50"/>
      <c r="AF1606" s="50"/>
      <c r="AG1606" s="52"/>
      <c r="AJ1606" s="52"/>
      <c r="AK1606" s="52"/>
      <c r="AL1606" s="52"/>
      <c r="AM1606" s="52"/>
    </row>
    <row r="1607" spans="1:39" ht="28.5">
      <c r="A1607" s="406" t="s">
        <v>15</v>
      </c>
      <c r="B1607" s="407">
        <v>410</v>
      </c>
      <c r="C1607" s="406" t="s">
        <v>14580</v>
      </c>
      <c r="D1607" s="406">
        <v>1000</v>
      </c>
      <c r="E1607" s="420" t="s">
        <v>14601</v>
      </c>
      <c r="F1607" s="420" t="s">
        <v>14602</v>
      </c>
      <c r="G1607" s="418" t="s">
        <v>14601</v>
      </c>
      <c r="H1607" s="50"/>
      <c r="I1607" s="401"/>
      <c r="J1607" s="50"/>
      <c r="K1607" s="50"/>
      <c r="L1607" s="50"/>
      <c r="M1607" s="50"/>
      <c r="N1607" s="50"/>
      <c r="O1607" s="50"/>
      <c r="P1607" s="50"/>
      <c r="Q1607" s="50"/>
      <c r="R1607" s="50"/>
      <c r="S1607" s="50"/>
      <c r="T1607" s="50"/>
      <c r="U1607" s="50"/>
      <c r="V1607" s="401"/>
      <c r="W1607" s="50"/>
      <c r="X1607" s="50"/>
      <c r="Y1607" s="50"/>
      <c r="Z1607" s="50"/>
      <c r="AA1607" s="50"/>
      <c r="AB1607" s="50"/>
      <c r="AC1607" s="401"/>
      <c r="AD1607" s="401"/>
      <c r="AE1607" s="50"/>
      <c r="AF1607" s="50"/>
      <c r="AG1607" s="52"/>
      <c r="AJ1607" s="52"/>
      <c r="AK1607" s="52"/>
      <c r="AL1607" s="52"/>
      <c r="AM1607" s="52"/>
    </row>
    <row r="1608" spans="1:39" ht="28.5">
      <c r="A1608" s="406" t="s">
        <v>15</v>
      </c>
      <c r="B1608" s="407">
        <v>411</v>
      </c>
      <c r="C1608" s="406" t="s">
        <v>14580</v>
      </c>
      <c r="D1608" s="406">
        <v>1001</v>
      </c>
      <c r="E1608" s="420" t="s">
        <v>14603</v>
      </c>
      <c r="F1608" s="420" t="s">
        <v>14604</v>
      </c>
      <c r="G1608" s="418" t="s">
        <v>14603</v>
      </c>
      <c r="H1608" s="50"/>
      <c r="I1608" s="401"/>
      <c r="J1608" s="50"/>
      <c r="K1608" s="50"/>
      <c r="L1608" s="50"/>
      <c r="M1608" s="50"/>
      <c r="N1608" s="50"/>
      <c r="O1608" s="50"/>
      <c r="P1608" s="50"/>
      <c r="Q1608" s="50"/>
      <c r="R1608" s="50"/>
      <c r="S1608" s="50"/>
      <c r="T1608" s="50"/>
      <c r="U1608" s="50"/>
      <c r="V1608" s="401"/>
      <c r="W1608" s="50"/>
      <c r="X1608" s="50"/>
      <c r="Y1608" s="50"/>
      <c r="Z1608" s="50"/>
      <c r="AA1608" s="50"/>
      <c r="AB1608" s="50"/>
      <c r="AC1608" s="401"/>
      <c r="AD1608" s="401"/>
      <c r="AE1608" s="50"/>
      <c r="AF1608" s="50"/>
      <c r="AG1608" s="52"/>
      <c r="AJ1608" s="52"/>
      <c r="AK1608" s="52"/>
      <c r="AL1608" s="52"/>
      <c r="AM1608" s="52"/>
    </row>
    <row r="1609" spans="1:39" ht="28.5">
      <c r="A1609" s="406" t="s">
        <v>15</v>
      </c>
      <c r="B1609" s="407">
        <v>412</v>
      </c>
      <c r="C1609" s="406" t="s">
        <v>14580</v>
      </c>
      <c r="D1609" s="406">
        <v>1002</v>
      </c>
      <c r="E1609" s="420" t="s">
        <v>14605</v>
      </c>
      <c r="F1609" s="420" t="s">
        <v>14606</v>
      </c>
      <c r="G1609" s="418" t="s">
        <v>14605</v>
      </c>
      <c r="H1609" s="50"/>
      <c r="I1609" s="401"/>
      <c r="J1609" s="50"/>
      <c r="K1609" s="50"/>
      <c r="L1609" s="50"/>
      <c r="M1609" s="50"/>
      <c r="N1609" s="50"/>
      <c r="O1609" s="50"/>
      <c r="P1609" s="50"/>
      <c r="Q1609" s="50"/>
      <c r="R1609" s="50"/>
      <c r="S1609" s="50"/>
      <c r="T1609" s="50"/>
      <c r="U1609" s="50"/>
      <c r="V1609" s="401"/>
      <c r="W1609" s="50"/>
      <c r="X1609" s="50"/>
      <c r="Y1609" s="50"/>
      <c r="Z1609" s="50"/>
      <c r="AA1609" s="50"/>
      <c r="AB1609" s="50"/>
      <c r="AC1609" s="401"/>
      <c r="AD1609" s="401"/>
      <c r="AE1609" s="50"/>
      <c r="AF1609" s="50"/>
      <c r="AG1609" s="52"/>
      <c r="AJ1609" s="52"/>
      <c r="AK1609" s="52"/>
      <c r="AL1609" s="52"/>
      <c r="AM1609" s="52"/>
    </row>
    <row r="1610" spans="1:39" ht="28.5">
      <c r="A1610" s="406" t="s">
        <v>15</v>
      </c>
      <c r="B1610" s="407">
        <v>413</v>
      </c>
      <c r="C1610" s="406" t="s">
        <v>14580</v>
      </c>
      <c r="D1610" s="406">
        <v>1003</v>
      </c>
      <c r="E1610" s="420" t="s">
        <v>14607</v>
      </c>
      <c r="F1610" s="420" t="s">
        <v>14608</v>
      </c>
      <c r="G1610" s="418" t="s">
        <v>14607</v>
      </c>
      <c r="H1610" s="50"/>
      <c r="I1610" s="401"/>
      <c r="J1610" s="50"/>
      <c r="K1610" s="50"/>
      <c r="L1610" s="50"/>
      <c r="M1610" s="50"/>
      <c r="N1610" s="50"/>
      <c r="O1610" s="50"/>
      <c r="P1610" s="50"/>
      <c r="Q1610" s="50"/>
      <c r="R1610" s="50"/>
      <c r="S1610" s="50"/>
      <c r="T1610" s="50"/>
      <c r="U1610" s="50"/>
      <c r="V1610" s="401"/>
      <c r="W1610" s="50"/>
      <c r="X1610" s="50"/>
      <c r="Y1610" s="50"/>
      <c r="Z1610" s="50"/>
      <c r="AA1610" s="50"/>
      <c r="AB1610" s="50"/>
      <c r="AC1610" s="401"/>
      <c r="AD1610" s="401"/>
      <c r="AE1610" s="50"/>
      <c r="AF1610" s="50"/>
      <c r="AG1610" s="52"/>
      <c r="AJ1610" s="52"/>
      <c r="AK1610" s="52"/>
      <c r="AL1610" s="52"/>
      <c r="AM1610" s="52"/>
    </row>
    <row r="1611" spans="1:39" ht="42.75">
      <c r="A1611" s="406" t="s">
        <v>15</v>
      </c>
      <c r="B1611" s="407">
        <v>414</v>
      </c>
      <c r="C1611" s="406" t="s">
        <v>14580</v>
      </c>
      <c r="D1611" s="406">
        <v>1004</v>
      </c>
      <c r="E1611" s="420" t="s">
        <v>14609</v>
      </c>
      <c r="F1611" s="420" t="s">
        <v>14610</v>
      </c>
      <c r="G1611" s="418" t="s">
        <v>14609</v>
      </c>
      <c r="H1611" s="50"/>
      <c r="I1611" s="401"/>
      <c r="J1611" s="50"/>
      <c r="K1611" s="50"/>
      <c r="L1611" s="50"/>
      <c r="M1611" s="50"/>
      <c r="N1611" s="50"/>
      <c r="O1611" s="50"/>
      <c r="P1611" s="50"/>
      <c r="Q1611" s="50"/>
      <c r="R1611" s="50"/>
      <c r="S1611" s="50"/>
      <c r="T1611" s="50"/>
      <c r="U1611" s="50"/>
      <c r="V1611" s="401"/>
      <c r="W1611" s="50"/>
      <c r="X1611" s="50"/>
      <c r="Y1611" s="50"/>
      <c r="Z1611" s="50"/>
      <c r="AA1611" s="50"/>
      <c r="AB1611" s="50"/>
      <c r="AC1611" s="401"/>
      <c r="AD1611" s="401"/>
      <c r="AE1611" s="50"/>
      <c r="AF1611" s="50"/>
      <c r="AG1611" s="52"/>
      <c r="AJ1611" s="52"/>
      <c r="AK1611" s="52"/>
      <c r="AL1611" s="52"/>
      <c r="AM1611" s="52"/>
    </row>
    <row r="1612" spans="1:39" ht="14.25">
      <c r="A1612" s="406" t="s">
        <v>15</v>
      </c>
      <c r="B1612" s="407">
        <v>415</v>
      </c>
      <c r="C1612" s="406" t="s">
        <v>14580</v>
      </c>
      <c r="D1612" s="406">
        <v>1005</v>
      </c>
      <c r="E1612" s="420" t="s">
        <v>14611</v>
      </c>
      <c r="F1612" s="420" t="s">
        <v>14612</v>
      </c>
      <c r="G1612" s="418" t="s">
        <v>14611</v>
      </c>
      <c r="H1612" s="50"/>
      <c r="I1612" s="401"/>
      <c r="J1612" s="50"/>
      <c r="K1612" s="50"/>
      <c r="L1612" s="50"/>
      <c r="M1612" s="50"/>
      <c r="N1612" s="50"/>
      <c r="O1612" s="50"/>
      <c r="P1612" s="50"/>
      <c r="Q1612" s="50"/>
      <c r="R1612" s="50"/>
      <c r="S1612" s="50"/>
      <c r="T1612" s="50"/>
      <c r="U1612" s="50"/>
      <c r="V1612" s="401"/>
      <c r="W1612" s="50"/>
      <c r="X1612" s="50"/>
      <c r="Y1612" s="50"/>
      <c r="Z1612" s="50"/>
      <c r="AA1612" s="50"/>
      <c r="AB1612" s="50"/>
      <c r="AC1612" s="401"/>
      <c r="AD1612" s="401"/>
      <c r="AE1612" s="50"/>
      <c r="AF1612" s="50"/>
      <c r="AG1612" s="52"/>
      <c r="AJ1612" s="52"/>
      <c r="AK1612" s="52"/>
      <c r="AL1612" s="52"/>
      <c r="AM1612" s="52"/>
    </row>
    <row r="1613" spans="1:39" ht="14.25">
      <c r="A1613" s="406" t="s">
        <v>15</v>
      </c>
      <c r="B1613" s="407">
        <v>416</v>
      </c>
      <c r="C1613" s="406" t="s">
        <v>14580</v>
      </c>
      <c r="D1613" s="406">
        <v>1006</v>
      </c>
      <c r="E1613" s="420" t="s">
        <v>14613</v>
      </c>
      <c r="F1613" s="420" t="s">
        <v>14614</v>
      </c>
      <c r="G1613" s="418" t="s">
        <v>14613</v>
      </c>
      <c r="H1613" s="50"/>
      <c r="I1613" s="401"/>
      <c r="J1613" s="50"/>
      <c r="K1613" s="50"/>
      <c r="L1613" s="50"/>
      <c r="M1613" s="50"/>
      <c r="N1613" s="50"/>
      <c r="O1613" s="50"/>
      <c r="P1613" s="50"/>
      <c r="Q1613" s="50"/>
      <c r="R1613" s="50"/>
      <c r="S1613" s="50"/>
      <c r="T1613" s="50"/>
      <c r="U1613" s="50"/>
      <c r="V1613" s="401"/>
      <c r="W1613" s="50"/>
      <c r="X1613" s="50"/>
      <c r="Y1613" s="50"/>
      <c r="Z1613" s="50"/>
      <c r="AA1613" s="50"/>
      <c r="AB1613" s="50"/>
      <c r="AC1613" s="401"/>
      <c r="AD1613" s="401"/>
      <c r="AE1613" s="50"/>
      <c r="AF1613" s="50"/>
      <c r="AG1613" s="52"/>
      <c r="AJ1613" s="52"/>
      <c r="AK1613" s="52"/>
      <c r="AL1613" s="52"/>
      <c r="AM1613" s="52"/>
    </row>
    <row r="1614" spans="1:39" ht="14.25">
      <c r="A1614" s="406" t="s">
        <v>15</v>
      </c>
      <c r="B1614" s="407">
        <v>417</v>
      </c>
      <c r="C1614" s="406" t="s">
        <v>14580</v>
      </c>
      <c r="D1614" s="406">
        <v>1007</v>
      </c>
      <c r="E1614" s="420" t="s">
        <v>14615</v>
      </c>
      <c r="F1614" s="420" t="s">
        <v>14616</v>
      </c>
      <c r="G1614" s="418" t="s">
        <v>14615</v>
      </c>
      <c r="H1614" s="50"/>
      <c r="I1614" s="401"/>
      <c r="J1614" s="50"/>
      <c r="K1614" s="50"/>
      <c r="L1614" s="50"/>
      <c r="M1614" s="50"/>
      <c r="N1614" s="50"/>
      <c r="O1614" s="50"/>
      <c r="P1614" s="50"/>
      <c r="Q1614" s="50"/>
      <c r="R1614" s="50"/>
      <c r="S1614" s="50"/>
      <c r="T1614" s="50"/>
      <c r="U1614" s="50"/>
      <c r="V1614" s="401"/>
      <c r="W1614" s="50"/>
      <c r="X1614" s="50"/>
      <c r="Y1614" s="50"/>
      <c r="Z1614" s="50"/>
      <c r="AA1614" s="50"/>
      <c r="AB1614" s="50"/>
      <c r="AC1614" s="401"/>
      <c r="AD1614" s="401"/>
      <c r="AE1614" s="50"/>
      <c r="AF1614" s="50"/>
      <c r="AG1614" s="52"/>
      <c r="AJ1614" s="52"/>
      <c r="AK1614" s="52"/>
      <c r="AL1614" s="52"/>
      <c r="AM1614" s="52"/>
    </row>
    <row r="1615" spans="1:39" ht="99.75">
      <c r="A1615" s="406" t="s">
        <v>15</v>
      </c>
      <c r="B1615" s="407">
        <v>418</v>
      </c>
      <c r="C1615" s="406" t="s">
        <v>14580</v>
      </c>
      <c r="D1615" s="406">
        <v>1008</v>
      </c>
      <c r="E1615" s="420" t="s">
        <v>14617</v>
      </c>
      <c r="F1615" s="420" t="s">
        <v>14618</v>
      </c>
      <c r="G1615" s="418" t="s">
        <v>14617</v>
      </c>
      <c r="H1615" s="50"/>
      <c r="I1615" s="401"/>
      <c r="J1615" s="50"/>
      <c r="K1615" s="50"/>
      <c r="L1615" s="50"/>
      <c r="M1615" s="50"/>
      <c r="N1615" s="50"/>
      <c r="O1615" s="50"/>
      <c r="P1615" s="50"/>
      <c r="Q1615" s="50"/>
      <c r="R1615" s="50"/>
      <c r="S1615" s="50"/>
      <c r="T1615" s="50"/>
      <c r="U1615" s="50"/>
      <c r="V1615" s="401"/>
      <c r="W1615" s="50"/>
      <c r="X1615" s="50"/>
      <c r="Y1615" s="50"/>
      <c r="Z1615" s="50"/>
      <c r="AA1615" s="50"/>
      <c r="AB1615" s="50"/>
      <c r="AC1615" s="401"/>
      <c r="AD1615" s="401"/>
      <c r="AE1615" s="50"/>
      <c r="AF1615" s="50"/>
      <c r="AG1615" s="52"/>
      <c r="AJ1615" s="52"/>
      <c r="AK1615" s="52"/>
      <c r="AL1615" s="52"/>
      <c r="AM1615" s="52"/>
    </row>
    <row r="1616" spans="1:39" ht="28.5">
      <c r="A1616" s="406" t="s">
        <v>15</v>
      </c>
      <c r="B1616" s="407">
        <v>419</v>
      </c>
      <c r="C1616" s="406" t="s">
        <v>14580</v>
      </c>
      <c r="D1616" s="406">
        <v>1009</v>
      </c>
      <c r="E1616" s="420" t="s">
        <v>14619</v>
      </c>
      <c r="F1616" s="420" t="s">
        <v>14620</v>
      </c>
      <c r="G1616" s="418" t="s">
        <v>14619</v>
      </c>
      <c r="H1616" s="50"/>
      <c r="I1616" s="401"/>
      <c r="J1616" s="50"/>
      <c r="K1616" s="50"/>
      <c r="L1616" s="50"/>
      <c r="M1616" s="50"/>
      <c r="N1616" s="50"/>
      <c r="O1616" s="50"/>
      <c r="P1616" s="50"/>
      <c r="Q1616" s="50"/>
      <c r="R1616" s="50"/>
      <c r="S1616" s="50"/>
      <c r="T1616" s="50"/>
      <c r="U1616" s="50"/>
      <c r="V1616" s="401"/>
      <c r="W1616" s="50"/>
      <c r="X1616" s="50"/>
      <c r="Y1616" s="50"/>
      <c r="Z1616" s="50"/>
      <c r="AA1616" s="50"/>
      <c r="AB1616" s="50"/>
      <c r="AC1616" s="401"/>
      <c r="AD1616" s="401"/>
      <c r="AE1616" s="50"/>
      <c r="AF1616" s="50"/>
      <c r="AG1616" s="52"/>
      <c r="AJ1616" s="52"/>
      <c r="AK1616" s="52"/>
      <c r="AL1616" s="52"/>
      <c r="AM1616" s="52"/>
    </row>
    <row r="1617" spans="1:39" ht="57">
      <c r="A1617" s="406" t="s">
        <v>15</v>
      </c>
      <c r="B1617" s="407">
        <v>420</v>
      </c>
      <c r="C1617" s="406" t="s">
        <v>14580</v>
      </c>
      <c r="D1617" s="406">
        <v>1010</v>
      </c>
      <c r="E1617" s="420" t="s">
        <v>14621</v>
      </c>
      <c r="F1617" s="420" t="s">
        <v>14622</v>
      </c>
      <c r="G1617" s="418" t="s">
        <v>14621</v>
      </c>
      <c r="H1617" s="50"/>
      <c r="I1617" s="401"/>
      <c r="J1617" s="50"/>
      <c r="K1617" s="50"/>
      <c r="L1617" s="50"/>
      <c r="M1617" s="50"/>
      <c r="N1617" s="50"/>
      <c r="O1617" s="50"/>
      <c r="P1617" s="50"/>
      <c r="Q1617" s="50"/>
      <c r="R1617" s="50"/>
      <c r="S1617" s="50"/>
      <c r="T1617" s="50"/>
      <c r="U1617" s="50"/>
      <c r="V1617" s="401"/>
      <c r="W1617" s="50"/>
      <c r="X1617" s="50"/>
      <c r="Y1617" s="50"/>
      <c r="Z1617" s="50"/>
      <c r="AA1617" s="50"/>
      <c r="AB1617" s="50"/>
      <c r="AC1617" s="401"/>
      <c r="AD1617" s="401"/>
      <c r="AE1617" s="50"/>
      <c r="AF1617" s="50"/>
      <c r="AG1617" s="52"/>
      <c r="AJ1617" s="52"/>
      <c r="AK1617" s="52"/>
      <c r="AL1617" s="52"/>
      <c r="AM1617" s="52"/>
    </row>
    <row r="1618" spans="1:39" ht="42.75">
      <c r="A1618" s="406" t="s">
        <v>15</v>
      </c>
      <c r="B1618" s="407">
        <v>421</v>
      </c>
      <c r="C1618" s="406" t="s">
        <v>14580</v>
      </c>
      <c r="D1618" s="406">
        <v>1011</v>
      </c>
      <c r="E1618" s="420" t="s">
        <v>14623</v>
      </c>
      <c r="F1618" s="420" t="s">
        <v>14624</v>
      </c>
      <c r="G1618" s="418" t="s">
        <v>14623</v>
      </c>
      <c r="H1618" s="50"/>
      <c r="I1618" s="401"/>
      <c r="J1618" s="50"/>
      <c r="K1618" s="50"/>
      <c r="L1618" s="50"/>
      <c r="M1618" s="50"/>
      <c r="N1618" s="50"/>
      <c r="O1618" s="50"/>
      <c r="P1618" s="50"/>
      <c r="Q1618" s="50"/>
      <c r="R1618" s="50"/>
      <c r="S1618" s="50"/>
      <c r="T1618" s="50"/>
      <c r="U1618" s="50"/>
      <c r="V1618" s="401"/>
      <c r="W1618" s="50"/>
      <c r="X1618" s="50"/>
      <c r="Y1618" s="50"/>
      <c r="Z1618" s="50"/>
      <c r="AA1618" s="50"/>
      <c r="AB1618" s="50"/>
      <c r="AC1618" s="401"/>
      <c r="AD1618" s="401"/>
      <c r="AE1618" s="50"/>
      <c r="AF1618" s="50"/>
      <c r="AG1618" s="52"/>
      <c r="AJ1618" s="52"/>
      <c r="AK1618" s="52"/>
      <c r="AL1618" s="52"/>
      <c r="AM1618" s="52"/>
    </row>
    <row r="1619" spans="1:39" ht="42.75">
      <c r="A1619" s="406" t="s">
        <v>15</v>
      </c>
      <c r="B1619" s="407">
        <v>422</v>
      </c>
      <c r="C1619" s="406" t="s">
        <v>14580</v>
      </c>
      <c r="D1619" s="406">
        <v>1012</v>
      </c>
      <c r="E1619" s="420" t="s">
        <v>14625</v>
      </c>
      <c r="F1619" s="420" t="s">
        <v>14626</v>
      </c>
      <c r="G1619" s="418" t="s">
        <v>14625</v>
      </c>
      <c r="H1619" s="50"/>
      <c r="I1619" s="401"/>
      <c r="J1619" s="50"/>
      <c r="K1619" s="50"/>
      <c r="L1619" s="50"/>
      <c r="M1619" s="50"/>
      <c r="N1619" s="50"/>
      <c r="O1619" s="50"/>
      <c r="P1619" s="50"/>
      <c r="Q1619" s="50"/>
      <c r="R1619" s="50"/>
      <c r="S1619" s="50"/>
      <c r="T1619" s="50"/>
      <c r="U1619" s="50"/>
      <c r="V1619" s="401"/>
      <c r="W1619" s="50"/>
      <c r="X1619" s="50"/>
      <c r="Y1619" s="50"/>
      <c r="Z1619" s="50"/>
      <c r="AA1619" s="50"/>
      <c r="AB1619" s="50"/>
      <c r="AC1619" s="401"/>
      <c r="AD1619" s="401"/>
      <c r="AE1619" s="50"/>
      <c r="AF1619" s="50"/>
      <c r="AG1619" s="52"/>
      <c r="AJ1619" s="52"/>
      <c r="AK1619" s="52"/>
      <c r="AL1619" s="52"/>
      <c r="AM1619" s="52"/>
    </row>
    <row r="1620" spans="1:39" ht="28.5">
      <c r="A1620" s="406" t="s">
        <v>15</v>
      </c>
      <c r="B1620" s="407">
        <v>423</v>
      </c>
      <c r="C1620" s="406" t="s">
        <v>14580</v>
      </c>
      <c r="D1620" s="406">
        <v>1013</v>
      </c>
      <c r="E1620" s="420" t="s">
        <v>14627</v>
      </c>
      <c r="F1620" s="420" t="s">
        <v>14628</v>
      </c>
      <c r="G1620" s="418" t="s">
        <v>14627</v>
      </c>
      <c r="H1620" s="50"/>
      <c r="I1620" s="401"/>
      <c r="J1620" s="50"/>
      <c r="K1620" s="50"/>
      <c r="L1620" s="50"/>
      <c r="M1620" s="50"/>
      <c r="N1620" s="50"/>
      <c r="O1620" s="50"/>
      <c r="P1620" s="50"/>
      <c r="Q1620" s="50"/>
      <c r="R1620" s="50"/>
      <c r="S1620" s="50"/>
      <c r="T1620" s="50"/>
      <c r="U1620" s="50"/>
      <c r="V1620" s="401"/>
      <c r="W1620" s="50"/>
      <c r="X1620" s="50"/>
      <c r="Y1620" s="50"/>
      <c r="Z1620" s="50"/>
      <c r="AA1620" s="50"/>
      <c r="AB1620" s="50"/>
      <c r="AC1620" s="401"/>
      <c r="AD1620" s="401"/>
      <c r="AE1620" s="50"/>
      <c r="AF1620" s="50"/>
      <c r="AG1620" s="52"/>
      <c r="AJ1620" s="52"/>
      <c r="AK1620" s="52"/>
      <c r="AL1620" s="52"/>
      <c r="AM1620" s="52"/>
    </row>
    <row r="1621" spans="1:39" ht="42.75">
      <c r="A1621" s="406" t="s">
        <v>15</v>
      </c>
      <c r="B1621" s="407">
        <v>424</v>
      </c>
      <c r="C1621" s="406" t="s">
        <v>14580</v>
      </c>
      <c r="D1621" s="406">
        <v>1014</v>
      </c>
      <c r="E1621" s="420" t="s">
        <v>14629</v>
      </c>
      <c r="F1621" s="420" t="s">
        <v>14630</v>
      </c>
      <c r="G1621" s="418" t="s">
        <v>14629</v>
      </c>
      <c r="H1621" s="50"/>
      <c r="I1621" s="401"/>
      <c r="J1621" s="50"/>
      <c r="K1621" s="50"/>
      <c r="L1621" s="50"/>
      <c r="M1621" s="50"/>
      <c r="N1621" s="50"/>
      <c r="O1621" s="50"/>
      <c r="P1621" s="50"/>
      <c r="Q1621" s="50"/>
      <c r="R1621" s="50"/>
      <c r="S1621" s="50"/>
      <c r="T1621" s="50"/>
      <c r="U1621" s="50"/>
      <c r="V1621" s="401"/>
      <c r="W1621" s="50"/>
      <c r="X1621" s="50"/>
      <c r="Y1621" s="50"/>
      <c r="Z1621" s="50"/>
      <c r="AA1621" s="50"/>
      <c r="AB1621" s="50"/>
      <c r="AC1621" s="401"/>
      <c r="AD1621" s="401"/>
      <c r="AE1621" s="50"/>
      <c r="AF1621" s="50"/>
      <c r="AG1621" s="52"/>
      <c r="AJ1621" s="52"/>
      <c r="AK1621" s="52"/>
      <c r="AL1621" s="52"/>
      <c r="AM1621" s="52"/>
    </row>
    <row r="1622" spans="1:39" ht="42.75">
      <c r="A1622" s="406" t="s">
        <v>15</v>
      </c>
      <c r="B1622" s="407">
        <v>425</v>
      </c>
      <c r="C1622" s="406" t="s">
        <v>14580</v>
      </c>
      <c r="D1622" s="406">
        <v>1015</v>
      </c>
      <c r="E1622" s="420" t="s">
        <v>14631</v>
      </c>
      <c r="F1622" s="420" t="s">
        <v>14632</v>
      </c>
      <c r="G1622" s="418" t="s">
        <v>14631</v>
      </c>
      <c r="H1622" s="50"/>
      <c r="I1622" s="401"/>
      <c r="J1622" s="50"/>
      <c r="K1622" s="50"/>
      <c r="L1622" s="50"/>
      <c r="M1622" s="50"/>
      <c r="N1622" s="50"/>
      <c r="O1622" s="50"/>
      <c r="P1622" s="50"/>
      <c r="Q1622" s="50"/>
      <c r="R1622" s="50"/>
      <c r="S1622" s="50"/>
      <c r="T1622" s="50"/>
      <c r="U1622" s="50"/>
      <c r="V1622" s="401"/>
      <c r="W1622" s="50"/>
      <c r="X1622" s="50"/>
      <c r="Y1622" s="50"/>
      <c r="Z1622" s="50"/>
      <c r="AA1622" s="50"/>
      <c r="AB1622" s="50"/>
      <c r="AC1622" s="401"/>
      <c r="AD1622" s="401"/>
      <c r="AE1622" s="50"/>
      <c r="AF1622" s="50"/>
      <c r="AG1622" s="52"/>
      <c r="AJ1622" s="52"/>
      <c r="AK1622" s="52"/>
      <c r="AL1622" s="52"/>
      <c r="AM1622" s="52"/>
    </row>
    <row r="1623" spans="1:39" ht="14.25">
      <c r="A1623" s="406" t="s">
        <v>15</v>
      </c>
      <c r="B1623" s="407">
        <v>426</v>
      </c>
      <c r="C1623" s="406" t="s">
        <v>14580</v>
      </c>
      <c r="D1623" s="406">
        <v>1016</v>
      </c>
      <c r="E1623" s="420" t="s">
        <v>14633</v>
      </c>
      <c r="F1623" s="420" t="s">
        <v>14634</v>
      </c>
      <c r="G1623" s="418" t="s">
        <v>14633</v>
      </c>
      <c r="H1623" s="50"/>
      <c r="I1623" s="401"/>
      <c r="J1623" s="50"/>
      <c r="K1623" s="50"/>
      <c r="L1623" s="50"/>
      <c r="M1623" s="50"/>
      <c r="N1623" s="50"/>
      <c r="O1623" s="50"/>
      <c r="P1623" s="50"/>
      <c r="Q1623" s="50"/>
      <c r="R1623" s="50"/>
      <c r="S1623" s="50"/>
      <c r="T1623" s="50"/>
      <c r="U1623" s="50"/>
      <c r="V1623" s="401"/>
      <c r="W1623" s="50"/>
      <c r="X1623" s="50"/>
      <c r="Y1623" s="50"/>
      <c r="Z1623" s="50"/>
      <c r="AA1623" s="50"/>
      <c r="AB1623" s="50"/>
      <c r="AC1623" s="401"/>
      <c r="AD1623" s="401"/>
      <c r="AE1623" s="50"/>
      <c r="AF1623" s="50"/>
      <c r="AG1623" s="52"/>
      <c r="AJ1623" s="52"/>
      <c r="AK1623" s="52"/>
      <c r="AL1623" s="52"/>
      <c r="AM1623" s="52"/>
    </row>
    <row r="1624" spans="1:39" ht="28.5">
      <c r="A1624" s="406" t="s">
        <v>15</v>
      </c>
      <c r="B1624" s="407">
        <v>427</v>
      </c>
      <c r="C1624" s="406" t="s">
        <v>14580</v>
      </c>
      <c r="D1624" s="406">
        <v>1017</v>
      </c>
      <c r="E1624" s="420" t="s">
        <v>14635</v>
      </c>
      <c r="F1624" s="420" t="s">
        <v>14636</v>
      </c>
      <c r="G1624" s="418" t="s">
        <v>14635</v>
      </c>
      <c r="H1624" s="50"/>
      <c r="I1624" s="401"/>
      <c r="J1624" s="50"/>
      <c r="K1624" s="50"/>
      <c r="L1624" s="50"/>
      <c r="M1624" s="50"/>
      <c r="N1624" s="50"/>
      <c r="O1624" s="50"/>
      <c r="P1624" s="50"/>
      <c r="Q1624" s="50"/>
      <c r="R1624" s="50"/>
      <c r="S1624" s="50"/>
      <c r="T1624" s="50"/>
      <c r="U1624" s="50"/>
      <c r="V1624" s="401"/>
      <c r="W1624" s="50"/>
      <c r="X1624" s="50"/>
      <c r="Y1624" s="50"/>
      <c r="Z1624" s="50"/>
      <c r="AA1624" s="50"/>
      <c r="AB1624" s="50"/>
      <c r="AC1624" s="401"/>
      <c r="AD1624" s="401"/>
      <c r="AE1624" s="50"/>
      <c r="AF1624" s="50"/>
      <c r="AG1624" s="52"/>
      <c r="AJ1624" s="52"/>
      <c r="AK1624" s="52"/>
      <c r="AL1624" s="52"/>
      <c r="AM1624" s="52"/>
    </row>
    <row r="1625" spans="1:39" ht="28.5">
      <c r="A1625" s="406" t="s">
        <v>15</v>
      </c>
      <c r="B1625" s="407">
        <v>428</v>
      </c>
      <c r="C1625" s="406" t="s">
        <v>14580</v>
      </c>
      <c r="D1625" s="406">
        <v>1018</v>
      </c>
      <c r="E1625" s="420" t="s">
        <v>14637</v>
      </c>
      <c r="F1625" s="420" t="s">
        <v>14638</v>
      </c>
      <c r="G1625" s="418" t="s">
        <v>14637</v>
      </c>
      <c r="H1625" s="50"/>
      <c r="I1625" s="401"/>
      <c r="J1625" s="50"/>
      <c r="K1625" s="50"/>
      <c r="L1625" s="50"/>
      <c r="M1625" s="50"/>
      <c r="N1625" s="50"/>
      <c r="O1625" s="50"/>
      <c r="P1625" s="50"/>
      <c r="Q1625" s="50"/>
      <c r="R1625" s="50"/>
      <c r="S1625" s="50"/>
      <c r="T1625" s="50"/>
      <c r="U1625" s="50"/>
      <c r="V1625" s="401"/>
      <c r="W1625" s="50"/>
      <c r="X1625" s="50"/>
      <c r="Y1625" s="50"/>
      <c r="Z1625" s="50"/>
      <c r="AA1625" s="50"/>
      <c r="AB1625" s="50"/>
      <c r="AC1625" s="401"/>
      <c r="AD1625" s="401"/>
      <c r="AE1625" s="50"/>
      <c r="AF1625" s="50"/>
      <c r="AG1625" s="52"/>
      <c r="AJ1625" s="52"/>
      <c r="AK1625" s="52"/>
      <c r="AL1625" s="52"/>
      <c r="AM1625" s="52"/>
    </row>
    <row r="1626" spans="1:39" ht="28.5">
      <c r="A1626" s="406" t="s">
        <v>15</v>
      </c>
      <c r="B1626" s="407">
        <v>429</v>
      </c>
      <c r="C1626" s="406" t="s">
        <v>14580</v>
      </c>
      <c r="D1626" s="406">
        <v>1019</v>
      </c>
      <c r="E1626" s="420" t="s">
        <v>14581</v>
      </c>
      <c r="F1626" s="420" t="s">
        <v>14582</v>
      </c>
      <c r="G1626" s="418" t="s">
        <v>14581</v>
      </c>
      <c r="H1626" s="50"/>
      <c r="I1626" s="401"/>
      <c r="J1626" s="50"/>
      <c r="K1626" s="50"/>
      <c r="L1626" s="50"/>
      <c r="M1626" s="50"/>
      <c r="N1626" s="50"/>
      <c r="O1626" s="50"/>
      <c r="P1626" s="50"/>
      <c r="Q1626" s="50"/>
      <c r="R1626" s="50"/>
      <c r="S1626" s="50"/>
      <c r="T1626" s="50"/>
      <c r="U1626" s="50"/>
      <c r="V1626" s="401"/>
      <c r="W1626" s="50"/>
      <c r="X1626" s="50"/>
      <c r="Y1626" s="50"/>
      <c r="Z1626" s="50"/>
      <c r="AA1626" s="50"/>
      <c r="AB1626" s="50"/>
      <c r="AC1626" s="401"/>
      <c r="AD1626" s="401"/>
      <c r="AE1626" s="50"/>
      <c r="AF1626" s="50"/>
      <c r="AG1626" s="52"/>
      <c r="AJ1626" s="52"/>
      <c r="AK1626" s="52"/>
      <c r="AL1626" s="52"/>
      <c r="AM1626" s="52"/>
    </row>
    <row r="1627" spans="1:39" ht="28.5">
      <c r="A1627" s="406" t="s">
        <v>15</v>
      </c>
      <c r="B1627" s="407">
        <v>430</v>
      </c>
      <c r="C1627" s="406" t="s">
        <v>14580</v>
      </c>
      <c r="D1627" s="406">
        <v>1020</v>
      </c>
      <c r="E1627" s="420" t="s">
        <v>14581</v>
      </c>
      <c r="F1627" s="420" t="s">
        <v>14582</v>
      </c>
      <c r="G1627" s="418" t="s">
        <v>14581</v>
      </c>
      <c r="H1627" s="50"/>
      <c r="I1627" s="401"/>
      <c r="J1627" s="50"/>
      <c r="K1627" s="50"/>
      <c r="L1627" s="50"/>
      <c r="M1627" s="50"/>
      <c r="N1627" s="50"/>
      <c r="O1627" s="50"/>
      <c r="P1627" s="50"/>
      <c r="Q1627" s="50"/>
      <c r="R1627" s="50"/>
      <c r="S1627" s="50"/>
      <c r="T1627" s="50"/>
      <c r="U1627" s="50"/>
      <c r="V1627" s="401"/>
      <c r="W1627" s="50"/>
      <c r="X1627" s="50"/>
      <c r="Y1627" s="50"/>
      <c r="Z1627" s="50"/>
      <c r="AA1627" s="50"/>
      <c r="AB1627" s="50"/>
      <c r="AC1627" s="401"/>
      <c r="AD1627" s="401"/>
      <c r="AE1627" s="50"/>
      <c r="AF1627" s="50"/>
      <c r="AG1627" s="52"/>
      <c r="AJ1627" s="52"/>
      <c r="AK1627" s="52"/>
      <c r="AL1627" s="52"/>
      <c r="AM1627" s="52"/>
    </row>
    <row r="1628" spans="1:39" ht="28.5">
      <c r="A1628" s="406" t="s">
        <v>15</v>
      </c>
      <c r="B1628" s="407">
        <v>431</v>
      </c>
      <c r="C1628" s="406" t="s">
        <v>14580</v>
      </c>
      <c r="D1628" s="406">
        <v>1021</v>
      </c>
      <c r="E1628" s="420" t="s">
        <v>14581</v>
      </c>
      <c r="F1628" s="420" t="s">
        <v>14582</v>
      </c>
      <c r="G1628" s="418" t="s">
        <v>14581</v>
      </c>
      <c r="H1628" s="50"/>
      <c r="I1628" s="401"/>
      <c r="J1628" s="50"/>
      <c r="K1628" s="50"/>
      <c r="L1628" s="50"/>
      <c r="M1628" s="50"/>
      <c r="N1628" s="50"/>
      <c r="O1628" s="50"/>
      <c r="P1628" s="50"/>
      <c r="Q1628" s="50"/>
      <c r="R1628" s="50"/>
      <c r="S1628" s="50"/>
      <c r="T1628" s="50"/>
      <c r="U1628" s="50"/>
      <c r="V1628" s="401"/>
      <c r="W1628" s="50"/>
      <c r="X1628" s="50"/>
      <c r="Y1628" s="50"/>
      <c r="Z1628" s="50"/>
      <c r="AA1628" s="50"/>
      <c r="AB1628" s="50"/>
      <c r="AC1628" s="401"/>
      <c r="AD1628" s="401"/>
      <c r="AE1628" s="50"/>
      <c r="AF1628" s="50"/>
      <c r="AG1628" s="52"/>
      <c r="AJ1628" s="52"/>
      <c r="AK1628" s="52"/>
      <c r="AL1628" s="52"/>
      <c r="AM1628" s="52"/>
    </row>
    <row r="1629" spans="1:39" ht="42.75">
      <c r="A1629" s="406" t="s">
        <v>15</v>
      </c>
      <c r="B1629" s="407">
        <v>432</v>
      </c>
      <c r="C1629" s="406" t="s">
        <v>14580</v>
      </c>
      <c r="D1629" s="406">
        <v>1022</v>
      </c>
      <c r="E1629" s="420" t="s">
        <v>14639</v>
      </c>
      <c r="F1629" s="420" t="s">
        <v>14640</v>
      </c>
      <c r="G1629" s="418" t="s">
        <v>14639</v>
      </c>
      <c r="H1629" s="50"/>
      <c r="I1629" s="401"/>
      <c r="J1629" s="50"/>
      <c r="K1629" s="50"/>
      <c r="L1629" s="50"/>
      <c r="M1629" s="50"/>
      <c r="N1629" s="50"/>
      <c r="O1629" s="50"/>
      <c r="P1629" s="50"/>
      <c r="Q1629" s="50"/>
      <c r="R1629" s="50"/>
      <c r="S1629" s="50"/>
      <c r="T1629" s="50"/>
      <c r="U1629" s="50"/>
      <c r="V1629" s="401"/>
      <c r="W1629" s="50"/>
      <c r="X1629" s="50"/>
      <c r="Y1629" s="50"/>
      <c r="Z1629" s="50"/>
      <c r="AA1629" s="50"/>
      <c r="AB1629" s="50"/>
      <c r="AC1629" s="401"/>
      <c r="AD1629" s="401"/>
      <c r="AE1629" s="50"/>
      <c r="AF1629" s="50"/>
      <c r="AG1629" s="52"/>
      <c r="AJ1629" s="52"/>
      <c r="AK1629" s="52"/>
      <c r="AL1629" s="52"/>
      <c r="AM1629" s="52"/>
    </row>
    <row r="1630" spans="1:39" ht="28.5">
      <c r="A1630" s="406" t="s">
        <v>15</v>
      </c>
      <c r="B1630" s="407">
        <v>433</v>
      </c>
      <c r="C1630" s="406" t="s">
        <v>14580</v>
      </c>
      <c r="D1630" s="406">
        <v>1023</v>
      </c>
      <c r="E1630" s="420" t="s">
        <v>14581</v>
      </c>
      <c r="F1630" s="420" t="s">
        <v>14582</v>
      </c>
      <c r="G1630" s="418" t="s">
        <v>14581</v>
      </c>
      <c r="H1630" s="50"/>
      <c r="I1630" s="401"/>
      <c r="J1630" s="50"/>
      <c r="K1630" s="50"/>
      <c r="L1630" s="50"/>
      <c r="M1630" s="50"/>
      <c r="N1630" s="50"/>
      <c r="O1630" s="50"/>
      <c r="P1630" s="50"/>
      <c r="Q1630" s="50"/>
      <c r="R1630" s="50"/>
      <c r="S1630" s="50"/>
      <c r="T1630" s="50"/>
      <c r="U1630" s="50"/>
      <c r="V1630" s="401"/>
      <c r="W1630" s="50"/>
      <c r="X1630" s="50"/>
      <c r="Y1630" s="50"/>
      <c r="Z1630" s="50"/>
      <c r="AA1630" s="50"/>
      <c r="AB1630" s="50"/>
      <c r="AC1630" s="401"/>
      <c r="AD1630" s="401"/>
      <c r="AE1630" s="50"/>
      <c r="AF1630" s="50"/>
      <c r="AG1630" s="52"/>
      <c r="AJ1630" s="52"/>
      <c r="AK1630" s="52"/>
      <c r="AL1630" s="52"/>
      <c r="AM1630" s="52"/>
    </row>
    <row r="1631" spans="1:39" ht="28.5">
      <c r="A1631" s="406" t="s">
        <v>15</v>
      </c>
      <c r="B1631" s="407">
        <v>434</v>
      </c>
      <c r="C1631" s="406" t="s">
        <v>14580</v>
      </c>
      <c r="D1631" s="406">
        <v>1024</v>
      </c>
      <c r="E1631" s="420" t="s">
        <v>14581</v>
      </c>
      <c r="F1631" s="420" t="s">
        <v>14582</v>
      </c>
      <c r="G1631" s="418" t="s">
        <v>14581</v>
      </c>
      <c r="H1631" s="50"/>
      <c r="I1631" s="401"/>
      <c r="J1631" s="50"/>
      <c r="K1631" s="50"/>
      <c r="L1631" s="50"/>
      <c r="M1631" s="50"/>
      <c r="N1631" s="50"/>
      <c r="O1631" s="50"/>
      <c r="P1631" s="50"/>
      <c r="Q1631" s="50"/>
      <c r="R1631" s="50"/>
      <c r="S1631" s="50"/>
      <c r="T1631" s="50"/>
      <c r="U1631" s="50"/>
      <c r="V1631" s="401"/>
      <c r="W1631" s="50"/>
      <c r="X1631" s="50"/>
      <c r="Y1631" s="50"/>
      <c r="Z1631" s="50"/>
      <c r="AA1631" s="50"/>
      <c r="AB1631" s="50"/>
      <c r="AC1631" s="401"/>
      <c r="AD1631" s="401"/>
      <c r="AE1631" s="50"/>
      <c r="AF1631" s="50"/>
      <c r="AG1631" s="52"/>
      <c r="AJ1631" s="52"/>
      <c r="AK1631" s="52"/>
      <c r="AL1631" s="52"/>
      <c r="AM1631" s="52"/>
    </row>
    <row r="1632" spans="1:39" ht="42.75">
      <c r="A1632" s="406" t="s">
        <v>15</v>
      </c>
      <c r="B1632" s="407">
        <v>435</v>
      </c>
      <c r="C1632" s="406" t="s">
        <v>14580</v>
      </c>
      <c r="D1632" s="406">
        <v>1025</v>
      </c>
      <c r="E1632" s="420" t="s">
        <v>14641</v>
      </c>
      <c r="F1632" s="420" t="s">
        <v>14642</v>
      </c>
      <c r="G1632" s="418" t="s">
        <v>14641</v>
      </c>
      <c r="H1632" s="50"/>
      <c r="I1632" s="401"/>
      <c r="J1632" s="50"/>
      <c r="K1632" s="50"/>
      <c r="L1632" s="50"/>
      <c r="M1632" s="50"/>
      <c r="N1632" s="50"/>
      <c r="O1632" s="50"/>
      <c r="P1632" s="50"/>
      <c r="Q1632" s="50"/>
      <c r="R1632" s="50"/>
      <c r="S1632" s="50"/>
      <c r="T1632" s="50"/>
      <c r="U1632" s="50"/>
      <c r="V1632" s="401"/>
      <c r="W1632" s="50"/>
      <c r="X1632" s="50"/>
      <c r="Y1632" s="50"/>
      <c r="Z1632" s="50"/>
      <c r="AA1632" s="50"/>
      <c r="AB1632" s="50"/>
      <c r="AC1632" s="401"/>
      <c r="AD1632" s="401"/>
      <c r="AE1632" s="50"/>
      <c r="AF1632" s="50"/>
      <c r="AG1632" s="52"/>
      <c r="AJ1632" s="52"/>
      <c r="AK1632" s="52"/>
      <c r="AL1632" s="52"/>
      <c r="AM1632" s="52"/>
    </row>
    <row r="1633" spans="1:39" ht="28.5">
      <c r="A1633" s="406" t="s">
        <v>15</v>
      </c>
      <c r="B1633" s="407">
        <v>436</v>
      </c>
      <c r="C1633" s="406" t="s">
        <v>14580</v>
      </c>
      <c r="D1633" s="406">
        <v>1026</v>
      </c>
      <c r="E1633" s="420" t="s">
        <v>14581</v>
      </c>
      <c r="F1633" s="420" t="s">
        <v>14582</v>
      </c>
      <c r="G1633" s="418" t="s">
        <v>14581</v>
      </c>
      <c r="H1633" s="50"/>
      <c r="I1633" s="401"/>
      <c r="J1633" s="50"/>
      <c r="K1633" s="50"/>
      <c r="L1633" s="50"/>
      <c r="M1633" s="50"/>
      <c r="N1633" s="50"/>
      <c r="O1633" s="50"/>
      <c r="P1633" s="50"/>
      <c r="Q1633" s="50"/>
      <c r="R1633" s="50"/>
      <c r="S1633" s="50"/>
      <c r="T1633" s="50"/>
      <c r="U1633" s="50"/>
      <c r="V1633" s="401"/>
      <c r="W1633" s="50"/>
      <c r="X1633" s="50"/>
      <c r="Y1633" s="50"/>
      <c r="Z1633" s="50"/>
      <c r="AA1633" s="50"/>
      <c r="AB1633" s="50"/>
      <c r="AC1633" s="401"/>
      <c r="AD1633" s="401"/>
      <c r="AE1633" s="50"/>
      <c r="AF1633" s="50"/>
      <c r="AG1633" s="52"/>
      <c r="AJ1633" s="52"/>
      <c r="AK1633" s="52"/>
      <c r="AL1633" s="52"/>
      <c r="AM1633" s="52"/>
    </row>
    <row r="1634" spans="1:39" ht="28.5">
      <c r="A1634" s="406" t="s">
        <v>15</v>
      </c>
      <c r="B1634" s="407">
        <v>437</v>
      </c>
      <c r="C1634" s="406" t="s">
        <v>14580</v>
      </c>
      <c r="D1634" s="406">
        <v>1027</v>
      </c>
      <c r="E1634" s="420" t="s">
        <v>14581</v>
      </c>
      <c r="F1634" s="420" t="s">
        <v>14582</v>
      </c>
      <c r="G1634" s="418" t="s">
        <v>14581</v>
      </c>
      <c r="H1634" s="50"/>
      <c r="I1634" s="401"/>
      <c r="J1634" s="50"/>
      <c r="K1634" s="50"/>
      <c r="L1634" s="50"/>
      <c r="M1634" s="50"/>
      <c r="N1634" s="50"/>
      <c r="O1634" s="50"/>
      <c r="P1634" s="50"/>
      <c r="Q1634" s="50"/>
      <c r="R1634" s="50"/>
      <c r="S1634" s="50"/>
      <c r="T1634" s="50"/>
      <c r="U1634" s="50"/>
      <c r="V1634" s="401"/>
      <c r="W1634" s="50"/>
      <c r="X1634" s="50"/>
      <c r="Y1634" s="50"/>
      <c r="Z1634" s="50"/>
      <c r="AA1634" s="50"/>
      <c r="AB1634" s="50"/>
      <c r="AC1634" s="401"/>
      <c r="AD1634" s="401"/>
      <c r="AE1634" s="50"/>
      <c r="AF1634" s="50"/>
      <c r="AG1634" s="52"/>
      <c r="AJ1634" s="52"/>
      <c r="AK1634" s="52"/>
      <c r="AL1634" s="52"/>
      <c r="AM1634" s="52"/>
    </row>
    <row r="1635" spans="1:39" ht="28.5">
      <c r="A1635" s="406" t="s">
        <v>15</v>
      </c>
      <c r="B1635" s="407">
        <v>438</v>
      </c>
      <c r="C1635" s="406" t="s">
        <v>14580</v>
      </c>
      <c r="D1635" s="406">
        <v>1028</v>
      </c>
      <c r="E1635" s="420" t="s">
        <v>14581</v>
      </c>
      <c r="F1635" s="420" t="s">
        <v>14582</v>
      </c>
      <c r="G1635" s="418" t="s">
        <v>14581</v>
      </c>
      <c r="H1635" s="50"/>
      <c r="I1635" s="401"/>
      <c r="J1635" s="50"/>
      <c r="K1635" s="50"/>
      <c r="L1635" s="50"/>
      <c r="M1635" s="50"/>
      <c r="N1635" s="50"/>
      <c r="O1635" s="50"/>
      <c r="P1635" s="50"/>
      <c r="Q1635" s="50"/>
      <c r="R1635" s="50"/>
      <c r="S1635" s="50"/>
      <c r="T1635" s="50"/>
      <c r="U1635" s="50"/>
      <c r="V1635" s="401"/>
      <c r="W1635" s="50"/>
      <c r="X1635" s="50"/>
      <c r="Y1635" s="50"/>
      <c r="Z1635" s="50"/>
      <c r="AA1635" s="50"/>
      <c r="AB1635" s="50"/>
      <c r="AC1635" s="401"/>
      <c r="AD1635" s="401"/>
      <c r="AE1635" s="50"/>
      <c r="AF1635" s="50"/>
      <c r="AG1635" s="52"/>
      <c r="AJ1635" s="52"/>
      <c r="AK1635" s="52"/>
      <c r="AL1635" s="52"/>
      <c r="AM1635" s="52"/>
    </row>
    <row r="1636" spans="1:39" ht="57">
      <c r="A1636" s="406" t="s">
        <v>15</v>
      </c>
      <c r="B1636" s="407">
        <v>439</v>
      </c>
      <c r="C1636" s="406" t="s">
        <v>14580</v>
      </c>
      <c r="D1636" s="406">
        <v>1029</v>
      </c>
      <c r="E1636" s="420" t="s">
        <v>14643</v>
      </c>
      <c r="F1636" s="420" t="s">
        <v>14644</v>
      </c>
      <c r="G1636" s="418" t="s">
        <v>14643</v>
      </c>
      <c r="H1636" s="50"/>
      <c r="I1636" s="401"/>
      <c r="J1636" s="50"/>
      <c r="K1636" s="50"/>
      <c r="L1636" s="50"/>
      <c r="M1636" s="50"/>
      <c r="N1636" s="50"/>
      <c r="O1636" s="50"/>
      <c r="P1636" s="50"/>
      <c r="Q1636" s="50"/>
      <c r="R1636" s="50"/>
      <c r="S1636" s="50"/>
      <c r="T1636" s="50"/>
      <c r="U1636" s="50"/>
      <c r="V1636" s="401"/>
      <c r="W1636" s="50"/>
      <c r="X1636" s="50"/>
      <c r="Y1636" s="50"/>
      <c r="Z1636" s="50"/>
      <c r="AA1636" s="50"/>
      <c r="AB1636" s="50"/>
      <c r="AC1636" s="401"/>
      <c r="AD1636" s="401"/>
      <c r="AE1636" s="50"/>
      <c r="AF1636" s="50"/>
      <c r="AG1636" s="52"/>
      <c r="AJ1636" s="52"/>
      <c r="AK1636" s="52"/>
      <c r="AL1636" s="52"/>
      <c r="AM1636" s="52"/>
    </row>
    <row r="1637" spans="1:39" ht="28.5">
      <c r="A1637" s="406" t="s">
        <v>15</v>
      </c>
      <c r="B1637" s="407">
        <v>440</v>
      </c>
      <c r="C1637" s="406" t="s">
        <v>14580</v>
      </c>
      <c r="D1637" s="406">
        <v>1030</v>
      </c>
      <c r="E1637" s="420" t="s">
        <v>14645</v>
      </c>
      <c r="F1637" s="420" t="s">
        <v>14646</v>
      </c>
      <c r="G1637" s="418" t="s">
        <v>14645</v>
      </c>
      <c r="H1637" s="50"/>
      <c r="I1637" s="401"/>
      <c r="J1637" s="50"/>
      <c r="K1637" s="50"/>
      <c r="L1637" s="50"/>
      <c r="M1637" s="50"/>
      <c r="N1637" s="50"/>
      <c r="O1637" s="50"/>
      <c r="P1637" s="50"/>
      <c r="Q1637" s="50"/>
      <c r="R1637" s="50"/>
      <c r="S1637" s="50"/>
      <c r="T1637" s="50"/>
      <c r="U1637" s="50"/>
      <c r="V1637" s="401"/>
      <c r="W1637" s="50"/>
      <c r="X1637" s="50"/>
      <c r="Y1637" s="50"/>
      <c r="Z1637" s="50"/>
      <c r="AA1637" s="50"/>
      <c r="AB1637" s="50"/>
      <c r="AC1637" s="401"/>
      <c r="AD1637" s="401"/>
      <c r="AE1637" s="50"/>
      <c r="AF1637" s="50"/>
      <c r="AG1637" s="52"/>
      <c r="AJ1637" s="52"/>
      <c r="AK1637" s="52"/>
      <c r="AL1637" s="52"/>
      <c r="AM1637" s="52"/>
    </row>
    <row r="1638" spans="1:39" ht="28.5">
      <c r="A1638" s="406" t="s">
        <v>15</v>
      </c>
      <c r="B1638" s="407">
        <v>441</v>
      </c>
      <c r="C1638" s="406" t="s">
        <v>14580</v>
      </c>
      <c r="D1638" s="406">
        <v>1031</v>
      </c>
      <c r="E1638" s="420" t="s">
        <v>14647</v>
      </c>
      <c r="F1638" s="420" t="s">
        <v>14648</v>
      </c>
      <c r="G1638" s="418" t="s">
        <v>14647</v>
      </c>
      <c r="H1638" s="50"/>
      <c r="I1638" s="401"/>
      <c r="J1638" s="50"/>
      <c r="K1638" s="50"/>
      <c r="L1638" s="50"/>
      <c r="M1638" s="50"/>
      <c r="N1638" s="50"/>
      <c r="O1638" s="50"/>
      <c r="P1638" s="50"/>
      <c r="Q1638" s="50"/>
      <c r="R1638" s="50"/>
      <c r="S1638" s="50"/>
      <c r="T1638" s="50"/>
      <c r="U1638" s="50"/>
      <c r="V1638" s="401"/>
      <c r="W1638" s="50"/>
      <c r="X1638" s="50"/>
      <c r="Y1638" s="50"/>
      <c r="Z1638" s="50"/>
      <c r="AA1638" s="50"/>
      <c r="AB1638" s="50"/>
      <c r="AC1638" s="401"/>
      <c r="AD1638" s="401"/>
      <c r="AE1638" s="50"/>
      <c r="AF1638" s="50"/>
      <c r="AG1638" s="52"/>
      <c r="AJ1638" s="52"/>
      <c r="AK1638" s="52"/>
      <c r="AL1638" s="52"/>
      <c r="AM1638" s="52"/>
    </row>
    <row r="1639" spans="1:39" ht="28.5">
      <c r="A1639" s="406" t="s">
        <v>15</v>
      </c>
      <c r="B1639" s="407">
        <v>442</v>
      </c>
      <c r="C1639" s="406" t="s">
        <v>14580</v>
      </c>
      <c r="D1639" s="406">
        <v>1032</v>
      </c>
      <c r="E1639" s="420" t="s">
        <v>14649</v>
      </c>
      <c r="F1639" s="420" t="s">
        <v>14650</v>
      </c>
      <c r="G1639" s="418" t="s">
        <v>14649</v>
      </c>
      <c r="H1639" s="50"/>
      <c r="I1639" s="401"/>
      <c r="J1639" s="50"/>
      <c r="K1639" s="50"/>
      <c r="L1639" s="50"/>
      <c r="M1639" s="50"/>
      <c r="N1639" s="50"/>
      <c r="O1639" s="50"/>
      <c r="P1639" s="50"/>
      <c r="Q1639" s="50"/>
      <c r="R1639" s="50"/>
      <c r="S1639" s="50"/>
      <c r="T1639" s="50"/>
      <c r="U1639" s="50"/>
      <c r="V1639" s="401"/>
      <c r="W1639" s="50"/>
      <c r="X1639" s="50"/>
      <c r="Y1639" s="50"/>
      <c r="Z1639" s="50"/>
      <c r="AA1639" s="50"/>
      <c r="AB1639" s="50"/>
      <c r="AC1639" s="401"/>
      <c r="AD1639" s="401"/>
      <c r="AE1639" s="50"/>
      <c r="AF1639" s="50"/>
      <c r="AG1639" s="52"/>
      <c r="AJ1639" s="52"/>
      <c r="AK1639" s="52"/>
      <c r="AL1639" s="52"/>
      <c r="AM1639" s="52"/>
    </row>
    <row r="1640" spans="1:39" ht="29.25" thickBot="1">
      <c r="A1640" s="406" t="s">
        <v>15</v>
      </c>
      <c r="B1640" s="407">
        <v>443</v>
      </c>
      <c r="C1640" s="406" t="s">
        <v>14580</v>
      </c>
      <c r="D1640" s="406">
        <v>1033</v>
      </c>
      <c r="E1640" s="420" t="s">
        <v>14651</v>
      </c>
      <c r="F1640" s="420" t="s">
        <v>14652</v>
      </c>
      <c r="G1640" s="418" t="s">
        <v>14651</v>
      </c>
      <c r="H1640" s="50"/>
      <c r="I1640" s="401"/>
      <c r="J1640" s="50"/>
      <c r="K1640" s="50"/>
      <c r="L1640" s="50"/>
      <c r="M1640" s="50"/>
      <c r="N1640" s="50"/>
      <c r="O1640" s="50"/>
      <c r="P1640" s="50"/>
      <c r="Q1640" s="50"/>
      <c r="R1640" s="50"/>
      <c r="S1640" s="50"/>
      <c r="T1640" s="50"/>
      <c r="U1640" s="50"/>
      <c r="V1640" s="401"/>
      <c r="W1640" s="50"/>
      <c r="X1640" s="50"/>
      <c r="Y1640" s="50"/>
      <c r="Z1640" s="50"/>
      <c r="AA1640" s="50"/>
      <c r="AB1640" s="50"/>
      <c r="AC1640" s="401"/>
      <c r="AD1640" s="401"/>
      <c r="AE1640" s="50"/>
      <c r="AF1640" s="50"/>
      <c r="AG1640" s="52"/>
      <c r="AJ1640" s="52"/>
      <c r="AK1640" s="52"/>
      <c r="AL1640" s="52"/>
      <c r="AM1640" s="52"/>
    </row>
    <row r="1641" spans="1:39" ht="14.25" thickTop="1" thickBot="1">
      <c r="A1641" s="878" t="s">
        <v>14653</v>
      </c>
      <c r="B1641" s="878"/>
      <c r="C1641" s="879"/>
      <c r="D1641" s="878"/>
      <c r="E1641" s="880"/>
      <c r="F1641" s="879"/>
      <c r="G1641" s="878"/>
      <c r="I1641" s="386"/>
      <c r="V1641" s="386"/>
      <c r="AC1641" s="386"/>
      <c r="AD1641" s="386"/>
      <c r="AG1641" s="52"/>
      <c r="AJ1641" s="52"/>
      <c r="AK1641" s="52"/>
      <c r="AL1641" s="52"/>
      <c r="AM1641" s="52"/>
    </row>
    <row r="1642" spans="1:39" ht="29.25" thickTop="1">
      <c r="A1642" s="406" t="s">
        <v>15</v>
      </c>
      <c r="B1642" s="407">
        <v>500</v>
      </c>
      <c r="C1642" s="406" t="s">
        <v>14653</v>
      </c>
      <c r="D1642" s="406">
        <v>0</v>
      </c>
      <c r="E1642" s="420" t="s">
        <v>14581</v>
      </c>
      <c r="F1642" s="420" t="s">
        <v>14582</v>
      </c>
      <c r="G1642" s="418" t="s">
        <v>14581</v>
      </c>
      <c r="H1642" s="50"/>
      <c r="I1642" s="401"/>
      <c r="J1642" s="50"/>
      <c r="K1642" s="50"/>
      <c r="L1642" s="50"/>
      <c r="M1642" s="50"/>
      <c r="N1642" s="50"/>
      <c r="O1642" s="50"/>
      <c r="P1642" s="50"/>
      <c r="Q1642" s="50"/>
      <c r="R1642" s="50"/>
      <c r="S1642" s="50"/>
      <c r="T1642" s="50"/>
      <c r="U1642" s="50"/>
      <c r="V1642" s="401"/>
      <c r="W1642" s="50"/>
      <c r="X1642" s="50"/>
      <c r="Y1642" s="50"/>
      <c r="Z1642" s="50"/>
      <c r="AA1642" s="50"/>
      <c r="AB1642" s="50"/>
      <c r="AC1642" s="401"/>
      <c r="AD1642" s="401"/>
      <c r="AE1642" s="50"/>
      <c r="AF1642" s="50"/>
      <c r="AG1642" s="52"/>
      <c r="AJ1642" s="52"/>
      <c r="AK1642" s="52"/>
      <c r="AL1642" s="52"/>
      <c r="AM1642" s="52"/>
    </row>
    <row r="1643" spans="1:39" ht="28.5">
      <c r="A1643" s="406" t="s">
        <v>15</v>
      </c>
      <c r="B1643" s="407">
        <v>501</v>
      </c>
      <c r="C1643" s="406" t="s">
        <v>14653</v>
      </c>
      <c r="D1643" s="409">
        <v>1</v>
      </c>
      <c r="E1643" s="420" t="s">
        <v>14654</v>
      </c>
      <c r="F1643" s="420" t="s">
        <v>14655</v>
      </c>
      <c r="G1643" s="418" t="s">
        <v>14654</v>
      </c>
      <c r="H1643" s="50"/>
      <c r="I1643" s="401"/>
      <c r="J1643" s="50"/>
      <c r="K1643" s="50"/>
      <c r="L1643" s="50"/>
      <c r="M1643" s="50"/>
      <c r="N1643" s="50"/>
      <c r="O1643" s="50"/>
      <c r="P1643" s="50"/>
      <c r="Q1643" s="50"/>
      <c r="R1643" s="50"/>
      <c r="S1643" s="50"/>
      <c r="T1643" s="50"/>
      <c r="U1643" s="50"/>
      <c r="V1643" s="401"/>
      <c r="W1643" s="50"/>
      <c r="X1643" s="50"/>
      <c r="Y1643" s="50"/>
      <c r="Z1643" s="50"/>
      <c r="AA1643" s="50"/>
      <c r="AB1643" s="50"/>
      <c r="AC1643" s="401"/>
      <c r="AD1643" s="401"/>
      <c r="AE1643" s="50"/>
      <c r="AF1643" s="50"/>
      <c r="AG1643" s="52"/>
      <c r="AJ1643" s="52"/>
      <c r="AK1643" s="52"/>
      <c r="AL1643" s="52"/>
      <c r="AM1643" s="52"/>
    </row>
    <row r="1644" spans="1:39" ht="42.75">
      <c r="A1644" s="406" t="s">
        <v>15</v>
      </c>
      <c r="B1644" s="407">
        <v>502</v>
      </c>
      <c r="C1644" s="406" t="s">
        <v>14653</v>
      </c>
      <c r="D1644" s="409">
        <v>2</v>
      </c>
      <c r="E1644" s="420" t="s">
        <v>14656</v>
      </c>
      <c r="F1644" s="420" t="s">
        <v>14657</v>
      </c>
      <c r="G1644" s="418" t="s">
        <v>14656</v>
      </c>
      <c r="H1644" s="50"/>
      <c r="I1644" s="401"/>
      <c r="J1644" s="50"/>
      <c r="K1644" s="50"/>
      <c r="L1644" s="50"/>
      <c r="M1644" s="50"/>
      <c r="N1644" s="50"/>
      <c r="O1644" s="50"/>
      <c r="P1644" s="50"/>
      <c r="Q1644" s="50"/>
      <c r="R1644" s="50"/>
      <c r="S1644" s="50"/>
      <c r="T1644" s="50"/>
      <c r="U1644" s="50"/>
      <c r="V1644" s="401"/>
      <c r="W1644" s="50"/>
      <c r="X1644" s="50"/>
      <c r="Y1644" s="50"/>
      <c r="Z1644" s="50"/>
      <c r="AA1644" s="50"/>
      <c r="AB1644" s="50"/>
      <c r="AC1644" s="401"/>
      <c r="AD1644" s="401"/>
      <c r="AE1644" s="50"/>
      <c r="AF1644" s="50"/>
      <c r="AG1644" s="52"/>
      <c r="AJ1644" s="52"/>
      <c r="AK1644" s="52"/>
      <c r="AL1644" s="52"/>
      <c r="AM1644" s="52"/>
    </row>
    <row r="1645" spans="1:39" ht="14.25">
      <c r="A1645" s="406" t="s">
        <v>15</v>
      </c>
      <c r="B1645" s="407">
        <v>503</v>
      </c>
      <c r="C1645" s="406" t="s">
        <v>14653</v>
      </c>
      <c r="D1645" s="409">
        <v>3</v>
      </c>
      <c r="E1645" s="420" t="s">
        <v>14658</v>
      </c>
      <c r="F1645" s="420" t="s">
        <v>14659</v>
      </c>
      <c r="G1645" s="418" t="s">
        <v>14658</v>
      </c>
      <c r="H1645" s="50"/>
      <c r="I1645" s="401"/>
      <c r="J1645" s="50"/>
      <c r="K1645" s="50"/>
      <c r="L1645" s="50"/>
      <c r="M1645" s="50"/>
      <c r="N1645" s="50"/>
      <c r="O1645" s="50"/>
      <c r="P1645" s="50"/>
      <c r="Q1645" s="50"/>
      <c r="R1645" s="50"/>
      <c r="S1645" s="50"/>
      <c r="T1645" s="50"/>
      <c r="U1645" s="50"/>
      <c r="V1645" s="401"/>
      <c r="W1645" s="50"/>
      <c r="X1645" s="50"/>
      <c r="Y1645" s="50"/>
      <c r="Z1645" s="50"/>
      <c r="AA1645" s="50"/>
      <c r="AB1645" s="50"/>
      <c r="AC1645" s="401"/>
      <c r="AD1645" s="401"/>
      <c r="AE1645" s="50"/>
      <c r="AF1645" s="50"/>
      <c r="AG1645" s="52"/>
      <c r="AJ1645" s="52"/>
      <c r="AK1645" s="52"/>
      <c r="AL1645" s="52"/>
      <c r="AM1645" s="52"/>
    </row>
    <row r="1646" spans="1:39" ht="57">
      <c r="A1646" s="406" t="s">
        <v>15</v>
      </c>
      <c r="B1646" s="407">
        <v>504</v>
      </c>
      <c r="C1646" s="406" t="s">
        <v>14653</v>
      </c>
      <c r="D1646" s="409">
        <v>4</v>
      </c>
      <c r="E1646" s="420" t="s">
        <v>14660</v>
      </c>
      <c r="F1646" s="420" t="s">
        <v>14661</v>
      </c>
      <c r="G1646" s="418" t="s">
        <v>14660</v>
      </c>
      <c r="H1646" s="50"/>
      <c r="I1646" s="401"/>
      <c r="J1646" s="50"/>
      <c r="K1646" s="50"/>
      <c r="L1646" s="50"/>
      <c r="M1646" s="50"/>
      <c r="N1646" s="50"/>
      <c r="O1646" s="50"/>
      <c r="P1646" s="50"/>
      <c r="Q1646" s="50"/>
      <c r="R1646" s="50"/>
      <c r="S1646" s="50"/>
      <c r="T1646" s="50"/>
      <c r="U1646" s="50"/>
      <c r="V1646" s="401"/>
      <c r="W1646" s="50"/>
      <c r="X1646" s="50"/>
      <c r="Y1646" s="50"/>
      <c r="Z1646" s="50"/>
      <c r="AA1646" s="50"/>
      <c r="AB1646" s="50"/>
      <c r="AC1646" s="401"/>
      <c r="AD1646" s="401"/>
      <c r="AE1646" s="50"/>
      <c r="AF1646" s="50"/>
      <c r="AG1646" s="52"/>
      <c r="AJ1646" s="52"/>
      <c r="AK1646" s="52"/>
      <c r="AL1646" s="52"/>
      <c r="AM1646" s="52"/>
    </row>
    <row r="1647" spans="1:39" ht="42.75">
      <c r="A1647" s="406" t="s">
        <v>15</v>
      </c>
      <c r="B1647" s="407">
        <v>505</v>
      </c>
      <c r="C1647" s="406" t="s">
        <v>14653</v>
      </c>
      <c r="D1647" s="409">
        <v>5</v>
      </c>
      <c r="E1647" s="420" t="s">
        <v>14662</v>
      </c>
      <c r="F1647" s="420" t="s">
        <v>14663</v>
      </c>
      <c r="G1647" s="418" t="s">
        <v>14662</v>
      </c>
      <c r="H1647" s="50"/>
      <c r="I1647" s="401"/>
      <c r="J1647" s="50"/>
      <c r="K1647" s="50"/>
      <c r="L1647" s="50"/>
      <c r="M1647" s="50"/>
      <c r="N1647" s="50"/>
      <c r="O1647" s="50"/>
      <c r="P1647" s="50"/>
      <c r="Q1647" s="50"/>
      <c r="R1647" s="50"/>
      <c r="S1647" s="50"/>
      <c r="T1647" s="50"/>
      <c r="U1647" s="50"/>
      <c r="V1647" s="401"/>
      <c r="W1647" s="50"/>
      <c r="X1647" s="50"/>
      <c r="Y1647" s="50"/>
      <c r="Z1647" s="50"/>
      <c r="AA1647" s="50"/>
      <c r="AB1647" s="50"/>
      <c r="AC1647" s="401"/>
      <c r="AD1647" s="401"/>
      <c r="AE1647" s="50"/>
      <c r="AF1647" s="50"/>
      <c r="AG1647" s="52"/>
      <c r="AJ1647" s="52"/>
      <c r="AK1647" s="52"/>
      <c r="AL1647" s="52"/>
      <c r="AM1647" s="52"/>
    </row>
  </sheetData>
  <autoFilter ref="A3:AO1087" xr:uid="{00000000-0001-0000-0B00-000000000000}"/>
  <dataConsolidate/>
  <customSheetViews>
    <customSheetView guid="{8A020E3E-4D3D-11D2-BFAA-444553540000}" fitToPage="1" hiddenColumns="1" showRuler="0">
      <selection sqref="A1:L280"/>
      <pageMargins left="0" right="0" top="0" bottom="0" header="0" footer="0"/>
      <pageSetup paperSize="9" orientation="landscape" r:id="rId1"/>
      <headerFooter alignWithMargins="0">
        <oddHeader>&amp;L&amp;8Structures machinename
G80008-J2615-L010-A1-Zxxx&amp;R&amp;8Pharmacia &amp; Upjohn
Focus21 &amp; WSL07</oddHeader>
        <oddFooter>&amp;L&amp;P/&amp;N&amp;R&amp;8Siemens n.v. - Brussel</oddFooter>
      </headerFooter>
    </customSheetView>
    <customSheetView guid="{8A020E3D-4D3D-11D2-BFAA-444553540000}" fitToPage="1" showRuler="0">
      <selection sqref="A1:K280"/>
      <pageMargins left="0" right="0" top="0" bottom="0" header="0" footer="0"/>
      <pageSetup paperSize="9" orientation="landscape" r:id="rId2"/>
      <headerFooter alignWithMargins="0">
        <oddHeader>&amp;L&amp;8Structures machinename
G80008-J2615-L010-A1-Zxxx&amp;R&amp;8Pharmacia &amp; Upjohn
Focus21 &amp; WSL07</oddHeader>
        <oddFooter>&amp;L&amp;P/&amp;N&amp;R&amp;8Siemens n.v. - Brussel</oddFooter>
      </headerFooter>
    </customSheetView>
  </customSheetViews>
  <mergeCells count="9">
    <mergeCell ref="A4:AI4"/>
    <mergeCell ref="A516:AI516"/>
    <mergeCell ref="A1276:J1276"/>
    <mergeCell ref="A1596:G1596"/>
    <mergeCell ref="A1641:G1641"/>
    <mergeCell ref="A1292:J1292"/>
    <mergeCell ref="A1319:G1319"/>
    <mergeCell ref="A1321:G1321"/>
    <mergeCell ref="A991:AI991"/>
  </mergeCells>
  <phoneticPr fontId="0" type="noConversion"/>
  <dataValidations disablePrompts="1" count="5">
    <dataValidation type="list" allowBlank="1" showInputMessage="1" showErrorMessage="1" sqref="Y273 Y785" xr:uid="{B47A522E-305C-4A38-996E-CE0A09F6ECD3}">
      <formula1>$X$384:$X$388</formula1>
    </dataValidation>
    <dataValidation type="list" allowBlank="1" showInputMessage="1" showErrorMessage="1" sqref="X273 X785" xr:uid="{86EE09F9-9431-4232-A29B-883E1B7A9224}">
      <formula1>$W$383:$W$387</formula1>
    </dataValidation>
    <dataValidation type="list" allowBlank="1" showInputMessage="1" showErrorMessage="1" sqref="AD31 AD543 AD785" xr:uid="{70E97860-BF6E-4DE0-AAE9-ED321FFB46CC}">
      <formula1>$AC$384:$AC$388</formula1>
    </dataValidation>
    <dataValidation type="list" allowBlank="1" showInputMessage="1" showErrorMessage="1" sqref="AB31 AB543 AB785" xr:uid="{94D3CEAE-6484-4CCB-9ECD-480780AAAB10}">
      <formula1>$AA$384:$AA$385</formula1>
    </dataValidation>
    <dataValidation type="list" allowBlank="1" showInputMessage="1" showErrorMessage="1" sqref="AA31 AA543 AA785" xr:uid="{5CCD2D6A-F863-4A52-89A2-310DEF73C06C}">
      <formula1>$Z$384:$Z$390</formula1>
    </dataValidation>
  </dataValidations>
  <pageMargins left="0.25" right="0.25" top="0.75" bottom="0.75" header="0.3" footer="0.3"/>
  <pageSetup paperSize="8" scale="31" fitToHeight="0" orientation="landscape" r:id="rId3"/>
  <headerFooter alignWithMargins="0">
    <oddHeader>&amp;L&amp;9Machine Number : 84130003/84130004
Machine Name : Filling Machine &amp; Capper VL1
CU Number : 7002
VU Number : 3922, 3923&amp;C&amp;14LINE
LIST Visualisation and Commands&amp;RFilename: &amp;F
Date : &amp;D</oddHeader>
    <oddFooter>&amp;LBased on template : &amp;CVisualisationommands_CUxxxx_A4&amp;RPage &amp;P/&amp;N</oddFooter>
  </headerFooter>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844E-60BD-4B55-B526-18F0456FFB6C}">
  <sheetPr codeName="Sheet16">
    <pageSetUpPr fitToPage="1"/>
  </sheetPr>
  <dimension ref="A1:D39"/>
  <sheetViews>
    <sheetView showGridLines="0" zoomScaleNormal="100" workbookViewId="0">
      <selection activeCell="D10" sqref="D10"/>
    </sheetView>
  </sheetViews>
  <sheetFormatPr defaultColWidth="9.28515625" defaultRowHeight="12.75"/>
  <cols>
    <col min="1" max="1" width="7.5703125" style="246" customWidth="1"/>
    <col min="2" max="2" width="22.28515625" style="246" customWidth="1"/>
    <col min="3" max="3" width="13.5703125" style="246" customWidth="1"/>
    <col min="4" max="4" width="94.28515625" style="241" customWidth="1"/>
    <col min="5" max="16384" width="9.28515625" style="65"/>
  </cols>
  <sheetData>
    <row r="1" spans="1:4" s="241" customFormat="1" ht="20.25">
      <c r="A1" s="238" t="s">
        <v>14664</v>
      </c>
      <c r="B1" s="239"/>
      <c r="C1" s="239"/>
      <c r="D1" s="240"/>
    </row>
    <row r="2" spans="1:4" ht="21" thickBot="1">
      <c r="A2" s="242"/>
      <c r="B2" s="243"/>
      <c r="C2" s="243"/>
      <c r="D2" s="240"/>
    </row>
    <row r="3" spans="1:4" s="246" customFormat="1" ht="30" customHeight="1">
      <c r="A3" s="244" t="s">
        <v>164</v>
      </c>
      <c r="B3" s="245" t="s">
        <v>2</v>
      </c>
      <c r="C3" s="245" t="s">
        <v>3</v>
      </c>
      <c r="D3" s="245" t="s">
        <v>4</v>
      </c>
    </row>
    <row r="4" spans="1:4">
      <c r="A4" s="230" t="s">
        <v>15</v>
      </c>
      <c r="B4" s="230" t="s">
        <v>24</v>
      </c>
      <c r="C4" s="231"/>
      <c r="D4" s="247" t="s">
        <v>14665</v>
      </c>
    </row>
    <row r="5" spans="1:4">
      <c r="A5" s="230" t="s">
        <v>23</v>
      </c>
      <c r="B5" s="230" t="s">
        <v>14666</v>
      </c>
      <c r="C5" s="231">
        <v>43438</v>
      </c>
      <c r="D5" s="247" t="s">
        <v>14667</v>
      </c>
    </row>
    <row r="6" spans="1:4">
      <c r="A6" s="230" t="s">
        <v>26</v>
      </c>
      <c r="B6" s="230" t="s">
        <v>14668</v>
      </c>
      <c r="C6" s="231">
        <v>43887</v>
      </c>
      <c r="D6" s="248" t="s">
        <v>14669</v>
      </c>
    </row>
    <row r="7" spans="1:4" ht="38.25">
      <c r="A7" s="230" t="s">
        <v>31</v>
      </c>
      <c r="B7" s="230" t="s">
        <v>14666</v>
      </c>
      <c r="C7" s="231">
        <v>43977</v>
      </c>
      <c r="D7" s="248" t="s">
        <v>14670</v>
      </c>
    </row>
    <row r="8" spans="1:4">
      <c r="A8" s="230"/>
      <c r="B8" s="230" t="s">
        <v>24</v>
      </c>
      <c r="C8" s="231">
        <v>43993</v>
      </c>
      <c r="D8" s="249"/>
    </row>
    <row r="9" spans="1:4">
      <c r="A9" s="230" t="s">
        <v>34</v>
      </c>
      <c r="B9" s="230" t="s">
        <v>24</v>
      </c>
      <c r="C9" s="231">
        <v>44083</v>
      </c>
      <c r="D9" s="250" t="s">
        <v>14671</v>
      </c>
    </row>
    <row r="10" spans="1:4" ht="178.5">
      <c r="A10" s="230" t="s">
        <v>37</v>
      </c>
      <c r="B10" s="230" t="s">
        <v>24</v>
      </c>
      <c r="C10" s="231">
        <v>44322</v>
      </c>
      <c r="D10" s="251" t="s">
        <v>14672</v>
      </c>
    </row>
    <row r="11" spans="1:4">
      <c r="A11" s="230" t="s">
        <v>42</v>
      </c>
      <c r="B11" s="230" t="s">
        <v>24</v>
      </c>
      <c r="C11" s="231">
        <v>44490</v>
      </c>
      <c r="D11" s="250" t="s">
        <v>14673</v>
      </c>
    </row>
    <row r="12" spans="1:4" ht="38.25">
      <c r="A12" s="230" t="s">
        <v>45</v>
      </c>
      <c r="B12" s="230" t="s">
        <v>24</v>
      </c>
      <c r="C12" s="231">
        <v>44572</v>
      </c>
      <c r="D12" s="252" t="s">
        <v>14674</v>
      </c>
    </row>
    <row r="13" spans="1:4" ht="51">
      <c r="A13" s="230" t="s">
        <v>52</v>
      </c>
      <c r="B13" s="230" t="s">
        <v>14668</v>
      </c>
      <c r="C13" s="231">
        <v>44575</v>
      </c>
      <c r="D13" s="249" t="s">
        <v>14675</v>
      </c>
    </row>
    <row r="14" spans="1:4" ht="38.25">
      <c r="A14" s="230" t="s">
        <v>56</v>
      </c>
      <c r="B14" s="230" t="s">
        <v>24</v>
      </c>
      <c r="C14" s="231">
        <v>44581</v>
      </c>
      <c r="D14" s="252" t="s">
        <v>14676</v>
      </c>
    </row>
    <row r="15" spans="1:4" ht="38.25">
      <c r="A15" s="230" t="s">
        <v>56</v>
      </c>
      <c r="B15" s="230" t="s">
        <v>14668</v>
      </c>
      <c r="C15" s="231">
        <v>44589</v>
      </c>
      <c r="D15" s="252" t="s">
        <v>14677</v>
      </c>
    </row>
    <row r="16" spans="1:4">
      <c r="A16" s="230"/>
      <c r="B16" s="230"/>
      <c r="C16" s="231"/>
      <c r="D16" s="250"/>
    </row>
    <row r="17" spans="1:4">
      <c r="A17" s="230"/>
      <c r="B17" s="230"/>
      <c r="C17" s="231"/>
      <c r="D17" s="250"/>
    </row>
    <row r="18" spans="1:4">
      <c r="A18" s="230"/>
      <c r="B18" s="230"/>
      <c r="C18" s="231"/>
      <c r="D18" s="250"/>
    </row>
    <row r="19" spans="1:4">
      <c r="A19" s="230"/>
      <c r="B19" s="230"/>
      <c r="C19" s="231"/>
      <c r="D19" s="250"/>
    </row>
    <row r="20" spans="1:4">
      <c r="A20" s="230"/>
      <c r="B20" s="230"/>
      <c r="C20" s="231"/>
      <c r="D20" s="250"/>
    </row>
    <row r="27" spans="1:4" ht="33.75" customHeight="1"/>
    <row r="39" ht="7.5" customHeight="1"/>
  </sheetData>
  <sheetProtection formatCells="0" formatColumns="0" formatRows="0" insertColumns="0" insertRows="0" insertHyperlinks="0" deleteColumns="0" deleteRows="0" sort="0" autoFilter="0" pivotTables="0"/>
  <pageMargins left="0.74803149606299213" right="0.74803149606299213" top="1.2204724409448819" bottom="0.98425196850393704" header="0.51181102362204722" footer="0.51181102362204722"/>
  <pageSetup paperSize="9" scale="75" orientation="landscape" verticalDpi="200" r:id="rId1"/>
  <headerFooter alignWithMargins="0">
    <oddHeader>&amp;C&amp;"Arial,Vet"&amp;14LINE&amp;"Arial,Standaard"
LIST Visualisation and Commands&amp;RFilename: &amp;F
Date : &amp;D&amp;L&amp;9Machine Number : xxxxxxxx
Machine Name : 84130003/84130004
CU Number : yyyy
VU Number : zzzz</oddHeader>
    <oddFooter>&amp;LBased on template : &amp;CVisualisationommands_CUxxxx_A4&amp;RPage &amp;P/&amp;N</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B1:C16"/>
  <sheetViews>
    <sheetView showGridLines="0" view="pageLayout" zoomScaleNormal="80" workbookViewId="0">
      <selection activeCell="N27" sqref="N27"/>
    </sheetView>
  </sheetViews>
  <sheetFormatPr defaultColWidth="9.28515625" defaultRowHeight="12.75"/>
  <cols>
    <col min="1" max="1" width="1.42578125" customWidth="1"/>
    <col min="2" max="2" width="25.5703125" customWidth="1"/>
    <col min="3" max="3" width="11.42578125" customWidth="1"/>
    <col min="4" max="4" width="1.42578125" customWidth="1"/>
  </cols>
  <sheetData>
    <row r="1" spans="2:3" ht="37.5" customHeight="1" thickBot="1"/>
    <row r="2" spans="2:3" ht="18">
      <c r="B2" s="881" t="s">
        <v>14678</v>
      </c>
      <c r="C2" s="882"/>
    </row>
    <row r="3" spans="2:3" ht="14.25">
      <c r="B3" s="4" t="s">
        <v>14679</v>
      </c>
      <c r="C3" s="5">
        <f>COUNTA('Bit commands'!D5:D195)-COUNTIF('Bit commands'!D5:D195,"Reserved")</f>
        <v>188</v>
      </c>
    </row>
    <row r="4" spans="2:3" ht="14.25">
      <c r="B4" s="6" t="s">
        <v>14680</v>
      </c>
      <c r="C4" s="7">
        <f>COUNTA('Bit info'!D5:D198)-COUNTIF('Bit info'!D5:D198,"Reserved")</f>
        <v>184</v>
      </c>
    </row>
    <row r="5" spans="2:3" ht="14.25">
      <c r="B5" s="6" t="s">
        <v>2222</v>
      </c>
      <c r="C5" s="7">
        <f>COUNTA('Colour pictures'!G5:G170)-COUNTIF('Colour pictures'!G5:G170,"Reserved")-COUNTIF('Colour pictures'!G5:G170,"N/A")</f>
        <v>160</v>
      </c>
    </row>
    <row r="6" spans="2:3" ht="14.25">
      <c r="B6" s="6" t="s">
        <v>14681</v>
      </c>
      <c r="C6" s="7"/>
    </row>
    <row r="7" spans="2:3" ht="14.25">
      <c r="B7" s="6" t="s">
        <v>14682</v>
      </c>
      <c r="C7" s="7">
        <f>COUNTA('Motor (6 bytes)'!G5:G5122)-COUNTIF('Motor (6 bytes)'!G5:G5122,"Reserved")-COUNTIF('Motor (6 bytes)'!G5:G5122,"N/A")</f>
        <v>128</v>
      </c>
    </row>
    <row r="8" spans="2:3" ht="14.25">
      <c r="B8" s="6" t="s">
        <v>7564</v>
      </c>
      <c r="C8" s="7">
        <f>COUNTA(Valve!G5:G5508)-COUNTIF(Valve!G5:G5508,"Reserved")-COUNTIF(Valve!G5:G5508,"N/A")</f>
        <v>512</v>
      </c>
    </row>
    <row r="9" spans="2:3" ht="14.25">
      <c r="B9" s="6" t="s">
        <v>14683</v>
      </c>
      <c r="C9" s="7">
        <f>COUNTA('Motor (48 bytes)'!G5:G5099)-COUNTIF('Motor (48 bytes)'!G5:G5099,"Reserved")-COUNTIF('Motor (48 bytes)'!G5:G5099,"N/A")</f>
        <v>128</v>
      </c>
    </row>
    <row r="10" spans="2:3" ht="14.25">
      <c r="B10" s="6" t="s">
        <v>7111</v>
      </c>
      <c r="C10" s="7">
        <f>COUNTA(Measurement!G134:G5126)-COUNTIF(Measurement!G134:G5126,"Reserved")-COUNTIF(Measurement!G134:G5126,"N/A")</f>
        <v>0</v>
      </c>
    </row>
    <row r="11" spans="2:3" ht="14.25">
      <c r="B11" s="6" t="s">
        <v>14684</v>
      </c>
      <c r="C11" s="7">
        <f>COUNTA('Input value'!G5:G5351)-COUNTIF('Input value'!G5:G5351,"Reserved")-COUNTIF('Input value'!G5:G5351,"N/A")</f>
        <v>327</v>
      </c>
    </row>
    <row r="12" spans="2:3" ht="14.25">
      <c r="B12" s="6" t="s">
        <v>14685</v>
      </c>
      <c r="C12" s="7">
        <f>COUNTA(Controller!G70:G5062)-COUNTIF(Controller!G70:G5062,"Reserved")-COUNTIF(Controller!G70:G5062,"N/A")</f>
        <v>0</v>
      </c>
    </row>
    <row r="13" spans="2:3" ht="14.25">
      <c r="B13" s="8" t="s">
        <v>14686</v>
      </c>
      <c r="C13" s="9">
        <f>COUNTA('Output values'!G1215:G6186)-COUNTIF('Output values'!G1215:G6186,"Reserved")-COUNTIF('Output values'!G1215:G6186,"N/A")</f>
        <v>357</v>
      </c>
    </row>
    <row r="14" spans="2:3" ht="15.75" thickBot="1">
      <c r="B14" s="11" t="s">
        <v>14687</v>
      </c>
      <c r="C14" s="10">
        <f>SUM(C3:C13)</f>
        <v>1984</v>
      </c>
    </row>
    <row r="15" spans="2:3" ht="7.5" customHeight="1"/>
    <row r="16" spans="2:3" ht="22.5" customHeight="1">
      <c r="B16" s="883" t="s">
        <v>14688</v>
      </c>
      <c r="C16" s="883"/>
    </row>
  </sheetData>
  <mergeCells count="2">
    <mergeCell ref="B2:C2"/>
    <mergeCell ref="B16:C16"/>
  </mergeCells>
  <phoneticPr fontId="0" type="noConversion"/>
  <pageMargins left="0.75" right="0.75" top="1" bottom="1" header="0.5" footer="0.5"/>
  <pageSetup paperSize="8" orientation="landscape" verticalDpi="200" r:id="rId1"/>
  <headerFooter alignWithMargins="0">
    <oddHeader>&amp;L&amp;9Machine Number : xxxxxxxx
Machine Name : 84130003/84130004
CU Number : yyyy
VU Number : zzzz&amp;C&amp;"Arial,Vet"&amp;14LINE&amp;"Arial,Standaard"
LIST Visualisation and Commands&amp;RFilename: &amp;F
Date : &amp;D</oddHeader>
    <oddFooter>&amp;LBased on template : &amp;CVisualisationommands_CUxxxx_A4&amp;RPage &amp;P/&amp;N</oddFooter>
  </headerFooter>
  <drawing r:id="rId2"/>
  <legacyDrawing r:id="rId3"/>
  <controls>
    <mc:AlternateContent xmlns:mc="http://schemas.openxmlformats.org/markup-compatibility/2006">
      <mc:Choice Requires="x14">
        <control shapeId="30721" r:id="rId4" name="CheckBox1">
          <controlPr autoLine="0" r:id="rId5">
            <anchor moveWithCells="1">
              <from>
                <xdr:col>4</xdr:col>
                <xdr:colOff>142875</xdr:colOff>
                <xdr:row>1</xdr:row>
                <xdr:rowOff>19050</xdr:rowOff>
              </from>
              <to>
                <xdr:col>9</xdr:col>
                <xdr:colOff>114300</xdr:colOff>
                <xdr:row>2</xdr:row>
                <xdr:rowOff>38100</xdr:rowOff>
              </to>
            </anchor>
          </controlPr>
        </control>
      </mc:Choice>
      <mc:Fallback>
        <control shapeId="30721" r:id="rId4" name="CheckBox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C092BE-8713-41AC-89BB-52A4C5B27877}"/>
</file>

<file path=customXml/itemProps2.xml><?xml version="1.0" encoding="utf-8"?>
<ds:datastoreItem xmlns:ds="http://schemas.openxmlformats.org/officeDocument/2006/customXml" ds:itemID="{C5DC5B49-706F-4DE6-A61D-54A4256EFF1C}"/>
</file>

<file path=customXml/itemProps3.xml><?xml version="1.0" encoding="utf-8"?>
<ds:datastoreItem xmlns:ds="http://schemas.openxmlformats.org/officeDocument/2006/customXml" ds:itemID="{00768701-6FCC-420A-BC0C-374240A707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dc:creator>
  <cp:keywords/>
  <dc:description/>
  <cp:lastModifiedBy>De Baere, Edwin</cp:lastModifiedBy>
  <cp:revision/>
  <dcterms:created xsi:type="dcterms:W3CDTF">1997-11-24T14:12:18Z</dcterms:created>
  <dcterms:modified xsi:type="dcterms:W3CDTF">2025-01-06T16:35:29Z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umber">
    <vt:lpwstr>84130003/84130004 &amp; 84130008/84130009</vt:lpwstr>
  </property>
  <property fmtid="{D5CDD505-2E9C-101B-9397-08002B2CF9AE}" pid="3" name="Machine Name">
    <vt:lpwstr>IFC-VL1 Filler&amp;Capper, IFC-VL3 Filler&amp;Capper</vt:lpwstr>
  </property>
  <property fmtid="{D5CDD505-2E9C-101B-9397-08002B2CF9AE}" pid="4" name="CU Number">
    <vt:lpwstr>7002, 7102</vt:lpwstr>
  </property>
  <property fmtid="{D5CDD505-2E9C-101B-9397-08002B2CF9AE}" pid="5" name="VU Number">
    <vt:lpwstr>3922, 3923 / 3932, 3933</vt:lpwstr>
  </property>
  <property fmtid="{D5CDD505-2E9C-101B-9397-08002B2CF9AE}" pid="6" name="ContentTypeId">
    <vt:lpwstr>0x010100B596579382B69149A835DEFE0E132D53</vt:lpwstr>
  </property>
  <property fmtid="{D5CDD505-2E9C-101B-9397-08002B2CF9AE}" pid="7" name="_dlc_DocIdItemGuid">
    <vt:lpwstr>de0899e9-9747-4064-ae6b-7a21f4807b77</vt:lpwstr>
  </property>
  <property fmtid="{D5CDD505-2E9C-101B-9397-08002B2CF9AE}" pid="8" name="MediaServiceImageTags">
    <vt:lpwstr/>
  </property>
  <property fmtid="{D5CDD505-2E9C-101B-9397-08002B2CF9AE}" pid="9" name="MSIP_Label_68f72598-90ab-4748-9618-88402b5e95d2_Enabled">
    <vt:lpwstr>true</vt:lpwstr>
  </property>
  <property fmtid="{D5CDD505-2E9C-101B-9397-08002B2CF9AE}" pid="10" name="MSIP_Label_68f72598-90ab-4748-9618-88402b5e95d2_SetDate">
    <vt:lpwstr>2023-03-24T11:50:20Z</vt:lpwstr>
  </property>
  <property fmtid="{D5CDD505-2E9C-101B-9397-08002B2CF9AE}" pid="11" name="MSIP_Label_68f72598-90ab-4748-9618-88402b5e95d2_Method">
    <vt:lpwstr>Privileged</vt:lpwstr>
  </property>
  <property fmtid="{D5CDD505-2E9C-101B-9397-08002B2CF9AE}" pid="12" name="MSIP_Label_68f72598-90ab-4748-9618-88402b5e95d2_Name">
    <vt:lpwstr>68f72598-90ab-4748-9618-88402b5e95d2</vt:lpwstr>
  </property>
  <property fmtid="{D5CDD505-2E9C-101B-9397-08002B2CF9AE}" pid="13" name="MSIP_Label_68f72598-90ab-4748-9618-88402b5e95d2_SiteId">
    <vt:lpwstr>7a916015-20ae-4ad1-9170-eefd915e9272</vt:lpwstr>
  </property>
  <property fmtid="{D5CDD505-2E9C-101B-9397-08002B2CF9AE}" pid="14" name="MSIP_Label_68f72598-90ab-4748-9618-88402b5e95d2_ActionId">
    <vt:lpwstr>eb7b3171-11e1-42f8-a438-a5ec6eda8f20</vt:lpwstr>
  </property>
  <property fmtid="{D5CDD505-2E9C-101B-9397-08002B2CF9AE}" pid="15" name="MSIP_Label_68f72598-90ab-4748-9618-88402b5e95d2_ContentBits">
    <vt:lpwstr>0</vt:lpwstr>
  </property>
</Properties>
</file>